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DSR_Ngan Trang\Năm 2024\9.Sep\"/>
    </mc:Choice>
  </mc:AlternateContent>
  <xr:revisionPtr revIDLastSave="0" documentId="13_ncr:1_{0B5A98E0-1393-4B39-9087-ABEA0161120F}" xr6:coauthVersionLast="47" xr6:coauthVersionMax="47" xr10:uidLastSave="{00000000-0000-0000-0000-000000000000}"/>
  <bookViews>
    <workbookView xWindow="-120" yWindow="-120" windowWidth="20730" windowHeight="11160" firstSheet="1" activeTab="9" xr2:uid="{00000000-000D-0000-FFFF-FFFF00000000}"/>
  </bookViews>
  <sheets>
    <sheet name="CK_South" sheetId="1" r:id="rId1"/>
    <sheet name="CK_North" sheetId="2" r:id="rId2"/>
    <sheet name="Family" sheetId="3" r:id="rId3"/>
    <sheet name="Ministop" sheetId="5" r:id="rId4"/>
    <sheet name="GS 25" sheetId="4" r:id="rId5"/>
    <sheet name="7&amp;11" sheetId="6" r:id="rId6"/>
    <sheet name="Lan Chi" sheetId="7" r:id="rId7"/>
    <sheet name="Kingfood" sheetId="8" r:id="rId8"/>
    <sheet name="BHX" sheetId="9" r:id="rId9"/>
    <sheet name="Total" sheetId="11" r:id="rId10"/>
    <sheet name="Mega" sheetId="10" state="hidden" r:id="rId11"/>
  </sheets>
  <externalReferences>
    <externalReference r:id="rId12"/>
    <externalReference r:id="rId13"/>
  </externalReferences>
  <definedNames>
    <definedName name="_xlnm._FilterDatabase" localSheetId="8" hidden="1">BHX!$A$6:$CV$127</definedName>
    <definedName name="_xlnm._FilterDatabase" localSheetId="0" hidden="1">CK_South!$A$2:$AN$118</definedName>
    <definedName name="_xlnm._FilterDatabase" localSheetId="7" hidden="1">Kingfood!$A$3:$CL$101</definedName>
    <definedName name="_xlnm._FilterDatabase" localSheetId="3" hidden="1">Ministop!$A$3:$CW$81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23" i="9" l="1"/>
  <c r="CO22" i="9"/>
  <c r="CO21" i="9"/>
  <c r="CO20" i="9"/>
  <c r="CO19" i="9"/>
  <c r="CO18" i="9"/>
  <c r="CO17" i="9"/>
  <c r="CO14" i="9"/>
  <c r="CO13" i="9"/>
  <c r="CO12" i="9"/>
  <c r="CO11" i="9"/>
  <c r="CO10" i="9"/>
  <c r="CO9" i="9"/>
  <c r="CO8" i="9"/>
  <c r="CP142" i="9"/>
  <c r="CQ140" i="9"/>
  <c r="CP138" i="9"/>
  <c r="CQ137" i="9"/>
  <c r="CQ143" i="9"/>
  <c r="CP143" i="9"/>
  <c r="CQ142" i="9"/>
  <c r="CQ141" i="9"/>
  <c r="CP141" i="9"/>
  <c r="CQ139" i="9"/>
  <c r="CP139" i="9"/>
  <c r="CQ138" i="9"/>
  <c r="CQ135" i="9"/>
  <c r="CP135" i="9"/>
  <c r="CQ134" i="9"/>
  <c r="CP134" i="9"/>
  <c r="CQ133" i="9"/>
  <c r="CP133" i="9"/>
  <c r="CQ132" i="9"/>
  <c r="CP132" i="9"/>
  <c r="CQ131" i="9"/>
  <c r="CP131" i="9"/>
  <c r="CQ130" i="9"/>
  <c r="CP130" i="9"/>
  <c r="CQ129" i="9"/>
  <c r="CP129" i="9"/>
  <c r="CO93" i="9"/>
  <c r="CO92" i="9"/>
  <c r="CO91" i="9"/>
  <c r="CO90" i="9"/>
  <c r="CO89" i="9"/>
  <c r="CO88" i="9"/>
  <c r="CO85" i="9"/>
  <c r="CO84" i="9"/>
  <c r="CO83" i="9"/>
  <c r="CO82" i="9"/>
  <c r="CO81" i="9"/>
  <c r="CO80" i="9"/>
  <c r="CO128" i="9"/>
  <c r="CO120" i="9"/>
  <c r="CO119" i="9"/>
  <c r="CO118" i="9"/>
  <c r="CO117" i="9"/>
  <c r="CO116" i="9"/>
  <c r="CO115" i="9"/>
  <c r="CO114" i="9"/>
  <c r="CO113" i="9"/>
  <c r="CO112" i="9"/>
  <c r="CO111" i="9"/>
  <c r="CO110" i="9"/>
  <c r="CO109" i="9"/>
  <c r="CO108" i="9"/>
  <c r="CO107" i="9"/>
  <c r="CO106" i="9"/>
  <c r="CO105" i="9"/>
  <c r="CO104" i="9"/>
  <c r="CO96" i="9"/>
  <c r="CO95" i="9"/>
  <c r="CO87" i="9"/>
  <c r="CO86" i="9"/>
  <c r="CO78" i="9"/>
  <c r="CO77" i="9"/>
  <c r="CO76" i="9"/>
  <c r="CO75" i="9"/>
  <c r="CO74" i="9"/>
  <c r="CO73" i="9"/>
  <c r="CO72" i="9"/>
  <c r="CO71" i="9"/>
  <c r="CO70" i="9"/>
  <c r="CO61" i="9"/>
  <c r="CO60" i="9"/>
  <c r="CO59" i="9"/>
  <c r="CO58" i="9"/>
  <c r="CO57" i="9"/>
  <c r="CO56" i="9"/>
  <c r="CO55" i="9"/>
  <c r="CO54" i="9"/>
  <c r="CO53" i="9"/>
  <c r="CO52" i="9"/>
  <c r="CO51" i="9"/>
  <c r="CO43" i="9"/>
  <c r="CO33" i="9"/>
  <c r="CO25" i="9"/>
  <c r="CO24" i="9"/>
  <c r="CP140" i="9" l="1"/>
  <c r="CP137" i="9"/>
  <c r="AB21" i="11" l="1"/>
  <c r="AA21" i="11" l="1"/>
  <c r="CB98" i="8"/>
  <c r="CA98" i="8"/>
  <c r="CB101" i="8"/>
  <c r="CB100" i="8"/>
  <c r="CB99" i="8"/>
  <c r="CB97" i="8"/>
  <c r="CK135" i="9"/>
  <c r="CJ135" i="9"/>
  <c r="CK134" i="9"/>
  <c r="CJ134" i="9"/>
  <c r="CK133" i="9"/>
  <c r="CJ133" i="9"/>
  <c r="CK132" i="9"/>
  <c r="CJ132" i="9"/>
  <c r="CK131" i="9"/>
  <c r="CJ131" i="9"/>
  <c r="CK130" i="9"/>
  <c r="CJ130" i="9"/>
  <c r="CK129" i="9"/>
  <c r="CJ129" i="9"/>
  <c r="CA100" i="8" l="1"/>
  <c r="CA97" i="8"/>
  <c r="CA99" i="8"/>
  <c r="CA101" i="8"/>
  <c r="BV101" i="8"/>
  <c r="BU101" i="8"/>
  <c r="BV100" i="8"/>
  <c r="BU100" i="8"/>
  <c r="BV99" i="8"/>
  <c r="BU99" i="8"/>
  <c r="BV98" i="8"/>
  <c r="BU98" i="8"/>
  <c r="BV97" i="8"/>
  <c r="BU97" i="8"/>
  <c r="BT93" i="8"/>
  <c r="BT92" i="8"/>
  <c r="BT91" i="8"/>
  <c r="BT90" i="8"/>
  <c r="BT89" i="8"/>
  <c r="BT88" i="8"/>
  <c r="BT87" i="8"/>
  <c r="BT86" i="8"/>
  <c r="BT84" i="8"/>
  <c r="BT83" i="8"/>
  <c r="BT82" i="8"/>
  <c r="BT81" i="8"/>
  <c r="BT80" i="8"/>
  <c r="BT79" i="8"/>
  <c r="BT78" i="8"/>
  <c r="BT77" i="8"/>
  <c r="BT75" i="8"/>
  <c r="BT74" i="8"/>
  <c r="BT73" i="8"/>
  <c r="BT72" i="8"/>
  <c r="BT71" i="8"/>
  <c r="BT70" i="8"/>
  <c r="BT69" i="8"/>
  <c r="BT68" i="8"/>
  <c r="BT67" i="8"/>
  <c r="BT66" i="8"/>
  <c r="BT64" i="8"/>
  <c r="BT63" i="8"/>
  <c r="BT62" i="8"/>
  <c r="BT61" i="8"/>
  <c r="BT60" i="8"/>
  <c r="BT59" i="8"/>
  <c r="BT58" i="8"/>
  <c r="BT57" i="8"/>
  <c r="BT55" i="8"/>
  <c r="BT54" i="8"/>
  <c r="BT53" i="8"/>
  <c r="BT52" i="8"/>
  <c r="BT51" i="8"/>
  <c r="BT50" i="8"/>
  <c r="BT49" i="8"/>
  <c r="BT48" i="8"/>
  <c r="BT46" i="8"/>
  <c r="BT45" i="8"/>
  <c r="BT44" i="8"/>
  <c r="BT43" i="8"/>
  <c r="BT42" i="8"/>
  <c r="BT41" i="8"/>
  <c r="BT40" i="8"/>
  <c r="BT39" i="8"/>
  <c r="BT38" i="8"/>
  <c r="BT37" i="8"/>
  <c r="BT36" i="8"/>
  <c r="BT35" i="8"/>
  <c r="BT34" i="8"/>
  <c r="BT33" i="8"/>
  <c r="BT32" i="8"/>
  <c r="BT31" i="8"/>
  <c r="BT30" i="8"/>
  <c r="BT29" i="8"/>
  <c r="BT28" i="8"/>
  <c r="BT27" i="8"/>
  <c r="BT26" i="8"/>
  <c r="BT25" i="8"/>
  <c r="BT24" i="8"/>
  <c r="BT23" i="8"/>
  <c r="BT21" i="8"/>
  <c r="BT20" i="8"/>
  <c r="BT19" i="8"/>
  <c r="BT18" i="8"/>
  <c r="BT17" i="8"/>
  <c r="BT16" i="8"/>
  <c r="BT15" i="8"/>
  <c r="BT14" i="8"/>
  <c r="BT13" i="8"/>
  <c r="BT12" i="8"/>
  <c r="BT11" i="8"/>
  <c r="BT10" i="8"/>
  <c r="BT9" i="8"/>
  <c r="BT8" i="8"/>
  <c r="BT6" i="8"/>
  <c r="BT5" i="8"/>
  <c r="BT4" i="8"/>
  <c r="BV131" i="2"/>
  <c r="BU131" i="2"/>
  <c r="BV130" i="2"/>
  <c r="BU130" i="2"/>
  <c r="BV129" i="2"/>
  <c r="BU129" i="2"/>
  <c r="BV128" i="2"/>
  <c r="BU128" i="2"/>
  <c r="BV127" i="2"/>
  <c r="BU127" i="2"/>
  <c r="BV126" i="2"/>
  <c r="BU126" i="2"/>
  <c r="BV125" i="2"/>
  <c r="BU125" i="2"/>
  <c r="BP127" i="1" l="1"/>
  <c r="BO127" i="1"/>
  <c r="BP126" i="1"/>
  <c r="BO126" i="1"/>
  <c r="BP125" i="1"/>
  <c r="BO125" i="1"/>
  <c r="BP124" i="1"/>
  <c r="BO124" i="1"/>
  <c r="BP123" i="1"/>
  <c r="BO123" i="1"/>
  <c r="BP122" i="1"/>
  <c r="BO122" i="1"/>
  <c r="BP121" i="1"/>
  <c r="BO121" i="1"/>
  <c r="BP120" i="1"/>
  <c r="BO120" i="1"/>
  <c r="E84" i="6" l="1"/>
  <c r="E83" i="6"/>
  <c r="E82" i="6"/>
  <c r="E81" i="6"/>
  <c r="E80" i="6"/>
  <c r="E79" i="6"/>
  <c r="E78" i="6"/>
  <c r="E77" i="6"/>
  <c r="F110" i="4"/>
  <c r="F109" i="4"/>
  <c r="F108" i="4"/>
  <c r="F107" i="4"/>
  <c r="F106" i="4"/>
  <c r="F105" i="4"/>
  <c r="F104" i="4"/>
  <c r="F103" i="4"/>
  <c r="BI86" i="7" l="1"/>
  <c r="BI82" i="7"/>
  <c r="BI78" i="7"/>
  <c r="BJ77" i="7"/>
  <c r="BI74" i="7"/>
  <c r="BJ73" i="7"/>
  <c r="BI70" i="7"/>
  <c r="BJ69" i="7"/>
  <c r="BI66" i="7"/>
  <c r="BJ65" i="7"/>
  <c r="BJ89" i="7"/>
  <c r="BI89" i="7"/>
  <c r="BJ88" i="7"/>
  <c r="BI88" i="7"/>
  <c r="BJ87" i="7"/>
  <c r="BI87" i="7"/>
  <c r="BJ86" i="7"/>
  <c r="BJ85" i="7"/>
  <c r="BI85" i="7"/>
  <c r="BJ84" i="7"/>
  <c r="BI84" i="7"/>
  <c r="BJ83" i="7"/>
  <c r="BI83" i="7"/>
  <c r="BJ82" i="7"/>
  <c r="BJ81" i="7"/>
  <c r="BI81" i="7"/>
  <c r="BJ80" i="7"/>
  <c r="BI80" i="7"/>
  <c r="BJ79" i="7"/>
  <c r="BI79" i="7"/>
  <c r="BJ78" i="7"/>
  <c r="BI77" i="7"/>
  <c r="BJ76" i="7"/>
  <c r="BI76" i="7"/>
  <c r="BJ75" i="7"/>
  <c r="BI75" i="7"/>
  <c r="BJ74" i="7"/>
  <c r="BI73" i="7"/>
  <c r="BJ72" i="7"/>
  <c r="BI72" i="7"/>
  <c r="BJ71" i="7"/>
  <c r="BI71" i="7"/>
  <c r="BJ70" i="7"/>
  <c r="BI69" i="7"/>
  <c r="BJ68" i="7"/>
  <c r="BI68" i="7"/>
  <c r="BJ67" i="7"/>
  <c r="BI67" i="7"/>
  <c r="BJ66" i="7"/>
  <c r="BI65" i="7"/>
  <c r="BG101" i="8" l="1"/>
  <c r="BF101" i="8"/>
  <c r="BG100" i="8"/>
  <c r="BF100" i="8"/>
  <c r="BG99" i="8"/>
  <c r="BF99" i="8"/>
  <c r="BG98" i="8"/>
  <c r="BF98" i="8"/>
  <c r="BG97" i="8"/>
  <c r="BF97" i="8"/>
  <c r="BG2" i="7"/>
  <c r="BF2" i="7"/>
  <c r="BE2" i="7"/>
  <c r="BG89" i="7" l="1"/>
  <c r="BF89" i="7"/>
  <c r="BG88" i="7"/>
  <c r="BF88" i="7"/>
  <c r="BG87" i="7"/>
  <c r="BF87" i="7"/>
  <c r="BG86" i="7"/>
  <c r="BF86" i="7"/>
  <c r="BG85" i="7"/>
  <c r="BF85" i="7"/>
  <c r="BG84" i="7"/>
  <c r="BF84" i="7"/>
  <c r="BG83" i="7"/>
  <c r="BF83" i="7"/>
  <c r="BG82" i="7"/>
  <c r="BF82" i="7"/>
  <c r="BG81" i="7"/>
  <c r="BF81" i="7"/>
  <c r="BG80" i="7"/>
  <c r="BF80" i="7"/>
  <c r="BG79" i="7"/>
  <c r="BF79" i="7"/>
  <c r="BG78" i="7"/>
  <c r="BF78" i="7"/>
  <c r="BG77" i="7"/>
  <c r="BF77" i="7"/>
  <c r="BG76" i="7"/>
  <c r="BF76" i="7"/>
  <c r="BG75" i="7"/>
  <c r="BF75" i="7"/>
  <c r="BG74" i="7"/>
  <c r="BF74" i="7"/>
  <c r="BG73" i="7"/>
  <c r="BF73" i="7"/>
  <c r="BG72" i="7"/>
  <c r="BF72" i="7"/>
  <c r="BG71" i="7"/>
  <c r="BF71" i="7"/>
  <c r="BG70" i="7"/>
  <c r="BF70" i="7"/>
  <c r="BG69" i="7"/>
  <c r="BF69" i="7"/>
  <c r="BG68" i="7"/>
  <c r="BF68" i="7"/>
  <c r="BG67" i="7"/>
  <c r="BF67" i="7"/>
  <c r="BG66" i="7"/>
  <c r="BF66" i="7"/>
  <c r="BG65" i="7"/>
  <c r="BF65" i="7"/>
  <c r="BG90" i="4"/>
  <c r="BF90" i="4"/>
  <c r="BG89" i="4"/>
  <c r="BF89" i="4"/>
  <c r="BG88" i="4"/>
  <c r="BF88" i="4"/>
  <c r="BG87" i="4"/>
  <c r="BF87" i="4"/>
  <c r="BG86" i="4"/>
  <c r="BF86" i="4"/>
  <c r="BG85" i="4"/>
  <c r="BF85" i="4"/>
  <c r="BG84" i="4"/>
  <c r="BF84" i="4"/>
  <c r="BG83" i="4"/>
  <c r="BF83" i="4"/>
  <c r="BI124" i="9" l="1"/>
  <c r="BJ127" i="9"/>
  <c r="BJ126" i="9"/>
  <c r="BJ125" i="9"/>
  <c r="BJ124" i="9"/>
  <c r="BJ123" i="9"/>
  <c r="BJ122" i="9"/>
  <c r="BJ121" i="9"/>
  <c r="BI122" i="9" l="1"/>
  <c r="BI126" i="9"/>
  <c r="BI121" i="9"/>
  <c r="BI123" i="9"/>
  <c r="BI125" i="9"/>
  <c r="BI127" i="9"/>
  <c r="BD127" i="1" l="1"/>
  <c r="BC127" i="1"/>
  <c r="BD126" i="1"/>
  <c r="BC126" i="1"/>
  <c r="BD125" i="1"/>
  <c r="BC125" i="1"/>
  <c r="BD124" i="1"/>
  <c r="BC124" i="1"/>
  <c r="BD123" i="1"/>
  <c r="BC123" i="1"/>
  <c r="BD122" i="1"/>
  <c r="BC122" i="1"/>
  <c r="BD121" i="1"/>
  <c r="BC121" i="1"/>
  <c r="BD120" i="1"/>
  <c r="BC120" i="1"/>
  <c r="BD118" i="1"/>
  <c r="BC118" i="1"/>
  <c r="BD117" i="1"/>
  <c r="BC117" i="1"/>
  <c r="BD116" i="1"/>
  <c r="BC116" i="1"/>
  <c r="BD115" i="1"/>
  <c r="BC115" i="1"/>
  <c r="BD114" i="1"/>
  <c r="BC114" i="1"/>
  <c r="BD113" i="1"/>
  <c r="BC113" i="1"/>
  <c r="BD112" i="1"/>
  <c r="BC112" i="1"/>
  <c r="BD111" i="1"/>
  <c r="BC111" i="1"/>
  <c r="BD108" i="1"/>
  <c r="BC108" i="1"/>
  <c r="BD107" i="1"/>
  <c r="BC107" i="1"/>
  <c r="BD106" i="1"/>
  <c r="BC106" i="1"/>
  <c r="BD105" i="1"/>
  <c r="BC105" i="1"/>
  <c r="BD104" i="1"/>
  <c r="BC104" i="1"/>
  <c r="BD103" i="1"/>
  <c r="BC103" i="1"/>
  <c r="BD102" i="1"/>
  <c r="BC102" i="1"/>
  <c r="BD101" i="1"/>
  <c r="BC101" i="1"/>
  <c r="BD99" i="1"/>
  <c r="BC99" i="1"/>
  <c r="BD98" i="1"/>
  <c r="BC98" i="1"/>
  <c r="BD97" i="1"/>
  <c r="BC97" i="1"/>
  <c r="BD96" i="1"/>
  <c r="BC96" i="1"/>
  <c r="BD95" i="1"/>
  <c r="BC95" i="1"/>
  <c r="BD94" i="1"/>
  <c r="BC94" i="1"/>
  <c r="BD93" i="1"/>
  <c r="BC93" i="1"/>
  <c r="BD92" i="1"/>
  <c r="BC92" i="1"/>
  <c r="BA127" i="1"/>
  <c r="AZ127" i="1"/>
  <c r="BA126" i="1"/>
  <c r="AZ126" i="1"/>
  <c r="BA125" i="1"/>
  <c r="AZ125" i="1"/>
  <c r="BA124" i="1"/>
  <c r="AZ124" i="1"/>
  <c r="BA123" i="1"/>
  <c r="AZ123" i="1"/>
  <c r="BA122" i="1"/>
  <c r="AZ122" i="1"/>
  <c r="BA121" i="1"/>
  <c r="AZ121" i="1"/>
  <c r="BA120" i="1"/>
  <c r="AZ120" i="1"/>
  <c r="BA118" i="1"/>
  <c r="AZ118" i="1"/>
  <c r="BA117" i="1"/>
  <c r="AZ117" i="1"/>
  <c r="BA116" i="1"/>
  <c r="AZ116" i="1"/>
  <c r="BA115" i="1"/>
  <c r="AZ115" i="1"/>
  <c r="BA114" i="1"/>
  <c r="AZ114" i="1"/>
  <c r="BA113" i="1"/>
  <c r="AZ113" i="1"/>
  <c r="BA112" i="1"/>
  <c r="AZ112" i="1"/>
  <c r="BA111" i="1"/>
  <c r="AZ111" i="1"/>
  <c r="BA108" i="1"/>
  <c r="AZ108" i="1"/>
  <c r="BA107" i="1"/>
  <c r="AZ107" i="1"/>
  <c r="BA106" i="1"/>
  <c r="AZ106" i="1"/>
  <c r="BA105" i="1"/>
  <c r="AZ105" i="1"/>
  <c r="BA104" i="1"/>
  <c r="AZ104" i="1"/>
  <c r="BA103" i="1"/>
  <c r="AZ103" i="1"/>
  <c r="BA102" i="1"/>
  <c r="AZ102" i="1"/>
  <c r="BA101" i="1"/>
  <c r="AZ101" i="1"/>
  <c r="BA99" i="1"/>
  <c r="AZ99" i="1"/>
  <c r="BA98" i="1"/>
  <c r="AZ98" i="1"/>
  <c r="BA97" i="1"/>
  <c r="AZ97" i="1"/>
  <c r="BA96" i="1"/>
  <c r="AZ96" i="1"/>
  <c r="BA95" i="1"/>
  <c r="AZ95" i="1"/>
  <c r="BA94" i="1"/>
  <c r="AZ94" i="1"/>
  <c r="BA93" i="1"/>
  <c r="AZ93" i="1"/>
  <c r="BA92" i="1"/>
  <c r="AZ92" i="1"/>
  <c r="BA90" i="1"/>
  <c r="AZ90" i="1"/>
  <c r="BA89" i="1"/>
  <c r="AZ89" i="1"/>
  <c r="BA88" i="1"/>
  <c r="AZ88" i="1"/>
  <c r="BA87" i="1"/>
  <c r="AZ87" i="1"/>
  <c r="BA86" i="1"/>
  <c r="AZ86" i="1"/>
  <c r="BA85" i="1"/>
  <c r="AZ85" i="1"/>
  <c r="BA84" i="1"/>
  <c r="AZ84" i="1"/>
  <c r="BA83" i="1"/>
  <c r="AZ83" i="1"/>
  <c r="E92" i="5"/>
  <c r="E91" i="5"/>
  <c r="E90" i="5"/>
  <c r="E89" i="5"/>
  <c r="E88" i="5"/>
  <c r="E87" i="5"/>
  <c r="E86" i="5"/>
  <c r="E85" i="5"/>
  <c r="BA131" i="2" l="1"/>
  <c r="AZ131" i="2"/>
  <c r="BA130" i="2"/>
  <c r="AZ130" i="2"/>
  <c r="BA129" i="2"/>
  <c r="AZ129" i="2"/>
  <c r="BA128" i="2"/>
  <c r="AZ128" i="2"/>
  <c r="BA127" i="2"/>
  <c r="AZ127" i="2"/>
  <c r="BA126" i="2"/>
  <c r="AZ126" i="2"/>
  <c r="BA125" i="2"/>
  <c r="AZ125" i="2"/>
  <c r="BA124" i="2"/>
  <c r="AZ124" i="2"/>
  <c r="BA123" i="2"/>
  <c r="AZ123" i="2"/>
  <c r="BA122" i="2"/>
  <c r="AZ122" i="2"/>
  <c r="BA121" i="2"/>
  <c r="AZ121" i="2"/>
  <c r="BA120" i="2"/>
  <c r="AZ120" i="2"/>
  <c r="BA119" i="2"/>
  <c r="AZ119" i="2"/>
  <c r="BA118" i="2"/>
  <c r="AZ118" i="2"/>
  <c r="BA117" i="2"/>
  <c r="AZ117" i="2"/>
  <c r="BA116" i="2"/>
  <c r="AZ116" i="2"/>
  <c r="BA115" i="2"/>
  <c r="AZ115" i="2"/>
  <c r="BA114" i="2"/>
  <c r="AZ114" i="2"/>
  <c r="BA113" i="2"/>
  <c r="AZ113" i="2"/>
  <c r="BA112" i="2"/>
  <c r="AZ112" i="2"/>
  <c r="BA111" i="2"/>
  <c r="AZ111" i="2"/>
  <c r="BA110" i="2"/>
  <c r="AZ110" i="2"/>
  <c r="BA109" i="2"/>
  <c r="AZ109" i="2"/>
  <c r="BA108" i="2"/>
  <c r="AZ108" i="2"/>
  <c r="BA107" i="2"/>
  <c r="AZ107" i="2"/>
  <c r="BA106" i="2"/>
  <c r="AZ106" i="2"/>
  <c r="BA105" i="2"/>
  <c r="AZ105" i="2"/>
  <c r="BA104" i="2"/>
  <c r="AZ104" i="2"/>
  <c r="BA103" i="2"/>
  <c r="AZ103" i="2"/>
  <c r="BA102" i="2"/>
  <c r="AZ102" i="2"/>
  <c r="BA101" i="2"/>
  <c r="AZ101" i="2"/>
  <c r="BA100" i="2"/>
  <c r="AZ100" i="2"/>
  <c r="BA99" i="2"/>
  <c r="AZ99" i="2"/>
  <c r="BA98" i="2"/>
  <c r="AZ98" i="2"/>
  <c r="BA97" i="2"/>
  <c r="AZ97" i="2"/>
  <c r="BA96" i="2"/>
  <c r="AZ96" i="2"/>
  <c r="BA95" i="2"/>
  <c r="AZ95" i="2"/>
  <c r="BA94" i="2"/>
  <c r="AZ94" i="2"/>
  <c r="BA93" i="2"/>
  <c r="AZ93" i="2"/>
  <c r="BA92" i="2"/>
  <c r="AZ92" i="2"/>
  <c r="BA91" i="2"/>
  <c r="AZ91" i="2"/>
  <c r="BA90" i="2"/>
  <c r="AZ90" i="2"/>
  <c r="BA89" i="2"/>
  <c r="AZ89" i="2"/>
  <c r="BA88" i="2"/>
  <c r="AZ88" i="2"/>
  <c r="BA87" i="2"/>
  <c r="AZ87" i="2"/>
  <c r="BA86" i="2"/>
  <c r="AZ86" i="2"/>
  <c r="BA85" i="2"/>
  <c r="AZ85" i="2"/>
  <c r="BA84" i="2"/>
  <c r="AZ84" i="2"/>
  <c r="BA83" i="2"/>
  <c r="AZ83" i="2"/>
  <c r="BA82" i="2"/>
  <c r="AZ82" i="2"/>
  <c r="BA81" i="2"/>
  <c r="AZ81" i="2"/>
  <c r="BA80" i="2"/>
  <c r="AZ80" i="2"/>
  <c r="BA79" i="2"/>
  <c r="AZ79" i="2"/>
  <c r="BA78" i="2"/>
  <c r="AZ78" i="2"/>
  <c r="BA77" i="2"/>
  <c r="AZ77" i="2"/>
  <c r="BA76" i="2"/>
  <c r="AZ76" i="2"/>
  <c r="BA75" i="2"/>
  <c r="AZ75" i="2"/>
  <c r="BA74" i="2"/>
  <c r="AZ74" i="2"/>
  <c r="BA73" i="2"/>
  <c r="AZ73" i="2"/>
  <c r="BA72" i="2"/>
  <c r="AZ72" i="2"/>
  <c r="BA71" i="2"/>
  <c r="AZ71" i="2"/>
  <c r="BA70" i="2"/>
  <c r="AZ70" i="2"/>
  <c r="BA69" i="2"/>
  <c r="AZ69" i="2"/>
  <c r="BA68" i="2"/>
  <c r="AZ68" i="2"/>
  <c r="BA67" i="2"/>
  <c r="AZ67" i="2"/>
  <c r="BA66" i="2"/>
  <c r="AZ66" i="2"/>
  <c r="BA65" i="2"/>
  <c r="AZ65" i="2"/>
  <c r="BA64" i="2"/>
  <c r="AZ64" i="2"/>
  <c r="BA63" i="2"/>
  <c r="AZ63" i="2"/>
  <c r="BA62" i="2"/>
  <c r="AZ62" i="2"/>
  <c r="BA61" i="2"/>
  <c r="AZ61" i="2"/>
  <c r="BA60" i="2"/>
  <c r="AZ60" i="2"/>
  <c r="BA59" i="2"/>
  <c r="AZ59" i="2"/>
  <c r="BA58" i="2"/>
  <c r="AZ58" i="2"/>
  <c r="BA57" i="2"/>
  <c r="AZ57" i="2"/>
  <c r="BA56" i="2"/>
  <c r="AZ56" i="2"/>
  <c r="BA55" i="2"/>
  <c r="AZ55" i="2"/>
  <c r="BA54" i="2"/>
  <c r="AZ54" i="2"/>
  <c r="BA53" i="2"/>
  <c r="AZ53" i="2"/>
  <c r="BA52" i="2"/>
  <c r="AZ52" i="2"/>
  <c r="BA51" i="2"/>
  <c r="AZ51" i="2"/>
  <c r="BA50" i="2"/>
  <c r="AZ50" i="2"/>
  <c r="BA49" i="2"/>
  <c r="AZ49" i="2"/>
  <c r="BA48" i="2"/>
  <c r="AZ48" i="2"/>
  <c r="BA47" i="2"/>
  <c r="AZ47" i="2"/>
  <c r="BA46" i="2"/>
  <c r="AZ46" i="2"/>
  <c r="BA45" i="2"/>
  <c r="AZ45" i="2"/>
  <c r="BA44" i="2"/>
  <c r="AZ44" i="2"/>
  <c r="BA43" i="2"/>
  <c r="AZ43" i="2"/>
  <c r="BA42" i="2"/>
  <c r="AZ42" i="2"/>
  <c r="BA41" i="2"/>
  <c r="AZ41" i="2"/>
  <c r="BA40" i="2"/>
  <c r="AZ40" i="2"/>
  <c r="BA39" i="2"/>
  <c r="AZ39" i="2"/>
  <c r="BA38" i="2"/>
  <c r="AZ38" i="2"/>
  <c r="BA37" i="2"/>
  <c r="AZ37" i="2"/>
  <c r="BA36" i="2"/>
  <c r="AZ36" i="2"/>
  <c r="BA35" i="2"/>
  <c r="AZ35" i="2"/>
  <c r="BA34" i="2"/>
  <c r="AZ34" i="2"/>
  <c r="BA33" i="2"/>
  <c r="AZ33" i="2"/>
  <c r="BA32" i="2"/>
  <c r="AZ32" i="2"/>
  <c r="BA31" i="2"/>
  <c r="AZ31" i="2"/>
  <c r="BA30" i="2"/>
  <c r="AZ30" i="2"/>
  <c r="BA29" i="2"/>
  <c r="AZ29" i="2"/>
  <c r="BA28" i="2"/>
  <c r="AZ28" i="2"/>
  <c r="BA27" i="2"/>
  <c r="AZ27" i="2"/>
  <c r="BA26" i="2"/>
  <c r="AZ26" i="2"/>
  <c r="BA25" i="2"/>
  <c r="AZ25" i="2"/>
  <c r="BA24" i="2"/>
  <c r="AZ24" i="2"/>
  <c r="BA23" i="2"/>
  <c r="AZ23" i="2"/>
  <c r="BA22" i="2"/>
  <c r="AZ22" i="2"/>
  <c r="BA21" i="2"/>
  <c r="AZ21" i="2"/>
  <c r="BA20" i="2"/>
  <c r="AZ20" i="2"/>
  <c r="BA19" i="2"/>
  <c r="AZ19" i="2"/>
  <c r="BA18" i="2"/>
  <c r="AZ18" i="2"/>
  <c r="BA17" i="2"/>
  <c r="AZ17" i="2"/>
  <c r="BA16" i="2"/>
  <c r="AZ16" i="2"/>
  <c r="BA15" i="2"/>
  <c r="AZ15" i="2"/>
  <c r="BA14" i="2"/>
  <c r="AZ14" i="2"/>
  <c r="BA13" i="2"/>
  <c r="AZ13" i="2"/>
  <c r="BA12" i="2"/>
  <c r="AZ12" i="2"/>
  <c r="BA11" i="2"/>
  <c r="AZ11" i="2"/>
  <c r="BA10" i="2"/>
  <c r="AZ10" i="2"/>
  <c r="BA9" i="2"/>
  <c r="AZ9" i="2"/>
  <c r="BA8" i="2"/>
  <c r="AZ8" i="2"/>
  <c r="BA7" i="2"/>
  <c r="AZ7" i="2"/>
  <c r="BA6" i="2"/>
  <c r="AZ6" i="2"/>
  <c r="BA5" i="2"/>
  <c r="AZ5" i="2"/>
  <c r="F143" i="1" l="1"/>
  <c r="F142" i="1"/>
  <c r="F141" i="1"/>
  <c r="F140" i="1"/>
  <c r="F139" i="1"/>
  <c r="F138" i="1"/>
  <c r="F137" i="1"/>
  <c r="F136" i="1"/>
  <c r="AX98" i="8"/>
  <c r="AX97" i="8"/>
  <c r="AX99" i="8"/>
  <c r="AX101" i="8"/>
  <c r="AW101" i="8"/>
  <c r="AX100" i="8"/>
  <c r="AW100" i="8"/>
  <c r="AW97" i="8"/>
  <c r="AI101" i="8"/>
  <c r="AH101" i="8"/>
  <c r="AI100" i="8"/>
  <c r="AH100" i="8"/>
  <c r="AI99" i="8"/>
  <c r="AH99" i="8"/>
  <c r="AI98" i="8"/>
  <c r="AH98" i="8"/>
  <c r="AI97" i="8"/>
  <c r="AH97" i="8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W98" i="8" l="1"/>
  <c r="AW99" i="8"/>
  <c r="AP3" i="4" l="1"/>
  <c r="AL101" i="8" l="1"/>
  <c r="AK101" i="8"/>
  <c r="AL100" i="8"/>
  <c r="AK100" i="8"/>
  <c r="AL99" i="8"/>
  <c r="AK99" i="8"/>
  <c r="AL98" i="8"/>
  <c r="AK98" i="8"/>
  <c r="AL97" i="8"/>
  <c r="AK97" i="8"/>
  <c r="AL88" i="3"/>
  <c r="AL84" i="3"/>
  <c r="AK80" i="3"/>
  <c r="AL79" i="3"/>
  <c r="AK76" i="3"/>
  <c r="AL75" i="3"/>
  <c r="AK72" i="3"/>
  <c r="AL71" i="3"/>
  <c r="AK68" i="3"/>
  <c r="AL67" i="3"/>
  <c r="AK64" i="3"/>
  <c r="AL63" i="3"/>
  <c r="AK60" i="3"/>
  <c r="AL59" i="3"/>
  <c r="AK56" i="3"/>
  <c r="AL55" i="3"/>
  <c r="AK52" i="3"/>
  <c r="AL51" i="3"/>
  <c r="AK48" i="3"/>
  <c r="AL47" i="3"/>
  <c r="AK44" i="3"/>
  <c r="AL43" i="3"/>
  <c r="AK40" i="3"/>
  <c r="AL39" i="3"/>
  <c r="AK36" i="3"/>
  <c r="AK35" i="3"/>
  <c r="AK32" i="3"/>
  <c r="AL31" i="3"/>
  <c r="AK28" i="3"/>
  <c r="AL27" i="3"/>
  <c r="AK24" i="3"/>
  <c r="AL23" i="3"/>
  <c r="AK20" i="3"/>
  <c r="AL19" i="3"/>
  <c r="AK16" i="3"/>
  <c r="AL15" i="3"/>
  <c r="AK12" i="3"/>
  <c r="AK11" i="3"/>
  <c r="AK8" i="3"/>
  <c r="AK7" i="3"/>
  <c r="AL4" i="3"/>
  <c r="AL91" i="3"/>
  <c r="AK91" i="3"/>
  <c r="AL90" i="3"/>
  <c r="AK90" i="3"/>
  <c r="AL89" i="3"/>
  <c r="AK89" i="3"/>
  <c r="AK88" i="3"/>
  <c r="AL87" i="3"/>
  <c r="AK87" i="3"/>
  <c r="AL86" i="3"/>
  <c r="AK86" i="3"/>
  <c r="AL85" i="3"/>
  <c r="AK85" i="3"/>
  <c r="AK84" i="3"/>
  <c r="AL83" i="3"/>
  <c r="AK83" i="3"/>
  <c r="AL81" i="3"/>
  <c r="AK81" i="3"/>
  <c r="AL80" i="3"/>
  <c r="AK79" i="3"/>
  <c r="AL78" i="3"/>
  <c r="AK78" i="3"/>
  <c r="AL77" i="3"/>
  <c r="AK77" i="3"/>
  <c r="AL76" i="3"/>
  <c r="AK75" i="3"/>
  <c r="AL74" i="3"/>
  <c r="AK74" i="3"/>
  <c r="AL73" i="3"/>
  <c r="AK73" i="3"/>
  <c r="AL72" i="3"/>
  <c r="AK71" i="3"/>
  <c r="AL70" i="3"/>
  <c r="AK70" i="3"/>
  <c r="AL69" i="3"/>
  <c r="AK69" i="3"/>
  <c r="AL68" i="3"/>
  <c r="AK67" i="3"/>
  <c r="AL66" i="3"/>
  <c r="AK66" i="3"/>
  <c r="AL65" i="3"/>
  <c r="AK65" i="3"/>
  <c r="AL64" i="3"/>
  <c r="AK63" i="3"/>
  <c r="AL62" i="3"/>
  <c r="AK62" i="3"/>
  <c r="AL61" i="3"/>
  <c r="AK61" i="3"/>
  <c r="AL60" i="3"/>
  <c r="AK59" i="3"/>
  <c r="AL58" i="3"/>
  <c r="AK58" i="3"/>
  <c r="AL57" i="3"/>
  <c r="AK57" i="3"/>
  <c r="AL56" i="3"/>
  <c r="AK55" i="3"/>
  <c r="AL54" i="3"/>
  <c r="AK54" i="3"/>
  <c r="AL53" i="3"/>
  <c r="AK53" i="3"/>
  <c r="AL52" i="3"/>
  <c r="AK51" i="3"/>
  <c r="AL50" i="3"/>
  <c r="AK50" i="3"/>
  <c r="AL49" i="3"/>
  <c r="AK49" i="3"/>
  <c r="AL48" i="3"/>
  <c r="AK47" i="3"/>
  <c r="AL46" i="3"/>
  <c r="AK46" i="3"/>
  <c r="AL45" i="3"/>
  <c r="AK45" i="3"/>
  <c r="AL44" i="3"/>
  <c r="AK43" i="3"/>
  <c r="AL42" i="3"/>
  <c r="AK42" i="3"/>
  <c r="AL41" i="3"/>
  <c r="AK41" i="3"/>
  <c r="AL40" i="3"/>
  <c r="AL38" i="3"/>
  <c r="AK38" i="3"/>
  <c r="AL37" i="3"/>
  <c r="AK37" i="3"/>
  <c r="AL36" i="3"/>
  <c r="AL34" i="3"/>
  <c r="AK34" i="3"/>
  <c r="AL33" i="3"/>
  <c r="AK33" i="3"/>
  <c r="AL32" i="3"/>
  <c r="AL30" i="3"/>
  <c r="AK30" i="3"/>
  <c r="AL29" i="3"/>
  <c r="AK29" i="3"/>
  <c r="AL28" i="3"/>
  <c r="AL26" i="3"/>
  <c r="AK26" i="3"/>
  <c r="AL25" i="3"/>
  <c r="AK25" i="3"/>
  <c r="AL24" i="3"/>
  <c r="AL22" i="3"/>
  <c r="AK22" i="3"/>
  <c r="AL21" i="3"/>
  <c r="AK21" i="3"/>
  <c r="AL20" i="3"/>
  <c r="AL18" i="3"/>
  <c r="AK18" i="3"/>
  <c r="AL17" i="3"/>
  <c r="AK17" i="3"/>
  <c r="AL16" i="3"/>
  <c r="AL14" i="3"/>
  <c r="AK14" i="3"/>
  <c r="AL13" i="3"/>
  <c r="AK13" i="3"/>
  <c r="AL12" i="3"/>
  <c r="AL10" i="3"/>
  <c r="AK10" i="3"/>
  <c r="AL9" i="3"/>
  <c r="AK9" i="3"/>
  <c r="AL8" i="3"/>
  <c r="AL6" i="3"/>
  <c r="AK6" i="3"/>
  <c r="AL5" i="3"/>
  <c r="AK5" i="3"/>
  <c r="AG2" i="4"/>
  <c r="AI91" i="4"/>
  <c r="AH91" i="4"/>
  <c r="AI90" i="4"/>
  <c r="AH90" i="4"/>
  <c r="AI89" i="4"/>
  <c r="AH89" i="4"/>
  <c r="AI88" i="4"/>
  <c r="AH88" i="4"/>
  <c r="AI87" i="4"/>
  <c r="AH87" i="4"/>
  <c r="AI86" i="4"/>
  <c r="AH86" i="4"/>
  <c r="AI85" i="4"/>
  <c r="AH85" i="4"/>
  <c r="AI84" i="4"/>
  <c r="AH84" i="4"/>
  <c r="AI83" i="4"/>
  <c r="AH83" i="4"/>
  <c r="AI82" i="4"/>
  <c r="AH82" i="4"/>
  <c r="AD2" i="4"/>
  <c r="AI131" i="2"/>
  <c r="AI130" i="2"/>
  <c r="AI129" i="2"/>
  <c r="AH129" i="2"/>
  <c r="AI128" i="2"/>
  <c r="AI127" i="2"/>
  <c r="AI126" i="2"/>
  <c r="AH126" i="2"/>
  <c r="AI125" i="2"/>
  <c r="AH124" i="2"/>
  <c r="AH120" i="2"/>
  <c r="AH117" i="2"/>
  <c r="AI112" i="2"/>
  <c r="AI109" i="2"/>
  <c r="AI104" i="2"/>
  <c r="AI101" i="2"/>
  <c r="AI110" i="2"/>
  <c r="AI124" i="2"/>
  <c r="AI123" i="2"/>
  <c r="AH123" i="2"/>
  <c r="AI122" i="2"/>
  <c r="AH122" i="2"/>
  <c r="AI121" i="2"/>
  <c r="AH121" i="2"/>
  <c r="AI120" i="2"/>
  <c r="AI119" i="2"/>
  <c r="AH119" i="2"/>
  <c r="AI118" i="2"/>
  <c r="AH118" i="2"/>
  <c r="AI115" i="2"/>
  <c r="AH115" i="2"/>
  <c r="AI114" i="2"/>
  <c r="AH114" i="2"/>
  <c r="AI113" i="2"/>
  <c r="AH113" i="2"/>
  <c r="AI111" i="2"/>
  <c r="AH111" i="2"/>
  <c r="AI107" i="2"/>
  <c r="AH107" i="2"/>
  <c r="AI106" i="2"/>
  <c r="AH106" i="2"/>
  <c r="AI105" i="2"/>
  <c r="AH105" i="2"/>
  <c r="AH104" i="2"/>
  <c r="AI103" i="2"/>
  <c r="AH103" i="2"/>
  <c r="AI102" i="2"/>
  <c r="AH102" i="2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F2" i="1"/>
  <c r="AE2" i="1"/>
  <c r="AD2" i="1"/>
  <c r="AC2" i="1"/>
  <c r="AB2" i="1"/>
  <c r="AA2" i="1"/>
  <c r="AK15" i="3" l="1"/>
  <c r="AK19" i="3"/>
  <c r="AK23" i="3"/>
  <c r="AK27" i="3"/>
  <c r="AK31" i="3"/>
  <c r="AK39" i="3"/>
  <c r="AL7" i="3"/>
  <c r="AL11" i="3"/>
  <c r="AL35" i="3"/>
  <c r="AK4" i="3"/>
  <c r="AH127" i="2"/>
  <c r="AH130" i="2"/>
  <c r="AH125" i="2"/>
  <c r="AH128" i="2"/>
  <c r="AH131" i="2"/>
  <c r="AH109" i="2"/>
  <c r="AH112" i="2"/>
  <c r="AI117" i="2"/>
  <c r="AH110" i="2"/>
  <c r="AH101" i="2"/>
  <c r="AG2" i="1"/>
  <c r="AB124" i="9" l="1"/>
  <c r="AC108" i="9"/>
  <c r="AC125" i="9"/>
  <c r="AC121" i="9"/>
  <c r="AC116" i="9"/>
  <c r="AC109" i="9"/>
  <c r="AC105" i="9"/>
  <c r="AC100" i="9"/>
  <c r="BF97" i="9"/>
  <c r="BG127" i="9"/>
  <c r="BF127" i="9"/>
  <c r="BG126" i="9"/>
  <c r="BF126" i="9"/>
  <c r="BG125" i="9"/>
  <c r="BF125" i="9"/>
  <c r="BG124" i="9"/>
  <c r="BF124" i="9"/>
  <c r="BG123" i="9"/>
  <c r="BF123" i="9"/>
  <c r="BG122" i="9"/>
  <c r="BF122" i="9"/>
  <c r="BG121" i="9"/>
  <c r="BF121" i="9"/>
  <c r="BG119" i="9"/>
  <c r="BF119" i="9"/>
  <c r="BG118" i="9"/>
  <c r="BF118" i="9"/>
  <c r="BG117" i="9"/>
  <c r="BF117" i="9"/>
  <c r="BG116" i="9"/>
  <c r="BF116" i="9"/>
  <c r="BG115" i="9"/>
  <c r="BF115" i="9"/>
  <c r="BG114" i="9"/>
  <c r="BF114" i="9"/>
  <c r="BG113" i="9"/>
  <c r="BF113" i="9"/>
  <c r="BG111" i="9"/>
  <c r="BF111" i="9"/>
  <c r="BG110" i="9"/>
  <c r="BF110" i="9"/>
  <c r="BG109" i="9"/>
  <c r="BF109" i="9"/>
  <c r="BG108" i="9"/>
  <c r="BF108" i="9"/>
  <c r="BG107" i="9"/>
  <c r="BF107" i="9"/>
  <c r="BG106" i="9"/>
  <c r="BF106" i="9"/>
  <c r="BG105" i="9"/>
  <c r="BF105" i="9"/>
  <c r="BG103" i="9"/>
  <c r="BF103" i="9"/>
  <c r="BG102" i="9"/>
  <c r="BF102" i="9"/>
  <c r="BG101" i="9"/>
  <c r="BF101" i="9"/>
  <c r="BG100" i="9"/>
  <c r="BF100" i="9"/>
  <c r="BG99" i="9"/>
  <c r="BF99" i="9"/>
  <c r="BG98" i="9"/>
  <c r="BF98" i="9"/>
  <c r="BG97" i="9"/>
  <c r="BD127" i="9"/>
  <c r="BC127" i="9"/>
  <c r="BD126" i="9"/>
  <c r="BC126" i="9"/>
  <c r="BD125" i="9"/>
  <c r="BC125" i="9"/>
  <c r="BD124" i="9"/>
  <c r="BC124" i="9"/>
  <c r="BD123" i="9"/>
  <c r="BC123" i="9"/>
  <c r="BD122" i="9"/>
  <c r="BC122" i="9"/>
  <c r="BD121" i="9"/>
  <c r="BC121" i="9"/>
  <c r="BD119" i="9"/>
  <c r="BC119" i="9"/>
  <c r="BD118" i="9"/>
  <c r="BC118" i="9"/>
  <c r="BD117" i="9"/>
  <c r="BC117" i="9"/>
  <c r="BD116" i="9"/>
  <c r="BC116" i="9"/>
  <c r="BD115" i="9"/>
  <c r="BC115" i="9"/>
  <c r="BD114" i="9"/>
  <c r="BC114" i="9"/>
  <c r="BD113" i="9"/>
  <c r="BC113" i="9"/>
  <c r="BD111" i="9"/>
  <c r="BC111" i="9"/>
  <c r="BD110" i="9"/>
  <c r="BC110" i="9"/>
  <c r="BD109" i="9"/>
  <c r="BC109" i="9"/>
  <c r="BD108" i="9"/>
  <c r="BC108" i="9"/>
  <c r="BD107" i="9"/>
  <c r="BC107" i="9"/>
  <c r="BD106" i="9"/>
  <c r="BC106" i="9"/>
  <c r="BD105" i="9"/>
  <c r="BC105" i="9"/>
  <c r="BD103" i="9"/>
  <c r="BC103" i="9"/>
  <c r="BD102" i="9"/>
  <c r="BC102" i="9"/>
  <c r="BD101" i="9"/>
  <c r="BC101" i="9"/>
  <c r="BD100" i="9"/>
  <c r="BC100" i="9"/>
  <c r="BD99" i="9"/>
  <c r="BC99" i="9"/>
  <c r="BD98" i="9"/>
  <c r="BC98" i="9"/>
  <c r="BD97" i="9"/>
  <c r="BC97" i="9"/>
  <c r="BA127" i="9"/>
  <c r="AZ127" i="9"/>
  <c r="BA126" i="9"/>
  <c r="AZ126" i="9"/>
  <c r="BA125" i="9"/>
  <c r="AZ125" i="9"/>
  <c r="BA124" i="9"/>
  <c r="AZ124" i="9"/>
  <c r="BA123" i="9"/>
  <c r="AZ123" i="9"/>
  <c r="BA122" i="9"/>
  <c r="AZ122" i="9"/>
  <c r="BA121" i="9"/>
  <c r="AZ121" i="9"/>
  <c r="BA119" i="9"/>
  <c r="AZ119" i="9"/>
  <c r="BA118" i="9"/>
  <c r="AZ118" i="9"/>
  <c r="BA117" i="9"/>
  <c r="AZ117" i="9"/>
  <c r="BA116" i="9"/>
  <c r="AZ116" i="9"/>
  <c r="BA115" i="9"/>
  <c r="AZ115" i="9"/>
  <c r="BA114" i="9"/>
  <c r="AZ114" i="9"/>
  <c r="BA113" i="9"/>
  <c r="AZ113" i="9"/>
  <c r="BA111" i="9"/>
  <c r="AZ111" i="9"/>
  <c r="BA110" i="9"/>
  <c r="AZ110" i="9"/>
  <c r="BA109" i="9"/>
  <c r="AZ109" i="9"/>
  <c r="BA108" i="9"/>
  <c r="AZ108" i="9"/>
  <c r="BA107" i="9"/>
  <c r="AZ107" i="9"/>
  <c r="BA106" i="9"/>
  <c r="AZ106" i="9"/>
  <c r="BA105" i="9"/>
  <c r="AZ105" i="9"/>
  <c r="BA103" i="9"/>
  <c r="AZ103" i="9"/>
  <c r="BA102" i="9"/>
  <c r="AZ102" i="9"/>
  <c r="BA101" i="9"/>
  <c r="AZ101" i="9"/>
  <c r="BA100" i="9"/>
  <c r="AZ100" i="9"/>
  <c r="BA99" i="9"/>
  <c r="AZ99" i="9"/>
  <c r="BA98" i="9"/>
  <c r="AZ98" i="9"/>
  <c r="BA97" i="9"/>
  <c r="AZ97" i="9"/>
  <c r="AX127" i="9"/>
  <c r="AW127" i="9"/>
  <c r="AX126" i="9"/>
  <c r="AW126" i="9"/>
  <c r="AX125" i="9"/>
  <c r="AW125" i="9"/>
  <c r="AX124" i="9"/>
  <c r="AW124" i="9"/>
  <c r="AX123" i="9"/>
  <c r="AW123" i="9"/>
  <c r="AX122" i="9"/>
  <c r="AW122" i="9"/>
  <c r="AX121" i="9"/>
  <c r="AW121" i="9"/>
  <c r="AX119" i="9"/>
  <c r="AW119" i="9"/>
  <c r="AX118" i="9"/>
  <c r="AW118" i="9"/>
  <c r="AX117" i="9"/>
  <c r="AW117" i="9"/>
  <c r="AX116" i="9"/>
  <c r="AW116" i="9"/>
  <c r="AX115" i="9"/>
  <c r="AW115" i="9"/>
  <c r="AX114" i="9"/>
  <c r="AW114" i="9"/>
  <c r="AX113" i="9"/>
  <c r="AW113" i="9"/>
  <c r="AX111" i="9"/>
  <c r="AW111" i="9"/>
  <c r="AX110" i="9"/>
  <c r="AW110" i="9"/>
  <c r="AX109" i="9"/>
  <c r="AW109" i="9"/>
  <c r="AX108" i="9"/>
  <c r="AW108" i="9"/>
  <c r="AX107" i="9"/>
  <c r="AW107" i="9"/>
  <c r="AX106" i="9"/>
  <c r="AW106" i="9"/>
  <c r="AX105" i="9"/>
  <c r="AW105" i="9"/>
  <c r="AX103" i="9"/>
  <c r="AW103" i="9"/>
  <c r="AX102" i="9"/>
  <c r="AW102" i="9"/>
  <c r="AX101" i="9"/>
  <c r="AW101" i="9"/>
  <c r="AX100" i="9"/>
  <c r="AW100" i="9"/>
  <c r="AX99" i="9"/>
  <c r="AW99" i="9"/>
  <c r="AX98" i="9"/>
  <c r="AW98" i="9"/>
  <c r="AX97" i="9"/>
  <c r="AW97" i="9"/>
  <c r="AU127" i="9"/>
  <c r="AT127" i="9"/>
  <c r="AU126" i="9"/>
  <c r="AT126" i="9"/>
  <c r="AU125" i="9"/>
  <c r="AT125" i="9"/>
  <c r="AU124" i="9"/>
  <c r="AT124" i="9"/>
  <c r="AU123" i="9"/>
  <c r="AT123" i="9"/>
  <c r="AU122" i="9"/>
  <c r="AT122" i="9"/>
  <c r="AU121" i="9"/>
  <c r="AT121" i="9"/>
  <c r="AU119" i="9"/>
  <c r="AT119" i="9"/>
  <c r="AU118" i="9"/>
  <c r="AT118" i="9"/>
  <c r="AU117" i="9"/>
  <c r="AT117" i="9"/>
  <c r="AU116" i="9"/>
  <c r="AT116" i="9"/>
  <c r="AU115" i="9"/>
  <c r="AT115" i="9"/>
  <c r="AU114" i="9"/>
  <c r="AT114" i="9"/>
  <c r="AU113" i="9"/>
  <c r="AT113" i="9"/>
  <c r="AU111" i="9"/>
  <c r="AT111" i="9"/>
  <c r="AU110" i="9"/>
  <c r="AT110" i="9"/>
  <c r="AU109" i="9"/>
  <c r="AT109" i="9"/>
  <c r="AU108" i="9"/>
  <c r="AT108" i="9"/>
  <c r="AU107" i="9"/>
  <c r="AT107" i="9"/>
  <c r="AU106" i="9"/>
  <c r="AT106" i="9"/>
  <c r="AU105" i="9"/>
  <c r="AT105" i="9"/>
  <c r="AU103" i="9"/>
  <c r="AT103" i="9"/>
  <c r="AU102" i="9"/>
  <c r="AT102" i="9"/>
  <c r="AU101" i="9"/>
  <c r="AT101" i="9"/>
  <c r="AU100" i="9"/>
  <c r="AT100" i="9"/>
  <c r="AU99" i="9"/>
  <c r="AT99" i="9"/>
  <c r="AU98" i="9"/>
  <c r="AT98" i="9"/>
  <c r="AU97" i="9"/>
  <c r="AT97" i="9"/>
  <c r="AR127" i="9"/>
  <c r="AQ127" i="9"/>
  <c r="AR126" i="9"/>
  <c r="AQ126" i="9"/>
  <c r="AR125" i="9"/>
  <c r="AQ125" i="9"/>
  <c r="AR124" i="9"/>
  <c r="AQ124" i="9"/>
  <c r="AR123" i="9"/>
  <c r="AQ123" i="9"/>
  <c r="AR122" i="9"/>
  <c r="AQ122" i="9"/>
  <c r="AR121" i="9"/>
  <c r="AQ121" i="9"/>
  <c r="AR119" i="9"/>
  <c r="AQ119" i="9"/>
  <c r="AR118" i="9"/>
  <c r="AQ118" i="9"/>
  <c r="AR117" i="9"/>
  <c r="AQ117" i="9"/>
  <c r="AR116" i="9"/>
  <c r="AQ116" i="9"/>
  <c r="AR115" i="9"/>
  <c r="AQ115" i="9"/>
  <c r="AR114" i="9"/>
  <c r="AQ114" i="9"/>
  <c r="AR113" i="9"/>
  <c r="AQ113" i="9"/>
  <c r="AR111" i="9"/>
  <c r="AQ111" i="9"/>
  <c r="AR110" i="9"/>
  <c r="AQ110" i="9"/>
  <c r="AR109" i="9"/>
  <c r="AQ109" i="9"/>
  <c r="AR108" i="9"/>
  <c r="AQ108" i="9"/>
  <c r="AR107" i="9"/>
  <c r="AQ107" i="9"/>
  <c r="AR106" i="9"/>
  <c r="AQ106" i="9"/>
  <c r="AR105" i="9"/>
  <c r="AQ105" i="9"/>
  <c r="AR103" i="9"/>
  <c r="AQ103" i="9"/>
  <c r="AR102" i="9"/>
  <c r="AQ102" i="9"/>
  <c r="AR101" i="9"/>
  <c r="AQ101" i="9"/>
  <c r="AR100" i="9"/>
  <c r="AQ100" i="9"/>
  <c r="AR99" i="9"/>
  <c r="AQ99" i="9"/>
  <c r="AR98" i="9"/>
  <c r="AQ98" i="9"/>
  <c r="AR97" i="9"/>
  <c r="AQ97" i="9"/>
  <c r="AO127" i="9"/>
  <c r="AN127" i="9"/>
  <c r="AO126" i="9"/>
  <c r="AN126" i="9"/>
  <c r="AO125" i="9"/>
  <c r="AN125" i="9"/>
  <c r="AO124" i="9"/>
  <c r="AN124" i="9"/>
  <c r="AO123" i="9"/>
  <c r="AN123" i="9"/>
  <c r="AO122" i="9"/>
  <c r="AN122" i="9"/>
  <c r="AO121" i="9"/>
  <c r="AN121" i="9"/>
  <c r="AO119" i="9"/>
  <c r="AN119" i="9"/>
  <c r="AO118" i="9"/>
  <c r="AN118" i="9"/>
  <c r="AO117" i="9"/>
  <c r="AN117" i="9"/>
  <c r="AO116" i="9"/>
  <c r="AN116" i="9"/>
  <c r="AO115" i="9"/>
  <c r="AN115" i="9"/>
  <c r="AO114" i="9"/>
  <c r="AN114" i="9"/>
  <c r="AO113" i="9"/>
  <c r="AN113" i="9"/>
  <c r="AO111" i="9"/>
  <c r="AN111" i="9"/>
  <c r="AO110" i="9"/>
  <c r="AN110" i="9"/>
  <c r="AO109" i="9"/>
  <c r="AN109" i="9"/>
  <c r="AO108" i="9"/>
  <c r="AN108" i="9"/>
  <c r="AO107" i="9"/>
  <c r="AN107" i="9"/>
  <c r="AO106" i="9"/>
  <c r="AN106" i="9"/>
  <c r="AO105" i="9"/>
  <c r="AN105" i="9"/>
  <c r="AO103" i="9"/>
  <c r="AN103" i="9"/>
  <c r="AO102" i="9"/>
  <c r="AN102" i="9"/>
  <c r="AO101" i="9"/>
  <c r="AN101" i="9"/>
  <c r="AO100" i="9"/>
  <c r="AN100" i="9"/>
  <c r="AO99" i="9"/>
  <c r="AN99" i="9"/>
  <c r="AO98" i="9"/>
  <c r="AN98" i="9"/>
  <c r="AO97" i="9"/>
  <c r="AN97" i="9"/>
  <c r="AL127" i="9"/>
  <c r="AK127" i="9"/>
  <c r="AL126" i="9"/>
  <c r="AK126" i="9"/>
  <c r="AL125" i="9"/>
  <c r="AK125" i="9"/>
  <c r="AL124" i="9"/>
  <c r="AK124" i="9"/>
  <c r="AL123" i="9"/>
  <c r="AK123" i="9"/>
  <c r="AL122" i="9"/>
  <c r="AK122" i="9"/>
  <c r="AL121" i="9"/>
  <c r="AK121" i="9"/>
  <c r="AL119" i="9"/>
  <c r="AK119" i="9"/>
  <c r="AL118" i="9"/>
  <c r="AK118" i="9"/>
  <c r="AL117" i="9"/>
  <c r="AK117" i="9"/>
  <c r="AL116" i="9"/>
  <c r="AK116" i="9"/>
  <c r="AL115" i="9"/>
  <c r="AK115" i="9"/>
  <c r="AL114" i="9"/>
  <c r="AK114" i="9"/>
  <c r="AL113" i="9"/>
  <c r="AK113" i="9"/>
  <c r="AL111" i="9"/>
  <c r="AK111" i="9"/>
  <c r="AL110" i="9"/>
  <c r="AK110" i="9"/>
  <c r="AL109" i="9"/>
  <c r="AK109" i="9"/>
  <c r="AL108" i="9"/>
  <c r="AK108" i="9"/>
  <c r="AL107" i="9"/>
  <c r="AK107" i="9"/>
  <c r="AL106" i="9"/>
  <c r="AK106" i="9"/>
  <c r="AL105" i="9"/>
  <c r="AK105" i="9"/>
  <c r="AL103" i="9"/>
  <c r="AK103" i="9"/>
  <c r="AL102" i="9"/>
  <c r="AK102" i="9"/>
  <c r="AL101" i="9"/>
  <c r="AK101" i="9"/>
  <c r="AL100" i="9"/>
  <c r="AK100" i="9"/>
  <c r="AL99" i="9"/>
  <c r="AK99" i="9"/>
  <c r="AL98" i="9"/>
  <c r="AK98" i="9"/>
  <c r="AL97" i="9"/>
  <c r="AK97" i="9"/>
  <c r="AI127" i="9"/>
  <c r="AH127" i="9"/>
  <c r="AI126" i="9"/>
  <c r="AH126" i="9"/>
  <c r="AI125" i="9"/>
  <c r="AH125" i="9"/>
  <c r="AI124" i="9"/>
  <c r="AH124" i="9"/>
  <c r="AI123" i="9"/>
  <c r="AH123" i="9"/>
  <c r="AI122" i="9"/>
  <c r="AH122" i="9"/>
  <c r="AI121" i="9"/>
  <c r="AH121" i="9"/>
  <c r="AI119" i="9"/>
  <c r="AH119" i="9"/>
  <c r="AI118" i="9"/>
  <c r="AH118" i="9"/>
  <c r="AI117" i="9"/>
  <c r="AH117" i="9"/>
  <c r="AI116" i="9"/>
  <c r="AH116" i="9"/>
  <c r="AI115" i="9"/>
  <c r="AH115" i="9"/>
  <c r="AI114" i="9"/>
  <c r="AH114" i="9"/>
  <c r="AI113" i="9"/>
  <c r="AH113" i="9"/>
  <c r="AI111" i="9"/>
  <c r="AH111" i="9"/>
  <c r="AI110" i="9"/>
  <c r="AH110" i="9"/>
  <c r="AI109" i="9"/>
  <c r="AH109" i="9"/>
  <c r="AI108" i="9"/>
  <c r="AH108" i="9"/>
  <c r="AI107" i="9"/>
  <c r="AH107" i="9"/>
  <c r="AI106" i="9"/>
  <c r="AH106" i="9"/>
  <c r="AI105" i="9"/>
  <c r="AH105" i="9"/>
  <c r="AI103" i="9"/>
  <c r="AH103" i="9"/>
  <c r="AI102" i="9"/>
  <c r="AH102" i="9"/>
  <c r="AI101" i="9"/>
  <c r="AH101" i="9"/>
  <c r="AI100" i="9"/>
  <c r="AH100" i="9"/>
  <c r="AI99" i="9"/>
  <c r="AH99" i="9"/>
  <c r="AI98" i="9"/>
  <c r="AH98" i="9"/>
  <c r="AI97" i="9"/>
  <c r="AH97" i="9"/>
  <c r="AF127" i="9"/>
  <c r="AE127" i="9"/>
  <c r="AF126" i="9"/>
  <c r="AE126" i="9"/>
  <c r="AF125" i="9"/>
  <c r="AE125" i="9"/>
  <c r="AF124" i="9"/>
  <c r="AE124" i="9"/>
  <c r="AF123" i="9"/>
  <c r="AE123" i="9"/>
  <c r="AF122" i="9"/>
  <c r="AE122" i="9"/>
  <c r="AF121" i="9"/>
  <c r="AE121" i="9"/>
  <c r="AF119" i="9"/>
  <c r="AE119" i="9"/>
  <c r="AF118" i="9"/>
  <c r="AE118" i="9"/>
  <c r="AF117" i="9"/>
  <c r="AE117" i="9"/>
  <c r="AF116" i="9"/>
  <c r="AE116" i="9"/>
  <c r="AF115" i="9"/>
  <c r="AE115" i="9"/>
  <c r="AF114" i="9"/>
  <c r="AE114" i="9"/>
  <c r="AF113" i="9"/>
  <c r="AE113" i="9"/>
  <c r="AF111" i="9"/>
  <c r="AE111" i="9"/>
  <c r="AF110" i="9"/>
  <c r="AE110" i="9"/>
  <c r="AF109" i="9"/>
  <c r="AE109" i="9"/>
  <c r="AF108" i="9"/>
  <c r="AE108" i="9"/>
  <c r="AF107" i="9"/>
  <c r="AE107" i="9"/>
  <c r="AF106" i="9"/>
  <c r="AE106" i="9"/>
  <c r="AF105" i="9"/>
  <c r="AE105" i="9"/>
  <c r="AF103" i="9"/>
  <c r="AE103" i="9"/>
  <c r="AF102" i="9"/>
  <c r="AE102" i="9"/>
  <c r="AF101" i="9"/>
  <c r="AE101" i="9"/>
  <c r="AF100" i="9"/>
  <c r="AE100" i="9"/>
  <c r="AF99" i="9"/>
  <c r="AE99" i="9"/>
  <c r="AF98" i="9"/>
  <c r="AE98" i="9"/>
  <c r="AF97" i="9"/>
  <c r="AE97" i="9"/>
  <c r="AC127" i="9"/>
  <c r="AB127" i="9"/>
  <c r="AC126" i="9"/>
  <c r="AB126" i="9"/>
  <c r="AC123" i="9"/>
  <c r="AB123" i="9"/>
  <c r="AC122" i="9"/>
  <c r="AB122" i="9"/>
  <c r="AC119" i="9"/>
  <c r="AB119" i="9"/>
  <c r="AC118" i="9"/>
  <c r="AB118" i="9"/>
  <c r="AC117" i="9"/>
  <c r="AB117" i="9"/>
  <c r="AC115" i="9"/>
  <c r="AB115" i="9"/>
  <c r="AC114" i="9"/>
  <c r="AB114" i="9"/>
  <c r="AC113" i="9"/>
  <c r="AB113" i="9"/>
  <c r="AC111" i="9"/>
  <c r="AB111" i="9"/>
  <c r="AC110" i="9"/>
  <c r="AB110" i="9"/>
  <c r="AC107" i="9"/>
  <c r="AB107" i="9"/>
  <c r="AC106" i="9"/>
  <c r="AB106" i="9"/>
  <c r="AC103" i="9"/>
  <c r="AB103" i="9"/>
  <c r="AC102" i="9"/>
  <c r="AB102" i="9"/>
  <c r="AC101" i="9"/>
  <c r="AB101" i="9"/>
  <c r="AC99" i="9"/>
  <c r="AB99" i="9"/>
  <c r="AC98" i="9"/>
  <c r="AB98" i="9"/>
  <c r="AC97" i="9"/>
  <c r="AB97" i="9"/>
  <c r="Z127" i="9"/>
  <c r="Y127" i="9"/>
  <c r="Z126" i="9"/>
  <c r="Y126" i="9"/>
  <c r="Z125" i="9"/>
  <c r="Y125" i="9"/>
  <c r="Z124" i="9"/>
  <c r="Y124" i="9"/>
  <c r="Z123" i="9"/>
  <c r="Y123" i="9"/>
  <c r="Z122" i="9"/>
  <c r="Y122" i="9"/>
  <c r="Z121" i="9"/>
  <c r="Y121" i="9"/>
  <c r="Z119" i="9"/>
  <c r="Y119" i="9"/>
  <c r="Z118" i="9"/>
  <c r="Y118" i="9"/>
  <c r="Z117" i="9"/>
  <c r="Y117" i="9"/>
  <c r="Z116" i="9"/>
  <c r="Y116" i="9"/>
  <c r="Z115" i="9"/>
  <c r="Y115" i="9"/>
  <c r="Z114" i="9"/>
  <c r="Y114" i="9"/>
  <c r="Z113" i="9"/>
  <c r="Y113" i="9"/>
  <c r="Z111" i="9"/>
  <c r="Y111" i="9"/>
  <c r="Z110" i="9"/>
  <c r="Y110" i="9"/>
  <c r="Z109" i="9"/>
  <c r="Y109" i="9"/>
  <c r="Z108" i="9"/>
  <c r="Y108" i="9"/>
  <c r="Z107" i="9"/>
  <c r="Y107" i="9"/>
  <c r="Z106" i="9"/>
  <c r="Y106" i="9"/>
  <c r="Z105" i="9"/>
  <c r="Y105" i="9"/>
  <c r="Z103" i="9"/>
  <c r="Y103" i="9"/>
  <c r="Z102" i="9"/>
  <c r="Y102" i="9"/>
  <c r="Z101" i="9"/>
  <c r="Y101" i="9"/>
  <c r="Z100" i="9"/>
  <c r="Y100" i="9"/>
  <c r="Z99" i="9"/>
  <c r="Y99" i="9"/>
  <c r="Z98" i="9"/>
  <c r="Y98" i="9"/>
  <c r="Z97" i="9"/>
  <c r="Y97" i="9"/>
  <c r="W127" i="9"/>
  <c r="V127" i="9"/>
  <c r="W126" i="9"/>
  <c r="V126" i="9"/>
  <c r="W125" i="9"/>
  <c r="V125" i="9"/>
  <c r="W124" i="9"/>
  <c r="V124" i="9"/>
  <c r="W123" i="9"/>
  <c r="V123" i="9"/>
  <c r="W122" i="9"/>
  <c r="V122" i="9"/>
  <c r="W121" i="9"/>
  <c r="V121" i="9"/>
  <c r="W119" i="9"/>
  <c r="V119" i="9"/>
  <c r="W118" i="9"/>
  <c r="V118" i="9"/>
  <c r="W117" i="9"/>
  <c r="V117" i="9"/>
  <c r="W116" i="9"/>
  <c r="V116" i="9"/>
  <c r="W115" i="9"/>
  <c r="V115" i="9"/>
  <c r="W114" i="9"/>
  <c r="V114" i="9"/>
  <c r="W113" i="9"/>
  <c r="V113" i="9"/>
  <c r="W111" i="9"/>
  <c r="V111" i="9"/>
  <c r="W110" i="9"/>
  <c r="V110" i="9"/>
  <c r="W109" i="9"/>
  <c r="V109" i="9"/>
  <c r="W108" i="9"/>
  <c r="V108" i="9"/>
  <c r="W107" i="9"/>
  <c r="V107" i="9"/>
  <c r="W106" i="9"/>
  <c r="V106" i="9"/>
  <c r="W105" i="9"/>
  <c r="V105" i="9"/>
  <c r="W103" i="9"/>
  <c r="V103" i="9"/>
  <c r="W102" i="9"/>
  <c r="V102" i="9"/>
  <c r="W101" i="9"/>
  <c r="V101" i="9"/>
  <c r="W100" i="9"/>
  <c r="V100" i="9"/>
  <c r="W99" i="9"/>
  <c r="V99" i="9"/>
  <c r="W98" i="9"/>
  <c r="V98" i="9"/>
  <c r="W97" i="9"/>
  <c r="V97" i="9"/>
  <c r="AF101" i="8"/>
  <c r="AE101" i="8"/>
  <c r="AF100" i="8"/>
  <c r="AE100" i="8"/>
  <c r="AF99" i="8"/>
  <c r="AE99" i="8"/>
  <c r="AF98" i="8"/>
  <c r="AE98" i="8"/>
  <c r="AF97" i="8"/>
  <c r="AE97" i="8"/>
  <c r="AC101" i="8"/>
  <c r="AB101" i="8"/>
  <c r="AC100" i="8"/>
  <c r="AB100" i="8"/>
  <c r="AC99" i="8"/>
  <c r="AB99" i="8"/>
  <c r="AC98" i="8"/>
  <c r="AB98" i="8"/>
  <c r="AC97" i="8"/>
  <c r="AB97" i="8"/>
  <c r="AB108" i="9" l="1"/>
  <c r="AC124" i="9"/>
  <c r="AB100" i="9"/>
  <c r="AB105" i="9"/>
  <c r="AB109" i="9"/>
  <c r="AB116" i="9"/>
  <c r="AB121" i="9"/>
  <c r="AB125" i="9"/>
  <c r="X7" i="7" l="1"/>
  <c r="Z89" i="7"/>
  <c r="Y89" i="7"/>
  <c r="Z88" i="7"/>
  <c r="Y88" i="7"/>
  <c r="Z87" i="7"/>
  <c r="Y87" i="7"/>
  <c r="Z86" i="7"/>
  <c r="Y86" i="7"/>
  <c r="Z85" i="7"/>
  <c r="Y85" i="7"/>
  <c r="Z84" i="7"/>
  <c r="Y84" i="7"/>
  <c r="Z83" i="7"/>
  <c r="Y83" i="7"/>
  <c r="Z81" i="7"/>
  <c r="Y81" i="7"/>
  <c r="Z80" i="7"/>
  <c r="Y80" i="7"/>
  <c r="Z79" i="7"/>
  <c r="Y79" i="7"/>
  <c r="Z78" i="7"/>
  <c r="Y78" i="7"/>
  <c r="Z77" i="7"/>
  <c r="Y77" i="7"/>
  <c r="Z76" i="7"/>
  <c r="Y76" i="7"/>
  <c r="Z75" i="7"/>
  <c r="Y75" i="7"/>
  <c r="Z72" i="7"/>
  <c r="Y72" i="7"/>
  <c r="Z71" i="7"/>
  <c r="Y71" i="7"/>
  <c r="Z70" i="7"/>
  <c r="Y70" i="7"/>
  <c r="Z69" i="7"/>
  <c r="Y69" i="7"/>
  <c r="Z68" i="7"/>
  <c r="Y68" i="7"/>
  <c r="Z67" i="7"/>
  <c r="Y67" i="7"/>
  <c r="Z66" i="7"/>
  <c r="Y66" i="7"/>
  <c r="X60" i="6"/>
  <c r="X4" i="6"/>
  <c r="X51" i="1"/>
  <c r="X118" i="1"/>
  <c r="Z118" i="1" s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Y118" i="1" l="1"/>
  <c r="T127" i="9" l="1"/>
  <c r="S127" i="9"/>
  <c r="T126" i="9"/>
  <c r="S126" i="9"/>
  <c r="T125" i="9"/>
  <c r="S125" i="9"/>
  <c r="T124" i="9"/>
  <c r="S124" i="9"/>
  <c r="T123" i="9"/>
  <c r="S123" i="9"/>
  <c r="T122" i="9"/>
  <c r="S122" i="9"/>
  <c r="T121" i="9"/>
  <c r="S121" i="9"/>
  <c r="T119" i="9"/>
  <c r="S119" i="9"/>
  <c r="T118" i="9"/>
  <c r="S118" i="9"/>
  <c r="T117" i="9"/>
  <c r="S117" i="9"/>
  <c r="T116" i="9"/>
  <c r="S116" i="9"/>
  <c r="T115" i="9"/>
  <c r="S115" i="9"/>
  <c r="T114" i="9"/>
  <c r="S114" i="9"/>
  <c r="T113" i="9"/>
  <c r="S113" i="9"/>
  <c r="T111" i="9"/>
  <c r="S111" i="9"/>
  <c r="T110" i="9"/>
  <c r="S110" i="9"/>
  <c r="T109" i="9"/>
  <c r="S109" i="9"/>
  <c r="T108" i="9"/>
  <c r="S108" i="9"/>
  <c r="T107" i="9"/>
  <c r="S107" i="9"/>
  <c r="T106" i="9"/>
  <c r="S106" i="9"/>
  <c r="T105" i="9"/>
  <c r="S105" i="9"/>
  <c r="T103" i="9"/>
  <c r="S103" i="9"/>
  <c r="T102" i="9"/>
  <c r="S102" i="9"/>
  <c r="T101" i="9"/>
  <c r="S101" i="9"/>
  <c r="T100" i="9"/>
  <c r="S100" i="9"/>
  <c r="T99" i="9"/>
  <c r="S99" i="9"/>
  <c r="T98" i="9"/>
  <c r="S98" i="9"/>
  <c r="T97" i="9"/>
  <c r="S97" i="9"/>
  <c r="R57" i="3"/>
  <c r="R27" i="3"/>
  <c r="R83" i="1"/>
  <c r="T83" i="1" s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S83" i="1"/>
  <c r="T82" i="1"/>
  <c r="S82" i="1"/>
  <c r="Q122" i="9" l="1"/>
  <c r="Q119" i="9"/>
  <c r="Q118" i="9"/>
  <c r="Q116" i="9"/>
  <c r="Q115" i="9"/>
  <c r="Q114" i="9"/>
  <c r="Q111" i="9"/>
  <c r="Q110" i="9"/>
  <c r="Q107" i="9"/>
  <c r="Q106" i="9"/>
  <c r="Q103" i="9"/>
  <c r="Q102" i="9"/>
  <c r="Q100" i="9"/>
  <c r="Q99" i="9"/>
  <c r="Q98" i="9"/>
  <c r="Q127" i="9"/>
  <c r="Q126" i="9"/>
  <c r="Q125" i="9"/>
  <c r="Q124" i="9"/>
  <c r="Q123" i="9"/>
  <c r="Q121" i="9"/>
  <c r="Q117" i="9"/>
  <c r="Q113" i="9"/>
  <c r="Q109" i="9"/>
  <c r="Q108" i="9"/>
  <c r="Q105" i="9"/>
  <c r="Q101" i="9"/>
  <c r="Q97" i="9"/>
  <c r="P106" i="9" l="1"/>
  <c r="P117" i="9"/>
  <c r="P97" i="9"/>
  <c r="P110" i="9"/>
  <c r="P119" i="9"/>
  <c r="P101" i="9"/>
  <c r="P113" i="9"/>
  <c r="P122" i="9"/>
  <c r="P103" i="9"/>
  <c r="P115" i="9"/>
  <c r="P126" i="9"/>
  <c r="P99" i="9"/>
  <c r="P108" i="9"/>
  <c r="P124" i="9"/>
  <c r="P98" i="9"/>
  <c r="P100" i="9"/>
  <c r="P102" i="9"/>
  <c r="P105" i="9"/>
  <c r="P107" i="9"/>
  <c r="P109" i="9"/>
  <c r="P111" i="9"/>
  <c r="P114" i="9"/>
  <c r="P116" i="9"/>
  <c r="P118" i="9"/>
  <c r="P121" i="9"/>
  <c r="P123" i="9"/>
  <c r="P125" i="9"/>
  <c r="P127" i="9"/>
  <c r="O92" i="8" l="1"/>
  <c r="O76" i="8"/>
  <c r="O52" i="8"/>
  <c r="O51" i="8"/>
  <c r="O38" i="8"/>
  <c r="O37" i="3"/>
  <c r="N107" i="2" l="1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E2" i="11" l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CU88" i="8" l="1"/>
  <c r="CW88" i="8" s="1"/>
  <c r="CU74" i="8"/>
  <c r="CW98" i="8"/>
  <c r="CW94" i="8"/>
  <c r="CW90" i="8"/>
  <c r="CW86" i="8"/>
  <c r="CW83" i="8"/>
  <c r="CW82" i="8"/>
  <c r="CW78" i="8"/>
  <c r="CW74" i="8"/>
  <c r="CW70" i="8"/>
  <c r="CW66" i="8"/>
  <c r="CW62" i="8"/>
  <c r="CW58" i="8"/>
  <c r="CW54" i="8"/>
  <c r="CW50" i="8"/>
  <c r="CW46" i="8"/>
  <c r="CW42" i="8"/>
  <c r="CW38" i="8"/>
  <c r="CW34" i="8"/>
  <c r="CW30" i="8"/>
  <c r="CW26" i="8"/>
  <c r="CW22" i="8"/>
  <c r="CW18" i="8"/>
  <c r="CW14" i="8"/>
  <c r="CW10" i="8"/>
  <c r="CW6" i="8"/>
  <c r="CW101" i="8"/>
  <c r="CV101" i="8"/>
  <c r="CW100" i="8"/>
  <c r="CV100" i="8"/>
  <c r="CW99" i="8"/>
  <c r="CV99" i="8"/>
  <c r="CW97" i="8"/>
  <c r="CV97" i="8"/>
  <c r="CW96" i="8"/>
  <c r="CV96" i="8"/>
  <c r="CW95" i="8"/>
  <c r="CV95" i="8"/>
  <c r="CW93" i="8"/>
  <c r="CV93" i="8"/>
  <c r="CW92" i="8"/>
  <c r="CV92" i="8"/>
  <c r="CW91" i="8"/>
  <c r="CV91" i="8"/>
  <c r="CW89" i="8"/>
  <c r="CV89" i="8"/>
  <c r="CV88" i="8"/>
  <c r="CW87" i="8"/>
  <c r="CV87" i="8"/>
  <c r="CW85" i="8"/>
  <c r="CV85" i="8"/>
  <c r="CW84" i="8"/>
  <c r="CV84" i="8"/>
  <c r="CV83" i="8"/>
  <c r="CW81" i="8"/>
  <c r="CV81" i="8"/>
  <c r="CW80" i="8"/>
  <c r="CV80" i="8"/>
  <c r="CW79" i="8"/>
  <c r="CV79" i="8"/>
  <c r="CW77" i="8"/>
  <c r="CV77" i="8"/>
  <c r="CW76" i="8"/>
  <c r="CV76" i="8"/>
  <c r="CW75" i="8"/>
  <c r="CV75" i="8"/>
  <c r="CW73" i="8"/>
  <c r="CV73" i="8"/>
  <c r="CW72" i="8"/>
  <c r="CV72" i="8"/>
  <c r="CW71" i="8"/>
  <c r="CV71" i="8"/>
  <c r="CW69" i="8"/>
  <c r="CV69" i="8"/>
  <c r="CW68" i="8"/>
  <c r="CV68" i="8"/>
  <c r="CW67" i="8"/>
  <c r="CV67" i="8"/>
  <c r="CW65" i="8"/>
  <c r="CV65" i="8"/>
  <c r="CW64" i="8"/>
  <c r="CV64" i="8"/>
  <c r="CW63" i="8"/>
  <c r="CV63" i="8"/>
  <c r="CW61" i="8"/>
  <c r="CV61" i="8"/>
  <c r="CW60" i="8"/>
  <c r="CV60" i="8"/>
  <c r="CW59" i="8"/>
  <c r="CV59" i="8"/>
  <c r="CW57" i="8"/>
  <c r="CV57" i="8"/>
  <c r="CW56" i="8"/>
  <c r="CV56" i="8"/>
  <c r="CW55" i="8"/>
  <c r="CV55" i="8"/>
  <c r="CW53" i="8"/>
  <c r="CV53" i="8"/>
  <c r="CW52" i="8"/>
  <c r="CV52" i="8"/>
  <c r="CW51" i="8"/>
  <c r="CV51" i="8"/>
  <c r="CW49" i="8"/>
  <c r="CV49" i="8"/>
  <c r="CW48" i="8"/>
  <c r="CV48" i="8"/>
  <c r="CW47" i="8"/>
  <c r="CV47" i="8"/>
  <c r="CW45" i="8"/>
  <c r="CV45" i="8"/>
  <c r="CW44" i="8"/>
  <c r="CV44" i="8"/>
  <c r="CW43" i="8"/>
  <c r="CV43" i="8"/>
  <c r="CW41" i="8"/>
  <c r="CV41" i="8"/>
  <c r="CW40" i="8"/>
  <c r="CV40" i="8"/>
  <c r="CW39" i="8"/>
  <c r="CV39" i="8"/>
  <c r="CW37" i="8"/>
  <c r="CV37" i="8"/>
  <c r="CW36" i="8"/>
  <c r="CV36" i="8"/>
  <c r="CW35" i="8"/>
  <c r="CV35" i="8"/>
  <c r="CW33" i="8"/>
  <c r="CV33" i="8"/>
  <c r="CW32" i="8"/>
  <c r="CV32" i="8"/>
  <c r="CW31" i="8"/>
  <c r="CV31" i="8"/>
  <c r="CW29" i="8"/>
  <c r="CV29" i="8"/>
  <c r="CW28" i="8"/>
  <c r="CV28" i="8"/>
  <c r="CW27" i="8"/>
  <c r="CV27" i="8"/>
  <c r="CW25" i="8"/>
  <c r="CV25" i="8"/>
  <c r="CW24" i="8"/>
  <c r="CV24" i="8"/>
  <c r="CW23" i="8"/>
  <c r="CV23" i="8"/>
  <c r="CW21" i="8"/>
  <c r="CV21" i="8"/>
  <c r="CW20" i="8"/>
  <c r="CV20" i="8"/>
  <c r="CW19" i="8"/>
  <c r="CV19" i="8"/>
  <c r="CW17" i="8"/>
  <c r="CV17" i="8"/>
  <c r="CW16" i="8"/>
  <c r="CV16" i="8"/>
  <c r="CW15" i="8"/>
  <c r="CV15" i="8"/>
  <c r="CW13" i="8"/>
  <c r="CV13" i="8"/>
  <c r="CW12" i="8"/>
  <c r="CV12" i="8"/>
  <c r="CW11" i="8"/>
  <c r="CV11" i="8"/>
  <c r="CW9" i="8"/>
  <c r="CV9" i="8"/>
  <c r="CW8" i="8"/>
  <c r="CV8" i="8"/>
  <c r="CW7" i="8"/>
  <c r="CV7" i="8"/>
  <c r="CW5" i="8"/>
  <c r="CV5" i="8"/>
  <c r="CT47" i="1"/>
  <c r="CT124" i="1"/>
  <c r="CT120" i="1"/>
  <c r="CT119" i="1"/>
  <c r="CT116" i="1"/>
  <c r="CT115" i="1"/>
  <c r="CT112" i="1"/>
  <c r="CS111" i="1"/>
  <c r="CT108" i="1"/>
  <c r="CT107" i="1"/>
  <c r="CS106" i="1"/>
  <c r="CT104" i="1"/>
  <c r="CT103" i="1"/>
  <c r="CT99" i="1"/>
  <c r="CT98" i="1"/>
  <c r="CT96" i="1"/>
  <c r="CT95" i="1"/>
  <c r="CT94" i="1"/>
  <c r="CT92" i="1"/>
  <c r="CS91" i="1"/>
  <c r="CT90" i="1"/>
  <c r="CT88" i="1"/>
  <c r="CT87" i="1"/>
  <c r="CT86" i="1"/>
  <c r="CT84" i="1"/>
  <c r="CT83" i="1"/>
  <c r="CT82" i="1"/>
  <c r="CT80" i="1"/>
  <c r="CT79" i="1"/>
  <c r="CT78" i="1"/>
  <c r="CS77" i="1"/>
  <c r="CT76" i="1"/>
  <c r="CT75" i="1"/>
  <c r="CT74" i="1"/>
  <c r="CT73" i="1"/>
  <c r="CT72" i="1"/>
  <c r="CS71" i="1"/>
  <c r="CT70" i="1"/>
  <c r="CT68" i="1"/>
  <c r="CT67" i="1"/>
  <c r="CT66" i="1"/>
  <c r="CS65" i="1"/>
  <c r="CT64" i="1"/>
  <c r="CT63" i="1"/>
  <c r="CT62" i="1"/>
  <c r="CT60" i="1"/>
  <c r="CS59" i="1"/>
  <c r="CT58" i="1"/>
  <c r="CT56" i="1"/>
  <c r="CT55" i="1"/>
  <c r="CT54" i="1"/>
  <c r="CT53" i="1"/>
  <c r="CT52" i="1"/>
  <c r="CT51" i="1"/>
  <c r="CT50" i="1"/>
  <c r="CT48" i="1"/>
  <c r="CT46" i="1"/>
  <c r="CT44" i="1"/>
  <c r="CT43" i="1"/>
  <c r="CT42" i="1"/>
  <c r="CS41" i="1"/>
  <c r="CT40" i="1"/>
  <c r="CT39" i="1"/>
  <c r="CT38" i="1"/>
  <c r="CT37" i="1"/>
  <c r="CT36" i="1"/>
  <c r="CT35" i="1"/>
  <c r="CT34" i="1"/>
  <c r="CT32" i="1"/>
  <c r="CS31" i="1"/>
  <c r="CT30" i="1"/>
  <c r="CT28" i="1"/>
  <c r="CT27" i="1"/>
  <c r="CT26" i="1"/>
  <c r="CS25" i="1"/>
  <c r="CT24" i="1"/>
  <c r="CT23" i="1"/>
  <c r="CT22" i="1"/>
  <c r="CT21" i="1"/>
  <c r="CT20" i="1"/>
  <c r="CT19" i="1"/>
  <c r="CT18" i="1"/>
  <c r="CT16" i="1"/>
  <c r="CS15" i="1"/>
  <c r="CT14" i="1"/>
  <c r="CT12" i="1"/>
  <c r="CS9" i="1"/>
  <c r="CT127" i="1"/>
  <c r="CS127" i="1"/>
  <c r="CT126" i="1"/>
  <c r="CS126" i="1"/>
  <c r="CT125" i="1"/>
  <c r="CS125" i="1"/>
  <c r="CT123" i="1"/>
  <c r="CS123" i="1"/>
  <c r="CT122" i="1"/>
  <c r="CS122" i="1"/>
  <c r="CT121" i="1"/>
  <c r="CS121" i="1"/>
  <c r="CS119" i="1"/>
  <c r="CT118" i="1"/>
  <c r="CS118" i="1"/>
  <c r="CT117" i="1"/>
  <c r="CS117" i="1"/>
  <c r="CS116" i="1"/>
  <c r="CT114" i="1"/>
  <c r="CS114" i="1"/>
  <c r="CT113" i="1"/>
  <c r="CS113" i="1"/>
  <c r="CS112" i="1"/>
  <c r="CT111" i="1"/>
  <c r="CT105" i="1"/>
  <c r="CS105" i="1"/>
  <c r="CS103" i="1"/>
  <c r="CT102" i="1"/>
  <c r="CS102" i="1"/>
  <c r="CT101" i="1"/>
  <c r="CS101" i="1"/>
  <c r="CS98" i="1"/>
  <c r="CT97" i="1"/>
  <c r="CS97" i="1"/>
  <c r="CS95" i="1"/>
  <c r="CS94" i="1"/>
  <c r="CT93" i="1"/>
  <c r="CS93" i="1"/>
  <c r="CT91" i="1"/>
  <c r="CS90" i="1"/>
  <c r="CT89" i="1"/>
  <c r="CS89" i="1"/>
  <c r="CS86" i="1"/>
  <c r="CT85" i="1"/>
  <c r="CS85" i="1"/>
  <c r="CS83" i="1"/>
  <c r="CS82" i="1"/>
  <c r="CT81" i="1"/>
  <c r="CS81" i="1"/>
  <c r="CS80" i="1"/>
  <c r="CS78" i="1"/>
  <c r="CT77" i="1"/>
  <c r="CS74" i="1"/>
  <c r="CS73" i="1"/>
  <c r="CS72" i="1"/>
  <c r="CT71" i="1"/>
  <c r="CS70" i="1"/>
  <c r="CT69" i="1"/>
  <c r="CS69" i="1"/>
  <c r="CS66" i="1"/>
  <c r="CT65" i="1"/>
  <c r="CS63" i="1"/>
  <c r="CS62" i="1"/>
  <c r="CT61" i="1"/>
  <c r="CS61" i="1"/>
  <c r="CT59" i="1"/>
  <c r="CS58" i="1"/>
  <c r="CT57" i="1"/>
  <c r="CS57" i="1"/>
  <c r="CS54" i="1"/>
  <c r="CS53" i="1"/>
  <c r="CS51" i="1"/>
  <c r="CS50" i="1"/>
  <c r="CT49" i="1"/>
  <c r="CS49" i="1"/>
  <c r="CS46" i="1"/>
  <c r="CT45" i="1"/>
  <c r="CS45" i="1"/>
  <c r="CS42" i="1"/>
  <c r="CT41" i="1"/>
  <c r="CS38" i="1"/>
  <c r="CS37" i="1"/>
  <c r="CS35" i="1"/>
  <c r="CS34" i="1"/>
  <c r="CT33" i="1"/>
  <c r="CS33" i="1"/>
  <c r="CT31" i="1"/>
  <c r="CS30" i="1"/>
  <c r="CT29" i="1"/>
  <c r="CS29" i="1"/>
  <c r="CS26" i="1"/>
  <c r="CT25" i="1"/>
  <c r="CS22" i="1"/>
  <c r="CS21" i="1"/>
  <c r="CS19" i="1"/>
  <c r="CS18" i="1"/>
  <c r="CT17" i="1"/>
  <c r="CS17" i="1"/>
  <c r="CT15" i="1"/>
  <c r="CS14" i="1"/>
  <c r="CT13" i="1"/>
  <c r="CS13" i="1"/>
  <c r="CS10" i="1"/>
  <c r="CS6" i="1"/>
  <c r="CV6" i="8" l="1"/>
  <c r="CV10" i="8"/>
  <c r="CV14" i="8"/>
  <c r="CV18" i="8"/>
  <c r="CV22" i="8"/>
  <c r="CV26" i="8"/>
  <c r="CV30" i="8"/>
  <c r="CV34" i="8"/>
  <c r="CV38" i="8"/>
  <c r="CV42" i="8"/>
  <c r="CV46" i="8"/>
  <c r="CV50" i="8"/>
  <c r="CV54" i="8"/>
  <c r="CV58" i="8"/>
  <c r="CV62" i="8"/>
  <c r="CV66" i="8"/>
  <c r="CV70" i="8"/>
  <c r="CV74" i="8"/>
  <c r="CV78" i="8"/>
  <c r="CV82" i="8"/>
  <c r="CV86" i="8"/>
  <c r="CV90" i="8"/>
  <c r="CV94" i="8"/>
  <c r="CV98" i="8"/>
  <c r="CU2" i="8"/>
  <c r="CW4" i="8"/>
  <c r="CW2" i="8" s="1"/>
  <c r="CV4" i="8"/>
  <c r="CS47" i="1"/>
  <c r="CS7" i="1"/>
  <c r="CS23" i="1"/>
  <c r="CS39" i="1"/>
  <c r="CS55" i="1"/>
  <c r="CS75" i="1"/>
  <c r="CS87" i="1"/>
  <c r="CS107" i="1"/>
  <c r="CS11" i="1"/>
  <c r="CS27" i="1"/>
  <c r="CS43" i="1"/>
  <c r="CS64" i="1"/>
  <c r="CS67" i="1"/>
  <c r="CS79" i="1"/>
  <c r="CS96" i="1"/>
  <c r="CS99" i="1"/>
  <c r="CS104" i="1"/>
  <c r="CS115" i="1"/>
  <c r="CS124" i="1"/>
  <c r="CS56" i="1"/>
  <c r="CS88" i="1"/>
  <c r="CS120" i="1"/>
  <c r="CS108" i="1"/>
  <c r="CS5" i="1"/>
  <c r="CS52" i="1"/>
  <c r="CS60" i="1"/>
  <c r="CS68" i="1"/>
  <c r="CS76" i="1"/>
  <c r="CS84" i="1"/>
  <c r="CS92" i="1"/>
  <c r="CT106" i="1"/>
  <c r="CS8" i="1"/>
  <c r="CS12" i="1"/>
  <c r="CS16" i="1"/>
  <c r="CS20" i="1"/>
  <c r="CS24" i="1"/>
  <c r="CS28" i="1"/>
  <c r="CS32" i="1"/>
  <c r="CS36" i="1"/>
  <c r="CS40" i="1"/>
  <c r="CS44" i="1"/>
  <c r="CS48" i="1"/>
  <c r="CS4" i="1"/>
  <c r="CR2" i="1"/>
  <c r="CV2" i="8" l="1"/>
  <c r="CS2" i="1"/>
  <c r="CQ101" i="8" l="1"/>
  <c r="CP101" i="8"/>
  <c r="CQ100" i="8"/>
  <c r="CP100" i="8"/>
  <c r="CQ99" i="8"/>
  <c r="CP99" i="8"/>
  <c r="CQ98" i="8"/>
  <c r="CP98" i="8"/>
  <c r="CQ97" i="8"/>
  <c r="CP97" i="8"/>
  <c r="CT101" i="8"/>
  <c r="CS101" i="8"/>
  <c r="CT100" i="8"/>
  <c r="CS100" i="8"/>
  <c r="CT99" i="8"/>
  <c r="CS99" i="8"/>
  <c r="CT98" i="8"/>
  <c r="CS98" i="8"/>
  <c r="CT97" i="8"/>
  <c r="CS97" i="8"/>
  <c r="CT96" i="8"/>
  <c r="CS96" i="8"/>
  <c r="CT95" i="8"/>
  <c r="CS95" i="8"/>
  <c r="CT94" i="8"/>
  <c r="CS94" i="8"/>
  <c r="CT93" i="8"/>
  <c r="CS93" i="8"/>
  <c r="CT92" i="8"/>
  <c r="CS92" i="8"/>
  <c r="CT91" i="8"/>
  <c r="CS91" i="8"/>
  <c r="CT90" i="8"/>
  <c r="CS90" i="8"/>
  <c r="CT89" i="8"/>
  <c r="CS89" i="8"/>
  <c r="CT88" i="8"/>
  <c r="CS88" i="8"/>
  <c r="CT87" i="8"/>
  <c r="CS87" i="8"/>
  <c r="CT86" i="8"/>
  <c r="CS86" i="8"/>
  <c r="CT85" i="8"/>
  <c r="CS85" i="8"/>
  <c r="CT84" i="8"/>
  <c r="CS84" i="8"/>
  <c r="CT83" i="8"/>
  <c r="CS83" i="8"/>
  <c r="CT82" i="8"/>
  <c r="CS82" i="8"/>
  <c r="CT81" i="8"/>
  <c r="CS81" i="8"/>
  <c r="CT80" i="8"/>
  <c r="CS80" i="8"/>
  <c r="CT79" i="8"/>
  <c r="CS79" i="8"/>
  <c r="CT78" i="8"/>
  <c r="CS78" i="8"/>
  <c r="CT77" i="8"/>
  <c r="CS77" i="8"/>
  <c r="CT76" i="8"/>
  <c r="CS76" i="8"/>
  <c r="CT75" i="8"/>
  <c r="CS75" i="8"/>
  <c r="CT74" i="8"/>
  <c r="CS74" i="8"/>
  <c r="CT73" i="8"/>
  <c r="CS73" i="8"/>
  <c r="CT72" i="8"/>
  <c r="CS72" i="8"/>
  <c r="CT71" i="8"/>
  <c r="CS71" i="8"/>
  <c r="CT70" i="8"/>
  <c r="CS70" i="8"/>
  <c r="CT69" i="8"/>
  <c r="CS69" i="8"/>
  <c r="CT68" i="8"/>
  <c r="CS68" i="8"/>
  <c r="CT67" i="8"/>
  <c r="CS67" i="8"/>
  <c r="CT66" i="8"/>
  <c r="CS66" i="8"/>
  <c r="CT65" i="8"/>
  <c r="CS65" i="8"/>
  <c r="CT64" i="8"/>
  <c r="CS64" i="8"/>
  <c r="CT63" i="8"/>
  <c r="CS63" i="8"/>
  <c r="CT62" i="8"/>
  <c r="CS62" i="8"/>
  <c r="CT61" i="8"/>
  <c r="CS61" i="8"/>
  <c r="CT60" i="8"/>
  <c r="CS60" i="8"/>
  <c r="CT59" i="8"/>
  <c r="CS59" i="8"/>
  <c r="CT58" i="8"/>
  <c r="CS58" i="8"/>
  <c r="CT57" i="8"/>
  <c r="CS57" i="8"/>
  <c r="CT56" i="8"/>
  <c r="CS56" i="8"/>
  <c r="CT55" i="8"/>
  <c r="CS55" i="8"/>
  <c r="CT54" i="8"/>
  <c r="CS54" i="8"/>
  <c r="CT53" i="8"/>
  <c r="CS53" i="8"/>
  <c r="CT52" i="8"/>
  <c r="CS52" i="8"/>
  <c r="CT51" i="8"/>
  <c r="CS51" i="8"/>
  <c r="CT50" i="8"/>
  <c r="CS50" i="8"/>
  <c r="CT49" i="8"/>
  <c r="CS49" i="8"/>
  <c r="CT48" i="8"/>
  <c r="CS48" i="8"/>
  <c r="CT47" i="8"/>
  <c r="CS47" i="8"/>
  <c r="CT46" i="8"/>
  <c r="CS46" i="8"/>
  <c r="CT45" i="8"/>
  <c r="CS45" i="8"/>
  <c r="CT44" i="8"/>
  <c r="CS44" i="8"/>
  <c r="CT43" i="8"/>
  <c r="CS43" i="8"/>
  <c r="CT42" i="8"/>
  <c r="CS42" i="8"/>
  <c r="CT41" i="8"/>
  <c r="CS41" i="8"/>
  <c r="CT40" i="8"/>
  <c r="CS40" i="8"/>
  <c r="CT39" i="8"/>
  <c r="CS39" i="8"/>
  <c r="CT38" i="8"/>
  <c r="CS38" i="8"/>
  <c r="CT37" i="8"/>
  <c r="CS37" i="8"/>
  <c r="CT36" i="8"/>
  <c r="CS36" i="8"/>
  <c r="CT35" i="8"/>
  <c r="CS35" i="8"/>
  <c r="CT34" i="8"/>
  <c r="CS34" i="8"/>
  <c r="CT33" i="8"/>
  <c r="CS33" i="8"/>
  <c r="CT32" i="8"/>
  <c r="CS32" i="8"/>
  <c r="CT31" i="8"/>
  <c r="CS31" i="8"/>
  <c r="CT30" i="8"/>
  <c r="CS30" i="8"/>
  <c r="CT29" i="8"/>
  <c r="CS29" i="8"/>
  <c r="CT28" i="8"/>
  <c r="CS28" i="8"/>
  <c r="CT27" i="8"/>
  <c r="CS27" i="8"/>
  <c r="CT26" i="8"/>
  <c r="CS26" i="8"/>
  <c r="CT25" i="8"/>
  <c r="CS25" i="8"/>
  <c r="CT24" i="8"/>
  <c r="CS24" i="8"/>
  <c r="CT23" i="8"/>
  <c r="CS23" i="8"/>
  <c r="CT22" i="8"/>
  <c r="CS22" i="8"/>
  <c r="CT21" i="8"/>
  <c r="CS21" i="8"/>
  <c r="CT20" i="8"/>
  <c r="CS20" i="8"/>
  <c r="CT19" i="8"/>
  <c r="CS19" i="8"/>
  <c r="CT18" i="8"/>
  <c r="CS18" i="8"/>
  <c r="CT17" i="8"/>
  <c r="CS17" i="8"/>
  <c r="CT16" i="8"/>
  <c r="CS16" i="8"/>
  <c r="CT15" i="8"/>
  <c r="CS15" i="8"/>
  <c r="CT14" i="8"/>
  <c r="CS14" i="8"/>
  <c r="CT13" i="8"/>
  <c r="CS13" i="8"/>
  <c r="CT12" i="8"/>
  <c r="CS12" i="8"/>
  <c r="CT11" i="8"/>
  <c r="CS11" i="8"/>
  <c r="CT10" i="8"/>
  <c r="CS10" i="8"/>
  <c r="CT9" i="8"/>
  <c r="CS9" i="8"/>
  <c r="CT8" i="8"/>
  <c r="CS8" i="8"/>
  <c r="CT7" i="8"/>
  <c r="CS7" i="8"/>
  <c r="CT6" i="8"/>
  <c r="CS6" i="8"/>
  <c r="CT5" i="8"/>
  <c r="CS5" i="8"/>
  <c r="CT4" i="8"/>
  <c r="CS4" i="8"/>
  <c r="CR2" i="8"/>
  <c r="CQ96" i="8"/>
  <c r="CP96" i="8"/>
  <c r="CQ95" i="8"/>
  <c r="CP95" i="8"/>
  <c r="CQ94" i="8"/>
  <c r="CP94" i="8"/>
  <c r="CQ93" i="8"/>
  <c r="CP93" i="8"/>
  <c r="CQ92" i="8"/>
  <c r="CP92" i="8"/>
  <c r="CQ91" i="8"/>
  <c r="CP91" i="8"/>
  <c r="CQ90" i="8"/>
  <c r="CP90" i="8"/>
  <c r="CQ89" i="8"/>
  <c r="CP89" i="8"/>
  <c r="CQ88" i="8"/>
  <c r="CP88" i="8"/>
  <c r="CQ87" i="8"/>
  <c r="CP87" i="8"/>
  <c r="CQ86" i="8"/>
  <c r="CP86" i="8"/>
  <c r="CQ85" i="8"/>
  <c r="CP85" i="8"/>
  <c r="CQ84" i="8"/>
  <c r="CP84" i="8"/>
  <c r="CQ83" i="8"/>
  <c r="CP83" i="8"/>
  <c r="CQ82" i="8"/>
  <c r="CP82" i="8"/>
  <c r="CQ81" i="8"/>
  <c r="CP81" i="8"/>
  <c r="CQ80" i="8"/>
  <c r="CP80" i="8"/>
  <c r="CQ79" i="8"/>
  <c r="CP79" i="8"/>
  <c r="CQ78" i="8"/>
  <c r="CP78" i="8"/>
  <c r="CQ77" i="8"/>
  <c r="CP77" i="8"/>
  <c r="CQ76" i="8"/>
  <c r="CP76" i="8"/>
  <c r="CQ75" i="8"/>
  <c r="CP75" i="8"/>
  <c r="CQ74" i="8"/>
  <c r="CP74" i="8"/>
  <c r="CQ73" i="8"/>
  <c r="CP73" i="8"/>
  <c r="CQ72" i="8"/>
  <c r="CP72" i="8"/>
  <c r="CQ71" i="8"/>
  <c r="CP71" i="8"/>
  <c r="CQ70" i="8"/>
  <c r="CP70" i="8"/>
  <c r="CQ69" i="8"/>
  <c r="CP69" i="8"/>
  <c r="CQ68" i="8"/>
  <c r="CP68" i="8"/>
  <c r="CQ67" i="8"/>
  <c r="CP67" i="8"/>
  <c r="CQ66" i="8"/>
  <c r="CP66" i="8"/>
  <c r="CQ65" i="8"/>
  <c r="CP65" i="8"/>
  <c r="CQ64" i="8"/>
  <c r="CP64" i="8"/>
  <c r="CQ63" i="8"/>
  <c r="CP63" i="8"/>
  <c r="CQ62" i="8"/>
  <c r="CP62" i="8"/>
  <c r="CQ61" i="8"/>
  <c r="CP61" i="8"/>
  <c r="CQ60" i="8"/>
  <c r="CP60" i="8"/>
  <c r="CQ59" i="8"/>
  <c r="CP59" i="8"/>
  <c r="CQ58" i="8"/>
  <c r="CP58" i="8"/>
  <c r="CQ57" i="8"/>
  <c r="CP57" i="8"/>
  <c r="CQ56" i="8"/>
  <c r="CP56" i="8"/>
  <c r="CQ55" i="8"/>
  <c r="CP55" i="8"/>
  <c r="CQ54" i="8"/>
  <c r="CP54" i="8"/>
  <c r="CQ53" i="8"/>
  <c r="CP53" i="8"/>
  <c r="CQ52" i="8"/>
  <c r="CP52" i="8"/>
  <c r="CQ51" i="8"/>
  <c r="CP51" i="8"/>
  <c r="CQ50" i="8"/>
  <c r="CP50" i="8"/>
  <c r="CQ49" i="8"/>
  <c r="CP49" i="8"/>
  <c r="CQ48" i="8"/>
  <c r="CP48" i="8"/>
  <c r="CQ47" i="8"/>
  <c r="CP47" i="8"/>
  <c r="CQ46" i="8"/>
  <c r="CP46" i="8"/>
  <c r="CQ45" i="8"/>
  <c r="CP45" i="8"/>
  <c r="CQ44" i="8"/>
  <c r="CP44" i="8"/>
  <c r="CQ43" i="8"/>
  <c r="CP43" i="8"/>
  <c r="CQ42" i="8"/>
  <c r="CP42" i="8"/>
  <c r="CQ41" i="8"/>
  <c r="CP41" i="8"/>
  <c r="CQ40" i="8"/>
  <c r="CP40" i="8"/>
  <c r="CQ39" i="8"/>
  <c r="CP39" i="8"/>
  <c r="CQ38" i="8"/>
  <c r="CP38" i="8"/>
  <c r="CQ37" i="8"/>
  <c r="CP37" i="8"/>
  <c r="CQ36" i="8"/>
  <c r="CP36" i="8"/>
  <c r="CQ35" i="8"/>
  <c r="CP35" i="8"/>
  <c r="CQ34" i="8"/>
  <c r="CP34" i="8"/>
  <c r="CQ33" i="8"/>
  <c r="CP33" i="8"/>
  <c r="CQ32" i="8"/>
  <c r="CP32" i="8"/>
  <c r="CQ31" i="8"/>
  <c r="CP31" i="8"/>
  <c r="CQ30" i="8"/>
  <c r="CP30" i="8"/>
  <c r="CQ29" i="8"/>
  <c r="CP29" i="8"/>
  <c r="CQ28" i="8"/>
  <c r="CP28" i="8"/>
  <c r="CQ27" i="8"/>
  <c r="CP27" i="8"/>
  <c r="CQ26" i="8"/>
  <c r="CP26" i="8"/>
  <c r="CQ25" i="8"/>
  <c r="CP25" i="8"/>
  <c r="CQ24" i="8"/>
  <c r="CP24" i="8"/>
  <c r="CQ23" i="8"/>
  <c r="CP23" i="8"/>
  <c r="CQ22" i="8"/>
  <c r="CP22" i="8"/>
  <c r="CQ21" i="8"/>
  <c r="CP21" i="8"/>
  <c r="CQ20" i="8"/>
  <c r="CP20" i="8"/>
  <c r="CQ19" i="8"/>
  <c r="CP19" i="8"/>
  <c r="CQ18" i="8"/>
  <c r="CP18" i="8"/>
  <c r="CQ17" i="8"/>
  <c r="CP17" i="8"/>
  <c r="CQ16" i="8"/>
  <c r="CP16" i="8"/>
  <c r="CQ15" i="8"/>
  <c r="CP15" i="8"/>
  <c r="CQ14" i="8"/>
  <c r="CP14" i="8"/>
  <c r="CQ13" i="8"/>
  <c r="CP13" i="8"/>
  <c r="CQ12" i="8"/>
  <c r="CP12" i="8"/>
  <c r="CQ11" i="8"/>
  <c r="CP11" i="8"/>
  <c r="CQ10" i="8"/>
  <c r="CP10" i="8"/>
  <c r="CQ9" i="8"/>
  <c r="CP9" i="8"/>
  <c r="CQ8" i="8"/>
  <c r="CP8" i="8"/>
  <c r="CQ7" i="8"/>
  <c r="CP7" i="8"/>
  <c r="CQ6" i="8"/>
  <c r="CP6" i="8"/>
  <c r="CQ5" i="8"/>
  <c r="CP5" i="8"/>
  <c r="CQ4" i="8"/>
  <c r="CP4" i="8"/>
  <c r="CO2" i="8"/>
  <c r="CN96" i="8"/>
  <c r="CM96" i="8"/>
  <c r="CN95" i="8"/>
  <c r="CM95" i="8"/>
  <c r="CN94" i="8"/>
  <c r="CM94" i="8"/>
  <c r="CN93" i="8"/>
  <c r="CM93" i="8"/>
  <c r="CN92" i="8"/>
  <c r="CM92" i="8"/>
  <c r="CN91" i="8"/>
  <c r="CM91" i="8"/>
  <c r="CN90" i="8"/>
  <c r="CM90" i="8"/>
  <c r="CN89" i="8"/>
  <c r="CM89" i="8"/>
  <c r="CN88" i="8"/>
  <c r="CM88" i="8"/>
  <c r="CN87" i="8"/>
  <c r="CM87" i="8"/>
  <c r="CN86" i="8"/>
  <c r="CM86" i="8"/>
  <c r="CN85" i="8"/>
  <c r="CM85" i="8"/>
  <c r="CN84" i="8"/>
  <c r="CM84" i="8"/>
  <c r="CN83" i="8"/>
  <c r="CM83" i="8"/>
  <c r="CN82" i="8"/>
  <c r="CM82" i="8"/>
  <c r="CN81" i="8"/>
  <c r="CM81" i="8"/>
  <c r="CN80" i="8"/>
  <c r="CM80" i="8"/>
  <c r="CN79" i="8"/>
  <c r="CM79" i="8"/>
  <c r="CN78" i="8"/>
  <c r="CM78" i="8"/>
  <c r="CN77" i="8"/>
  <c r="CM77" i="8"/>
  <c r="CN76" i="8"/>
  <c r="CM76" i="8"/>
  <c r="CN75" i="8"/>
  <c r="CM75" i="8"/>
  <c r="CN74" i="8"/>
  <c r="CM74" i="8"/>
  <c r="CN73" i="8"/>
  <c r="CM73" i="8"/>
  <c r="CN72" i="8"/>
  <c r="CM72" i="8"/>
  <c r="CN71" i="8"/>
  <c r="CM71" i="8"/>
  <c r="CN70" i="8"/>
  <c r="CM70" i="8"/>
  <c r="CN69" i="8"/>
  <c r="CM69" i="8"/>
  <c r="CN68" i="8"/>
  <c r="CM68" i="8"/>
  <c r="CN67" i="8"/>
  <c r="CM67" i="8"/>
  <c r="CN66" i="8"/>
  <c r="CM66" i="8"/>
  <c r="CN65" i="8"/>
  <c r="CM65" i="8"/>
  <c r="CN64" i="8"/>
  <c r="CM64" i="8"/>
  <c r="CN63" i="8"/>
  <c r="CM63" i="8"/>
  <c r="CN62" i="8"/>
  <c r="CM62" i="8"/>
  <c r="CN61" i="8"/>
  <c r="CM61" i="8"/>
  <c r="CN60" i="8"/>
  <c r="CM60" i="8"/>
  <c r="CN59" i="8"/>
  <c r="CM59" i="8"/>
  <c r="CN58" i="8"/>
  <c r="CM58" i="8"/>
  <c r="CN57" i="8"/>
  <c r="CM57" i="8"/>
  <c r="CN56" i="8"/>
  <c r="CM56" i="8"/>
  <c r="CN55" i="8"/>
  <c r="CM55" i="8"/>
  <c r="CN54" i="8"/>
  <c r="CM54" i="8"/>
  <c r="CN53" i="8"/>
  <c r="CM53" i="8"/>
  <c r="CN52" i="8"/>
  <c r="CM52" i="8"/>
  <c r="CN51" i="8"/>
  <c r="CM51" i="8"/>
  <c r="CN50" i="8"/>
  <c r="CM50" i="8"/>
  <c r="CN49" i="8"/>
  <c r="CM49" i="8"/>
  <c r="CN48" i="8"/>
  <c r="CM48" i="8"/>
  <c r="CN47" i="8"/>
  <c r="CM47" i="8"/>
  <c r="CN46" i="8"/>
  <c r="CM46" i="8"/>
  <c r="CN45" i="8"/>
  <c r="CM45" i="8"/>
  <c r="CN44" i="8"/>
  <c r="CM44" i="8"/>
  <c r="CN43" i="8"/>
  <c r="CM43" i="8"/>
  <c r="CN42" i="8"/>
  <c r="CM42" i="8"/>
  <c r="CN41" i="8"/>
  <c r="CM41" i="8"/>
  <c r="CN40" i="8"/>
  <c r="CM40" i="8"/>
  <c r="CN39" i="8"/>
  <c r="CM39" i="8"/>
  <c r="CN38" i="8"/>
  <c r="CM38" i="8"/>
  <c r="CN37" i="8"/>
  <c r="CM37" i="8"/>
  <c r="CN36" i="8"/>
  <c r="CM36" i="8"/>
  <c r="CN35" i="8"/>
  <c r="CM35" i="8"/>
  <c r="CN34" i="8"/>
  <c r="CM34" i="8"/>
  <c r="CN33" i="8"/>
  <c r="CM33" i="8"/>
  <c r="CN32" i="8"/>
  <c r="CM32" i="8"/>
  <c r="CN31" i="8"/>
  <c r="CM31" i="8"/>
  <c r="CN30" i="8"/>
  <c r="CM30" i="8"/>
  <c r="CN29" i="8"/>
  <c r="CM29" i="8"/>
  <c r="CN28" i="8"/>
  <c r="CM28" i="8"/>
  <c r="CN27" i="8"/>
  <c r="CM27" i="8"/>
  <c r="CN26" i="8"/>
  <c r="CM26" i="8"/>
  <c r="CN25" i="8"/>
  <c r="CM25" i="8"/>
  <c r="CN24" i="8"/>
  <c r="CM24" i="8"/>
  <c r="CN23" i="8"/>
  <c r="CM23" i="8"/>
  <c r="CN22" i="8"/>
  <c r="CM22" i="8"/>
  <c r="CN21" i="8"/>
  <c r="CM21" i="8"/>
  <c r="CN20" i="8"/>
  <c r="CM20" i="8"/>
  <c r="CN19" i="8"/>
  <c r="CM19" i="8"/>
  <c r="CN18" i="8"/>
  <c r="CM18" i="8"/>
  <c r="CN17" i="8"/>
  <c r="CM17" i="8"/>
  <c r="CN16" i="8"/>
  <c r="CM16" i="8"/>
  <c r="CN15" i="8"/>
  <c r="CM15" i="8"/>
  <c r="CN14" i="8"/>
  <c r="CM14" i="8"/>
  <c r="CN13" i="8"/>
  <c r="CM13" i="8"/>
  <c r="CN12" i="8"/>
  <c r="CM12" i="8"/>
  <c r="CN11" i="8"/>
  <c r="CM11" i="8"/>
  <c r="CN10" i="8"/>
  <c r="CM10" i="8"/>
  <c r="CN9" i="8"/>
  <c r="CM9" i="8"/>
  <c r="CN8" i="8"/>
  <c r="CM8" i="8"/>
  <c r="CN7" i="8"/>
  <c r="CM7" i="8"/>
  <c r="CN6" i="8"/>
  <c r="CM6" i="8"/>
  <c r="CN5" i="8"/>
  <c r="CM5" i="8"/>
  <c r="CN4" i="8"/>
  <c r="CN2" i="8" s="1"/>
  <c r="CM4" i="8"/>
  <c r="CL2" i="8"/>
  <c r="CK96" i="8"/>
  <c r="CJ96" i="8"/>
  <c r="CK95" i="8"/>
  <c r="CJ95" i="8"/>
  <c r="CK94" i="8"/>
  <c r="CJ94" i="8"/>
  <c r="CK93" i="8"/>
  <c r="CJ93" i="8"/>
  <c r="CK92" i="8"/>
  <c r="CJ92" i="8"/>
  <c r="CK91" i="8"/>
  <c r="CJ91" i="8"/>
  <c r="CK90" i="8"/>
  <c r="CJ90" i="8"/>
  <c r="CK89" i="8"/>
  <c r="CJ89" i="8"/>
  <c r="CK88" i="8"/>
  <c r="CK87" i="8"/>
  <c r="CJ87" i="8"/>
  <c r="CK86" i="8"/>
  <c r="CJ86" i="8"/>
  <c r="CK85" i="8"/>
  <c r="CJ85" i="8"/>
  <c r="CK84" i="8"/>
  <c r="CJ84" i="8"/>
  <c r="CK83" i="8"/>
  <c r="CJ83" i="8"/>
  <c r="CK82" i="8"/>
  <c r="CJ82" i="8"/>
  <c r="CK81" i="8"/>
  <c r="CJ81" i="8"/>
  <c r="CK80" i="8"/>
  <c r="CJ80" i="8"/>
  <c r="CK79" i="8"/>
  <c r="CJ79" i="8"/>
  <c r="CK78" i="8"/>
  <c r="CJ78" i="8"/>
  <c r="CK77" i="8"/>
  <c r="CJ77" i="8"/>
  <c r="CK76" i="8"/>
  <c r="CJ76" i="8"/>
  <c r="CK75" i="8"/>
  <c r="CJ75" i="8"/>
  <c r="CK74" i="8"/>
  <c r="CJ74" i="8"/>
  <c r="CK73" i="8"/>
  <c r="CJ73" i="8"/>
  <c r="CK72" i="8"/>
  <c r="CJ72" i="8"/>
  <c r="CK71" i="8"/>
  <c r="CJ71" i="8"/>
  <c r="CK70" i="8"/>
  <c r="CJ70" i="8"/>
  <c r="CK69" i="8"/>
  <c r="CJ69" i="8"/>
  <c r="CK68" i="8"/>
  <c r="CJ68" i="8"/>
  <c r="CK67" i="8"/>
  <c r="CJ67" i="8"/>
  <c r="CK66" i="8"/>
  <c r="CJ66" i="8"/>
  <c r="CK65" i="8"/>
  <c r="CJ65" i="8"/>
  <c r="CK64" i="8"/>
  <c r="CJ64" i="8"/>
  <c r="CK63" i="8"/>
  <c r="CJ63" i="8"/>
  <c r="CK62" i="8"/>
  <c r="CJ62" i="8"/>
  <c r="CK61" i="8"/>
  <c r="CJ61" i="8"/>
  <c r="CK60" i="8"/>
  <c r="CJ60" i="8"/>
  <c r="CK59" i="8"/>
  <c r="CJ59" i="8"/>
  <c r="CK58" i="8"/>
  <c r="CJ58" i="8"/>
  <c r="CK57" i="8"/>
  <c r="CJ57" i="8"/>
  <c r="CK56" i="8"/>
  <c r="CJ56" i="8"/>
  <c r="CK55" i="8"/>
  <c r="CJ55" i="8"/>
  <c r="CK54" i="8"/>
  <c r="CJ54" i="8"/>
  <c r="CK53" i="8"/>
  <c r="CJ53" i="8"/>
  <c r="CK52" i="8"/>
  <c r="CJ52" i="8"/>
  <c r="CK51" i="8"/>
  <c r="CJ51" i="8"/>
  <c r="CK50" i="8"/>
  <c r="CJ50" i="8"/>
  <c r="CK49" i="8"/>
  <c r="CJ49" i="8"/>
  <c r="CK48" i="8"/>
  <c r="CJ48" i="8"/>
  <c r="CK47" i="8"/>
  <c r="CJ47" i="8"/>
  <c r="CK46" i="8"/>
  <c r="CJ46" i="8"/>
  <c r="CK45" i="8"/>
  <c r="CJ45" i="8"/>
  <c r="CK44" i="8"/>
  <c r="CJ44" i="8"/>
  <c r="CK43" i="8"/>
  <c r="CJ43" i="8"/>
  <c r="CK42" i="8"/>
  <c r="CJ42" i="8"/>
  <c r="CK41" i="8"/>
  <c r="CJ41" i="8"/>
  <c r="CK40" i="8"/>
  <c r="CJ40" i="8"/>
  <c r="CK39" i="8"/>
  <c r="CJ39" i="8"/>
  <c r="CK38" i="8"/>
  <c r="CJ38" i="8"/>
  <c r="CK37" i="8"/>
  <c r="CJ37" i="8"/>
  <c r="CK36" i="8"/>
  <c r="CJ36" i="8"/>
  <c r="CK35" i="8"/>
  <c r="CJ35" i="8"/>
  <c r="CK34" i="8"/>
  <c r="CJ34" i="8"/>
  <c r="CK33" i="8"/>
  <c r="CK32" i="8"/>
  <c r="CJ32" i="8"/>
  <c r="CK31" i="8"/>
  <c r="CJ31" i="8"/>
  <c r="CK30" i="8"/>
  <c r="CJ30" i="8"/>
  <c r="CK29" i="8"/>
  <c r="CJ29" i="8"/>
  <c r="CK28" i="8"/>
  <c r="CJ28" i="8"/>
  <c r="CK27" i="8"/>
  <c r="CJ27" i="8"/>
  <c r="CK26" i="8"/>
  <c r="CJ26" i="8"/>
  <c r="CK25" i="8"/>
  <c r="CJ25" i="8"/>
  <c r="CK24" i="8"/>
  <c r="CJ24" i="8"/>
  <c r="CK23" i="8"/>
  <c r="CJ23" i="8"/>
  <c r="CK22" i="8"/>
  <c r="CJ22" i="8"/>
  <c r="CK21" i="8"/>
  <c r="CJ21" i="8"/>
  <c r="CK20" i="8"/>
  <c r="CJ20" i="8"/>
  <c r="CK19" i="8"/>
  <c r="CJ19" i="8"/>
  <c r="CK18" i="8"/>
  <c r="CJ18" i="8"/>
  <c r="CK17" i="8"/>
  <c r="CJ17" i="8"/>
  <c r="CK16" i="8"/>
  <c r="CJ16" i="8"/>
  <c r="CK15" i="8"/>
  <c r="CJ15" i="8"/>
  <c r="CK14" i="8"/>
  <c r="CJ14" i="8"/>
  <c r="CK13" i="8"/>
  <c r="CJ13" i="8"/>
  <c r="CK12" i="8"/>
  <c r="CJ12" i="8"/>
  <c r="CK11" i="8"/>
  <c r="CJ11" i="8"/>
  <c r="CK10" i="8"/>
  <c r="CJ10" i="8"/>
  <c r="CK9" i="8"/>
  <c r="CJ9" i="8"/>
  <c r="CK8" i="8"/>
  <c r="CJ8" i="8"/>
  <c r="CK7" i="8"/>
  <c r="CJ7" i="8"/>
  <c r="CK6" i="8"/>
  <c r="CJ6" i="8"/>
  <c r="CK5" i="8"/>
  <c r="CJ5" i="8"/>
  <c r="CK4" i="8"/>
  <c r="CJ4" i="8"/>
  <c r="CI2" i="8"/>
  <c r="CQ99" i="4"/>
  <c r="CP99" i="4"/>
  <c r="CQ98" i="4"/>
  <c r="CP98" i="4"/>
  <c r="CQ97" i="4"/>
  <c r="CP97" i="4"/>
  <c r="CQ96" i="4"/>
  <c r="CP96" i="4"/>
  <c r="CQ95" i="4"/>
  <c r="CP95" i="4"/>
  <c r="CQ94" i="4"/>
  <c r="CP94" i="4"/>
  <c r="CQ93" i="4"/>
  <c r="CP93" i="4"/>
  <c r="CQ92" i="4"/>
  <c r="CP92" i="4"/>
  <c r="CQ90" i="4"/>
  <c r="CP90" i="4"/>
  <c r="CQ89" i="4"/>
  <c r="CP89" i="4"/>
  <c r="CQ88" i="4"/>
  <c r="CP88" i="4"/>
  <c r="CQ87" i="4"/>
  <c r="CP87" i="4"/>
  <c r="CQ86" i="4"/>
  <c r="CP86" i="4"/>
  <c r="CQ85" i="4"/>
  <c r="CP85" i="4"/>
  <c r="CQ84" i="4"/>
  <c r="CP84" i="4"/>
  <c r="CQ83" i="4"/>
  <c r="CP83" i="4"/>
  <c r="CQ82" i="4"/>
  <c r="CP82" i="4"/>
  <c r="CQ81" i="4"/>
  <c r="CP81" i="4"/>
  <c r="CQ80" i="4"/>
  <c r="CP80" i="4"/>
  <c r="CQ79" i="4"/>
  <c r="CP79" i="4"/>
  <c r="CQ78" i="4"/>
  <c r="CP78" i="4"/>
  <c r="CQ77" i="4"/>
  <c r="CP77" i="4"/>
  <c r="CQ76" i="4"/>
  <c r="CP76" i="4"/>
  <c r="CQ75" i="4"/>
  <c r="CP75" i="4"/>
  <c r="CQ74" i="4"/>
  <c r="CP74" i="4"/>
  <c r="CQ73" i="4"/>
  <c r="CP73" i="4"/>
  <c r="CQ72" i="4"/>
  <c r="CP72" i="4"/>
  <c r="CQ71" i="4"/>
  <c r="CP71" i="4"/>
  <c r="CQ70" i="4"/>
  <c r="CP70" i="4"/>
  <c r="CQ69" i="4"/>
  <c r="CP69" i="4"/>
  <c r="CQ68" i="4"/>
  <c r="CP68" i="4"/>
  <c r="CQ67" i="4"/>
  <c r="CP67" i="4"/>
  <c r="CQ66" i="4"/>
  <c r="CP66" i="4"/>
  <c r="CQ65" i="4"/>
  <c r="CP65" i="4"/>
  <c r="CQ64" i="4"/>
  <c r="CP64" i="4"/>
  <c r="CQ63" i="4"/>
  <c r="CP63" i="4"/>
  <c r="CQ62" i="4"/>
  <c r="CP62" i="4"/>
  <c r="CQ61" i="4"/>
  <c r="CP61" i="4"/>
  <c r="CQ60" i="4"/>
  <c r="CP60" i="4"/>
  <c r="CQ59" i="4"/>
  <c r="CP59" i="4"/>
  <c r="CQ58" i="4"/>
  <c r="CP58" i="4"/>
  <c r="CQ57" i="4"/>
  <c r="CP57" i="4"/>
  <c r="CQ56" i="4"/>
  <c r="CP56" i="4"/>
  <c r="CQ55" i="4"/>
  <c r="CP55" i="4"/>
  <c r="CQ54" i="4"/>
  <c r="CP54" i="4"/>
  <c r="CQ53" i="4"/>
  <c r="CP53" i="4"/>
  <c r="CQ52" i="4"/>
  <c r="CP52" i="4"/>
  <c r="CQ51" i="4"/>
  <c r="CP51" i="4"/>
  <c r="CQ50" i="4"/>
  <c r="CP50" i="4"/>
  <c r="CQ49" i="4"/>
  <c r="CP49" i="4"/>
  <c r="CQ48" i="4"/>
  <c r="CP48" i="4"/>
  <c r="CQ47" i="4"/>
  <c r="CP47" i="4"/>
  <c r="CQ46" i="4"/>
  <c r="CP46" i="4"/>
  <c r="CQ45" i="4"/>
  <c r="CP45" i="4"/>
  <c r="CQ44" i="4"/>
  <c r="CP44" i="4"/>
  <c r="CQ43" i="4"/>
  <c r="CP43" i="4"/>
  <c r="CQ42" i="4"/>
  <c r="CP42" i="4"/>
  <c r="CQ41" i="4"/>
  <c r="CP41" i="4"/>
  <c r="CQ40" i="4"/>
  <c r="CP40" i="4"/>
  <c r="CQ39" i="4"/>
  <c r="CP39" i="4"/>
  <c r="CQ38" i="4"/>
  <c r="CP38" i="4"/>
  <c r="CQ37" i="4"/>
  <c r="CP37" i="4"/>
  <c r="CQ36" i="4"/>
  <c r="CP36" i="4"/>
  <c r="CQ35" i="4"/>
  <c r="CP35" i="4"/>
  <c r="CQ34" i="4"/>
  <c r="CP34" i="4"/>
  <c r="CQ33" i="4"/>
  <c r="CP33" i="4"/>
  <c r="CQ32" i="4"/>
  <c r="CP32" i="4"/>
  <c r="CQ31" i="4"/>
  <c r="CP31" i="4"/>
  <c r="CQ30" i="4"/>
  <c r="CP30" i="4"/>
  <c r="CQ29" i="4"/>
  <c r="CP29" i="4"/>
  <c r="CQ28" i="4"/>
  <c r="CP28" i="4"/>
  <c r="CQ27" i="4"/>
  <c r="CP27" i="4"/>
  <c r="CQ26" i="4"/>
  <c r="CP26" i="4"/>
  <c r="CQ25" i="4"/>
  <c r="CP25" i="4"/>
  <c r="CQ24" i="4"/>
  <c r="CP24" i="4"/>
  <c r="CQ23" i="4"/>
  <c r="CP23" i="4"/>
  <c r="CQ22" i="4"/>
  <c r="CP22" i="4"/>
  <c r="CQ21" i="4"/>
  <c r="CP21" i="4"/>
  <c r="CQ20" i="4"/>
  <c r="CP20" i="4"/>
  <c r="CQ19" i="4"/>
  <c r="CP19" i="4"/>
  <c r="CQ18" i="4"/>
  <c r="CP18" i="4"/>
  <c r="CQ17" i="4"/>
  <c r="CP17" i="4"/>
  <c r="CQ16" i="4"/>
  <c r="CP16" i="4"/>
  <c r="CQ15" i="4"/>
  <c r="CP15" i="4"/>
  <c r="CQ14" i="4"/>
  <c r="CP14" i="4"/>
  <c r="CQ13" i="4"/>
  <c r="CP13" i="4"/>
  <c r="CQ12" i="4"/>
  <c r="CP12" i="4"/>
  <c r="CQ11" i="4"/>
  <c r="CP11" i="4"/>
  <c r="CQ10" i="4"/>
  <c r="CP10" i="4"/>
  <c r="CQ9" i="4"/>
  <c r="CP9" i="4"/>
  <c r="CQ8" i="4"/>
  <c r="CP8" i="4"/>
  <c r="CQ7" i="4"/>
  <c r="CP7" i="4"/>
  <c r="CQ6" i="4"/>
  <c r="CP6" i="4"/>
  <c r="CQ5" i="4"/>
  <c r="CP5" i="4"/>
  <c r="CQ4" i="4"/>
  <c r="CP4" i="4"/>
  <c r="CO2" i="4"/>
  <c r="CN99" i="4"/>
  <c r="CM99" i="4"/>
  <c r="CN98" i="4"/>
  <c r="CM98" i="4"/>
  <c r="CN97" i="4"/>
  <c r="CM97" i="4"/>
  <c r="CN96" i="4"/>
  <c r="CM96" i="4"/>
  <c r="CN95" i="4"/>
  <c r="CM95" i="4"/>
  <c r="CN94" i="4"/>
  <c r="CM94" i="4"/>
  <c r="CN93" i="4"/>
  <c r="CM93" i="4"/>
  <c r="CN92" i="4"/>
  <c r="CM92" i="4"/>
  <c r="CN90" i="4"/>
  <c r="CM90" i="4"/>
  <c r="CN89" i="4"/>
  <c r="CM89" i="4"/>
  <c r="CN88" i="4"/>
  <c r="CM88" i="4"/>
  <c r="CN87" i="4"/>
  <c r="CM87" i="4"/>
  <c r="CN86" i="4"/>
  <c r="CM86" i="4"/>
  <c r="CN85" i="4"/>
  <c r="CM85" i="4"/>
  <c r="CN84" i="4"/>
  <c r="CM84" i="4"/>
  <c r="CN83" i="4"/>
  <c r="CM83" i="4"/>
  <c r="CN82" i="4"/>
  <c r="CM82" i="4"/>
  <c r="CN81" i="4"/>
  <c r="CM81" i="4"/>
  <c r="CN80" i="4"/>
  <c r="CM80" i="4"/>
  <c r="CN79" i="4"/>
  <c r="CM79" i="4"/>
  <c r="CN78" i="4"/>
  <c r="CM78" i="4"/>
  <c r="CN77" i="4"/>
  <c r="CM77" i="4"/>
  <c r="CN76" i="4"/>
  <c r="CM76" i="4"/>
  <c r="CN75" i="4"/>
  <c r="CM75" i="4"/>
  <c r="CN74" i="4"/>
  <c r="CM74" i="4"/>
  <c r="CN73" i="4"/>
  <c r="CM73" i="4"/>
  <c r="CN72" i="4"/>
  <c r="CM72" i="4"/>
  <c r="CN71" i="4"/>
  <c r="CM71" i="4"/>
  <c r="CN70" i="4"/>
  <c r="CM70" i="4"/>
  <c r="CN69" i="4"/>
  <c r="CM69" i="4"/>
  <c r="CN68" i="4"/>
  <c r="CM68" i="4"/>
  <c r="CN67" i="4"/>
  <c r="CM67" i="4"/>
  <c r="CN66" i="4"/>
  <c r="CM66" i="4"/>
  <c r="CN65" i="4"/>
  <c r="CM65" i="4"/>
  <c r="CN64" i="4"/>
  <c r="CM64" i="4"/>
  <c r="CN63" i="4"/>
  <c r="CM63" i="4"/>
  <c r="CN62" i="4"/>
  <c r="CM62" i="4"/>
  <c r="CN61" i="4"/>
  <c r="CM61" i="4"/>
  <c r="CN60" i="4"/>
  <c r="CM60" i="4"/>
  <c r="CN59" i="4"/>
  <c r="CM59" i="4"/>
  <c r="CN58" i="4"/>
  <c r="CM58" i="4"/>
  <c r="CN57" i="4"/>
  <c r="CM57" i="4"/>
  <c r="CN56" i="4"/>
  <c r="CM56" i="4"/>
  <c r="CN55" i="4"/>
  <c r="CM55" i="4"/>
  <c r="CN54" i="4"/>
  <c r="CM54" i="4"/>
  <c r="CN53" i="4"/>
  <c r="CM53" i="4"/>
  <c r="CN52" i="4"/>
  <c r="CM52" i="4"/>
  <c r="CN51" i="4"/>
  <c r="CM51" i="4"/>
  <c r="CN50" i="4"/>
  <c r="CM50" i="4"/>
  <c r="CN49" i="4"/>
  <c r="CM49" i="4"/>
  <c r="CN48" i="4"/>
  <c r="CM48" i="4"/>
  <c r="CN47" i="4"/>
  <c r="CM47" i="4"/>
  <c r="CN46" i="4"/>
  <c r="CM46" i="4"/>
  <c r="CN45" i="4"/>
  <c r="CM45" i="4"/>
  <c r="CN44" i="4"/>
  <c r="CM44" i="4"/>
  <c r="CN43" i="4"/>
  <c r="CM43" i="4"/>
  <c r="CN42" i="4"/>
  <c r="CM42" i="4"/>
  <c r="CN41" i="4"/>
  <c r="CM41" i="4"/>
  <c r="CN40" i="4"/>
  <c r="CM40" i="4"/>
  <c r="CN39" i="4"/>
  <c r="CM39" i="4"/>
  <c r="CN38" i="4"/>
  <c r="CM38" i="4"/>
  <c r="CN37" i="4"/>
  <c r="CM37" i="4"/>
  <c r="CN36" i="4"/>
  <c r="CM36" i="4"/>
  <c r="CN35" i="4"/>
  <c r="CM35" i="4"/>
  <c r="CN34" i="4"/>
  <c r="CM34" i="4"/>
  <c r="CN33" i="4"/>
  <c r="CM33" i="4"/>
  <c r="CN32" i="4"/>
  <c r="CM32" i="4"/>
  <c r="CN31" i="4"/>
  <c r="CM31" i="4"/>
  <c r="CN30" i="4"/>
  <c r="CM30" i="4"/>
  <c r="CN29" i="4"/>
  <c r="CM29" i="4"/>
  <c r="CN28" i="4"/>
  <c r="CM28" i="4"/>
  <c r="CN27" i="4"/>
  <c r="CM27" i="4"/>
  <c r="CN26" i="4"/>
  <c r="CM26" i="4"/>
  <c r="CN25" i="4"/>
  <c r="CM25" i="4"/>
  <c r="CN24" i="4"/>
  <c r="CM24" i="4"/>
  <c r="CN23" i="4"/>
  <c r="CM23" i="4"/>
  <c r="CN22" i="4"/>
  <c r="CM22" i="4"/>
  <c r="CN21" i="4"/>
  <c r="CM21" i="4"/>
  <c r="CN20" i="4"/>
  <c r="CM20" i="4"/>
  <c r="CN19" i="4"/>
  <c r="CM19" i="4"/>
  <c r="CN18" i="4"/>
  <c r="CM18" i="4"/>
  <c r="CN17" i="4"/>
  <c r="CM17" i="4"/>
  <c r="CN16" i="4"/>
  <c r="CM16" i="4"/>
  <c r="CN15" i="4"/>
  <c r="CM15" i="4"/>
  <c r="CN14" i="4"/>
  <c r="CM14" i="4"/>
  <c r="CN13" i="4"/>
  <c r="CM13" i="4"/>
  <c r="CN12" i="4"/>
  <c r="CM12" i="4"/>
  <c r="CN11" i="4"/>
  <c r="CM11" i="4"/>
  <c r="CN10" i="4"/>
  <c r="CM10" i="4"/>
  <c r="CN9" i="4"/>
  <c r="CM9" i="4"/>
  <c r="CN8" i="4"/>
  <c r="CM8" i="4"/>
  <c r="CN7" i="4"/>
  <c r="CM7" i="4"/>
  <c r="CN6" i="4"/>
  <c r="CM6" i="4"/>
  <c r="CN5" i="4"/>
  <c r="CM5" i="4"/>
  <c r="CN4" i="4"/>
  <c r="CM4" i="4"/>
  <c r="CN2" i="4"/>
  <c r="CM2" i="4"/>
  <c r="CL2" i="4"/>
  <c r="CK99" i="4"/>
  <c r="CJ99" i="4"/>
  <c r="CK98" i="4"/>
  <c r="CJ98" i="4"/>
  <c r="CK97" i="4"/>
  <c r="CJ97" i="4"/>
  <c r="CK96" i="4"/>
  <c r="CJ96" i="4"/>
  <c r="CK95" i="4"/>
  <c r="CJ95" i="4"/>
  <c r="CK94" i="4"/>
  <c r="CJ94" i="4"/>
  <c r="CK93" i="4"/>
  <c r="CJ93" i="4"/>
  <c r="CK92" i="4"/>
  <c r="CJ92" i="4"/>
  <c r="CK90" i="4"/>
  <c r="CJ90" i="4"/>
  <c r="CK89" i="4"/>
  <c r="CJ89" i="4"/>
  <c r="CK88" i="4"/>
  <c r="CJ88" i="4"/>
  <c r="CK87" i="4"/>
  <c r="CJ87" i="4"/>
  <c r="CK86" i="4"/>
  <c r="CJ86" i="4"/>
  <c r="CK85" i="4"/>
  <c r="CJ85" i="4"/>
  <c r="CK84" i="4"/>
  <c r="CJ84" i="4"/>
  <c r="CK83" i="4"/>
  <c r="CJ83" i="4"/>
  <c r="CK82" i="4"/>
  <c r="CJ82" i="4"/>
  <c r="CK81" i="4"/>
  <c r="CJ81" i="4"/>
  <c r="CK80" i="4"/>
  <c r="CJ80" i="4"/>
  <c r="CK79" i="4"/>
  <c r="CJ79" i="4"/>
  <c r="CK78" i="4"/>
  <c r="CJ78" i="4"/>
  <c r="CK77" i="4"/>
  <c r="CJ77" i="4"/>
  <c r="CK76" i="4"/>
  <c r="CJ76" i="4"/>
  <c r="CK75" i="4"/>
  <c r="CJ75" i="4"/>
  <c r="CK74" i="4"/>
  <c r="CJ74" i="4"/>
  <c r="CK73" i="4"/>
  <c r="CJ73" i="4"/>
  <c r="CK72" i="4"/>
  <c r="CJ72" i="4"/>
  <c r="CK71" i="4"/>
  <c r="CJ71" i="4"/>
  <c r="CK70" i="4"/>
  <c r="CJ70" i="4"/>
  <c r="CK69" i="4"/>
  <c r="CJ69" i="4"/>
  <c r="CK68" i="4"/>
  <c r="CJ68" i="4"/>
  <c r="CK67" i="4"/>
  <c r="CJ67" i="4"/>
  <c r="CK66" i="4"/>
  <c r="CJ66" i="4"/>
  <c r="CK65" i="4"/>
  <c r="CJ65" i="4"/>
  <c r="CK64" i="4"/>
  <c r="CJ64" i="4"/>
  <c r="CK63" i="4"/>
  <c r="CJ63" i="4"/>
  <c r="CK62" i="4"/>
  <c r="CJ62" i="4"/>
  <c r="CK61" i="4"/>
  <c r="CJ61" i="4"/>
  <c r="CK60" i="4"/>
  <c r="CJ60" i="4"/>
  <c r="CK59" i="4"/>
  <c r="CJ59" i="4"/>
  <c r="CK58" i="4"/>
  <c r="CJ58" i="4"/>
  <c r="CK57" i="4"/>
  <c r="CJ57" i="4"/>
  <c r="CK56" i="4"/>
  <c r="CJ56" i="4"/>
  <c r="CK55" i="4"/>
  <c r="CJ55" i="4"/>
  <c r="CK54" i="4"/>
  <c r="CJ54" i="4"/>
  <c r="CK53" i="4"/>
  <c r="CJ53" i="4"/>
  <c r="CK52" i="4"/>
  <c r="CJ52" i="4"/>
  <c r="CK51" i="4"/>
  <c r="CJ51" i="4"/>
  <c r="CK50" i="4"/>
  <c r="CJ50" i="4"/>
  <c r="CK49" i="4"/>
  <c r="CJ49" i="4"/>
  <c r="CK48" i="4"/>
  <c r="CJ48" i="4"/>
  <c r="CK47" i="4"/>
  <c r="CJ47" i="4"/>
  <c r="CK46" i="4"/>
  <c r="CJ46" i="4"/>
  <c r="CK45" i="4"/>
  <c r="CJ45" i="4"/>
  <c r="CK44" i="4"/>
  <c r="CJ44" i="4"/>
  <c r="CK43" i="4"/>
  <c r="CJ43" i="4"/>
  <c r="CK42" i="4"/>
  <c r="CJ42" i="4"/>
  <c r="CK41" i="4"/>
  <c r="CJ41" i="4"/>
  <c r="CK40" i="4"/>
  <c r="CJ40" i="4"/>
  <c r="CK39" i="4"/>
  <c r="CJ39" i="4"/>
  <c r="CK38" i="4"/>
  <c r="CJ38" i="4"/>
  <c r="CK37" i="4"/>
  <c r="CJ37" i="4"/>
  <c r="CK36" i="4"/>
  <c r="CJ36" i="4"/>
  <c r="CK35" i="4"/>
  <c r="CJ35" i="4"/>
  <c r="CK34" i="4"/>
  <c r="CJ34" i="4"/>
  <c r="CK33" i="4"/>
  <c r="CJ33" i="4"/>
  <c r="CK32" i="4"/>
  <c r="CJ32" i="4"/>
  <c r="CK31" i="4"/>
  <c r="CJ31" i="4"/>
  <c r="CK30" i="4"/>
  <c r="CJ30" i="4"/>
  <c r="CK29" i="4"/>
  <c r="CJ29" i="4"/>
  <c r="CK28" i="4"/>
  <c r="CJ28" i="4"/>
  <c r="CK27" i="4"/>
  <c r="CJ27" i="4"/>
  <c r="CK26" i="4"/>
  <c r="CJ26" i="4"/>
  <c r="CK25" i="4"/>
  <c r="CJ25" i="4"/>
  <c r="CK24" i="4"/>
  <c r="CJ24" i="4"/>
  <c r="CK23" i="4"/>
  <c r="CJ23" i="4"/>
  <c r="CK22" i="4"/>
  <c r="CJ22" i="4"/>
  <c r="CK21" i="4"/>
  <c r="CJ21" i="4"/>
  <c r="CK20" i="4"/>
  <c r="CJ20" i="4"/>
  <c r="CK19" i="4"/>
  <c r="CJ19" i="4"/>
  <c r="CK18" i="4"/>
  <c r="CJ18" i="4"/>
  <c r="CK17" i="4"/>
  <c r="CJ17" i="4"/>
  <c r="CK16" i="4"/>
  <c r="CJ16" i="4"/>
  <c r="CK15" i="4"/>
  <c r="CJ15" i="4"/>
  <c r="CK14" i="4"/>
  <c r="CJ14" i="4"/>
  <c r="CK13" i="4"/>
  <c r="CJ13" i="4"/>
  <c r="CK12" i="4"/>
  <c r="CJ12" i="4"/>
  <c r="CK11" i="4"/>
  <c r="CJ11" i="4"/>
  <c r="CK10" i="4"/>
  <c r="CJ10" i="4"/>
  <c r="CK9" i="4"/>
  <c r="CJ9" i="4"/>
  <c r="CK8" i="4"/>
  <c r="CJ8" i="4"/>
  <c r="CK7" i="4"/>
  <c r="CJ7" i="4"/>
  <c r="CK6" i="4"/>
  <c r="CJ6" i="4"/>
  <c r="CK5" i="4"/>
  <c r="CJ5" i="4"/>
  <c r="CK4" i="4"/>
  <c r="CK2" i="4" s="1"/>
  <c r="CJ4" i="4"/>
  <c r="CJ2" i="4"/>
  <c r="CI2" i="4"/>
  <c r="CH99" i="4"/>
  <c r="CG99" i="4"/>
  <c r="CH98" i="4"/>
  <c r="CG98" i="4"/>
  <c r="CH97" i="4"/>
  <c r="CG97" i="4"/>
  <c r="CH96" i="4"/>
  <c r="CG96" i="4"/>
  <c r="CH95" i="4"/>
  <c r="CG95" i="4"/>
  <c r="CH94" i="4"/>
  <c r="CG94" i="4"/>
  <c r="CH93" i="4"/>
  <c r="CG93" i="4"/>
  <c r="CH92" i="4"/>
  <c r="CG92" i="4"/>
  <c r="CH90" i="4"/>
  <c r="CG90" i="4"/>
  <c r="CH89" i="4"/>
  <c r="CG89" i="4"/>
  <c r="CH88" i="4"/>
  <c r="CG88" i="4"/>
  <c r="CH87" i="4"/>
  <c r="CG87" i="4"/>
  <c r="CH86" i="4"/>
  <c r="CG86" i="4"/>
  <c r="CH85" i="4"/>
  <c r="CG85" i="4"/>
  <c r="CH84" i="4"/>
  <c r="CG84" i="4"/>
  <c r="CH83" i="4"/>
  <c r="CG83" i="4"/>
  <c r="CH82" i="4"/>
  <c r="CG82" i="4"/>
  <c r="CH81" i="4"/>
  <c r="CG81" i="4"/>
  <c r="CH80" i="4"/>
  <c r="CG80" i="4"/>
  <c r="CH79" i="4"/>
  <c r="CG79" i="4"/>
  <c r="CH78" i="4"/>
  <c r="CG78" i="4"/>
  <c r="CH77" i="4"/>
  <c r="CG77" i="4"/>
  <c r="CH76" i="4"/>
  <c r="CG76" i="4"/>
  <c r="CH75" i="4"/>
  <c r="CG75" i="4"/>
  <c r="CH74" i="4"/>
  <c r="CG74" i="4"/>
  <c r="CH73" i="4"/>
  <c r="CG73" i="4"/>
  <c r="CH72" i="4"/>
  <c r="CG72" i="4"/>
  <c r="CH71" i="4"/>
  <c r="CG71" i="4"/>
  <c r="CH70" i="4"/>
  <c r="CG70" i="4"/>
  <c r="CH69" i="4"/>
  <c r="CG69" i="4"/>
  <c r="CH68" i="4"/>
  <c r="CG68" i="4"/>
  <c r="CH67" i="4"/>
  <c r="CG67" i="4"/>
  <c r="CH66" i="4"/>
  <c r="CG66" i="4"/>
  <c r="CH65" i="4"/>
  <c r="CG65" i="4"/>
  <c r="CH64" i="4"/>
  <c r="CG64" i="4"/>
  <c r="CH63" i="4"/>
  <c r="CG63" i="4"/>
  <c r="CH62" i="4"/>
  <c r="CG62" i="4"/>
  <c r="CH61" i="4"/>
  <c r="CG61" i="4"/>
  <c r="CH60" i="4"/>
  <c r="CG60" i="4"/>
  <c r="CH59" i="4"/>
  <c r="CG59" i="4"/>
  <c r="CH58" i="4"/>
  <c r="CG58" i="4"/>
  <c r="CH57" i="4"/>
  <c r="CG57" i="4"/>
  <c r="CH56" i="4"/>
  <c r="CG56" i="4"/>
  <c r="CH55" i="4"/>
  <c r="CG55" i="4"/>
  <c r="CH54" i="4"/>
  <c r="CG54" i="4"/>
  <c r="CH53" i="4"/>
  <c r="CG53" i="4"/>
  <c r="CH52" i="4"/>
  <c r="CG52" i="4"/>
  <c r="CH51" i="4"/>
  <c r="CG51" i="4"/>
  <c r="CH50" i="4"/>
  <c r="CG50" i="4"/>
  <c r="CH49" i="4"/>
  <c r="CG49" i="4"/>
  <c r="CH48" i="4"/>
  <c r="CG48" i="4"/>
  <c r="CH47" i="4"/>
  <c r="CG47" i="4"/>
  <c r="CH46" i="4"/>
  <c r="CG46" i="4"/>
  <c r="CH45" i="4"/>
  <c r="CG45" i="4"/>
  <c r="CH44" i="4"/>
  <c r="CG44" i="4"/>
  <c r="CH43" i="4"/>
  <c r="CG43" i="4"/>
  <c r="CH42" i="4"/>
  <c r="CG42" i="4"/>
  <c r="CH41" i="4"/>
  <c r="CG41" i="4"/>
  <c r="CH40" i="4"/>
  <c r="CG40" i="4"/>
  <c r="CH39" i="4"/>
  <c r="CG39" i="4"/>
  <c r="CH38" i="4"/>
  <c r="CG38" i="4"/>
  <c r="CH37" i="4"/>
  <c r="CG37" i="4"/>
  <c r="CH36" i="4"/>
  <c r="CG36" i="4"/>
  <c r="CH35" i="4"/>
  <c r="CG35" i="4"/>
  <c r="CH34" i="4"/>
  <c r="CG34" i="4"/>
  <c r="CH33" i="4"/>
  <c r="CG33" i="4"/>
  <c r="CH32" i="4"/>
  <c r="CG32" i="4"/>
  <c r="CH31" i="4"/>
  <c r="CG31" i="4"/>
  <c r="CH30" i="4"/>
  <c r="CG30" i="4"/>
  <c r="CH29" i="4"/>
  <c r="CG29" i="4"/>
  <c r="CH28" i="4"/>
  <c r="CG28" i="4"/>
  <c r="CH27" i="4"/>
  <c r="CG27" i="4"/>
  <c r="CH26" i="4"/>
  <c r="CG26" i="4"/>
  <c r="CH25" i="4"/>
  <c r="CG25" i="4"/>
  <c r="CH24" i="4"/>
  <c r="CG24" i="4"/>
  <c r="CH23" i="4"/>
  <c r="CG23" i="4"/>
  <c r="CH22" i="4"/>
  <c r="CG22" i="4"/>
  <c r="CH21" i="4"/>
  <c r="CG21" i="4"/>
  <c r="CH20" i="4"/>
  <c r="CG20" i="4"/>
  <c r="CH19" i="4"/>
  <c r="CG19" i="4"/>
  <c r="CH18" i="4"/>
  <c r="CG18" i="4"/>
  <c r="CH17" i="4"/>
  <c r="CG17" i="4"/>
  <c r="CH16" i="4"/>
  <c r="CG16" i="4"/>
  <c r="CH15" i="4"/>
  <c r="CG15" i="4"/>
  <c r="CH14" i="4"/>
  <c r="CG14" i="4"/>
  <c r="CH13" i="4"/>
  <c r="CG13" i="4"/>
  <c r="CH12" i="4"/>
  <c r="CG12" i="4"/>
  <c r="CH11" i="4"/>
  <c r="CG11" i="4"/>
  <c r="CH10" i="4"/>
  <c r="CG10" i="4"/>
  <c r="CH9" i="4"/>
  <c r="CG9" i="4"/>
  <c r="CH8" i="4"/>
  <c r="CG8" i="4"/>
  <c r="CH7" i="4"/>
  <c r="CG7" i="4"/>
  <c r="CH6" i="4"/>
  <c r="CG6" i="4"/>
  <c r="CH5" i="4"/>
  <c r="CG5" i="4"/>
  <c r="CH4" i="4"/>
  <c r="CH2" i="4" s="1"/>
  <c r="CG4" i="4"/>
  <c r="CF2" i="4"/>
  <c r="CQ81" i="5"/>
  <c r="CP81" i="5"/>
  <c r="CQ80" i="5"/>
  <c r="CP80" i="5"/>
  <c r="CQ79" i="5"/>
  <c r="CP79" i="5"/>
  <c r="CQ78" i="5"/>
  <c r="CP78" i="5"/>
  <c r="CQ77" i="5"/>
  <c r="CP77" i="5"/>
  <c r="CQ76" i="5"/>
  <c r="CP76" i="5"/>
  <c r="CQ75" i="5"/>
  <c r="CP75" i="5"/>
  <c r="CQ74" i="5"/>
  <c r="CP74" i="5"/>
  <c r="CQ73" i="5"/>
  <c r="CP73" i="5"/>
  <c r="CQ72" i="5"/>
  <c r="CP72" i="5"/>
  <c r="CQ71" i="5"/>
  <c r="CP71" i="5"/>
  <c r="CQ70" i="5"/>
  <c r="CP70" i="5"/>
  <c r="CQ69" i="5"/>
  <c r="CP69" i="5"/>
  <c r="CQ68" i="5"/>
  <c r="CP68" i="5"/>
  <c r="CQ67" i="5"/>
  <c r="CP67" i="5"/>
  <c r="CQ66" i="5"/>
  <c r="CP66" i="5"/>
  <c r="CQ65" i="5"/>
  <c r="CP65" i="5"/>
  <c r="CQ64" i="5"/>
  <c r="CP64" i="5"/>
  <c r="CQ63" i="5"/>
  <c r="CP63" i="5"/>
  <c r="CQ62" i="5"/>
  <c r="CP62" i="5"/>
  <c r="CQ61" i="5"/>
  <c r="CP61" i="5"/>
  <c r="CQ60" i="5"/>
  <c r="CP60" i="5"/>
  <c r="CQ59" i="5"/>
  <c r="CP59" i="5"/>
  <c r="CQ58" i="5"/>
  <c r="CP58" i="5"/>
  <c r="CQ57" i="5"/>
  <c r="CP57" i="5"/>
  <c r="CQ56" i="5"/>
  <c r="CP56" i="5"/>
  <c r="CQ55" i="5"/>
  <c r="CP55" i="5"/>
  <c r="CQ54" i="5"/>
  <c r="CP54" i="5"/>
  <c r="CQ53" i="5"/>
  <c r="CP53" i="5"/>
  <c r="CQ52" i="5"/>
  <c r="CP52" i="5"/>
  <c r="CQ51" i="5"/>
  <c r="CP51" i="5"/>
  <c r="CQ50" i="5"/>
  <c r="CP50" i="5"/>
  <c r="CQ49" i="5"/>
  <c r="CP49" i="5"/>
  <c r="CQ48" i="5"/>
  <c r="CP48" i="5"/>
  <c r="CQ47" i="5"/>
  <c r="CP47" i="5"/>
  <c r="CQ46" i="5"/>
  <c r="CP46" i="5"/>
  <c r="CQ45" i="5"/>
  <c r="CP45" i="5"/>
  <c r="CQ44" i="5"/>
  <c r="CP44" i="5"/>
  <c r="CQ43" i="5"/>
  <c r="CP43" i="5"/>
  <c r="CQ42" i="5"/>
  <c r="CP42" i="5"/>
  <c r="CQ41" i="5"/>
  <c r="CP41" i="5"/>
  <c r="CQ40" i="5"/>
  <c r="CP40" i="5"/>
  <c r="CQ39" i="5"/>
  <c r="CP39" i="5"/>
  <c r="CQ38" i="5"/>
  <c r="CP38" i="5"/>
  <c r="CQ37" i="5"/>
  <c r="CP37" i="5"/>
  <c r="CQ36" i="5"/>
  <c r="CP36" i="5"/>
  <c r="CQ35" i="5"/>
  <c r="CP35" i="5"/>
  <c r="CQ34" i="5"/>
  <c r="CP34" i="5"/>
  <c r="CQ33" i="5"/>
  <c r="CP33" i="5"/>
  <c r="CQ32" i="5"/>
  <c r="CP32" i="5"/>
  <c r="CQ31" i="5"/>
  <c r="CP31" i="5"/>
  <c r="CQ30" i="5"/>
  <c r="CP30" i="5"/>
  <c r="CQ29" i="5"/>
  <c r="CP29" i="5"/>
  <c r="CQ28" i="5"/>
  <c r="CP28" i="5"/>
  <c r="CQ27" i="5"/>
  <c r="CP27" i="5"/>
  <c r="CQ26" i="5"/>
  <c r="CP26" i="5"/>
  <c r="CQ25" i="5"/>
  <c r="CP25" i="5"/>
  <c r="CQ24" i="5"/>
  <c r="CP24" i="5"/>
  <c r="CQ23" i="5"/>
  <c r="CP23" i="5"/>
  <c r="CQ22" i="5"/>
  <c r="CP22" i="5"/>
  <c r="CQ21" i="5"/>
  <c r="CP21" i="5"/>
  <c r="CQ20" i="5"/>
  <c r="CP20" i="5"/>
  <c r="CQ19" i="5"/>
  <c r="CP19" i="5"/>
  <c r="CQ18" i="5"/>
  <c r="CP18" i="5"/>
  <c r="CQ17" i="5"/>
  <c r="CP17" i="5"/>
  <c r="CQ16" i="5"/>
  <c r="CP16" i="5"/>
  <c r="CQ15" i="5"/>
  <c r="CP15" i="5"/>
  <c r="CQ14" i="5"/>
  <c r="CP14" i="5"/>
  <c r="CQ13" i="5"/>
  <c r="CP13" i="5"/>
  <c r="CQ12" i="5"/>
  <c r="CP12" i="5"/>
  <c r="CQ11" i="5"/>
  <c r="CP11" i="5"/>
  <c r="CQ10" i="5"/>
  <c r="CP10" i="5"/>
  <c r="CQ9" i="5"/>
  <c r="CP9" i="5"/>
  <c r="CQ8" i="5"/>
  <c r="CP8" i="5"/>
  <c r="CQ7" i="5"/>
  <c r="CP7" i="5"/>
  <c r="CQ6" i="5"/>
  <c r="CP6" i="5"/>
  <c r="CQ5" i="5"/>
  <c r="CP5" i="5"/>
  <c r="CQ4" i="5"/>
  <c r="CP4" i="5"/>
  <c r="CO2" i="5"/>
  <c r="CN81" i="5"/>
  <c r="CM81" i="5"/>
  <c r="CN80" i="5"/>
  <c r="CM80" i="5"/>
  <c r="CN79" i="5"/>
  <c r="CM79" i="5"/>
  <c r="CN78" i="5"/>
  <c r="CM78" i="5"/>
  <c r="CN77" i="5"/>
  <c r="CM77" i="5"/>
  <c r="CN76" i="5"/>
  <c r="CM76" i="5"/>
  <c r="CN75" i="5"/>
  <c r="CM75" i="5"/>
  <c r="CN74" i="5"/>
  <c r="CM74" i="5"/>
  <c r="CN73" i="5"/>
  <c r="CM73" i="5"/>
  <c r="CN72" i="5"/>
  <c r="CM72" i="5"/>
  <c r="CN71" i="5"/>
  <c r="CM71" i="5"/>
  <c r="CN70" i="5"/>
  <c r="CM70" i="5"/>
  <c r="CN69" i="5"/>
  <c r="CM69" i="5"/>
  <c r="CN68" i="5"/>
  <c r="CM68" i="5"/>
  <c r="CN67" i="5"/>
  <c r="CM67" i="5"/>
  <c r="CN66" i="5"/>
  <c r="CM66" i="5"/>
  <c r="CN65" i="5"/>
  <c r="CM65" i="5"/>
  <c r="CN64" i="5"/>
  <c r="CM64" i="5"/>
  <c r="CN63" i="5"/>
  <c r="CM63" i="5"/>
  <c r="CN62" i="5"/>
  <c r="CM62" i="5"/>
  <c r="CN61" i="5"/>
  <c r="CM61" i="5"/>
  <c r="CN60" i="5"/>
  <c r="CM60" i="5"/>
  <c r="CN59" i="5"/>
  <c r="CM59" i="5"/>
  <c r="CN58" i="5"/>
  <c r="CM58" i="5"/>
  <c r="CN57" i="5"/>
  <c r="CM57" i="5"/>
  <c r="CN56" i="5"/>
  <c r="CM56" i="5"/>
  <c r="CN55" i="5"/>
  <c r="CM55" i="5"/>
  <c r="CN54" i="5"/>
  <c r="CM54" i="5"/>
  <c r="CN53" i="5"/>
  <c r="CM53" i="5"/>
  <c r="CN52" i="5"/>
  <c r="CM52" i="5"/>
  <c r="CN51" i="5"/>
  <c r="CM51" i="5"/>
  <c r="CN50" i="5"/>
  <c r="CM50" i="5"/>
  <c r="CN49" i="5"/>
  <c r="CM49" i="5"/>
  <c r="CN48" i="5"/>
  <c r="CM48" i="5"/>
  <c r="CN47" i="5"/>
  <c r="CM47" i="5"/>
  <c r="CN46" i="5"/>
  <c r="CM46" i="5"/>
  <c r="CN45" i="5"/>
  <c r="CM45" i="5"/>
  <c r="CN44" i="5"/>
  <c r="CM44" i="5"/>
  <c r="CN43" i="5"/>
  <c r="CM43" i="5"/>
  <c r="CN42" i="5"/>
  <c r="CM42" i="5"/>
  <c r="CN41" i="5"/>
  <c r="CM41" i="5"/>
  <c r="CN40" i="5"/>
  <c r="CM40" i="5"/>
  <c r="CN39" i="5"/>
  <c r="CM39" i="5"/>
  <c r="CN38" i="5"/>
  <c r="CM38" i="5"/>
  <c r="CN37" i="5"/>
  <c r="CM37" i="5"/>
  <c r="CN36" i="5"/>
  <c r="CM36" i="5"/>
  <c r="CN35" i="5"/>
  <c r="CM35" i="5"/>
  <c r="CN34" i="5"/>
  <c r="CM34" i="5"/>
  <c r="CN33" i="5"/>
  <c r="CM33" i="5"/>
  <c r="CN32" i="5"/>
  <c r="CM32" i="5"/>
  <c r="CN31" i="5"/>
  <c r="CM31" i="5"/>
  <c r="CN30" i="5"/>
  <c r="CM30" i="5"/>
  <c r="CN29" i="5"/>
  <c r="CM29" i="5"/>
  <c r="CN28" i="5"/>
  <c r="CM28" i="5"/>
  <c r="CN27" i="5"/>
  <c r="CM27" i="5"/>
  <c r="CN26" i="5"/>
  <c r="CM26" i="5"/>
  <c r="CN25" i="5"/>
  <c r="CM25" i="5"/>
  <c r="CN24" i="5"/>
  <c r="CM24" i="5"/>
  <c r="CN23" i="5"/>
  <c r="CM23" i="5"/>
  <c r="CN22" i="5"/>
  <c r="CM22" i="5"/>
  <c r="CN21" i="5"/>
  <c r="CM21" i="5"/>
  <c r="CN20" i="5"/>
  <c r="CM20" i="5"/>
  <c r="CN19" i="5"/>
  <c r="CM19" i="5"/>
  <c r="CN18" i="5"/>
  <c r="CM18" i="5"/>
  <c r="CN17" i="5"/>
  <c r="CM17" i="5"/>
  <c r="CN16" i="5"/>
  <c r="CM16" i="5"/>
  <c r="CN15" i="5"/>
  <c r="CM15" i="5"/>
  <c r="CN14" i="5"/>
  <c r="CM14" i="5"/>
  <c r="CN13" i="5"/>
  <c r="CM13" i="5"/>
  <c r="CN12" i="5"/>
  <c r="CM12" i="5"/>
  <c r="CN11" i="5"/>
  <c r="CM11" i="5"/>
  <c r="CN10" i="5"/>
  <c r="CM10" i="5"/>
  <c r="CN9" i="5"/>
  <c r="CM9" i="5"/>
  <c r="CN8" i="5"/>
  <c r="CM8" i="5"/>
  <c r="CN7" i="5"/>
  <c r="CM7" i="5"/>
  <c r="CN6" i="5"/>
  <c r="CM6" i="5"/>
  <c r="CN5" i="5"/>
  <c r="CM5" i="5"/>
  <c r="CN4" i="5"/>
  <c r="CM4" i="5"/>
  <c r="CM2" i="5" s="1"/>
  <c r="CL2" i="5"/>
  <c r="CQ123" i="2"/>
  <c r="CP123" i="2"/>
  <c r="CQ122" i="2"/>
  <c r="CP122" i="2"/>
  <c r="CQ121" i="2"/>
  <c r="CP121" i="2"/>
  <c r="CQ120" i="2"/>
  <c r="CP120" i="2"/>
  <c r="CQ119" i="2"/>
  <c r="CP119" i="2"/>
  <c r="CQ118" i="2"/>
  <c r="CP118" i="2"/>
  <c r="CQ117" i="2"/>
  <c r="CP117" i="2"/>
  <c r="CQ116" i="2"/>
  <c r="CP116" i="2"/>
  <c r="CQ115" i="2"/>
  <c r="CP115" i="2"/>
  <c r="CQ114" i="2"/>
  <c r="CP114" i="2"/>
  <c r="CQ113" i="2"/>
  <c r="CP113" i="2"/>
  <c r="CQ112" i="2"/>
  <c r="CP112" i="2"/>
  <c r="CQ111" i="2"/>
  <c r="CP111" i="2"/>
  <c r="CQ110" i="2"/>
  <c r="CP110" i="2"/>
  <c r="CQ109" i="2"/>
  <c r="CP109" i="2"/>
  <c r="CQ108" i="2"/>
  <c r="CP108" i="2"/>
  <c r="CQ107" i="2"/>
  <c r="CP107" i="2"/>
  <c r="CQ106" i="2"/>
  <c r="CP106" i="2"/>
  <c r="CQ105" i="2"/>
  <c r="CP105" i="2"/>
  <c r="CQ104" i="2"/>
  <c r="CP104" i="2"/>
  <c r="CQ103" i="2"/>
  <c r="CP103" i="2"/>
  <c r="CQ102" i="2"/>
  <c r="CP102" i="2"/>
  <c r="CQ101" i="2"/>
  <c r="CP101" i="2"/>
  <c r="CQ98" i="2"/>
  <c r="CP98" i="2"/>
  <c r="CQ97" i="2"/>
  <c r="CP97" i="2"/>
  <c r="CQ96" i="2"/>
  <c r="CP96" i="2"/>
  <c r="CQ95" i="2"/>
  <c r="CP95" i="2"/>
  <c r="CQ94" i="2"/>
  <c r="CP94" i="2"/>
  <c r="CQ93" i="2"/>
  <c r="CP93" i="2"/>
  <c r="CQ92" i="2"/>
  <c r="CP92" i="2"/>
  <c r="CQ91" i="2"/>
  <c r="CP91" i="2"/>
  <c r="CQ90" i="2"/>
  <c r="CP90" i="2"/>
  <c r="CQ89" i="2"/>
  <c r="CP89" i="2"/>
  <c r="CQ88" i="2"/>
  <c r="CP88" i="2"/>
  <c r="CQ87" i="2"/>
  <c r="CP87" i="2"/>
  <c r="CQ86" i="2"/>
  <c r="CP86" i="2"/>
  <c r="CQ85" i="2"/>
  <c r="CP85" i="2"/>
  <c r="CQ84" i="2"/>
  <c r="CP84" i="2"/>
  <c r="CQ83" i="2"/>
  <c r="CP83" i="2"/>
  <c r="CQ81" i="2"/>
  <c r="CP81" i="2"/>
  <c r="CQ80" i="2"/>
  <c r="CP80" i="2"/>
  <c r="CQ79" i="2"/>
  <c r="CP79" i="2"/>
  <c r="CQ78" i="2"/>
  <c r="CP78" i="2"/>
  <c r="CQ77" i="2"/>
  <c r="CP77" i="2"/>
  <c r="CQ76" i="2"/>
  <c r="CP76" i="2"/>
  <c r="CQ75" i="2"/>
  <c r="CP75" i="2"/>
  <c r="CQ74" i="2"/>
  <c r="CP74" i="2"/>
  <c r="CQ73" i="2"/>
  <c r="CP73" i="2"/>
  <c r="CQ72" i="2"/>
  <c r="CP72" i="2"/>
  <c r="CQ71" i="2"/>
  <c r="CP71" i="2"/>
  <c r="CQ70" i="2"/>
  <c r="CP70" i="2"/>
  <c r="CQ69" i="2"/>
  <c r="CP69" i="2"/>
  <c r="CQ68" i="2"/>
  <c r="CP68" i="2"/>
  <c r="CQ67" i="2"/>
  <c r="CP67" i="2"/>
  <c r="CQ66" i="2"/>
  <c r="CP66" i="2"/>
  <c r="CQ65" i="2"/>
  <c r="CP65" i="2"/>
  <c r="CQ64" i="2"/>
  <c r="CP64" i="2"/>
  <c r="CQ63" i="2"/>
  <c r="CP63" i="2"/>
  <c r="CQ62" i="2"/>
  <c r="CP62" i="2"/>
  <c r="CQ61" i="2"/>
  <c r="CP61" i="2"/>
  <c r="CQ60" i="2"/>
  <c r="CP60" i="2"/>
  <c r="CQ59" i="2"/>
  <c r="CP59" i="2"/>
  <c r="CQ58" i="2"/>
  <c r="CP58" i="2"/>
  <c r="CQ57" i="2"/>
  <c r="CP57" i="2"/>
  <c r="CQ56" i="2"/>
  <c r="CP56" i="2"/>
  <c r="CQ55" i="2"/>
  <c r="CP55" i="2"/>
  <c r="CQ54" i="2"/>
  <c r="CP54" i="2"/>
  <c r="CQ53" i="2"/>
  <c r="CP53" i="2"/>
  <c r="CQ52" i="2"/>
  <c r="CP52" i="2"/>
  <c r="CQ51" i="2"/>
  <c r="CP51" i="2"/>
  <c r="CQ50" i="2"/>
  <c r="CP50" i="2"/>
  <c r="CQ49" i="2"/>
  <c r="CP49" i="2"/>
  <c r="CQ48" i="2"/>
  <c r="CP48" i="2"/>
  <c r="CQ47" i="2"/>
  <c r="CP47" i="2"/>
  <c r="CQ46" i="2"/>
  <c r="CP46" i="2"/>
  <c r="CQ45" i="2"/>
  <c r="CP45" i="2"/>
  <c r="CQ44" i="2"/>
  <c r="CP44" i="2"/>
  <c r="CQ43" i="2"/>
  <c r="CP43" i="2"/>
  <c r="CQ42" i="2"/>
  <c r="CP42" i="2"/>
  <c r="CQ41" i="2"/>
  <c r="CP41" i="2"/>
  <c r="CQ40" i="2"/>
  <c r="CP40" i="2"/>
  <c r="CQ39" i="2"/>
  <c r="CP39" i="2"/>
  <c r="CQ38" i="2"/>
  <c r="CP38" i="2"/>
  <c r="CQ37" i="2"/>
  <c r="CP37" i="2"/>
  <c r="CQ36" i="2"/>
  <c r="CP36" i="2"/>
  <c r="CQ35" i="2"/>
  <c r="CP35" i="2"/>
  <c r="CQ34" i="2"/>
  <c r="CP34" i="2"/>
  <c r="CQ33" i="2"/>
  <c r="CP33" i="2"/>
  <c r="CQ32" i="2"/>
  <c r="CP32" i="2"/>
  <c r="CQ31" i="2"/>
  <c r="CP31" i="2"/>
  <c r="CQ30" i="2"/>
  <c r="CP30" i="2"/>
  <c r="CQ29" i="2"/>
  <c r="CP29" i="2"/>
  <c r="CQ28" i="2"/>
  <c r="CP28" i="2"/>
  <c r="CQ27" i="2"/>
  <c r="CP27" i="2"/>
  <c r="CQ26" i="2"/>
  <c r="CP26" i="2"/>
  <c r="CQ25" i="2"/>
  <c r="CP25" i="2"/>
  <c r="CQ24" i="2"/>
  <c r="CP24" i="2"/>
  <c r="CQ23" i="2"/>
  <c r="CP23" i="2"/>
  <c r="CQ22" i="2"/>
  <c r="CP22" i="2"/>
  <c r="CQ21" i="2"/>
  <c r="CP21" i="2"/>
  <c r="CQ20" i="2"/>
  <c r="CP20" i="2"/>
  <c r="CQ19" i="2"/>
  <c r="CP19" i="2"/>
  <c r="CQ18" i="2"/>
  <c r="CP18" i="2"/>
  <c r="CQ17" i="2"/>
  <c r="CP17" i="2"/>
  <c r="CQ16" i="2"/>
  <c r="CP16" i="2"/>
  <c r="CQ15" i="2"/>
  <c r="CP15" i="2"/>
  <c r="CQ14" i="2"/>
  <c r="CP14" i="2"/>
  <c r="CQ13" i="2"/>
  <c r="CP13" i="2"/>
  <c r="CQ12" i="2"/>
  <c r="CP12" i="2"/>
  <c r="CQ11" i="2"/>
  <c r="CP11" i="2"/>
  <c r="CP10" i="2"/>
  <c r="CP9" i="2"/>
  <c r="CP8" i="2"/>
  <c r="CP7" i="2"/>
  <c r="CP6" i="2"/>
  <c r="CP5" i="2"/>
  <c r="CP4" i="2"/>
  <c r="CP2" i="2"/>
  <c r="CO2" i="2"/>
  <c r="CN123" i="2"/>
  <c r="CM123" i="2"/>
  <c r="CN122" i="2"/>
  <c r="CM122" i="2"/>
  <c r="CN121" i="2"/>
  <c r="CM121" i="2"/>
  <c r="CN120" i="2"/>
  <c r="CM120" i="2"/>
  <c r="CN119" i="2"/>
  <c r="CM119" i="2"/>
  <c r="CN118" i="2"/>
  <c r="CM118" i="2"/>
  <c r="CN117" i="2"/>
  <c r="CM117" i="2"/>
  <c r="CN116" i="2"/>
  <c r="CM116" i="2"/>
  <c r="CN115" i="2"/>
  <c r="CM115" i="2"/>
  <c r="CN114" i="2"/>
  <c r="CM114" i="2"/>
  <c r="CN113" i="2"/>
  <c r="CM113" i="2"/>
  <c r="CN112" i="2"/>
  <c r="CM112" i="2"/>
  <c r="CN111" i="2"/>
  <c r="CM111" i="2"/>
  <c r="CN110" i="2"/>
  <c r="CM110" i="2"/>
  <c r="CN109" i="2"/>
  <c r="CM109" i="2"/>
  <c r="CN108" i="2"/>
  <c r="CM108" i="2"/>
  <c r="CN107" i="2"/>
  <c r="CM107" i="2"/>
  <c r="CN106" i="2"/>
  <c r="CM106" i="2"/>
  <c r="CN105" i="2"/>
  <c r="CM105" i="2"/>
  <c r="CN104" i="2"/>
  <c r="CM104" i="2"/>
  <c r="CN103" i="2"/>
  <c r="CM103" i="2"/>
  <c r="CN102" i="2"/>
  <c r="CM102" i="2"/>
  <c r="CN101" i="2"/>
  <c r="CM101" i="2"/>
  <c r="CN98" i="2"/>
  <c r="CM98" i="2"/>
  <c r="CN97" i="2"/>
  <c r="CM97" i="2"/>
  <c r="CN96" i="2"/>
  <c r="CM96" i="2"/>
  <c r="CN95" i="2"/>
  <c r="CM95" i="2"/>
  <c r="CN94" i="2"/>
  <c r="CM94" i="2"/>
  <c r="CN93" i="2"/>
  <c r="CM93" i="2"/>
  <c r="CN92" i="2"/>
  <c r="CM92" i="2"/>
  <c r="CN91" i="2"/>
  <c r="CM91" i="2"/>
  <c r="CN90" i="2"/>
  <c r="CM90" i="2"/>
  <c r="CN89" i="2"/>
  <c r="CM89" i="2"/>
  <c r="CN88" i="2"/>
  <c r="CM88" i="2"/>
  <c r="CN87" i="2"/>
  <c r="CM87" i="2"/>
  <c r="CN86" i="2"/>
  <c r="CM86" i="2"/>
  <c r="CN85" i="2"/>
  <c r="CM85" i="2"/>
  <c r="CN84" i="2"/>
  <c r="CM84" i="2"/>
  <c r="CN83" i="2"/>
  <c r="CM83" i="2"/>
  <c r="CN81" i="2"/>
  <c r="CM81" i="2"/>
  <c r="CN80" i="2"/>
  <c r="CM80" i="2"/>
  <c r="CN79" i="2"/>
  <c r="CM79" i="2"/>
  <c r="CN78" i="2"/>
  <c r="CM78" i="2"/>
  <c r="CN77" i="2"/>
  <c r="CM77" i="2"/>
  <c r="CN76" i="2"/>
  <c r="CM76" i="2"/>
  <c r="CN75" i="2"/>
  <c r="CM75" i="2"/>
  <c r="CN74" i="2"/>
  <c r="CM74" i="2"/>
  <c r="CN73" i="2"/>
  <c r="CM73" i="2"/>
  <c r="CN72" i="2"/>
  <c r="CM72" i="2"/>
  <c r="CN71" i="2"/>
  <c r="CM71" i="2"/>
  <c r="CN70" i="2"/>
  <c r="CM70" i="2"/>
  <c r="CN69" i="2"/>
  <c r="CM69" i="2"/>
  <c r="CN68" i="2"/>
  <c r="CM68" i="2"/>
  <c r="CN67" i="2"/>
  <c r="CM67" i="2"/>
  <c r="CN66" i="2"/>
  <c r="CM66" i="2"/>
  <c r="CN65" i="2"/>
  <c r="CM65" i="2"/>
  <c r="CN64" i="2"/>
  <c r="CM64" i="2"/>
  <c r="CN63" i="2"/>
  <c r="CM63" i="2"/>
  <c r="CN62" i="2"/>
  <c r="CM62" i="2"/>
  <c r="CN61" i="2"/>
  <c r="CM61" i="2"/>
  <c r="CN60" i="2"/>
  <c r="CM60" i="2"/>
  <c r="CN59" i="2"/>
  <c r="CM59" i="2"/>
  <c r="CN58" i="2"/>
  <c r="CM58" i="2"/>
  <c r="CN57" i="2"/>
  <c r="CM57" i="2"/>
  <c r="CN56" i="2"/>
  <c r="CM56" i="2"/>
  <c r="CN55" i="2"/>
  <c r="CM55" i="2"/>
  <c r="CN54" i="2"/>
  <c r="CM54" i="2"/>
  <c r="CN53" i="2"/>
  <c r="CM53" i="2"/>
  <c r="CN52" i="2"/>
  <c r="CM52" i="2"/>
  <c r="CN51" i="2"/>
  <c r="CM51" i="2"/>
  <c r="CN50" i="2"/>
  <c r="CM50" i="2"/>
  <c r="CN49" i="2"/>
  <c r="CM49" i="2"/>
  <c r="CN48" i="2"/>
  <c r="CM48" i="2"/>
  <c r="CN47" i="2"/>
  <c r="CM47" i="2"/>
  <c r="CN46" i="2"/>
  <c r="CM46" i="2"/>
  <c r="CN45" i="2"/>
  <c r="CM45" i="2"/>
  <c r="CN44" i="2"/>
  <c r="CM44" i="2"/>
  <c r="CN43" i="2"/>
  <c r="CM43" i="2"/>
  <c r="CN42" i="2"/>
  <c r="CM42" i="2"/>
  <c r="CN41" i="2"/>
  <c r="CM41" i="2"/>
  <c r="CN40" i="2"/>
  <c r="CM40" i="2"/>
  <c r="CN39" i="2"/>
  <c r="CM39" i="2"/>
  <c r="CN38" i="2"/>
  <c r="CM38" i="2"/>
  <c r="CN37" i="2"/>
  <c r="CM37" i="2"/>
  <c r="CN36" i="2"/>
  <c r="CM36" i="2"/>
  <c r="CN35" i="2"/>
  <c r="CM35" i="2"/>
  <c r="CN34" i="2"/>
  <c r="CM34" i="2"/>
  <c r="CN33" i="2"/>
  <c r="CM33" i="2"/>
  <c r="CN32" i="2"/>
  <c r="CM32" i="2"/>
  <c r="CN31" i="2"/>
  <c r="CM31" i="2"/>
  <c r="CN30" i="2"/>
  <c r="CM30" i="2"/>
  <c r="CN29" i="2"/>
  <c r="CM29" i="2"/>
  <c r="CN28" i="2"/>
  <c r="CM28" i="2"/>
  <c r="CN27" i="2"/>
  <c r="CM27" i="2"/>
  <c r="CN26" i="2"/>
  <c r="CM26" i="2"/>
  <c r="CN25" i="2"/>
  <c r="CM25" i="2"/>
  <c r="CN24" i="2"/>
  <c r="CM24" i="2"/>
  <c r="CN23" i="2"/>
  <c r="CM23" i="2"/>
  <c r="CN22" i="2"/>
  <c r="CM22" i="2"/>
  <c r="CN21" i="2"/>
  <c r="CM21" i="2"/>
  <c r="CN20" i="2"/>
  <c r="CM20" i="2"/>
  <c r="CN19" i="2"/>
  <c r="CM19" i="2"/>
  <c r="CN18" i="2"/>
  <c r="CM18" i="2"/>
  <c r="CN17" i="2"/>
  <c r="CM17" i="2"/>
  <c r="CN16" i="2"/>
  <c r="CM16" i="2"/>
  <c r="CN15" i="2"/>
  <c r="CM15" i="2"/>
  <c r="CN14" i="2"/>
  <c r="CM14" i="2"/>
  <c r="CN13" i="2"/>
  <c r="CM13" i="2"/>
  <c r="CN12" i="2"/>
  <c r="CM12" i="2"/>
  <c r="CN11" i="2"/>
  <c r="CM11" i="2"/>
  <c r="CM10" i="2"/>
  <c r="CM9" i="2"/>
  <c r="CM8" i="2"/>
  <c r="CM7" i="2"/>
  <c r="CM6" i="2"/>
  <c r="CM5" i="2"/>
  <c r="CM4" i="2"/>
  <c r="CL2" i="2"/>
  <c r="CK123" i="2"/>
  <c r="CJ123" i="2"/>
  <c r="CK122" i="2"/>
  <c r="CJ122" i="2"/>
  <c r="CK121" i="2"/>
  <c r="CJ121" i="2"/>
  <c r="CK120" i="2"/>
  <c r="CJ120" i="2"/>
  <c r="CK119" i="2"/>
  <c r="CJ119" i="2"/>
  <c r="CK118" i="2"/>
  <c r="CJ118" i="2"/>
  <c r="CK117" i="2"/>
  <c r="CJ117" i="2"/>
  <c r="CK116" i="2"/>
  <c r="CJ116" i="2"/>
  <c r="CK115" i="2"/>
  <c r="CJ115" i="2"/>
  <c r="CK114" i="2"/>
  <c r="CJ114" i="2"/>
  <c r="CK113" i="2"/>
  <c r="CJ113" i="2"/>
  <c r="CK112" i="2"/>
  <c r="CJ112" i="2"/>
  <c r="CK111" i="2"/>
  <c r="CJ111" i="2"/>
  <c r="CK110" i="2"/>
  <c r="CJ110" i="2"/>
  <c r="CK109" i="2"/>
  <c r="CJ109" i="2"/>
  <c r="CK108" i="2"/>
  <c r="CJ108" i="2"/>
  <c r="CK107" i="2"/>
  <c r="CJ107" i="2"/>
  <c r="CK106" i="2"/>
  <c r="CJ106" i="2"/>
  <c r="CK105" i="2"/>
  <c r="CJ105" i="2"/>
  <c r="CK104" i="2"/>
  <c r="CJ104" i="2"/>
  <c r="CK103" i="2"/>
  <c r="CJ103" i="2"/>
  <c r="CK102" i="2"/>
  <c r="CJ102" i="2"/>
  <c r="CK101" i="2"/>
  <c r="CJ101" i="2"/>
  <c r="CK98" i="2"/>
  <c r="CJ98" i="2"/>
  <c r="CK97" i="2"/>
  <c r="CJ97" i="2"/>
  <c r="CK96" i="2"/>
  <c r="CJ96" i="2"/>
  <c r="CK95" i="2"/>
  <c r="CJ95" i="2"/>
  <c r="CK94" i="2"/>
  <c r="CJ94" i="2"/>
  <c r="CK93" i="2"/>
  <c r="CJ93" i="2"/>
  <c r="CK92" i="2"/>
  <c r="CJ92" i="2"/>
  <c r="CK91" i="2"/>
  <c r="CJ91" i="2"/>
  <c r="CK90" i="2"/>
  <c r="CJ90" i="2"/>
  <c r="CK89" i="2"/>
  <c r="CJ89" i="2"/>
  <c r="CK88" i="2"/>
  <c r="CJ88" i="2"/>
  <c r="CK87" i="2"/>
  <c r="CJ87" i="2"/>
  <c r="CK86" i="2"/>
  <c r="CJ86" i="2"/>
  <c r="CK85" i="2"/>
  <c r="CJ85" i="2"/>
  <c r="CK84" i="2"/>
  <c r="CJ84" i="2"/>
  <c r="CK83" i="2"/>
  <c r="CJ83" i="2"/>
  <c r="CK81" i="2"/>
  <c r="CJ81" i="2"/>
  <c r="CK80" i="2"/>
  <c r="CJ80" i="2"/>
  <c r="CK79" i="2"/>
  <c r="CJ79" i="2"/>
  <c r="CK78" i="2"/>
  <c r="CJ78" i="2"/>
  <c r="CK77" i="2"/>
  <c r="CJ77" i="2"/>
  <c r="CK76" i="2"/>
  <c r="CJ76" i="2"/>
  <c r="CK75" i="2"/>
  <c r="CJ75" i="2"/>
  <c r="CK74" i="2"/>
  <c r="CJ74" i="2"/>
  <c r="CK73" i="2"/>
  <c r="CJ73" i="2"/>
  <c r="CK72" i="2"/>
  <c r="CJ72" i="2"/>
  <c r="CK71" i="2"/>
  <c r="CJ71" i="2"/>
  <c r="CK70" i="2"/>
  <c r="CJ70" i="2"/>
  <c r="CK69" i="2"/>
  <c r="CJ69" i="2"/>
  <c r="CK68" i="2"/>
  <c r="CJ68" i="2"/>
  <c r="CK67" i="2"/>
  <c r="CJ67" i="2"/>
  <c r="CK66" i="2"/>
  <c r="CJ66" i="2"/>
  <c r="CK65" i="2"/>
  <c r="CJ65" i="2"/>
  <c r="CK64" i="2"/>
  <c r="CJ64" i="2"/>
  <c r="CK63" i="2"/>
  <c r="CJ63" i="2"/>
  <c r="CK62" i="2"/>
  <c r="CJ62" i="2"/>
  <c r="CK61" i="2"/>
  <c r="CJ61" i="2"/>
  <c r="CK60" i="2"/>
  <c r="CJ60" i="2"/>
  <c r="CK59" i="2"/>
  <c r="CJ59" i="2"/>
  <c r="CK58" i="2"/>
  <c r="CJ58" i="2"/>
  <c r="CK57" i="2"/>
  <c r="CJ57" i="2"/>
  <c r="CK56" i="2"/>
  <c r="CJ56" i="2"/>
  <c r="CK55" i="2"/>
  <c r="CJ55" i="2"/>
  <c r="CK54" i="2"/>
  <c r="CJ54" i="2"/>
  <c r="CK53" i="2"/>
  <c r="CJ53" i="2"/>
  <c r="CK52" i="2"/>
  <c r="CJ52" i="2"/>
  <c r="CK51" i="2"/>
  <c r="CJ51" i="2"/>
  <c r="CK50" i="2"/>
  <c r="CJ50" i="2"/>
  <c r="CK49" i="2"/>
  <c r="CJ49" i="2"/>
  <c r="CK48" i="2"/>
  <c r="CJ48" i="2"/>
  <c r="CK47" i="2"/>
  <c r="CJ47" i="2"/>
  <c r="CK46" i="2"/>
  <c r="CJ46" i="2"/>
  <c r="CK45" i="2"/>
  <c r="CJ45" i="2"/>
  <c r="CK44" i="2"/>
  <c r="CJ44" i="2"/>
  <c r="CK43" i="2"/>
  <c r="CJ43" i="2"/>
  <c r="CK42" i="2"/>
  <c r="CJ42" i="2"/>
  <c r="CK41" i="2"/>
  <c r="CJ41" i="2"/>
  <c r="CK40" i="2"/>
  <c r="CJ40" i="2"/>
  <c r="CK39" i="2"/>
  <c r="CJ39" i="2"/>
  <c r="CK38" i="2"/>
  <c r="CJ38" i="2"/>
  <c r="CK37" i="2"/>
  <c r="CJ37" i="2"/>
  <c r="CK36" i="2"/>
  <c r="CJ36" i="2"/>
  <c r="CK35" i="2"/>
  <c r="CJ35" i="2"/>
  <c r="CK34" i="2"/>
  <c r="CJ34" i="2"/>
  <c r="CK33" i="2"/>
  <c r="CJ33" i="2"/>
  <c r="CK32" i="2"/>
  <c r="CJ32" i="2"/>
  <c r="CK31" i="2"/>
  <c r="CJ31" i="2"/>
  <c r="CK30" i="2"/>
  <c r="CJ30" i="2"/>
  <c r="CK29" i="2"/>
  <c r="CJ29" i="2"/>
  <c r="CK28" i="2"/>
  <c r="CJ28" i="2"/>
  <c r="CK27" i="2"/>
  <c r="CJ27" i="2"/>
  <c r="CK26" i="2"/>
  <c r="CJ26" i="2"/>
  <c r="CK25" i="2"/>
  <c r="CJ25" i="2"/>
  <c r="CK24" i="2"/>
  <c r="CJ24" i="2"/>
  <c r="CK23" i="2"/>
  <c r="CJ23" i="2"/>
  <c r="CK22" i="2"/>
  <c r="CJ22" i="2"/>
  <c r="CK21" i="2"/>
  <c r="CJ21" i="2"/>
  <c r="CK20" i="2"/>
  <c r="CJ20" i="2"/>
  <c r="CK19" i="2"/>
  <c r="CJ19" i="2"/>
  <c r="CK18" i="2"/>
  <c r="CJ18" i="2"/>
  <c r="CK17" i="2"/>
  <c r="CJ17" i="2"/>
  <c r="CK16" i="2"/>
  <c r="CJ16" i="2"/>
  <c r="CK15" i="2"/>
  <c r="CJ15" i="2"/>
  <c r="CK14" i="2"/>
  <c r="CJ14" i="2"/>
  <c r="CK13" i="2"/>
  <c r="CJ13" i="2"/>
  <c r="CK12" i="2"/>
  <c r="CJ12" i="2"/>
  <c r="CK11" i="2"/>
  <c r="CJ11" i="2"/>
  <c r="CJ10" i="2"/>
  <c r="CJ9" i="2"/>
  <c r="CJ8" i="2"/>
  <c r="CJ7" i="2"/>
  <c r="CJ6" i="2"/>
  <c r="CJ2" i="2" s="1"/>
  <c r="CJ5" i="2"/>
  <c r="CJ4" i="2"/>
  <c r="CI2" i="2"/>
  <c r="CH123" i="2"/>
  <c r="CG123" i="2"/>
  <c r="CH122" i="2"/>
  <c r="CG122" i="2"/>
  <c r="CH121" i="2"/>
  <c r="CG121" i="2"/>
  <c r="CH120" i="2"/>
  <c r="CG120" i="2"/>
  <c r="CH119" i="2"/>
  <c r="CG119" i="2"/>
  <c r="CH118" i="2"/>
  <c r="CG118" i="2"/>
  <c r="CH117" i="2"/>
  <c r="CG117" i="2"/>
  <c r="CH116" i="2"/>
  <c r="CG116" i="2"/>
  <c r="CH115" i="2"/>
  <c r="CG115" i="2"/>
  <c r="CH114" i="2"/>
  <c r="CG114" i="2"/>
  <c r="CH113" i="2"/>
  <c r="CG113" i="2"/>
  <c r="CH112" i="2"/>
  <c r="CG112" i="2"/>
  <c r="CH111" i="2"/>
  <c r="CG111" i="2"/>
  <c r="CH110" i="2"/>
  <c r="CG110" i="2"/>
  <c r="CH109" i="2"/>
  <c r="CG109" i="2"/>
  <c r="CH108" i="2"/>
  <c r="CG108" i="2"/>
  <c r="CH107" i="2"/>
  <c r="CG107" i="2"/>
  <c r="CH106" i="2"/>
  <c r="CG106" i="2"/>
  <c r="CH105" i="2"/>
  <c r="CG105" i="2"/>
  <c r="CH104" i="2"/>
  <c r="CG104" i="2"/>
  <c r="CH103" i="2"/>
  <c r="CG103" i="2"/>
  <c r="CH102" i="2"/>
  <c r="CG102" i="2"/>
  <c r="CH101" i="2"/>
  <c r="CG101" i="2"/>
  <c r="CH98" i="2"/>
  <c r="CG98" i="2"/>
  <c r="CH97" i="2"/>
  <c r="CG97" i="2"/>
  <c r="CH96" i="2"/>
  <c r="CG96" i="2"/>
  <c r="CH95" i="2"/>
  <c r="CG95" i="2"/>
  <c r="CH94" i="2"/>
  <c r="CG94" i="2"/>
  <c r="CH93" i="2"/>
  <c r="CG93" i="2"/>
  <c r="CH92" i="2"/>
  <c r="CG92" i="2"/>
  <c r="CH91" i="2"/>
  <c r="CG91" i="2"/>
  <c r="CH90" i="2"/>
  <c r="CG90" i="2"/>
  <c r="CH89" i="2"/>
  <c r="CG89" i="2"/>
  <c r="CH88" i="2"/>
  <c r="CG88" i="2"/>
  <c r="CH87" i="2"/>
  <c r="CG87" i="2"/>
  <c r="CH86" i="2"/>
  <c r="CG86" i="2"/>
  <c r="CH85" i="2"/>
  <c r="CG85" i="2"/>
  <c r="CH84" i="2"/>
  <c r="CG84" i="2"/>
  <c r="CH83" i="2"/>
  <c r="CG83" i="2"/>
  <c r="CH81" i="2"/>
  <c r="CG81" i="2"/>
  <c r="CH80" i="2"/>
  <c r="CG80" i="2"/>
  <c r="CH79" i="2"/>
  <c r="CG79" i="2"/>
  <c r="CH78" i="2"/>
  <c r="CG78" i="2"/>
  <c r="CH77" i="2"/>
  <c r="CG77" i="2"/>
  <c r="CH76" i="2"/>
  <c r="CG76" i="2"/>
  <c r="CH75" i="2"/>
  <c r="CG75" i="2"/>
  <c r="CH74" i="2"/>
  <c r="CG74" i="2"/>
  <c r="CH73" i="2"/>
  <c r="CG73" i="2"/>
  <c r="CH72" i="2"/>
  <c r="CG72" i="2"/>
  <c r="CH71" i="2"/>
  <c r="CG71" i="2"/>
  <c r="CH70" i="2"/>
  <c r="CG70" i="2"/>
  <c r="CH69" i="2"/>
  <c r="CG69" i="2"/>
  <c r="CH68" i="2"/>
  <c r="CG68" i="2"/>
  <c r="CH67" i="2"/>
  <c r="CG67" i="2"/>
  <c r="CH66" i="2"/>
  <c r="CG66" i="2"/>
  <c r="CH65" i="2"/>
  <c r="CG65" i="2"/>
  <c r="CH64" i="2"/>
  <c r="CG64" i="2"/>
  <c r="CH63" i="2"/>
  <c r="CG63" i="2"/>
  <c r="CH62" i="2"/>
  <c r="CG62" i="2"/>
  <c r="CH61" i="2"/>
  <c r="CG61" i="2"/>
  <c r="CH60" i="2"/>
  <c r="CG60" i="2"/>
  <c r="CH59" i="2"/>
  <c r="CG59" i="2"/>
  <c r="CH58" i="2"/>
  <c r="CG58" i="2"/>
  <c r="CH57" i="2"/>
  <c r="CG57" i="2"/>
  <c r="CH56" i="2"/>
  <c r="CG56" i="2"/>
  <c r="CH55" i="2"/>
  <c r="CG55" i="2"/>
  <c r="CH54" i="2"/>
  <c r="CG54" i="2"/>
  <c r="CH53" i="2"/>
  <c r="CG53" i="2"/>
  <c r="CH52" i="2"/>
  <c r="CG52" i="2"/>
  <c r="CH51" i="2"/>
  <c r="CG51" i="2"/>
  <c r="CH50" i="2"/>
  <c r="CG50" i="2"/>
  <c r="CH49" i="2"/>
  <c r="CG49" i="2"/>
  <c r="CH48" i="2"/>
  <c r="CG48" i="2"/>
  <c r="CH47" i="2"/>
  <c r="CG47" i="2"/>
  <c r="CH46" i="2"/>
  <c r="CG46" i="2"/>
  <c r="CH45" i="2"/>
  <c r="CG45" i="2"/>
  <c r="CH44" i="2"/>
  <c r="CG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H14" i="2"/>
  <c r="CG14" i="2"/>
  <c r="CH13" i="2"/>
  <c r="CG13" i="2"/>
  <c r="CH12" i="2"/>
  <c r="CG12" i="2"/>
  <c r="CH11" i="2"/>
  <c r="CG11" i="2"/>
  <c r="CG10" i="2"/>
  <c r="CG9" i="2"/>
  <c r="CG8" i="2"/>
  <c r="CG7" i="2"/>
  <c r="CG6" i="2"/>
  <c r="CG5" i="2"/>
  <c r="CG4" i="2"/>
  <c r="CF2" i="2"/>
  <c r="CQ2" i="4" l="1"/>
  <c r="CP2" i="4"/>
  <c r="CG2" i="4"/>
  <c r="CM2" i="8"/>
  <c r="CM2" i="2"/>
  <c r="CT2" i="8"/>
  <c r="CP2" i="8"/>
  <c r="CQ2" i="8"/>
  <c r="CS2" i="8"/>
  <c r="CK2" i="8"/>
  <c r="CJ33" i="8"/>
  <c r="CJ88" i="8"/>
  <c r="CN2" i="5"/>
  <c r="CP2" i="5"/>
  <c r="CQ2" i="5"/>
  <c r="CG2" i="2"/>
  <c r="CJ2" i="8" l="1"/>
  <c r="CQ77" i="9"/>
  <c r="CQ59" i="9"/>
  <c r="CQ50" i="9"/>
  <c r="CQ94" i="9"/>
  <c r="CQ85" i="9"/>
  <c r="CP97" i="9"/>
  <c r="CQ127" i="9"/>
  <c r="CQ126" i="9"/>
  <c r="CQ125" i="9"/>
  <c r="CQ124" i="9"/>
  <c r="CP123" i="9"/>
  <c r="CQ122" i="9"/>
  <c r="CQ121" i="9"/>
  <c r="CQ119" i="9"/>
  <c r="CQ118" i="9"/>
  <c r="CP117" i="9"/>
  <c r="CQ116" i="9"/>
  <c r="CQ115" i="9"/>
  <c r="CP114" i="9"/>
  <c r="CP113" i="9"/>
  <c r="CQ111" i="9"/>
  <c r="CP110" i="9"/>
  <c r="CQ109" i="9"/>
  <c r="CQ108" i="9"/>
  <c r="CQ107" i="9"/>
  <c r="CP106" i="9"/>
  <c r="CQ105" i="9"/>
  <c r="CP102" i="9"/>
  <c r="CP101" i="9"/>
  <c r="CQ100" i="9"/>
  <c r="CQ98" i="9"/>
  <c r="CQ93" i="9"/>
  <c r="CQ92" i="9"/>
  <c r="CQ90" i="9"/>
  <c r="CQ89" i="9"/>
  <c r="CQ88" i="9"/>
  <c r="CQ86" i="9"/>
  <c r="CQ84" i="9"/>
  <c r="CQ82" i="9"/>
  <c r="CQ81" i="9"/>
  <c r="CQ80" i="9"/>
  <c r="CQ78" i="9"/>
  <c r="CQ76" i="9"/>
  <c r="CQ75" i="9"/>
  <c r="CQ74" i="9"/>
  <c r="CQ73" i="9"/>
  <c r="CQ72" i="9"/>
  <c r="CP71" i="9"/>
  <c r="CQ70" i="9"/>
  <c r="CQ69" i="9"/>
  <c r="CQ68" i="9"/>
  <c r="CQ67" i="9"/>
  <c r="CQ66" i="9"/>
  <c r="CQ65" i="9"/>
  <c r="CQ64" i="9"/>
  <c r="CQ63" i="9"/>
  <c r="CQ62" i="9"/>
  <c r="CQ61" i="9"/>
  <c r="CQ60" i="9"/>
  <c r="CQ58" i="9"/>
  <c r="CQ57" i="9"/>
  <c r="CQ56" i="9"/>
  <c r="CQ55" i="9"/>
  <c r="CQ54" i="9"/>
  <c r="CQ53" i="9"/>
  <c r="CQ52" i="9"/>
  <c r="CP51" i="9"/>
  <c r="CQ49" i="9"/>
  <c r="CQ48" i="9"/>
  <c r="CQ47" i="9"/>
  <c r="CQ46" i="9"/>
  <c r="CQ45" i="9"/>
  <c r="CQ44" i="9"/>
  <c r="CP43" i="9"/>
  <c r="CQ42" i="9"/>
  <c r="CQ41" i="9"/>
  <c r="CQ40" i="9"/>
  <c r="CQ39" i="9"/>
  <c r="CQ38" i="9"/>
  <c r="CQ37" i="9"/>
  <c r="CQ36" i="9"/>
  <c r="CQ35" i="9"/>
  <c r="CP34" i="9"/>
  <c r="CQ33" i="9"/>
  <c r="CQ32" i="9"/>
  <c r="CP31" i="9"/>
  <c r="CP30" i="9"/>
  <c r="CQ29" i="9"/>
  <c r="CQ28" i="9"/>
  <c r="CQ27" i="9"/>
  <c r="CQ26" i="9"/>
  <c r="CQ25" i="9"/>
  <c r="CQ24" i="9"/>
  <c r="CQ23" i="9"/>
  <c r="CP22" i="9"/>
  <c r="CQ21" i="9"/>
  <c r="CQ20" i="9"/>
  <c r="CQ19" i="9"/>
  <c r="CP18" i="9"/>
  <c r="CQ17" i="9"/>
  <c r="CQ16" i="9"/>
  <c r="CP15" i="9"/>
  <c r="CP14" i="9"/>
  <c r="CQ13" i="9"/>
  <c r="CQ12" i="9"/>
  <c r="CQ11" i="9"/>
  <c r="CP10" i="9"/>
  <c r="CQ9" i="9"/>
  <c r="CQ123" i="9"/>
  <c r="CQ113" i="9"/>
  <c r="CQ106" i="9"/>
  <c r="CQ103" i="9"/>
  <c r="CP103" i="9"/>
  <c r="CQ102" i="9"/>
  <c r="CQ101" i="9"/>
  <c r="CQ99" i="9"/>
  <c r="CP99" i="9"/>
  <c r="CQ91" i="9"/>
  <c r="CP91" i="9"/>
  <c r="CP86" i="9"/>
  <c r="CQ83" i="9"/>
  <c r="CP83" i="9"/>
  <c r="CQ79" i="9"/>
  <c r="CP79" i="9"/>
  <c r="CQ71" i="9"/>
  <c r="CP67" i="9"/>
  <c r="CQ43" i="9"/>
  <c r="CP11" i="9"/>
  <c r="CN127" i="9"/>
  <c r="CM127" i="9"/>
  <c r="CN126" i="9"/>
  <c r="CM126" i="9"/>
  <c r="CN125" i="9"/>
  <c r="CM125" i="9"/>
  <c r="CN124" i="9"/>
  <c r="CM124" i="9"/>
  <c r="CN123" i="9"/>
  <c r="CM123" i="9"/>
  <c r="CN122" i="9"/>
  <c r="CM122" i="9"/>
  <c r="CN121" i="9"/>
  <c r="CM121" i="9"/>
  <c r="CN119" i="9"/>
  <c r="CM119" i="9"/>
  <c r="CN118" i="9"/>
  <c r="CM118" i="9"/>
  <c r="CN117" i="9"/>
  <c r="CM117" i="9"/>
  <c r="CN116" i="9"/>
  <c r="CM116" i="9"/>
  <c r="CN115" i="9"/>
  <c r="CM115" i="9"/>
  <c r="CN114" i="9"/>
  <c r="CM114" i="9"/>
  <c r="CN113" i="9"/>
  <c r="CM113" i="9"/>
  <c r="CN111" i="9"/>
  <c r="CM111" i="9"/>
  <c r="CN110" i="9"/>
  <c r="CM110" i="9"/>
  <c r="CN109" i="9"/>
  <c r="CM109" i="9"/>
  <c r="CN108" i="9"/>
  <c r="CM108" i="9"/>
  <c r="CN107" i="9"/>
  <c r="CM107" i="9"/>
  <c r="CN106" i="9"/>
  <c r="CM106" i="9"/>
  <c r="CN105" i="9"/>
  <c r="CM105" i="9"/>
  <c r="CN103" i="9"/>
  <c r="CM103" i="9"/>
  <c r="CN102" i="9"/>
  <c r="CM102" i="9"/>
  <c r="CN101" i="9"/>
  <c r="CM101" i="9"/>
  <c r="CN100" i="9"/>
  <c r="CM100" i="9"/>
  <c r="CN99" i="9"/>
  <c r="CM99" i="9"/>
  <c r="CN98" i="9"/>
  <c r="CM98" i="9"/>
  <c r="CN97" i="9"/>
  <c r="CM97" i="9"/>
  <c r="CN94" i="9"/>
  <c r="CM94" i="9"/>
  <c r="CN93" i="9"/>
  <c r="CM93" i="9"/>
  <c r="CN92" i="9"/>
  <c r="CM92" i="9"/>
  <c r="CN91" i="9"/>
  <c r="CM91" i="9"/>
  <c r="CN90" i="9"/>
  <c r="CM90" i="9"/>
  <c r="CN89" i="9"/>
  <c r="CM89" i="9"/>
  <c r="CN88" i="9"/>
  <c r="CM88" i="9"/>
  <c r="CN86" i="9"/>
  <c r="CM86" i="9"/>
  <c r="CN85" i="9"/>
  <c r="CM85" i="9"/>
  <c r="CN84" i="9"/>
  <c r="CM84" i="9"/>
  <c r="CN83" i="9"/>
  <c r="CM83" i="9"/>
  <c r="CN82" i="9"/>
  <c r="CM82" i="9"/>
  <c r="CN81" i="9"/>
  <c r="CM81" i="9"/>
  <c r="CN80" i="9"/>
  <c r="CM80" i="9"/>
  <c r="CN79" i="9"/>
  <c r="CM79" i="9"/>
  <c r="CN78" i="9"/>
  <c r="CM78" i="9"/>
  <c r="CN77" i="9"/>
  <c r="CM77" i="9"/>
  <c r="CN76" i="9"/>
  <c r="CM76" i="9"/>
  <c r="CN75" i="9"/>
  <c r="CM75" i="9"/>
  <c r="CN74" i="9"/>
  <c r="CM74" i="9"/>
  <c r="CN73" i="9"/>
  <c r="CM73" i="9"/>
  <c r="CN72" i="9"/>
  <c r="CM72" i="9"/>
  <c r="CN71" i="9"/>
  <c r="CM71" i="9"/>
  <c r="CN70" i="9"/>
  <c r="CM70" i="9"/>
  <c r="CN69" i="9"/>
  <c r="CM69" i="9"/>
  <c r="CN68" i="9"/>
  <c r="CM68" i="9"/>
  <c r="CN67" i="9"/>
  <c r="CM67" i="9"/>
  <c r="CN66" i="9"/>
  <c r="CM66" i="9"/>
  <c r="CN65" i="9"/>
  <c r="CM65" i="9"/>
  <c r="CN64" i="9"/>
  <c r="CM64" i="9"/>
  <c r="CN63" i="9"/>
  <c r="CM63" i="9"/>
  <c r="CN62" i="9"/>
  <c r="CM62" i="9"/>
  <c r="CN61" i="9"/>
  <c r="CM61" i="9"/>
  <c r="CN60" i="9"/>
  <c r="CM60" i="9"/>
  <c r="CN59" i="9"/>
  <c r="CM59" i="9"/>
  <c r="CN58" i="9"/>
  <c r="CM58" i="9"/>
  <c r="CN57" i="9"/>
  <c r="CM57" i="9"/>
  <c r="CN56" i="9"/>
  <c r="CM56" i="9"/>
  <c r="CN55" i="9"/>
  <c r="CM55" i="9"/>
  <c r="CN54" i="9"/>
  <c r="CM54" i="9"/>
  <c r="CN53" i="9"/>
  <c r="CM53" i="9"/>
  <c r="CN52" i="9"/>
  <c r="CM52" i="9"/>
  <c r="CN51" i="9"/>
  <c r="CM51" i="9"/>
  <c r="CN50" i="9"/>
  <c r="CM50" i="9"/>
  <c r="CN49" i="9"/>
  <c r="CM49" i="9"/>
  <c r="CN48" i="9"/>
  <c r="CM48" i="9"/>
  <c r="CN47" i="9"/>
  <c r="CM47" i="9"/>
  <c r="CN46" i="9"/>
  <c r="CM46" i="9"/>
  <c r="CN45" i="9"/>
  <c r="CM45" i="9"/>
  <c r="CN44" i="9"/>
  <c r="CM44" i="9"/>
  <c r="CN43" i="9"/>
  <c r="CM43" i="9"/>
  <c r="CN42" i="9"/>
  <c r="CM42" i="9"/>
  <c r="CN41" i="9"/>
  <c r="CM41" i="9"/>
  <c r="CN40" i="9"/>
  <c r="CM40" i="9"/>
  <c r="CN39" i="9"/>
  <c r="CM39" i="9"/>
  <c r="CN38" i="9"/>
  <c r="CM38" i="9"/>
  <c r="CN37" i="9"/>
  <c r="CM37" i="9"/>
  <c r="CN36" i="9"/>
  <c r="CM36" i="9"/>
  <c r="CN35" i="9"/>
  <c r="CM35" i="9"/>
  <c r="CN34" i="9"/>
  <c r="CM34" i="9"/>
  <c r="CN33" i="9"/>
  <c r="CM33" i="9"/>
  <c r="CN32" i="9"/>
  <c r="CM32" i="9"/>
  <c r="CN31" i="9"/>
  <c r="CM31" i="9"/>
  <c r="CN30" i="9"/>
  <c r="CM30" i="9"/>
  <c r="CN29" i="9"/>
  <c r="CM29" i="9"/>
  <c r="CN28" i="9"/>
  <c r="CM28" i="9"/>
  <c r="CN27" i="9"/>
  <c r="CM27" i="9"/>
  <c r="CN26" i="9"/>
  <c r="CM26" i="9"/>
  <c r="CN25" i="9"/>
  <c r="CM25" i="9"/>
  <c r="CN24" i="9"/>
  <c r="CM24" i="9"/>
  <c r="CN23" i="9"/>
  <c r="CM23" i="9"/>
  <c r="CN22" i="9"/>
  <c r="CM22" i="9"/>
  <c r="CN21" i="9"/>
  <c r="CM21" i="9"/>
  <c r="CN20" i="9"/>
  <c r="CM20" i="9"/>
  <c r="CN19" i="9"/>
  <c r="CM19" i="9"/>
  <c r="CN18" i="9"/>
  <c r="CM18" i="9"/>
  <c r="CN17" i="9"/>
  <c r="CM17" i="9"/>
  <c r="CN16" i="9"/>
  <c r="CM16" i="9"/>
  <c r="CN15" i="9"/>
  <c r="CM15" i="9"/>
  <c r="CN14" i="9"/>
  <c r="CM14" i="9"/>
  <c r="CN13" i="9"/>
  <c r="CM13" i="9"/>
  <c r="CN12" i="9"/>
  <c r="CM12" i="9"/>
  <c r="CN11" i="9"/>
  <c r="CM11" i="9"/>
  <c r="CN10" i="9"/>
  <c r="CM10" i="9"/>
  <c r="CN9" i="9"/>
  <c r="CM9" i="9"/>
  <c r="CN8" i="9"/>
  <c r="CM8" i="9"/>
  <c r="CL6" i="9"/>
  <c r="CI6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1" i="9"/>
  <c r="CJ111" i="9"/>
  <c r="CK110" i="9"/>
  <c r="CJ110" i="9"/>
  <c r="CK109" i="9"/>
  <c r="CJ109" i="9"/>
  <c r="CK108" i="9"/>
  <c r="CJ108" i="9"/>
  <c r="CK107" i="9"/>
  <c r="CJ107" i="9"/>
  <c r="CK106" i="9"/>
  <c r="CJ106" i="9"/>
  <c r="CK105" i="9"/>
  <c r="CJ105" i="9"/>
  <c r="CK103" i="9"/>
  <c r="CJ103" i="9"/>
  <c r="CK102" i="9"/>
  <c r="CJ102" i="9"/>
  <c r="CK101" i="9"/>
  <c r="CJ101" i="9"/>
  <c r="CK100" i="9"/>
  <c r="CJ100" i="9"/>
  <c r="CK99" i="9"/>
  <c r="CJ99" i="9"/>
  <c r="CK98" i="9"/>
  <c r="CJ98" i="9"/>
  <c r="CK97" i="9"/>
  <c r="CJ97" i="9"/>
  <c r="CK94" i="9"/>
  <c r="CJ94" i="9"/>
  <c r="CK93" i="9"/>
  <c r="CJ93" i="9"/>
  <c r="CK92" i="9"/>
  <c r="CJ92" i="9"/>
  <c r="CK91" i="9"/>
  <c r="CJ91" i="9"/>
  <c r="CK90" i="9"/>
  <c r="CJ90" i="9"/>
  <c r="CK89" i="9"/>
  <c r="CJ89" i="9"/>
  <c r="CK88" i="9"/>
  <c r="CJ88" i="9"/>
  <c r="CK86" i="9"/>
  <c r="CJ86" i="9"/>
  <c r="CK85" i="9"/>
  <c r="CJ85" i="9"/>
  <c r="CK84" i="9"/>
  <c r="CJ84" i="9"/>
  <c r="CK83" i="9"/>
  <c r="CJ83" i="9"/>
  <c r="CK82" i="9"/>
  <c r="CJ82" i="9"/>
  <c r="CK81" i="9"/>
  <c r="CJ81" i="9"/>
  <c r="CK80" i="9"/>
  <c r="CJ80" i="9"/>
  <c r="CK79" i="9"/>
  <c r="CJ79" i="9"/>
  <c r="CK78" i="9"/>
  <c r="CJ78" i="9"/>
  <c r="CK77" i="9"/>
  <c r="CJ77" i="9"/>
  <c r="CK76" i="9"/>
  <c r="CJ76" i="9"/>
  <c r="CK75" i="9"/>
  <c r="CJ75" i="9"/>
  <c r="CK74" i="9"/>
  <c r="CJ74" i="9"/>
  <c r="CK73" i="9"/>
  <c r="CJ73" i="9"/>
  <c r="CK72" i="9"/>
  <c r="CJ72" i="9"/>
  <c r="CK71" i="9"/>
  <c r="CJ71" i="9"/>
  <c r="CK70" i="9"/>
  <c r="CJ70" i="9"/>
  <c r="CK69" i="9"/>
  <c r="CJ69" i="9"/>
  <c r="CK68" i="9"/>
  <c r="CJ68" i="9"/>
  <c r="CK67" i="9"/>
  <c r="CJ67" i="9"/>
  <c r="CK66" i="9"/>
  <c r="CJ66" i="9"/>
  <c r="CK65" i="9"/>
  <c r="CJ65" i="9"/>
  <c r="CK64" i="9"/>
  <c r="CJ64" i="9"/>
  <c r="CK63" i="9"/>
  <c r="CJ63" i="9"/>
  <c r="CK62" i="9"/>
  <c r="CJ62" i="9"/>
  <c r="CK61" i="9"/>
  <c r="CJ61" i="9"/>
  <c r="CK60" i="9"/>
  <c r="CJ60" i="9"/>
  <c r="CK59" i="9"/>
  <c r="CJ59" i="9"/>
  <c r="CK58" i="9"/>
  <c r="CJ58" i="9"/>
  <c r="CK57" i="9"/>
  <c r="CJ57" i="9"/>
  <c r="CK56" i="9"/>
  <c r="CJ56" i="9"/>
  <c r="CK55" i="9"/>
  <c r="CJ55" i="9"/>
  <c r="CK54" i="9"/>
  <c r="CJ54" i="9"/>
  <c r="CK53" i="9"/>
  <c r="CJ53" i="9"/>
  <c r="CK52" i="9"/>
  <c r="CJ52" i="9"/>
  <c r="CK51" i="9"/>
  <c r="CJ51" i="9"/>
  <c r="CK50" i="9"/>
  <c r="CJ50" i="9"/>
  <c r="CK49" i="9"/>
  <c r="CJ49" i="9"/>
  <c r="CK48" i="9"/>
  <c r="CJ48" i="9"/>
  <c r="CK47" i="9"/>
  <c r="CJ47" i="9"/>
  <c r="CK46" i="9"/>
  <c r="CJ46" i="9"/>
  <c r="CK45" i="9"/>
  <c r="CJ45" i="9"/>
  <c r="CK44" i="9"/>
  <c r="CJ44" i="9"/>
  <c r="CK43" i="9"/>
  <c r="CJ43" i="9"/>
  <c r="CK42" i="9"/>
  <c r="CJ42" i="9"/>
  <c r="CK41" i="9"/>
  <c r="CJ41" i="9"/>
  <c r="CK40" i="9"/>
  <c r="CJ40" i="9"/>
  <c r="CK39" i="9"/>
  <c r="CJ39" i="9"/>
  <c r="CK38" i="9"/>
  <c r="CJ38" i="9"/>
  <c r="CK37" i="9"/>
  <c r="CJ37" i="9"/>
  <c r="CK36" i="9"/>
  <c r="CJ36" i="9"/>
  <c r="CK35" i="9"/>
  <c r="CJ35" i="9"/>
  <c r="CK34" i="9"/>
  <c r="CJ34" i="9"/>
  <c r="CK33" i="9"/>
  <c r="CJ33" i="9"/>
  <c r="CK32" i="9"/>
  <c r="CJ32" i="9"/>
  <c r="CK31" i="9"/>
  <c r="CJ31" i="9"/>
  <c r="CK30" i="9"/>
  <c r="CJ30" i="9"/>
  <c r="CK29" i="9"/>
  <c r="CJ29" i="9"/>
  <c r="CK28" i="9"/>
  <c r="CJ28" i="9"/>
  <c r="CK27" i="9"/>
  <c r="CJ27" i="9"/>
  <c r="CK26" i="9"/>
  <c r="CJ26" i="9"/>
  <c r="CK25" i="9"/>
  <c r="CJ25" i="9"/>
  <c r="CK24" i="9"/>
  <c r="CJ24" i="9"/>
  <c r="CK23" i="9"/>
  <c r="CJ23" i="9"/>
  <c r="CK22" i="9"/>
  <c r="CJ22" i="9"/>
  <c r="CK21" i="9"/>
  <c r="CJ21" i="9"/>
  <c r="CK20" i="9"/>
  <c r="CJ20" i="9"/>
  <c r="CK19" i="9"/>
  <c r="CJ19" i="9"/>
  <c r="CK18" i="9"/>
  <c r="CJ18" i="9"/>
  <c r="CK17" i="9"/>
  <c r="CJ17" i="9"/>
  <c r="CK16" i="9"/>
  <c r="CJ16" i="9"/>
  <c r="CK15" i="9"/>
  <c r="CJ15" i="9"/>
  <c r="CK14" i="9"/>
  <c r="CJ14" i="9"/>
  <c r="CK13" i="9"/>
  <c r="CJ13" i="9"/>
  <c r="CK12" i="9"/>
  <c r="CJ12" i="9"/>
  <c r="CK11" i="9"/>
  <c r="CJ11" i="9"/>
  <c r="CK10" i="9"/>
  <c r="CJ10" i="9"/>
  <c r="CK9" i="9"/>
  <c r="CJ9" i="9"/>
  <c r="CK8" i="9"/>
  <c r="CJ8" i="9"/>
  <c r="CJ6" i="9" s="1"/>
  <c r="CN127" i="1"/>
  <c r="CM127" i="1"/>
  <c r="CN126" i="1"/>
  <c r="CM126" i="1"/>
  <c r="CN125" i="1"/>
  <c r="CM125" i="1"/>
  <c r="CN124" i="1"/>
  <c r="CM124" i="1"/>
  <c r="CN123" i="1"/>
  <c r="CM123" i="1"/>
  <c r="CN122" i="1"/>
  <c r="CM122" i="1"/>
  <c r="CN121" i="1"/>
  <c r="CM121" i="1"/>
  <c r="CN120" i="1"/>
  <c r="CM120" i="1"/>
  <c r="CN119" i="1"/>
  <c r="CM119" i="1"/>
  <c r="CV127" i="1"/>
  <c r="CV126" i="1"/>
  <c r="CV125" i="1"/>
  <c r="CV124" i="1"/>
  <c r="CV123" i="1"/>
  <c r="CV122" i="1"/>
  <c r="CV121" i="1"/>
  <c r="CV120" i="1"/>
  <c r="CV119" i="1"/>
  <c r="CP121" i="1"/>
  <c r="CQ126" i="1"/>
  <c r="CP124" i="1"/>
  <c r="CQ122" i="1"/>
  <c r="CQ120" i="1"/>
  <c r="CQ127" i="1"/>
  <c r="CP127" i="1"/>
  <c r="CP126" i="1"/>
  <c r="CQ125" i="1"/>
  <c r="CP125" i="1"/>
  <c r="CQ123" i="1"/>
  <c r="CP123" i="1"/>
  <c r="CP122" i="1"/>
  <c r="CQ121" i="1"/>
  <c r="CP120" i="1"/>
  <c r="CQ119" i="1"/>
  <c r="CP119" i="1"/>
  <c r="CP116" i="1"/>
  <c r="CQ115" i="1"/>
  <c r="CP112" i="1"/>
  <c r="CQ111" i="1"/>
  <c r="CP108" i="1"/>
  <c r="CQ107" i="1"/>
  <c r="CP104" i="1"/>
  <c r="CQ103" i="1"/>
  <c r="CP99" i="1"/>
  <c r="CP97" i="1"/>
  <c r="CQ96" i="1"/>
  <c r="CP95" i="1"/>
  <c r="CP93" i="1"/>
  <c r="CQ92" i="1"/>
  <c r="CP91" i="1"/>
  <c r="CP89" i="1"/>
  <c r="CQ88" i="1"/>
  <c r="CP87" i="1"/>
  <c r="CP85" i="1"/>
  <c r="CQ84" i="1"/>
  <c r="CP83" i="1"/>
  <c r="CP81" i="1"/>
  <c r="CQ80" i="1"/>
  <c r="CP79" i="1"/>
  <c r="CP77" i="1"/>
  <c r="CQ76" i="1"/>
  <c r="CP75" i="1"/>
  <c r="CP73" i="1"/>
  <c r="CQ72" i="1"/>
  <c r="CP71" i="1"/>
  <c r="CP69" i="1"/>
  <c r="CQ68" i="1"/>
  <c r="CP67" i="1"/>
  <c r="CP65" i="1"/>
  <c r="CQ64" i="1"/>
  <c r="CP63" i="1"/>
  <c r="CP61" i="1"/>
  <c r="CQ60" i="1"/>
  <c r="CP59" i="1"/>
  <c r="CP57" i="1"/>
  <c r="CQ56" i="1"/>
  <c r="CP55" i="1"/>
  <c r="CP53" i="1"/>
  <c r="CQ52" i="1"/>
  <c r="CP51" i="1"/>
  <c r="CP49" i="1"/>
  <c r="CQ48" i="1"/>
  <c r="CP47" i="1"/>
  <c r="CP45" i="1"/>
  <c r="CQ44" i="1"/>
  <c r="CP43" i="1"/>
  <c r="CP41" i="1"/>
  <c r="CQ40" i="1"/>
  <c r="CP39" i="1"/>
  <c r="CP37" i="1"/>
  <c r="CQ36" i="1"/>
  <c r="CP35" i="1"/>
  <c r="CP33" i="1"/>
  <c r="CQ32" i="1"/>
  <c r="CP31" i="1"/>
  <c r="CP29" i="1"/>
  <c r="CQ28" i="1"/>
  <c r="CP27" i="1"/>
  <c r="CP25" i="1"/>
  <c r="CQ24" i="1"/>
  <c r="CP23" i="1"/>
  <c r="CP21" i="1"/>
  <c r="CQ20" i="1"/>
  <c r="CP19" i="1"/>
  <c r="CP17" i="1"/>
  <c r="CQ16" i="1"/>
  <c r="CP15" i="1"/>
  <c r="CP13" i="1"/>
  <c r="CQ12" i="1"/>
  <c r="CP11" i="1"/>
  <c r="CP9" i="1"/>
  <c r="CP7" i="1"/>
  <c r="CP5" i="1"/>
  <c r="CQ118" i="1"/>
  <c r="CP118" i="1"/>
  <c r="CQ117" i="1"/>
  <c r="CP117" i="1"/>
  <c r="CQ116" i="1"/>
  <c r="CQ114" i="1"/>
  <c r="CP114" i="1"/>
  <c r="CQ113" i="1"/>
  <c r="CP113" i="1"/>
  <c r="CQ112" i="1"/>
  <c r="CQ108" i="1"/>
  <c r="CQ106" i="1"/>
  <c r="CP106" i="1"/>
  <c r="CQ105" i="1"/>
  <c r="CP105" i="1"/>
  <c r="CQ104" i="1"/>
  <c r="CQ102" i="1"/>
  <c r="CP102" i="1"/>
  <c r="CQ101" i="1"/>
  <c r="CP101" i="1"/>
  <c r="CQ99" i="1"/>
  <c r="CQ98" i="1"/>
  <c r="CP98" i="1"/>
  <c r="CQ97" i="1"/>
  <c r="CP96" i="1"/>
  <c r="CQ95" i="1"/>
  <c r="CQ94" i="1"/>
  <c r="CP94" i="1"/>
  <c r="CQ93" i="1"/>
  <c r="CP92" i="1"/>
  <c r="CQ91" i="1"/>
  <c r="CQ90" i="1"/>
  <c r="CP90" i="1"/>
  <c r="CQ89" i="1"/>
  <c r="CP88" i="1"/>
  <c r="CQ87" i="1"/>
  <c r="CQ86" i="1"/>
  <c r="CP86" i="1"/>
  <c r="CQ85" i="1"/>
  <c r="CP84" i="1"/>
  <c r="CQ83" i="1"/>
  <c r="CQ82" i="1"/>
  <c r="CP82" i="1"/>
  <c r="CQ81" i="1"/>
  <c r="CP80" i="1"/>
  <c r="CQ79" i="1"/>
  <c r="CQ78" i="1"/>
  <c r="CP78" i="1"/>
  <c r="CQ77" i="1"/>
  <c r="CP76" i="1"/>
  <c r="CQ75" i="1"/>
  <c r="CQ74" i="1"/>
  <c r="CP74" i="1"/>
  <c r="CQ73" i="1"/>
  <c r="CP72" i="1"/>
  <c r="CQ71" i="1"/>
  <c r="CQ70" i="1"/>
  <c r="CP70" i="1"/>
  <c r="CQ69" i="1"/>
  <c r="CP68" i="1"/>
  <c r="CQ67" i="1"/>
  <c r="CQ66" i="1"/>
  <c r="CP66" i="1"/>
  <c r="CQ65" i="1"/>
  <c r="CP64" i="1"/>
  <c r="CQ63" i="1"/>
  <c r="CQ62" i="1"/>
  <c r="CP62" i="1"/>
  <c r="CQ61" i="1"/>
  <c r="CP60" i="1"/>
  <c r="CQ59" i="1"/>
  <c r="CQ58" i="1"/>
  <c r="CP58" i="1"/>
  <c r="CQ57" i="1"/>
  <c r="CP56" i="1"/>
  <c r="CQ55" i="1"/>
  <c r="CQ54" i="1"/>
  <c r="CP54" i="1"/>
  <c r="CQ53" i="1"/>
  <c r="CP52" i="1"/>
  <c r="CQ51" i="1"/>
  <c r="CQ50" i="1"/>
  <c r="CP50" i="1"/>
  <c r="CQ49" i="1"/>
  <c r="CP48" i="1"/>
  <c r="CQ47" i="1"/>
  <c r="CQ46" i="1"/>
  <c r="CP46" i="1"/>
  <c r="CQ45" i="1"/>
  <c r="CP44" i="1"/>
  <c r="CQ43" i="1"/>
  <c r="CQ42" i="1"/>
  <c r="CP42" i="1"/>
  <c r="CQ41" i="1"/>
  <c r="CP40" i="1"/>
  <c r="CQ39" i="1"/>
  <c r="CQ38" i="1"/>
  <c r="CP38" i="1"/>
  <c r="CQ37" i="1"/>
  <c r="CP36" i="1"/>
  <c r="CQ35" i="1"/>
  <c r="CQ34" i="1"/>
  <c r="CP34" i="1"/>
  <c r="CQ33" i="1"/>
  <c r="CP32" i="1"/>
  <c r="CQ31" i="1"/>
  <c r="CQ30" i="1"/>
  <c r="CP30" i="1"/>
  <c r="CQ29" i="1"/>
  <c r="CP28" i="1"/>
  <c r="CQ27" i="1"/>
  <c r="CQ26" i="1"/>
  <c r="CP26" i="1"/>
  <c r="CQ25" i="1"/>
  <c r="CP24" i="1"/>
  <c r="CQ23" i="1"/>
  <c r="CQ22" i="1"/>
  <c r="CP22" i="1"/>
  <c r="CQ21" i="1"/>
  <c r="CP20" i="1"/>
  <c r="CQ19" i="1"/>
  <c r="CQ18" i="1"/>
  <c r="CP18" i="1"/>
  <c r="CQ17" i="1"/>
  <c r="CP16" i="1"/>
  <c r="CQ15" i="1"/>
  <c r="CQ14" i="1"/>
  <c r="CP14" i="1"/>
  <c r="CQ13" i="1"/>
  <c r="CP12" i="1"/>
  <c r="CP10" i="1"/>
  <c r="CP8" i="1"/>
  <c r="CP6" i="1"/>
  <c r="CN118" i="1"/>
  <c r="CM118" i="1"/>
  <c r="CN117" i="1"/>
  <c r="CM117" i="1"/>
  <c r="CN116" i="1"/>
  <c r="CM116" i="1"/>
  <c r="CN115" i="1"/>
  <c r="CM115" i="1"/>
  <c r="CN114" i="1"/>
  <c r="CM114" i="1"/>
  <c r="CN113" i="1"/>
  <c r="CM113" i="1"/>
  <c r="CN112" i="1"/>
  <c r="CM112" i="1"/>
  <c r="CN111" i="1"/>
  <c r="CM111" i="1"/>
  <c r="CN108" i="1"/>
  <c r="CM108" i="1"/>
  <c r="CN107" i="1"/>
  <c r="CM107" i="1"/>
  <c r="CN106" i="1"/>
  <c r="CM106" i="1"/>
  <c r="CN105" i="1"/>
  <c r="CM105" i="1"/>
  <c r="CN104" i="1"/>
  <c r="CM104" i="1"/>
  <c r="CN103" i="1"/>
  <c r="CM103" i="1"/>
  <c r="CN102" i="1"/>
  <c r="CM102" i="1"/>
  <c r="CN101" i="1"/>
  <c r="CM101" i="1"/>
  <c r="CN99" i="1"/>
  <c r="CM99" i="1"/>
  <c r="CN98" i="1"/>
  <c r="CM98" i="1"/>
  <c r="CN97" i="1"/>
  <c r="CM97" i="1"/>
  <c r="CN96" i="1"/>
  <c r="CM96" i="1"/>
  <c r="CN95" i="1"/>
  <c r="CM95" i="1"/>
  <c r="CN94" i="1"/>
  <c r="CM94" i="1"/>
  <c r="CN93" i="1"/>
  <c r="CM93" i="1"/>
  <c r="CN92" i="1"/>
  <c r="CM92" i="1"/>
  <c r="CN91" i="1"/>
  <c r="CM91" i="1"/>
  <c r="CN90" i="1"/>
  <c r="CM90" i="1"/>
  <c r="CN89" i="1"/>
  <c r="CM89" i="1"/>
  <c r="CN88" i="1"/>
  <c r="CM88" i="1"/>
  <c r="CN87" i="1"/>
  <c r="CM87" i="1"/>
  <c r="CN86" i="1"/>
  <c r="CM86" i="1"/>
  <c r="CN85" i="1"/>
  <c r="CM85" i="1"/>
  <c r="CN84" i="1"/>
  <c r="CM84" i="1"/>
  <c r="CN83" i="1"/>
  <c r="CM83" i="1"/>
  <c r="CN82" i="1"/>
  <c r="CM82" i="1"/>
  <c r="CN81" i="1"/>
  <c r="CM81" i="1"/>
  <c r="CN80" i="1"/>
  <c r="CM80" i="1"/>
  <c r="CN79" i="1"/>
  <c r="CM79" i="1"/>
  <c r="CN78" i="1"/>
  <c r="CM78" i="1"/>
  <c r="CN77" i="1"/>
  <c r="CM77" i="1"/>
  <c r="CN76" i="1"/>
  <c r="CM76" i="1"/>
  <c r="CN75" i="1"/>
  <c r="CM75" i="1"/>
  <c r="CN74" i="1"/>
  <c r="CM74" i="1"/>
  <c r="CN73" i="1"/>
  <c r="CM73" i="1"/>
  <c r="CN72" i="1"/>
  <c r="CM72" i="1"/>
  <c r="CN71" i="1"/>
  <c r="CM71" i="1"/>
  <c r="CN70" i="1"/>
  <c r="CM70" i="1"/>
  <c r="CN69" i="1"/>
  <c r="CM69" i="1"/>
  <c r="CN68" i="1"/>
  <c r="CM68" i="1"/>
  <c r="CN67" i="1"/>
  <c r="CM67" i="1"/>
  <c r="CN66" i="1"/>
  <c r="CM66" i="1"/>
  <c r="CN65" i="1"/>
  <c r="CM65" i="1"/>
  <c r="CN64" i="1"/>
  <c r="CM64" i="1"/>
  <c r="CN63" i="1"/>
  <c r="CM63" i="1"/>
  <c r="CN62" i="1"/>
  <c r="CM62" i="1"/>
  <c r="CN61" i="1"/>
  <c r="CM61" i="1"/>
  <c r="CN60" i="1"/>
  <c r="CM60" i="1"/>
  <c r="CN59" i="1"/>
  <c r="CM59" i="1"/>
  <c r="CN58" i="1"/>
  <c r="CM58" i="1"/>
  <c r="CN57" i="1"/>
  <c r="CM57" i="1"/>
  <c r="CN56" i="1"/>
  <c r="CM56" i="1"/>
  <c r="CN55" i="1"/>
  <c r="CM55" i="1"/>
  <c r="CN54" i="1"/>
  <c r="CM54" i="1"/>
  <c r="CN53" i="1"/>
  <c r="CM53" i="1"/>
  <c r="CN52" i="1"/>
  <c r="CM52" i="1"/>
  <c r="CN51" i="1"/>
  <c r="CM51" i="1"/>
  <c r="CN50" i="1"/>
  <c r="CM50" i="1"/>
  <c r="CN49" i="1"/>
  <c r="CM49" i="1"/>
  <c r="CN48" i="1"/>
  <c r="CM48" i="1"/>
  <c r="CN47" i="1"/>
  <c r="CM47" i="1"/>
  <c r="CN46" i="1"/>
  <c r="CM46" i="1"/>
  <c r="CN45" i="1"/>
  <c r="CM45" i="1"/>
  <c r="CN44" i="1"/>
  <c r="CM44" i="1"/>
  <c r="CN43" i="1"/>
  <c r="CM43" i="1"/>
  <c r="CN42" i="1"/>
  <c r="CM42" i="1"/>
  <c r="CN41" i="1"/>
  <c r="CM41" i="1"/>
  <c r="CN40" i="1"/>
  <c r="CM40" i="1"/>
  <c r="CN39" i="1"/>
  <c r="CM39" i="1"/>
  <c r="CN38" i="1"/>
  <c r="CM38" i="1"/>
  <c r="CN37" i="1"/>
  <c r="CM37" i="1"/>
  <c r="CN36" i="1"/>
  <c r="CM36" i="1"/>
  <c r="CN35" i="1"/>
  <c r="CM3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8" i="1"/>
  <c r="CM18" i="1"/>
  <c r="CN17" i="1"/>
  <c r="CM17" i="1"/>
  <c r="CN16" i="1"/>
  <c r="CM16" i="1"/>
  <c r="CN15" i="1"/>
  <c r="CM15" i="1"/>
  <c r="CN14" i="1"/>
  <c r="CM14" i="1"/>
  <c r="CN13" i="1"/>
  <c r="CM13" i="1"/>
  <c r="CN12" i="1"/>
  <c r="CM12" i="1"/>
  <c r="CM11" i="1"/>
  <c r="CM10" i="1"/>
  <c r="CM9" i="1"/>
  <c r="CM8" i="1"/>
  <c r="CM7" i="1"/>
  <c r="CM6" i="1"/>
  <c r="CM5" i="1"/>
  <c r="CM4" i="1"/>
  <c r="CL2" i="1"/>
  <c r="CK118" i="1"/>
  <c r="CJ118" i="1"/>
  <c r="CK117" i="1"/>
  <c r="CJ117" i="1"/>
  <c r="CK116" i="1"/>
  <c r="CJ116" i="1"/>
  <c r="CK115" i="1"/>
  <c r="CJ115" i="1"/>
  <c r="CK114" i="1"/>
  <c r="CJ114" i="1"/>
  <c r="CK113" i="1"/>
  <c r="CJ113" i="1"/>
  <c r="CK112" i="1"/>
  <c r="CJ112" i="1"/>
  <c r="CK111" i="1"/>
  <c r="CJ111" i="1"/>
  <c r="CK108" i="1"/>
  <c r="CJ108" i="1"/>
  <c r="CK107" i="1"/>
  <c r="CJ107" i="1"/>
  <c r="CK106" i="1"/>
  <c r="CJ106" i="1"/>
  <c r="CK105" i="1"/>
  <c r="CJ105" i="1"/>
  <c r="CK104" i="1"/>
  <c r="CJ104" i="1"/>
  <c r="CK103" i="1"/>
  <c r="CJ103" i="1"/>
  <c r="CK102" i="1"/>
  <c r="CJ102" i="1"/>
  <c r="CK101" i="1"/>
  <c r="CJ101" i="1"/>
  <c r="CK99" i="1"/>
  <c r="CJ99" i="1"/>
  <c r="CK98" i="1"/>
  <c r="CJ98" i="1"/>
  <c r="CK97" i="1"/>
  <c r="CJ97" i="1"/>
  <c r="CK96" i="1"/>
  <c r="CJ96" i="1"/>
  <c r="CK95" i="1"/>
  <c r="CJ95" i="1"/>
  <c r="CK94" i="1"/>
  <c r="CJ94" i="1"/>
  <c r="CK93" i="1"/>
  <c r="CJ93" i="1"/>
  <c r="CK92" i="1"/>
  <c r="CJ92" i="1"/>
  <c r="CK91" i="1"/>
  <c r="CJ91" i="1"/>
  <c r="CK90" i="1"/>
  <c r="CJ90" i="1"/>
  <c r="CK89" i="1"/>
  <c r="CJ89" i="1"/>
  <c r="CK88" i="1"/>
  <c r="CJ88" i="1"/>
  <c r="CK87" i="1"/>
  <c r="CJ87" i="1"/>
  <c r="CK86" i="1"/>
  <c r="CJ86" i="1"/>
  <c r="CK85" i="1"/>
  <c r="CJ85" i="1"/>
  <c r="CK84" i="1"/>
  <c r="CJ84" i="1"/>
  <c r="CK83" i="1"/>
  <c r="CJ83" i="1"/>
  <c r="CK82" i="1"/>
  <c r="CJ82" i="1"/>
  <c r="CK81" i="1"/>
  <c r="CJ81" i="1"/>
  <c r="CK80" i="1"/>
  <c r="CJ80" i="1"/>
  <c r="CK79" i="1"/>
  <c r="CJ79" i="1"/>
  <c r="CK78" i="1"/>
  <c r="CJ78" i="1"/>
  <c r="CK77" i="1"/>
  <c r="CJ77" i="1"/>
  <c r="CK76" i="1"/>
  <c r="CJ76" i="1"/>
  <c r="CK75" i="1"/>
  <c r="CJ75" i="1"/>
  <c r="CK74" i="1"/>
  <c r="CJ74" i="1"/>
  <c r="CK73" i="1"/>
  <c r="CJ73" i="1"/>
  <c r="CK72" i="1"/>
  <c r="CJ72" i="1"/>
  <c r="CK71" i="1"/>
  <c r="CJ71" i="1"/>
  <c r="CK70" i="1"/>
  <c r="CJ70" i="1"/>
  <c r="CK69" i="1"/>
  <c r="CJ69" i="1"/>
  <c r="CK68" i="1"/>
  <c r="CJ68" i="1"/>
  <c r="CK67" i="1"/>
  <c r="CJ67" i="1"/>
  <c r="CK66" i="1"/>
  <c r="CJ66" i="1"/>
  <c r="CK65" i="1"/>
  <c r="CJ65" i="1"/>
  <c r="CK64" i="1"/>
  <c r="CJ64" i="1"/>
  <c r="CK63" i="1"/>
  <c r="CJ63" i="1"/>
  <c r="CK62" i="1"/>
  <c r="CJ62" i="1"/>
  <c r="CK61" i="1"/>
  <c r="CJ61" i="1"/>
  <c r="CK60" i="1"/>
  <c r="CJ60" i="1"/>
  <c r="CK59" i="1"/>
  <c r="CJ59" i="1"/>
  <c r="CK58" i="1"/>
  <c r="CJ58" i="1"/>
  <c r="CK57" i="1"/>
  <c r="CJ57" i="1"/>
  <c r="CK56" i="1"/>
  <c r="CJ56" i="1"/>
  <c r="CK55" i="1"/>
  <c r="CJ55" i="1"/>
  <c r="CK54" i="1"/>
  <c r="CJ54" i="1"/>
  <c r="CK53" i="1"/>
  <c r="CJ53" i="1"/>
  <c r="CK52" i="1"/>
  <c r="CJ52" i="1"/>
  <c r="CK51" i="1"/>
  <c r="CJ51" i="1"/>
  <c r="CK50" i="1"/>
  <c r="CJ50" i="1"/>
  <c r="CK49" i="1"/>
  <c r="CJ49" i="1"/>
  <c r="CK48" i="1"/>
  <c r="CJ48" i="1"/>
  <c r="CK47" i="1"/>
  <c r="CJ47" i="1"/>
  <c r="CK46" i="1"/>
  <c r="CJ46" i="1"/>
  <c r="CK45" i="1"/>
  <c r="CJ45" i="1"/>
  <c r="CK44" i="1"/>
  <c r="CJ44" i="1"/>
  <c r="CK43" i="1"/>
  <c r="CJ43" i="1"/>
  <c r="CK42" i="1"/>
  <c r="CJ42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J11" i="1"/>
  <c r="CJ10" i="1"/>
  <c r="CJ9" i="1"/>
  <c r="CJ8" i="1"/>
  <c r="CJ7" i="1"/>
  <c r="CJ6" i="1"/>
  <c r="CJ5" i="1"/>
  <c r="CJ4" i="1"/>
  <c r="CI2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G11" i="1"/>
  <c r="CG10" i="1"/>
  <c r="CG9" i="1"/>
  <c r="CG8" i="1"/>
  <c r="CG7" i="1"/>
  <c r="CG6" i="1"/>
  <c r="CG5" i="1"/>
  <c r="CG4" i="1"/>
  <c r="CF2" i="1"/>
  <c r="CE118" i="1"/>
  <c r="CD118" i="1"/>
  <c r="CE117" i="1"/>
  <c r="CD117" i="1"/>
  <c r="CE116" i="1"/>
  <c r="CD116" i="1"/>
  <c r="CE115" i="1"/>
  <c r="CD115" i="1"/>
  <c r="CE114" i="1"/>
  <c r="CD114" i="1"/>
  <c r="CE113" i="1"/>
  <c r="CD113" i="1"/>
  <c r="CE112" i="1"/>
  <c r="CD112" i="1"/>
  <c r="CE111" i="1"/>
  <c r="CD111" i="1"/>
  <c r="CE108" i="1"/>
  <c r="CD108" i="1"/>
  <c r="CE107" i="1"/>
  <c r="CD107" i="1"/>
  <c r="CE106" i="1"/>
  <c r="CD106" i="1"/>
  <c r="CE105" i="1"/>
  <c r="CD105" i="1"/>
  <c r="CE104" i="1"/>
  <c r="CD104" i="1"/>
  <c r="CE103" i="1"/>
  <c r="CD103" i="1"/>
  <c r="CE102" i="1"/>
  <c r="CD102" i="1"/>
  <c r="CE101" i="1"/>
  <c r="CD101" i="1"/>
  <c r="CE99" i="1"/>
  <c r="CD99" i="1"/>
  <c r="CE98" i="1"/>
  <c r="CD98" i="1"/>
  <c r="CE97" i="1"/>
  <c r="CD97" i="1"/>
  <c r="CE96" i="1"/>
  <c r="CD96" i="1"/>
  <c r="CE95" i="1"/>
  <c r="CD95" i="1"/>
  <c r="CE94" i="1"/>
  <c r="CD94" i="1"/>
  <c r="CE93" i="1"/>
  <c r="CD93" i="1"/>
  <c r="CE92" i="1"/>
  <c r="CD92" i="1"/>
  <c r="CE91" i="1"/>
  <c r="CD91" i="1"/>
  <c r="CE90" i="1"/>
  <c r="CD90" i="1"/>
  <c r="CE89" i="1"/>
  <c r="CD89" i="1"/>
  <c r="CE88" i="1"/>
  <c r="CD88" i="1"/>
  <c r="CE87" i="1"/>
  <c r="CD87" i="1"/>
  <c r="CE86" i="1"/>
  <c r="CD86" i="1"/>
  <c r="CE85" i="1"/>
  <c r="CD85" i="1"/>
  <c r="CE84" i="1"/>
  <c r="CD84" i="1"/>
  <c r="CE83" i="1"/>
  <c r="CD83" i="1"/>
  <c r="CE82" i="1"/>
  <c r="CD82" i="1"/>
  <c r="CE81" i="1"/>
  <c r="CD81" i="1"/>
  <c r="CE80" i="1"/>
  <c r="CD80" i="1"/>
  <c r="CE79" i="1"/>
  <c r="CD79" i="1"/>
  <c r="CE78" i="1"/>
  <c r="CD78" i="1"/>
  <c r="CE77" i="1"/>
  <c r="CD77" i="1"/>
  <c r="CE76" i="1"/>
  <c r="CD76" i="1"/>
  <c r="CE75" i="1"/>
  <c r="CD75" i="1"/>
  <c r="CE74" i="1"/>
  <c r="CD74" i="1"/>
  <c r="CE73" i="1"/>
  <c r="CD73" i="1"/>
  <c r="CE72" i="1"/>
  <c r="CD72" i="1"/>
  <c r="CE71" i="1"/>
  <c r="CD71" i="1"/>
  <c r="CE70" i="1"/>
  <c r="CD70" i="1"/>
  <c r="CE69" i="1"/>
  <c r="CD69" i="1"/>
  <c r="CE68" i="1"/>
  <c r="CD68" i="1"/>
  <c r="CE67" i="1"/>
  <c r="CD67" i="1"/>
  <c r="CE66" i="1"/>
  <c r="CD66" i="1"/>
  <c r="CE65" i="1"/>
  <c r="CD65" i="1"/>
  <c r="CE64" i="1"/>
  <c r="CD64" i="1"/>
  <c r="CE63" i="1"/>
  <c r="CD63" i="1"/>
  <c r="CE62" i="1"/>
  <c r="CD62" i="1"/>
  <c r="CE61" i="1"/>
  <c r="CD61" i="1"/>
  <c r="CE60" i="1"/>
  <c r="CD60" i="1"/>
  <c r="CE59" i="1"/>
  <c r="CD59" i="1"/>
  <c r="CE58" i="1"/>
  <c r="CD58" i="1"/>
  <c r="CE57" i="1"/>
  <c r="CD57" i="1"/>
  <c r="CE56" i="1"/>
  <c r="CD56" i="1"/>
  <c r="CE55" i="1"/>
  <c r="CD55" i="1"/>
  <c r="CE54" i="1"/>
  <c r="CD54" i="1"/>
  <c r="CE53" i="1"/>
  <c r="CD53" i="1"/>
  <c r="CE52" i="1"/>
  <c r="CD52" i="1"/>
  <c r="CE51" i="1"/>
  <c r="CD51" i="1"/>
  <c r="CE50" i="1"/>
  <c r="CD50" i="1"/>
  <c r="CE49" i="1"/>
  <c r="CD49" i="1"/>
  <c r="CE48" i="1"/>
  <c r="CD48" i="1"/>
  <c r="CE47" i="1"/>
  <c r="CD47" i="1"/>
  <c r="CE46" i="1"/>
  <c r="CD46" i="1"/>
  <c r="CE45" i="1"/>
  <c r="CD45" i="1"/>
  <c r="CE44" i="1"/>
  <c r="CD44" i="1"/>
  <c r="CE43" i="1"/>
  <c r="CD43" i="1"/>
  <c r="CE42" i="1"/>
  <c r="CD42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D11" i="1"/>
  <c r="CD10" i="1"/>
  <c r="CD9" i="1"/>
  <c r="CD8" i="1"/>
  <c r="CD7" i="1"/>
  <c r="CD6" i="1"/>
  <c r="CD5" i="1"/>
  <c r="CD4" i="1"/>
  <c r="CC2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08" i="1"/>
  <c r="CA108" i="1"/>
  <c r="CB107" i="1"/>
  <c r="CA107" i="1"/>
  <c r="CB106" i="1"/>
  <c r="CA106" i="1"/>
  <c r="CB105" i="1"/>
  <c r="CA105" i="1"/>
  <c r="CB104" i="1"/>
  <c r="CA104" i="1"/>
  <c r="CB103" i="1"/>
  <c r="CA103" i="1"/>
  <c r="CB102" i="1"/>
  <c r="CA102" i="1"/>
  <c r="CB101" i="1"/>
  <c r="CA101" i="1"/>
  <c r="CB99" i="1"/>
  <c r="CA99" i="1"/>
  <c r="CB98" i="1"/>
  <c r="CA98" i="1"/>
  <c r="CB97" i="1"/>
  <c r="CA97" i="1"/>
  <c r="CB96" i="1"/>
  <c r="CA96" i="1"/>
  <c r="CB95" i="1"/>
  <c r="CA95" i="1"/>
  <c r="CB94" i="1"/>
  <c r="CA94" i="1"/>
  <c r="CB93" i="1"/>
  <c r="CA93" i="1"/>
  <c r="CB92" i="1"/>
  <c r="CA92" i="1"/>
  <c r="CB91" i="1"/>
  <c r="CA91" i="1"/>
  <c r="CB90" i="1"/>
  <c r="CA90" i="1"/>
  <c r="CB89" i="1"/>
  <c r="CA89" i="1"/>
  <c r="CB88" i="1"/>
  <c r="CA88" i="1"/>
  <c r="CB87" i="1"/>
  <c r="CA87" i="1"/>
  <c r="CB86" i="1"/>
  <c r="CA86" i="1"/>
  <c r="CB85" i="1"/>
  <c r="CA85" i="1"/>
  <c r="CB84" i="1"/>
  <c r="CA84" i="1"/>
  <c r="CB83" i="1"/>
  <c r="CA83" i="1"/>
  <c r="CB82" i="1"/>
  <c r="CA82" i="1"/>
  <c r="CB81" i="1"/>
  <c r="CA81" i="1"/>
  <c r="CB80" i="1"/>
  <c r="CA80" i="1"/>
  <c r="CB79" i="1"/>
  <c r="CA79" i="1"/>
  <c r="CB78" i="1"/>
  <c r="CA78" i="1"/>
  <c r="CB77" i="1"/>
  <c r="CA77" i="1"/>
  <c r="CB76" i="1"/>
  <c r="CA76" i="1"/>
  <c r="CB75" i="1"/>
  <c r="CA75" i="1"/>
  <c r="CB74" i="1"/>
  <c r="CA74" i="1"/>
  <c r="CB73" i="1"/>
  <c r="CA73" i="1"/>
  <c r="CB72" i="1"/>
  <c r="CA72" i="1"/>
  <c r="CB71" i="1"/>
  <c r="CA71" i="1"/>
  <c r="CB70" i="1"/>
  <c r="CA70" i="1"/>
  <c r="CB69" i="1"/>
  <c r="CA69" i="1"/>
  <c r="CB68" i="1"/>
  <c r="CA68" i="1"/>
  <c r="CB67" i="1"/>
  <c r="CA67" i="1"/>
  <c r="CB66" i="1"/>
  <c r="CA66" i="1"/>
  <c r="CB65" i="1"/>
  <c r="CA65" i="1"/>
  <c r="CB64" i="1"/>
  <c r="CA64" i="1"/>
  <c r="CB63" i="1"/>
  <c r="CA63" i="1"/>
  <c r="CB62" i="1"/>
  <c r="CA62" i="1"/>
  <c r="CB61" i="1"/>
  <c r="CA61" i="1"/>
  <c r="CB60" i="1"/>
  <c r="CA60" i="1"/>
  <c r="CB59" i="1"/>
  <c r="CA59" i="1"/>
  <c r="CB58" i="1"/>
  <c r="CA58" i="1"/>
  <c r="CB57" i="1"/>
  <c r="CA57" i="1"/>
  <c r="CB56" i="1"/>
  <c r="CA56" i="1"/>
  <c r="CB55" i="1"/>
  <c r="CA55" i="1"/>
  <c r="CB54" i="1"/>
  <c r="CA54" i="1"/>
  <c r="CB53" i="1"/>
  <c r="CA53" i="1"/>
  <c r="CB52" i="1"/>
  <c r="CA52" i="1"/>
  <c r="CB51" i="1"/>
  <c r="CA51" i="1"/>
  <c r="CB50" i="1"/>
  <c r="CA50" i="1"/>
  <c r="CB49" i="1"/>
  <c r="CA49" i="1"/>
  <c r="CB48" i="1"/>
  <c r="CA48" i="1"/>
  <c r="CB47" i="1"/>
  <c r="CA47" i="1"/>
  <c r="CB46" i="1"/>
  <c r="CA46" i="1"/>
  <c r="CB45" i="1"/>
  <c r="CA45" i="1"/>
  <c r="CB44" i="1"/>
  <c r="CA44" i="1"/>
  <c r="CB43" i="1"/>
  <c r="CA43" i="1"/>
  <c r="CB42" i="1"/>
  <c r="CA42" i="1"/>
  <c r="CB41" i="1"/>
  <c r="CA41" i="1"/>
  <c r="CB40" i="1"/>
  <c r="CA40" i="1"/>
  <c r="CB39" i="1"/>
  <c r="CA39" i="1"/>
  <c r="CB38" i="1"/>
  <c r="CA38" i="1"/>
  <c r="CB37" i="1"/>
  <c r="CA37" i="1"/>
  <c r="CB36" i="1"/>
  <c r="CA36" i="1"/>
  <c r="CB35" i="1"/>
  <c r="CA3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8" i="1"/>
  <c r="CA18" i="1"/>
  <c r="CB17" i="1"/>
  <c r="CA17" i="1"/>
  <c r="CB16" i="1"/>
  <c r="CA16" i="1"/>
  <c r="CB15" i="1"/>
  <c r="CA15" i="1"/>
  <c r="CB14" i="1"/>
  <c r="CA14" i="1"/>
  <c r="CB13" i="1"/>
  <c r="CA13" i="1"/>
  <c r="CB12" i="1"/>
  <c r="CA12" i="1"/>
  <c r="CA11" i="1"/>
  <c r="CA10" i="1"/>
  <c r="CA9" i="1"/>
  <c r="CA8" i="1"/>
  <c r="CA7" i="1"/>
  <c r="CA6" i="1"/>
  <c r="CA5" i="1"/>
  <c r="CA4" i="1"/>
  <c r="BZ2" i="1"/>
  <c r="BW2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08" i="1"/>
  <c r="BX108" i="1"/>
  <c r="BY107" i="1"/>
  <c r="BX107" i="1"/>
  <c r="BY106" i="1"/>
  <c r="BX106" i="1"/>
  <c r="BY105" i="1"/>
  <c r="BX105" i="1"/>
  <c r="BY104" i="1"/>
  <c r="BX104" i="1"/>
  <c r="BY103" i="1"/>
  <c r="BX103" i="1"/>
  <c r="BY102" i="1"/>
  <c r="BX102" i="1"/>
  <c r="BY101" i="1"/>
  <c r="BX101" i="1"/>
  <c r="BY99" i="1"/>
  <c r="BX99" i="1"/>
  <c r="BY98" i="1"/>
  <c r="BX98" i="1"/>
  <c r="BY97" i="1"/>
  <c r="BX97" i="1"/>
  <c r="BY96" i="1"/>
  <c r="BX96" i="1"/>
  <c r="BY95" i="1"/>
  <c r="BX95" i="1"/>
  <c r="BY94" i="1"/>
  <c r="BX94" i="1"/>
  <c r="BY93" i="1"/>
  <c r="BX93" i="1"/>
  <c r="BY92" i="1"/>
  <c r="BX92" i="1"/>
  <c r="BY91" i="1"/>
  <c r="BX91" i="1"/>
  <c r="BY90" i="1"/>
  <c r="BX90" i="1"/>
  <c r="BY89" i="1"/>
  <c r="BX89" i="1"/>
  <c r="BY88" i="1"/>
  <c r="BX88" i="1"/>
  <c r="BY87" i="1"/>
  <c r="BX87" i="1"/>
  <c r="BY86" i="1"/>
  <c r="BX86" i="1"/>
  <c r="BY85" i="1"/>
  <c r="BX85" i="1"/>
  <c r="BY84" i="1"/>
  <c r="BX84" i="1"/>
  <c r="BY83" i="1"/>
  <c r="BX83" i="1"/>
  <c r="BY82" i="1"/>
  <c r="BX82" i="1"/>
  <c r="BY81" i="1"/>
  <c r="BX81" i="1"/>
  <c r="BY80" i="1"/>
  <c r="BX80" i="1"/>
  <c r="BY79" i="1"/>
  <c r="BX79" i="1"/>
  <c r="BY78" i="1"/>
  <c r="BX78" i="1"/>
  <c r="BY77" i="1"/>
  <c r="BX77" i="1"/>
  <c r="BY76" i="1"/>
  <c r="BX76" i="1"/>
  <c r="BY75" i="1"/>
  <c r="BX75" i="1"/>
  <c r="BY74" i="1"/>
  <c r="BX74" i="1"/>
  <c r="BY73" i="1"/>
  <c r="BX73" i="1"/>
  <c r="BY72" i="1"/>
  <c r="BX72" i="1"/>
  <c r="BY71" i="1"/>
  <c r="BX71" i="1"/>
  <c r="BY70" i="1"/>
  <c r="BX70" i="1"/>
  <c r="BY69" i="1"/>
  <c r="BX69" i="1"/>
  <c r="BY68" i="1"/>
  <c r="BX68" i="1"/>
  <c r="BY67" i="1"/>
  <c r="BX67" i="1"/>
  <c r="BY66" i="1"/>
  <c r="BX66" i="1"/>
  <c r="BY65" i="1"/>
  <c r="BX65" i="1"/>
  <c r="BY64" i="1"/>
  <c r="BX64" i="1"/>
  <c r="BY63" i="1"/>
  <c r="BX63" i="1"/>
  <c r="BY62" i="1"/>
  <c r="BX62" i="1"/>
  <c r="BY61" i="1"/>
  <c r="BX61" i="1"/>
  <c r="BY60" i="1"/>
  <c r="BX60" i="1"/>
  <c r="BY59" i="1"/>
  <c r="BX59" i="1"/>
  <c r="BY58" i="1"/>
  <c r="BX58" i="1"/>
  <c r="BY57" i="1"/>
  <c r="BX57" i="1"/>
  <c r="BY56" i="1"/>
  <c r="BX56" i="1"/>
  <c r="BY55" i="1"/>
  <c r="BX55" i="1"/>
  <c r="BY54" i="1"/>
  <c r="BX54" i="1"/>
  <c r="BY53" i="1"/>
  <c r="BX53" i="1"/>
  <c r="BY52" i="1"/>
  <c r="BX52" i="1"/>
  <c r="BY51" i="1"/>
  <c r="BX51" i="1"/>
  <c r="BY50" i="1"/>
  <c r="BX50" i="1"/>
  <c r="BY49" i="1"/>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="1"/>
  <c r="BY42" i="1"/>
  <c r="BX42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X11" i="1"/>
  <c r="BX10" i="1"/>
  <c r="BX9" i="1"/>
  <c r="BX8" i="1"/>
  <c r="BX7" i="1"/>
  <c r="BX6" i="1"/>
  <c r="BX5" i="1"/>
  <c r="BX4" i="1"/>
  <c r="BV118" i="1"/>
  <c r="BU118" i="1"/>
  <c r="BV117" i="1"/>
  <c r="BU117" i="1"/>
  <c r="BV116" i="1"/>
  <c r="BU116" i="1"/>
  <c r="BV115" i="1"/>
  <c r="BU115" i="1"/>
  <c r="BV114" i="1"/>
  <c r="BU114" i="1"/>
  <c r="BV113" i="1"/>
  <c r="BU113" i="1"/>
  <c r="BV112" i="1"/>
  <c r="BU112" i="1"/>
  <c r="BV111" i="1"/>
  <c r="BU111" i="1"/>
  <c r="BV108" i="1"/>
  <c r="BU108" i="1"/>
  <c r="BV107" i="1"/>
  <c r="BU107" i="1"/>
  <c r="BV106" i="1"/>
  <c r="BU106" i="1"/>
  <c r="BV105" i="1"/>
  <c r="BU105" i="1"/>
  <c r="BV104" i="1"/>
  <c r="BU104" i="1"/>
  <c r="BV103" i="1"/>
  <c r="BU103" i="1"/>
  <c r="BV102" i="1"/>
  <c r="BU102" i="1"/>
  <c r="BV101" i="1"/>
  <c r="BU101" i="1"/>
  <c r="BV99" i="1"/>
  <c r="BU99" i="1"/>
  <c r="BV98" i="1"/>
  <c r="BU98" i="1"/>
  <c r="BV97" i="1"/>
  <c r="BU97" i="1"/>
  <c r="BV96" i="1"/>
  <c r="BU96" i="1"/>
  <c r="BV95" i="1"/>
  <c r="BU95" i="1"/>
  <c r="BV94" i="1"/>
  <c r="BU94" i="1"/>
  <c r="BV93" i="1"/>
  <c r="BU93" i="1"/>
  <c r="BV92" i="1"/>
  <c r="BU92" i="1"/>
  <c r="BV91" i="1"/>
  <c r="BU91" i="1"/>
  <c r="BV90" i="1"/>
  <c r="BU90" i="1"/>
  <c r="BV89" i="1"/>
  <c r="BU89" i="1"/>
  <c r="BV88" i="1"/>
  <c r="BU88" i="1"/>
  <c r="BV87" i="1"/>
  <c r="BU87" i="1"/>
  <c r="BV86" i="1"/>
  <c r="BU86" i="1"/>
  <c r="BV85" i="1"/>
  <c r="BU85" i="1"/>
  <c r="BV84" i="1"/>
  <c r="BU84" i="1"/>
  <c r="BV83" i="1"/>
  <c r="BU83" i="1"/>
  <c r="BV82" i="1"/>
  <c r="BU82" i="1"/>
  <c r="BV81" i="1"/>
  <c r="BU81" i="1"/>
  <c r="BV80" i="1"/>
  <c r="BU80" i="1"/>
  <c r="BV79" i="1"/>
  <c r="BU79" i="1"/>
  <c r="BV78" i="1"/>
  <c r="BU78" i="1"/>
  <c r="BV77" i="1"/>
  <c r="BU77" i="1"/>
  <c r="BV76" i="1"/>
  <c r="BU76" i="1"/>
  <c r="BV75" i="1"/>
  <c r="BU75" i="1"/>
  <c r="BV74" i="1"/>
  <c r="BU74" i="1"/>
  <c r="BV73" i="1"/>
  <c r="BU73" i="1"/>
  <c r="BV72" i="1"/>
  <c r="BU72" i="1"/>
  <c r="BV71" i="1"/>
  <c r="BU71" i="1"/>
  <c r="BV70" i="1"/>
  <c r="BU70" i="1"/>
  <c r="BV69" i="1"/>
  <c r="BU69" i="1"/>
  <c r="BV68" i="1"/>
  <c r="BU68" i="1"/>
  <c r="BV67" i="1"/>
  <c r="BU67" i="1"/>
  <c r="BV66" i="1"/>
  <c r="BU66" i="1"/>
  <c r="BV65" i="1"/>
  <c r="BU65" i="1"/>
  <c r="BV64" i="1"/>
  <c r="BU64" i="1"/>
  <c r="BV63" i="1"/>
  <c r="BU63" i="1"/>
  <c r="BV62" i="1"/>
  <c r="BU62" i="1"/>
  <c r="BV61" i="1"/>
  <c r="BU61" i="1"/>
  <c r="BV60" i="1"/>
  <c r="BU60" i="1"/>
  <c r="BV59" i="1"/>
  <c r="BU59" i="1"/>
  <c r="BV58" i="1"/>
  <c r="BU58" i="1"/>
  <c r="BV57" i="1"/>
  <c r="BU57" i="1"/>
  <c r="BV56" i="1"/>
  <c r="BU56" i="1"/>
  <c r="BV55" i="1"/>
  <c r="BU55" i="1"/>
  <c r="BV54" i="1"/>
  <c r="BU54" i="1"/>
  <c r="BV53" i="1"/>
  <c r="BU53" i="1"/>
  <c r="BV52" i="1"/>
  <c r="BU52" i="1"/>
  <c r="BV51" i="1"/>
  <c r="BU51" i="1"/>
  <c r="BV50" i="1"/>
  <c r="BU50" i="1"/>
  <c r="BV49" i="1"/>
  <c r="BU49" i="1"/>
  <c r="BV48" i="1"/>
  <c r="BU48" i="1"/>
  <c r="BV47" i="1"/>
  <c r="BU47" i="1"/>
  <c r="BV46" i="1"/>
  <c r="BU46" i="1"/>
  <c r="BV45" i="1"/>
  <c r="BU45" i="1"/>
  <c r="BV44" i="1"/>
  <c r="BU4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U11" i="1"/>
  <c r="BU10" i="1"/>
  <c r="BU9" i="1"/>
  <c r="BU8" i="1"/>
  <c r="BU7" i="1"/>
  <c r="BU6" i="1"/>
  <c r="BU5" i="1"/>
  <c r="BU4" i="1"/>
  <c r="BT2" i="1"/>
  <c r="CN6" i="9" l="1"/>
  <c r="CK6" i="9"/>
  <c r="CJ2" i="1"/>
  <c r="CD2" i="1"/>
  <c r="BX2" i="1"/>
  <c r="CM6" i="9"/>
  <c r="CQ117" i="9"/>
  <c r="CQ51" i="9"/>
  <c r="CP59" i="9"/>
  <c r="CQ15" i="9"/>
  <c r="CP70" i="9"/>
  <c r="CP107" i="9"/>
  <c r="CP54" i="9"/>
  <c r="CP119" i="9"/>
  <c r="CP127" i="9"/>
  <c r="CP38" i="9"/>
  <c r="CP111" i="9"/>
  <c r="CP115" i="9"/>
  <c r="CP19" i="9"/>
  <c r="CP39" i="9"/>
  <c r="CP47" i="9"/>
  <c r="CP75" i="9"/>
  <c r="CP55" i="9"/>
  <c r="CP63" i="9"/>
  <c r="CP35" i="9"/>
  <c r="CQ110" i="9"/>
  <c r="CP126" i="9"/>
  <c r="CP26" i="9"/>
  <c r="CP93" i="9"/>
  <c r="CQ97" i="9"/>
  <c r="CQ34" i="9"/>
  <c r="CP46" i="9"/>
  <c r="CP62" i="9"/>
  <c r="CP78" i="9"/>
  <c r="CP94" i="9"/>
  <c r="CP98" i="9"/>
  <c r="CQ114" i="9"/>
  <c r="CP118" i="9"/>
  <c r="CP122" i="9"/>
  <c r="CP42" i="9"/>
  <c r="CP58" i="9"/>
  <c r="CP74" i="9"/>
  <c r="CQ18" i="9"/>
  <c r="CQ30" i="9"/>
  <c r="CP50" i="9"/>
  <c r="CP66" i="9"/>
  <c r="CP82" i="9"/>
  <c r="CP90" i="9"/>
  <c r="CQ10" i="9"/>
  <c r="CQ22" i="9"/>
  <c r="CQ14" i="9"/>
  <c r="CP23" i="9"/>
  <c r="CQ31" i="9"/>
  <c r="CP89" i="9"/>
  <c r="CP48" i="9"/>
  <c r="CP64" i="9"/>
  <c r="CP80" i="9"/>
  <c r="CP32" i="9"/>
  <c r="CP124" i="9"/>
  <c r="CP20" i="9"/>
  <c r="CP27" i="9"/>
  <c r="CP36" i="9"/>
  <c r="CP52" i="9"/>
  <c r="CP68" i="9"/>
  <c r="CP84" i="9"/>
  <c r="CP24" i="9"/>
  <c r="CP40" i="9"/>
  <c r="CP56" i="9"/>
  <c r="CP72" i="9"/>
  <c r="CP108" i="9"/>
  <c r="CP28" i="9"/>
  <c r="CP44" i="9"/>
  <c r="CP60" i="9"/>
  <c r="CP76" i="9"/>
  <c r="CP12" i="9"/>
  <c r="CP16" i="9"/>
  <c r="CO6" i="9"/>
  <c r="CP9" i="9"/>
  <c r="CP13" i="9"/>
  <c r="CP17" i="9"/>
  <c r="CP21" i="9"/>
  <c r="CP25" i="9"/>
  <c r="CP29" i="9"/>
  <c r="CP33" i="9"/>
  <c r="CP37" i="9"/>
  <c r="CP41" i="9"/>
  <c r="CP45" i="9"/>
  <c r="CP49" i="9"/>
  <c r="CP53" i="9"/>
  <c r="CP57" i="9"/>
  <c r="CP61" i="9"/>
  <c r="CP65" i="9"/>
  <c r="CP69" i="9"/>
  <c r="CP73" i="9"/>
  <c r="CP77" i="9"/>
  <c r="CP81" i="9"/>
  <c r="CP85" i="9"/>
  <c r="CP88" i="9"/>
  <c r="CP92" i="9"/>
  <c r="CP100" i="9"/>
  <c r="CP105" i="9"/>
  <c r="CP109" i="9"/>
  <c r="CP116" i="9"/>
  <c r="CP121" i="9"/>
  <c r="CP125" i="9"/>
  <c r="CP8" i="9"/>
  <c r="CQ8" i="9"/>
  <c r="CM2" i="1"/>
  <c r="CQ124" i="1"/>
  <c r="CP103" i="1"/>
  <c r="CP107" i="1"/>
  <c r="CP111" i="1"/>
  <c r="CP115" i="1"/>
  <c r="CO2" i="1"/>
  <c r="CP4" i="1"/>
  <c r="CA2" i="1"/>
  <c r="BU2" i="1"/>
  <c r="CG2" i="1"/>
  <c r="CQ6" i="9" l="1"/>
  <c r="AD21" i="11" s="1"/>
  <c r="CP6" i="9"/>
  <c r="CP2" i="1"/>
  <c r="CK91" i="3" l="1"/>
  <c r="CJ91" i="3"/>
  <c r="CK90" i="3"/>
  <c r="CJ90" i="3"/>
  <c r="CK89" i="3"/>
  <c r="CJ89" i="3"/>
  <c r="CK88" i="3"/>
  <c r="CJ88" i="3"/>
  <c r="CK87" i="3"/>
  <c r="CJ87" i="3"/>
  <c r="CK86" i="3"/>
  <c r="CJ86" i="3"/>
  <c r="CK85" i="3"/>
  <c r="CJ85" i="3"/>
  <c r="CK84" i="3"/>
  <c r="CJ84" i="3"/>
  <c r="CK83" i="3"/>
  <c r="CJ83" i="3"/>
  <c r="CK81" i="3"/>
  <c r="CJ81" i="3"/>
  <c r="CK80" i="3"/>
  <c r="CJ80" i="3"/>
  <c r="CK79" i="3"/>
  <c r="CJ79" i="3"/>
  <c r="CK78" i="3"/>
  <c r="CJ78" i="3"/>
  <c r="CK77" i="3"/>
  <c r="CJ77" i="3"/>
  <c r="CK76" i="3"/>
  <c r="CJ76" i="3"/>
  <c r="CK75" i="3"/>
  <c r="CJ75" i="3"/>
  <c r="CK74" i="3"/>
  <c r="CJ74" i="3"/>
  <c r="CK73" i="3"/>
  <c r="CJ73" i="3"/>
  <c r="CK72" i="3"/>
  <c r="CJ72" i="3"/>
  <c r="CK71" i="3"/>
  <c r="CJ71" i="3"/>
  <c r="CK70" i="3"/>
  <c r="CJ70" i="3"/>
  <c r="CK69" i="3"/>
  <c r="CJ69" i="3"/>
  <c r="CK68" i="3"/>
  <c r="CJ68" i="3"/>
  <c r="CK67" i="3"/>
  <c r="CJ67" i="3"/>
  <c r="CK66" i="3"/>
  <c r="CJ66" i="3"/>
  <c r="CK65" i="3"/>
  <c r="CJ65" i="3"/>
  <c r="CK64" i="3"/>
  <c r="CJ64" i="3"/>
  <c r="CK63" i="3"/>
  <c r="CJ63" i="3"/>
  <c r="CK62" i="3"/>
  <c r="CJ62" i="3"/>
  <c r="CK61" i="3"/>
  <c r="CJ61" i="3"/>
  <c r="CK60" i="3"/>
  <c r="CJ60" i="3"/>
  <c r="CK59" i="3"/>
  <c r="CJ59" i="3"/>
  <c r="CK58" i="3"/>
  <c r="CJ58" i="3"/>
  <c r="CK57" i="3"/>
  <c r="CJ57" i="3"/>
  <c r="CK56" i="3"/>
  <c r="CJ56" i="3"/>
  <c r="CK55" i="3"/>
  <c r="CJ55" i="3"/>
  <c r="CK54" i="3"/>
  <c r="CJ54" i="3"/>
  <c r="CK53" i="3"/>
  <c r="CJ53" i="3"/>
  <c r="CK52" i="3"/>
  <c r="CJ52" i="3"/>
  <c r="CK51" i="3"/>
  <c r="CJ51" i="3"/>
  <c r="CK50" i="3"/>
  <c r="CJ50" i="3"/>
  <c r="CK49" i="3"/>
  <c r="CJ49" i="3"/>
  <c r="CK48" i="3"/>
  <c r="CJ48" i="3"/>
  <c r="CK47" i="3"/>
  <c r="CJ47" i="3"/>
  <c r="CK46" i="3"/>
  <c r="CJ46" i="3"/>
  <c r="CK45" i="3"/>
  <c r="CJ45" i="3"/>
  <c r="CK44" i="3"/>
  <c r="CJ44" i="3"/>
  <c r="CK43" i="3"/>
  <c r="CJ43" i="3"/>
  <c r="CK42" i="3"/>
  <c r="CJ42" i="3"/>
  <c r="CK41" i="3"/>
  <c r="CJ41" i="3"/>
  <c r="CK40" i="3"/>
  <c r="CJ40" i="3"/>
  <c r="CK39" i="3"/>
  <c r="CJ39" i="3"/>
  <c r="CK38" i="3"/>
  <c r="CJ38" i="3"/>
  <c r="CK37" i="3"/>
  <c r="CJ37" i="3"/>
  <c r="CK36" i="3"/>
  <c r="CJ36" i="3"/>
  <c r="CK35" i="3"/>
  <c r="CJ35" i="3"/>
  <c r="CK34" i="3"/>
  <c r="CJ34" i="3"/>
  <c r="CK33" i="3"/>
  <c r="CJ33" i="3"/>
  <c r="CK32" i="3"/>
  <c r="CJ32" i="3"/>
  <c r="CK31" i="3"/>
  <c r="CJ31" i="3"/>
  <c r="CK30" i="3"/>
  <c r="CJ30" i="3"/>
  <c r="CK29" i="3"/>
  <c r="CJ29" i="3"/>
  <c r="CK28" i="3"/>
  <c r="CJ28" i="3"/>
  <c r="CK27" i="3"/>
  <c r="CJ27" i="3"/>
  <c r="CK26" i="3"/>
  <c r="CJ26" i="3"/>
  <c r="CK25" i="3"/>
  <c r="CJ25" i="3"/>
  <c r="CK24" i="3"/>
  <c r="CJ24" i="3"/>
  <c r="CK23" i="3"/>
  <c r="CJ23" i="3"/>
  <c r="CK22" i="3"/>
  <c r="CJ22" i="3"/>
  <c r="CK21" i="3"/>
  <c r="CJ21" i="3"/>
  <c r="CK20" i="3"/>
  <c r="CJ20" i="3"/>
  <c r="CK19" i="3"/>
  <c r="CJ19" i="3"/>
  <c r="CK18" i="3"/>
  <c r="CJ18" i="3"/>
  <c r="CK17" i="3"/>
  <c r="CJ17" i="3"/>
  <c r="CK16" i="3"/>
  <c r="CJ16" i="3"/>
  <c r="CK15" i="3"/>
  <c r="CJ15" i="3"/>
  <c r="CK14" i="3"/>
  <c r="CJ14" i="3"/>
  <c r="CK13" i="3"/>
  <c r="CJ13" i="3"/>
  <c r="CK12" i="3"/>
  <c r="CJ12" i="3"/>
  <c r="CK11" i="3"/>
  <c r="CJ11" i="3"/>
  <c r="CK10" i="3"/>
  <c r="CJ10" i="3"/>
  <c r="CK9" i="3"/>
  <c r="CJ9" i="3"/>
  <c r="CK8" i="3"/>
  <c r="CJ8" i="3"/>
  <c r="CK7" i="3"/>
  <c r="CJ7" i="3"/>
  <c r="CK6" i="3"/>
  <c r="CJ6" i="3"/>
  <c r="CK5" i="3"/>
  <c r="CJ5" i="3"/>
  <c r="CK4" i="3"/>
  <c r="CJ4" i="3"/>
  <c r="CI2" i="3"/>
  <c r="CJ2" i="3" l="1"/>
  <c r="CK2" i="3"/>
  <c r="CH50" i="9" l="1"/>
  <c r="CH89" i="9"/>
  <c r="CH92" i="9"/>
  <c r="CH125" i="9"/>
  <c r="CH124" i="9"/>
  <c r="CH121" i="9"/>
  <c r="CH116" i="9"/>
  <c r="CH109" i="9"/>
  <c r="CH108" i="9"/>
  <c r="CH105" i="9"/>
  <c r="CH100" i="9"/>
  <c r="CH88" i="9"/>
  <c r="CH85" i="9"/>
  <c r="CH84" i="9"/>
  <c r="CH81" i="9"/>
  <c r="CH80" i="9"/>
  <c r="CH77" i="9"/>
  <c r="CH76" i="9"/>
  <c r="CH73" i="9"/>
  <c r="CH72" i="9"/>
  <c r="CH69" i="9"/>
  <c r="CH68" i="9"/>
  <c r="CH65" i="9"/>
  <c r="CH64" i="9"/>
  <c r="CH61" i="9"/>
  <c r="CH60" i="9"/>
  <c r="CH57" i="9"/>
  <c r="CH56" i="9"/>
  <c r="CH53" i="9"/>
  <c r="CH52" i="9"/>
  <c r="CH49" i="9"/>
  <c r="CH48" i="9"/>
  <c r="CH45" i="9"/>
  <c r="CH44" i="9"/>
  <c r="CH41" i="9"/>
  <c r="CH40" i="9"/>
  <c r="CH37" i="9"/>
  <c r="CH36" i="9"/>
  <c r="CH33" i="9"/>
  <c r="CH32" i="9"/>
  <c r="CH29" i="9"/>
  <c r="CH28" i="9"/>
  <c r="CH25" i="9"/>
  <c r="CH24" i="9"/>
  <c r="CH21" i="9"/>
  <c r="CH20" i="9"/>
  <c r="CH17" i="9"/>
  <c r="CH16" i="9"/>
  <c r="CG15" i="9"/>
  <c r="CH13" i="9"/>
  <c r="CH12" i="9"/>
  <c r="CG11" i="9"/>
  <c r="CH9" i="9"/>
  <c r="CH127" i="9"/>
  <c r="CG127" i="9"/>
  <c r="CH126" i="9"/>
  <c r="CG126" i="9"/>
  <c r="CG124" i="9"/>
  <c r="CH123" i="9"/>
  <c r="CG123" i="9"/>
  <c r="CH122" i="9"/>
  <c r="CG122" i="9"/>
  <c r="CH119" i="9"/>
  <c r="CG119" i="9"/>
  <c r="CH118" i="9"/>
  <c r="CG118" i="9"/>
  <c r="CH117" i="9"/>
  <c r="CG117" i="9"/>
  <c r="CH115" i="9"/>
  <c r="CG115" i="9"/>
  <c r="CH114" i="9"/>
  <c r="CG114" i="9"/>
  <c r="CH113" i="9"/>
  <c r="CG113" i="9"/>
  <c r="CH111" i="9"/>
  <c r="CG111" i="9"/>
  <c r="CH110" i="9"/>
  <c r="CG110" i="9"/>
  <c r="CG108" i="9"/>
  <c r="CH107" i="9"/>
  <c r="CG107" i="9"/>
  <c r="CH106" i="9"/>
  <c r="CG106" i="9"/>
  <c r="CH103" i="9"/>
  <c r="CG103" i="9"/>
  <c r="CH102" i="9"/>
  <c r="CG102" i="9"/>
  <c r="CH101" i="9"/>
  <c r="CG101" i="9"/>
  <c r="CH99" i="9"/>
  <c r="CG99" i="9"/>
  <c r="CH98" i="9"/>
  <c r="CG98" i="9"/>
  <c r="CH97" i="9"/>
  <c r="CG97" i="9"/>
  <c r="CH94" i="9"/>
  <c r="CG94" i="9"/>
  <c r="CH93" i="9"/>
  <c r="CG93" i="9"/>
  <c r="CH91" i="9"/>
  <c r="CG91" i="9"/>
  <c r="CH90" i="9"/>
  <c r="CG90" i="9"/>
  <c r="CG89" i="9"/>
  <c r="CH86" i="9"/>
  <c r="CG86" i="9"/>
  <c r="CG84" i="9"/>
  <c r="CH83" i="9"/>
  <c r="CG83" i="9"/>
  <c r="CH82" i="9"/>
  <c r="CG82" i="9"/>
  <c r="CG80" i="9"/>
  <c r="CH79" i="9"/>
  <c r="CG79" i="9"/>
  <c r="CH78" i="9"/>
  <c r="CG78" i="9"/>
  <c r="CG76" i="9"/>
  <c r="CH75" i="9"/>
  <c r="CG75" i="9"/>
  <c r="CH74" i="9"/>
  <c r="CG74" i="9"/>
  <c r="CG72" i="9"/>
  <c r="CH71" i="9"/>
  <c r="CG71" i="9"/>
  <c r="CH70" i="9"/>
  <c r="CG70" i="9"/>
  <c r="CG68" i="9"/>
  <c r="CH67" i="9"/>
  <c r="CG67" i="9"/>
  <c r="CH66" i="9"/>
  <c r="CG66" i="9"/>
  <c r="CG64" i="9"/>
  <c r="CH63" i="9"/>
  <c r="CG63" i="9"/>
  <c r="CH62" i="9"/>
  <c r="CG62" i="9"/>
  <c r="CG60" i="9"/>
  <c r="CH59" i="9"/>
  <c r="CG59" i="9"/>
  <c r="CH58" i="9"/>
  <c r="CG58" i="9"/>
  <c r="CG56" i="9"/>
  <c r="CH55" i="9"/>
  <c r="CG55" i="9"/>
  <c r="CH54" i="9"/>
  <c r="CG54" i="9"/>
  <c r="CG52" i="9"/>
  <c r="CH51" i="9"/>
  <c r="CG51" i="9"/>
  <c r="CG48" i="9"/>
  <c r="CH47" i="9"/>
  <c r="CG47" i="9"/>
  <c r="CH46" i="9"/>
  <c r="CG46" i="9"/>
  <c r="CG44" i="9"/>
  <c r="CH43" i="9"/>
  <c r="CG43" i="9"/>
  <c r="CH42" i="9"/>
  <c r="CG42" i="9"/>
  <c r="CG40" i="9"/>
  <c r="CH39" i="9"/>
  <c r="CG39" i="9"/>
  <c r="CH38" i="9"/>
  <c r="CG38" i="9"/>
  <c r="CG36" i="9"/>
  <c r="CH35" i="9"/>
  <c r="CG35" i="9"/>
  <c r="CH34" i="9"/>
  <c r="CG34" i="9"/>
  <c r="CG32" i="9"/>
  <c r="CH31" i="9"/>
  <c r="CG31" i="9"/>
  <c r="CH30" i="9"/>
  <c r="CG30" i="9"/>
  <c r="CG28" i="9"/>
  <c r="CH27" i="9"/>
  <c r="CG27" i="9"/>
  <c r="CH26" i="9"/>
  <c r="CG26" i="9"/>
  <c r="CG24" i="9"/>
  <c r="CH23" i="9"/>
  <c r="CG23" i="9"/>
  <c r="CH22" i="9"/>
  <c r="CG22" i="9"/>
  <c r="CG20" i="9"/>
  <c r="CH19" i="9"/>
  <c r="CG19" i="9"/>
  <c r="CH18" i="9"/>
  <c r="CG18" i="9"/>
  <c r="CG16" i="9"/>
  <c r="CH15" i="9"/>
  <c r="CH14" i="9"/>
  <c r="CG14" i="9"/>
  <c r="CH11" i="9"/>
  <c r="CH10" i="9"/>
  <c r="CG10" i="9"/>
  <c r="CE127" i="9"/>
  <c r="CD127" i="9"/>
  <c r="CE126" i="9"/>
  <c r="CD126" i="9"/>
  <c r="CE125" i="9"/>
  <c r="CD125" i="9"/>
  <c r="CE124" i="9"/>
  <c r="CD124" i="9"/>
  <c r="CE123" i="9"/>
  <c r="CD123" i="9"/>
  <c r="CE122" i="9"/>
  <c r="CD122" i="9"/>
  <c r="CE121" i="9"/>
  <c r="CD121" i="9"/>
  <c r="CE119" i="9"/>
  <c r="CD119" i="9"/>
  <c r="CE118" i="9"/>
  <c r="CD118" i="9"/>
  <c r="CE117" i="9"/>
  <c r="CD117" i="9"/>
  <c r="CE116" i="9"/>
  <c r="CD116" i="9"/>
  <c r="CE115" i="9"/>
  <c r="CD115" i="9"/>
  <c r="CE114" i="9"/>
  <c r="CD114" i="9"/>
  <c r="CE113" i="9"/>
  <c r="CD113" i="9"/>
  <c r="CE111" i="9"/>
  <c r="CD111" i="9"/>
  <c r="CE110" i="9"/>
  <c r="CD110" i="9"/>
  <c r="CE109" i="9"/>
  <c r="CD109" i="9"/>
  <c r="CE108" i="9"/>
  <c r="CD108" i="9"/>
  <c r="CE107" i="9"/>
  <c r="CD107" i="9"/>
  <c r="CE106" i="9"/>
  <c r="CD106" i="9"/>
  <c r="CE105" i="9"/>
  <c r="CD105" i="9"/>
  <c r="CE103" i="9"/>
  <c r="CD103" i="9"/>
  <c r="CE102" i="9"/>
  <c r="CD102" i="9"/>
  <c r="CE101" i="9"/>
  <c r="CD101" i="9"/>
  <c r="CE100" i="9"/>
  <c r="CD100" i="9"/>
  <c r="CE99" i="9"/>
  <c r="CD99" i="9"/>
  <c r="CE98" i="9"/>
  <c r="CD98" i="9"/>
  <c r="CE97" i="9"/>
  <c r="CD97" i="9"/>
  <c r="CE94" i="9"/>
  <c r="CD94" i="9"/>
  <c r="CE93" i="9"/>
  <c r="CD93" i="9"/>
  <c r="CE92" i="9"/>
  <c r="CD92" i="9"/>
  <c r="CE91" i="9"/>
  <c r="CD91" i="9"/>
  <c r="CE90" i="9"/>
  <c r="CD90" i="9"/>
  <c r="CE89" i="9"/>
  <c r="CD89" i="9"/>
  <c r="CE88" i="9"/>
  <c r="CD88" i="9"/>
  <c r="CE86" i="9"/>
  <c r="CD86" i="9"/>
  <c r="CE85" i="9"/>
  <c r="CD85" i="9"/>
  <c r="CE84" i="9"/>
  <c r="CD84" i="9"/>
  <c r="CE83" i="9"/>
  <c r="CD83" i="9"/>
  <c r="CE82" i="9"/>
  <c r="CD82" i="9"/>
  <c r="CE81" i="9"/>
  <c r="CD81" i="9"/>
  <c r="CE80" i="9"/>
  <c r="CD80" i="9"/>
  <c r="CE79" i="9"/>
  <c r="CD79" i="9"/>
  <c r="CE78" i="9"/>
  <c r="CD78" i="9"/>
  <c r="CE77" i="9"/>
  <c r="CD77" i="9"/>
  <c r="CE76" i="9"/>
  <c r="CD76" i="9"/>
  <c r="CE75" i="9"/>
  <c r="CD75" i="9"/>
  <c r="CE74" i="9"/>
  <c r="CD74" i="9"/>
  <c r="CE73" i="9"/>
  <c r="CD73" i="9"/>
  <c r="CE72" i="9"/>
  <c r="CD72" i="9"/>
  <c r="CE71" i="9"/>
  <c r="CD71" i="9"/>
  <c r="CE70" i="9"/>
  <c r="CD70" i="9"/>
  <c r="CE69" i="9"/>
  <c r="CD69" i="9"/>
  <c r="CE68" i="9"/>
  <c r="CD68" i="9"/>
  <c r="CE67" i="9"/>
  <c r="CD67" i="9"/>
  <c r="CE66" i="9"/>
  <c r="CD66" i="9"/>
  <c r="CE65" i="9"/>
  <c r="CD65" i="9"/>
  <c r="CE64" i="9"/>
  <c r="CD64" i="9"/>
  <c r="CE63" i="9"/>
  <c r="CD63" i="9"/>
  <c r="CE62" i="9"/>
  <c r="CD62" i="9"/>
  <c r="CE61" i="9"/>
  <c r="CD61" i="9"/>
  <c r="CE60" i="9"/>
  <c r="CD60" i="9"/>
  <c r="CE59" i="9"/>
  <c r="CD59" i="9"/>
  <c r="CE58" i="9"/>
  <c r="CD58" i="9"/>
  <c r="CE57" i="9"/>
  <c r="CD57" i="9"/>
  <c r="CE56" i="9"/>
  <c r="CD56" i="9"/>
  <c r="CE55" i="9"/>
  <c r="CD55" i="9"/>
  <c r="CE54" i="9"/>
  <c r="CD54" i="9"/>
  <c r="CE53" i="9"/>
  <c r="CD53" i="9"/>
  <c r="CE52" i="9"/>
  <c r="CD52" i="9"/>
  <c r="CE51" i="9"/>
  <c r="CD51" i="9"/>
  <c r="CE50" i="9"/>
  <c r="CD50" i="9"/>
  <c r="CE49" i="9"/>
  <c r="CD49" i="9"/>
  <c r="CE48" i="9"/>
  <c r="CD48" i="9"/>
  <c r="CE47" i="9"/>
  <c r="CD47" i="9"/>
  <c r="CE46" i="9"/>
  <c r="CD46" i="9"/>
  <c r="CE45" i="9"/>
  <c r="CD45" i="9"/>
  <c r="CE44" i="9"/>
  <c r="CD44" i="9"/>
  <c r="CE43" i="9"/>
  <c r="CD43" i="9"/>
  <c r="CE42" i="9"/>
  <c r="CD42" i="9"/>
  <c r="CE41" i="9"/>
  <c r="CD41" i="9"/>
  <c r="CE40" i="9"/>
  <c r="CD40" i="9"/>
  <c r="CE39" i="9"/>
  <c r="CD39" i="9"/>
  <c r="CE38" i="9"/>
  <c r="CD38" i="9"/>
  <c r="CE37" i="9"/>
  <c r="CD37" i="9"/>
  <c r="CE36" i="9"/>
  <c r="CD36" i="9"/>
  <c r="CE35" i="9"/>
  <c r="CD35" i="9"/>
  <c r="CE34" i="9"/>
  <c r="CD34" i="9"/>
  <c r="CE33" i="9"/>
  <c r="CD33" i="9"/>
  <c r="CE32" i="9"/>
  <c r="CD32" i="9"/>
  <c r="CE31" i="9"/>
  <c r="CD31" i="9"/>
  <c r="CE30" i="9"/>
  <c r="CD30" i="9"/>
  <c r="CE29" i="9"/>
  <c r="CD29" i="9"/>
  <c r="CE28" i="9"/>
  <c r="CD28" i="9"/>
  <c r="CE27" i="9"/>
  <c r="CD27" i="9"/>
  <c r="CE26" i="9"/>
  <c r="CD26" i="9"/>
  <c r="CE25" i="9"/>
  <c r="CD25" i="9"/>
  <c r="CE24" i="9"/>
  <c r="CD24" i="9"/>
  <c r="CE23" i="9"/>
  <c r="CD23" i="9"/>
  <c r="CE22" i="9"/>
  <c r="CD22" i="9"/>
  <c r="CE21" i="9"/>
  <c r="CD21" i="9"/>
  <c r="CE20" i="9"/>
  <c r="CD20" i="9"/>
  <c r="CE19" i="9"/>
  <c r="CD19" i="9"/>
  <c r="CE18" i="9"/>
  <c r="CD18" i="9"/>
  <c r="CE17" i="9"/>
  <c r="CD17" i="9"/>
  <c r="CE16" i="9"/>
  <c r="CD16" i="9"/>
  <c r="CE15" i="9"/>
  <c r="CD15" i="9"/>
  <c r="CE14" i="9"/>
  <c r="CD14" i="9"/>
  <c r="CE13" i="9"/>
  <c r="CD13" i="9"/>
  <c r="CE12" i="9"/>
  <c r="CD12" i="9"/>
  <c r="CE11" i="9"/>
  <c r="CD11" i="9"/>
  <c r="CE10" i="9"/>
  <c r="CD10" i="9"/>
  <c r="CE9" i="9"/>
  <c r="CD9" i="9"/>
  <c r="CE8" i="9"/>
  <c r="CE6" i="9" s="1"/>
  <c r="CD8" i="9"/>
  <c r="CC6" i="9"/>
  <c r="BZ6" i="9"/>
  <c r="CB127" i="9"/>
  <c r="CA127" i="9"/>
  <c r="CB126" i="9"/>
  <c r="CA126" i="9"/>
  <c r="CB125" i="9"/>
  <c r="CA125" i="9"/>
  <c r="CB124" i="9"/>
  <c r="CA124" i="9"/>
  <c r="CB123" i="9"/>
  <c r="CA123" i="9"/>
  <c r="CB122" i="9"/>
  <c r="CA122" i="9"/>
  <c r="CB121" i="9"/>
  <c r="CA121" i="9"/>
  <c r="CB119" i="9"/>
  <c r="CA119" i="9"/>
  <c r="CB118" i="9"/>
  <c r="CA118" i="9"/>
  <c r="CB117" i="9"/>
  <c r="CA117" i="9"/>
  <c r="CB116" i="9"/>
  <c r="CA116" i="9"/>
  <c r="CB115" i="9"/>
  <c r="CA115" i="9"/>
  <c r="CB114" i="9"/>
  <c r="CA114" i="9"/>
  <c r="CB113" i="9"/>
  <c r="CA113" i="9"/>
  <c r="CB111" i="9"/>
  <c r="CA111" i="9"/>
  <c r="CB110" i="9"/>
  <c r="CA110" i="9"/>
  <c r="CB109" i="9"/>
  <c r="CA109" i="9"/>
  <c r="CB108" i="9"/>
  <c r="CA108" i="9"/>
  <c r="CB107" i="9"/>
  <c r="CA107" i="9"/>
  <c r="CB106" i="9"/>
  <c r="CA106" i="9"/>
  <c r="CB105" i="9"/>
  <c r="CA105" i="9"/>
  <c r="CB103" i="9"/>
  <c r="CA103" i="9"/>
  <c r="CB102" i="9"/>
  <c r="CA102" i="9"/>
  <c r="CB101" i="9"/>
  <c r="CA101" i="9"/>
  <c r="CB100" i="9"/>
  <c r="CA100" i="9"/>
  <c r="CB99" i="9"/>
  <c r="CA99" i="9"/>
  <c r="CB98" i="9"/>
  <c r="CA98" i="9"/>
  <c r="CB97" i="9"/>
  <c r="CA97" i="9"/>
  <c r="CB94" i="9"/>
  <c r="CA94" i="9"/>
  <c r="CB93" i="9"/>
  <c r="CA93" i="9"/>
  <c r="CB92" i="9"/>
  <c r="CA92" i="9"/>
  <c r="CB91" i="9"/>
  <c r="CA91" i="9"/>
  <c r="CB90" i="9"/>
  <c r="CA90" i="9"/>
  <c r="CB89" i="9"/>
  <c r="CA89" i="9"/>
  <c r="CB88" i="9"/>
  <c r="CA88" i="9"/>
  <c r="CB86" i="9"/>
  <c r="CA86" i="9"/>
  <c r="CB85" i="9"/>
  <c r="CA85" i="9"/>
  <c r="CB84" i="9"/>
  <c r="CA84" i="9"/>
  <c r="CB83" i="9"/>
  <c r="CA83" i="9"/>
  <c r="CB82" i="9"/>
  <c r="CA82" i="9"/>
  <c r="CB81" i="9"/>
  <c r="CA81" i="9"/>
  <c r="CB80" i="9"/>
  <c r="CA80" i="9"/>
  <c r="CB79" i="9"/>
  <c r="CA79" i="9"/>
  <c r="CB78" i="9"/>
  <c r="CA78" i="9"/>
  <c r="CB77" i="9"/>
  <c r="CA77" i="9"/>
  <c r="CB76" i="9"/>
  <c r="CA76" i="9"/>
  <c r="CB75" i="9"/>
  <c r="CA75" i="9"/>
  <c r="CB74" i="9"/>
  <c r="CA74" i="9"/>
  <c r="CB73" i="9"/>
  <c r="CA73" i="9"/>
  <c r="CB72" i="9"/>
  <c r="CA72" i="9"/>
  <c r="CB71" i="9"/>
  <c r="CA71" i="9"/>
  <c r="CB70" i="9"/>
  <c r="CA70" i="9"/>
  <c r="CB69" i="9"/>
  <c r="CA69" i="9"/>
  <c r="CB68" i="9"/>
  <c r="CA68" i="9"/>
  <c r="CB67" i="9"/>
  <c r="CA67" i="9"/>
  <c r="CB66" i="9"/>
  <c r="CA66" i="9"/>
  <c r="CB65" i="9"/>
  <c r="CA65" i="9"/>
  <c r="CB64" i="9"/>
  <c r="CA64" i="9"/>
  <c r="CB63" i="9"/>
  <c r="CA63" i="9"/>
  <c r="CB62" i="9"/>
  <c r="CA62" i="9"/>
  <c r="CB61" i="9"/>
  <c r="CA61" i="9"/>
  <c r="CB60" i="9"/>
  <c r="CA60" i="9"/>
  <c r="CB59" i="9"/>
  <c r="CA59" i="9"/>
  <c r="CB58" i="9"/>
  <c r="CA58" i="9"/>
  <c r="CB57" i="9"/>
  <c r="CA57" i="9"/>
  <c r="CB56" i="9"/>
  <c r="CA56" i="9"/>
  <c r="CB55" i="9"/>
  <c r="CA55" i="9"/>
  <c r="CB54" i="9"/>
  <c r="CA54" i="9"/>
  <c r="CB53" i="9"/>
  <c r="CA53" i="9"/>
  <c r="CB52" i="9"/>
  <c r="CA52" i="9"/>
  <c r="CB51" i="9"/>
  <c r="CA51" i="9"/>
  <c r="CB50" i="9"/>
  <c r="CA50" i="9"/>
  <c r="CB49" i="9"/>
  <c r="CA49" i="9"/>
  <c r="CB48" i="9"/>
  <c r="CA48" i="9"/>
  <c r="CB47" i="9"/>
  <c r="CA47" i="9"/>
  <c r="CB46" i="9"/>
  <c r="CA46" i="9"/>
  <c r="CB45" i="9"/>
  <c r="CA45" i="9"/>
  <c r="CB44" i="9"/>
  <c r="CA44" i="9"/>
  <c r="CB43" i="9"/>
  <c r="CA43" i="9"/>
  <c r="CB42" i="9"/>
  <c r="CA42" i="9"/>
  <c r="CB41" i="9"/>
  <c r="CA41" i="9"/>
  <c r="CB40" i="9"/>
  <c r="CA40" i="9"/>
  <c r="CB39" i="9"/>
  <c r="CA39" i="9"/>
  <c r="CB38" i="9"/>
  <c r="CA38" i="9"/>
  <c r="CB37" i="9"/>
  <c r="CA37" i="9"/>
  <c r="CB36" i="9"/>
  <c r="CA36" i="9"/>
  <c r="CB35" i="9"/>
  <c r="CA35" i="9"/>
  <c r="CB34" i="9"/>
  <c r="CA34" i="9"/>
  <c r="CB33" i="9"/>
  <c r="CA33" i="9"/>
  <c r="CB32" i="9"/>
  <c r="CA32" i="9"/>
  <c r="CB31" i="9"/>
  <c r="CA31" i="9"/>
  <c r="CB30" i="9"/>
  <c r="CA30" i="9"/>
  <c r="CB29" i="9"/>
  <c r="CA29" i="9"/>
  <c r="CB28" i="9"/>
  <c r="CA28" i="9"/>
  <c r="CB27" i="9"/>
  <c r="CA27" i="9"/>
  <c r="CB26" i="9"/>
  <c r="CA26" i="9"/>
  <c r="CB25" i="9"/>
  <c r="CA25" i="9"/>
  <c r="CB24" i="9"/>
  <c r="CA24" i="9"/>
  <c r="CB23" i="9"/>
  <c r="CA23" i="9"/>
  <c r="CB22" i="9"/>
  <c r="CA22" i="9"/>
  <c r="CB21" i="9"/>
  <c r="CA21" i="9"/>
  <c r="CB20" i="9"/>
  <c r="CA20" i="9"/>
  <c r="CB19" i="9"/>
  <c r="CA19" i="9"/>
  <c r="CB18" i="9"/>
  <c r="CA18" i="9"/>
  <c r="CB17" i="9"/>
  <c r="CA17" i="9"/>
  <c r="CB16" i="9"/>
  <c r="CA16" i="9"/>
  <c r="CB15" i="9"/>
  <c r="CA15" i="9"/>
  <c r="CB14" i="9"/>
  <c r="CA14" i="9"/>
  <c r="CB13" i="9"/>
  <c r="CA13" i="9"/>
  <c r="CB12" i="9"/>
  <c r="CA12" i="9"/>
  <c r="CB11" i="9"/>
  <c r="CA11" i="9"/>
  <c r="CB10" i="9"/>
  <c r="CA10" i="9"/>
  <c r="CB9" i="9"/>
  <c r="CA9" i="9"/>
  <c r="CB8" i="9"/>
  <c r="CA8" i="9"/>
  <c r="CF88" i="8"/>
  <c r="CF79" i="8"/>
  <c r="CF33" i="8"/>
  <c r="CA6" i="9" l="1"/>
  <c r="CB6" i="9"/>
  <c r="CD6" i="9"/>
  <c r="CG50" i="9"/>
  <c r="CG12" i="9"/>
  <c r="CF6" i="9"/>
  <c r="CG9" i="9"/>
  <c r="CG13" i="9"/>
  <c r="CG17" i="9"/>
  <c r="CG21" i="9"/>
  <c r="CG25" i="9"/>
  <c r="CG29" i="9"/>
  <c r="CG33" i="9"/>
  <c r="CG37" i="9"/>
  <c r="CG41" i="9"/>
  <c r="CG45" i="9"/>
  <c r="CG49" i="9"/>
  <c r="CG53" i="9"/>
  <c r="CG57" i="9"/>
  <c r="CG61" i="9"/>
  <c r="CG65" i="9"/>
  <c r="CG69" i="9"/>
  <c r="CG73" i="9"/>
  <c r="CG77" i="9"/>
  <c r="CG81" i="9"/>
  <c r="CG85" i="9"/>
  <c r="CG88" i="9"/>
  <c r="CG92" i="9"/>
  <c r="CG100" i="9"/>
  <c r="CG105" i="9"/>
  <c r="CG109" i="9"/>
  <c r="CG116" i="9"/>
  <c r="CG121" i="9"/>
  <c r="CG125" i="9"/>
  <c r="CG8" i="9"/>
  <c r="CH8" i="9"/>
  <c r="CH6" i="9" s="1"/>
  <c r="CG6" i="9" l="1"/>
  <c r="N65" i="10" l="1"/>
  <c r="M65" i="10"/>
  <c r="K65" i="10"/>
  <c r="AU65" i="10" s="1"/>
  <c r="J65" i="10"/>
  <c r="T64" i="10"/>
  <c r="S64" i="10"/>
  <c r="Q64" i="10"/>
  <c r="P64" i="10"/>
  <c r="N64" i="10"/>
  <c r="M64" i="10"/>
  <c r="K64" i="10"/>
  <c r="AU64" i="10" s="1"/>
  <c r="J64" i="10"/>
  <c r="T63" i="10"/>
  <c r="S63" i="10"/>
  <c r="Q63" i="10"/>
  <c r="P63" i="10"/>
  <c r="N63" i="10"/>
  <c r="M63" i="10"/>
  <c r="K63" i="10"/>
  <c r="AU63" i="10" s="1"/>
  <c r="J63" i="10"/>
  <c r="AU62" i="10"/>
  <c r="T62" i="10"/>
  <c r="S62" i="10"/>
  <c r="Q62" i="10"/>
  <c r="P62" i="10"/>
  <c r="N62" i="10"/>
  <c r="M62" i="10"/>
  <c r="K62" i="10"/>
  <c r="J62" i="10"/>
  <c r="T61" i="10"/>
  <c r="S61" i="10"/>
  <c r="Q61" i="10"/>
  <c r="P61" i="10"/>
  <c r="N61" i="10"/>
  <c r="M61" i="10"/>
  <c r="K61" i="10"/>
  <c r="AU61" i="10" s="1"/>
  <c r="J61" i="10"/>
  <c r="T60" i="10"/>
  <c r="S60" i="10"/>
  <c r="Q60" i="10"/>
  <c r="P60" i="10"/>
  <c r="N60" i="10"/>
  <c r="M60" i="10"/>
  <c r="K60" i="10"/>
  <c r="AU60" i="10" s="1"/>
  <c r="J60" i="10"/>
  <c r="T59" i="10"/>
  <c r="S59" i="10"/>
  <c r="Q59" i="10"/>
  <c r="P59" i="10"/>
  <c r="N59" i="10"/>
  <c r="M59" i="10"/>
  <c r="K59" i="10"/>
  <c r="AU59" i="10" s="1"/>
  <c r="J59" i="10"/>
  <c r="AU58" i="10"/>
  <c r="T58" i="10"/>
  <c r="S58" i="10"/>
  <c r="Q58" i="10"/>
  <c r="P58" i="10"/>
  <c r="N58" i="10"/>
  <c r="M58" i="10"/>
  <c r="K58" i="10"/>
  <c r="J58" i="10"/>
  <c r="T57" i="10"/>
  <c r="S57" i="10"/>
  <c r="Q57" i="10"/>
  <c r="P57" i="10"/>
  <c r="N57" i="10"/>
  <c r="M57" i="10"/>
  <c r="K57" i="10"/>
  <c r="AU57" i="10" s="1"/>
  <c r="J57" i="10"/>
  <c r="T56" i="10"/>
  <c r="S56" i="10"/>
  <c r="Q56" i="10"/>
  <c r="P56" i="10"/>
  <c r="N56" i="10"/>
  <c r="M56" i="10"/>
  <c r="K56" i="10"/>
  <c r="AU56" i="10" s="1"/>
  <c r="J56" i="10"/>
  <c r="T55" i="10"/>
  <c r="S55" i="10"/>
  <c r="Q55" i="10"/>
  <c r="P55" i="10"/>
  <c r="N55" i="10"/>
  <c r="M55" i="10"/>
  <c r="K55" i="10"/>
  <c r="AU55" i="10" s="1"/>
  <c r="J55" i="10"/>
  <c r="AU54" i="10"/>
  <c r="T54" i="10"/>
  <c r="S54" i="10"/>
  <c r="Q54" i="10"/>
  <c r="P54" i="10"/>
  <c r="N54" i="10"/>
  <c r="M54" i="10"/>
  <c r="K54" i="10"/>
  <c r="J54" i="10"/>
  <c r="T53" i="10"/>
  <c r="S53" i="10"/>
  <c r="Q53" i="10"/>
  <c r="P53" i="10"/>
  <c r="N53" i="10"/>
  <c r="M53" i="10"/>
  <c r="K53" i="10"/>
  <c r="AU53" i="10" s="1"/>
  <c r="J53" i="10"/>
  <c r="T52" i="10"/>
  <c r="S52" i="10"/>
  <c r="Q52" i="10"/>
  <c r="P52" i="10"/>
  <c r="N52" i="10"/>
  <c r="M52" i="10"/>
  <c r="K52" i="10"/>
  <c r="AU52" i="10" s="1"/>
  <c r="J52" i="10"/>
  <c r="T51" i="10"/>
  <c r="S51" i="10"/>
  <c r="Q51" i="10"/>
  <c r="P51" i="10"/>
  <c r="N51" i="10"/>
  <c r="M51" i="10"/>
  <c r="K51" i="10"/>
  <c r="J51" i="10"/>
  <c r="AU50" i="10"/>
  <c r="T50" i="10"/>
  <c r="S50" i="10"/>
  <c r="Q50" i="10"/>
  <c r="P50" i="10"/>
  <c r="N50" i="10"/>
  <c r="M50" i="10"/>
  <c r="K50" i="10"/>
  <c r="J50" i="10"/>
  <c r="T49" i="10"/>
  <c r="S49" i="10"/>
  <c r="Q49" i="10"/>
  <c r="P49" i="10"/>
  <c r="N49" i="10"/>
  <c r="M49" i="10"/>
  <c r="K49" i="10"/>
  <c r="AU49" i="10" s="1"/>
  <c r="J49" i="10"/>
  <c r="T48" i="10"/>
  <c r="S48" i="10"/>
  <c r="Q48" i="10"/>
  <c r="P48" i="10"/>
  <c r="N48" i="10"/>
  <c r="M48" i="10"/>
  <c r="K48" i="10"/>
  <c r="AU48" i="10" s="1"/>
  <c r="J48" i="10"/>
  <c r="T47" i="10"/>
  <c r="S47" i="10"/>
  <c r="Q47" i="10"/>
  <c r="P47" i="10"/>
  <c r="N47" i="10"/>
  <c r="M47" i="10"/>
  <c r="K47" i="10"/>
  <c r="AU47" i="10" s="1"/>
  <c r="J47" i="10"/>
  <c r="AU46" i="10"/>
  <c r="T46" i="10"/>
  <c r="S46" i="10"/>
  <c r="Q46" i="10"/>
  <c r="P46" i="10"/>
  <c r="N46" i="10"/>
  <c r="M46" i="10"/>
  <c r="K46" i="10"/>
  <c r="J46" i="10"/>
  <c r="T45" i="10"/>
  <c r="S45" i="10"/>
  <c r="Q45" i="10"/>
  <c r="P45" i="10"/>
  <c r="N45" i="10"/>
  <c r="M45" i="10"/>
  <c r="K45" i="10"/>
  <c r="AU45" i="10" s="1"/>
  <c r="J45" i="10"/>
  <c r="T44" i="10"/>
  <c r="S44" i="10"/>
  <c r="Q44" i="10"/>
  <c r="P44" i="10"/>
  <c r="N44" i="10"/>
  <c r="M44" i="10"/>
  <c r="K44" i="10"/>
  <c r="AU44" i="10" s="1"/>
  <c r="J44" i="10"/>
  <c r="T43" i="10"/>
  <c r="S43" i="10"/>
  <c r="Q43" i="10"/>
  <c r="P43" i="10"/>
  <c r="N43" i="10"/>
  <c r="M43" i="10"/>
  <c r="K43" i="10"/>
  <c r="AU43" i="10" s="1"/>
  <c r="J43" i="10"/>
  <c r="AU42" i="10"/>
  <c r="T42" i="10"/>
  <c r="S42" i="10"/>
  <c r="Q42" i="10"/>
  <c r="P42" i="10"/>
  <c r="N42" i="10"/>
  <c r="M42" i="10"/>
  <c r="K42" i="10"/>
  <c r="J42" i="10"/>
  <c r="T41" i="10"/>
  <c r="S41" i="10"/>
  <c r="Q41" i="10"/>
  <c r="P41" i="10"/>
  <c r="N41" i="10"/>
  <c r="M41" i="10"/>
  <c r="K41" i="10"/>
  <c r="AU41" i="10" s="1"/>
  <c r="J41" i="10"/>
  <c r="T40" i="10"/>
  <c r="S40" i="10"/>
  <c r="Q40" i="10"/>
  <c r="P40" i="10"/>
  <c r="N40" i="10"/>
  <c r="M40" i="10"/>
  <c r="K40" i="10"/>
  <c r="AU40" i="10" s="1"/>
  <c r="J40" i="10"/>
  <c r="T39" i="10"/>
  <c r="S39" i="10"/>
  <c r="Q39" i="10"/>
  <c r="P39" i="10"/>
  <c r="N39" i="10"/>
  <c r="M39" i="10"/>
  <c r="K39" i="10"/>
  <c r="J39" i="10"/>
  <c r="AU38" i="10"/>
  <c r="T38" i="10"/>
  <c r="S38" i="10"/>
  <c r="Q38" i="10"/>
  <c r="P38" i="10"/>
  <c r="N38" i="10"/>
  <c r="M38" i="10"/>
  <c r="K38" i="10"/>
  <c r="J38" i="10"/>
  <c r="T37" i="10"/>
  <c r="S37" i="10"/>
  <c r="Q37" i="10"/>
  <c r="P37" i="10"/>
  <c r="N37" i="10"/>
  <c r="M37" i="10"/>
  <c r="K37" i="10"/>
  <c r="AU37" i="10" s="1"/>
  <c r="J37" i="10"/>
  <c r="T36" i="10"/>
  <c r="S36" i="10"/>
  <c r="Q36" i="10"/>
  <c r="P36" i="10"/>
  <c r="N36" i="10"/>
  <c r="M36" i="10"/>
  <c r="K36" i="10"/>
  <c r="AU36" i="10" s="1"/>
  <c r="J36" i="10"/>
  <c r="T35" i="10"/>
  <c r="S35" i="10"/>
  <c r="Q35" i="10"/>
  <c r="P35" i="10"/>
  <c r="N35" i="10"/>
  <c r="M35" i="10"/>
  <c r="K35" i="10"/>
  <c r="J35" i="10"/>
  <c r="AU34" i="10"/>
  <c r="T34" i="10"/>
  <c r="S34" i="10"/>
  <c r="Q34" i="10"/>
  <c r="P34" i="10"/>
  <c r="N34" i="10"/>
  <c r="M34" i="10"/>
  <c r="K34" i="10"/>
  <c r="J34" i="10"/>
  <c r="T33" i="10"/>
  <c r="S33" i="10"/>
  <c r="Q33" i="10"/>
  <c r="P33" i="10"/>
  <c r="N33" i="10"/>
  <c r="M33" i="10"/>
  <c r="K33" i="10"/>
  <c r="AU33" i="10" s="1"/>
  <c r="J33" i="10"/>
  <c r="T32" i="10"/>
  <c r="S32" i="10"/>
  <c r="Q32" i="10"/>
  <c r="P32" i="10"/>
  <c r="N32" i="10"/>
  <c r="M32" i="10"/>
  <c r="K32" i="10"/>
  <c r="AU32" i="10" s="1"/>
  <c r="J32" i="10"/>
  <c r="T31" i="10"/>
  <c r="S31" i="10"/>
  <c r="Q31" i="10"/>
  <c r="P31" i="10"/>
  <c r="N31" i="10"/>
  <c r="M31" i="10"/>
  <c r="K31" i="10"/>
  <c r="AU31" i="10" s="1"/>
  <c r="J31" i="10"/>
  <c r="AU30" i="10"/>
  <c r="T30" i="10"/>
  <c r="S30" i="10"/>
  <c r="Q30" i="10"/>
  <c r="P30" i="10"/>
  <c r="N30" i="10"/>
  <c r="M30" i="10"/>
  <c r="K30" i="10"/>
  <c r="J30" i="10"/>
  <c r="T29" i="10"/>
  <c r="S29" i="10"/>
  <c r="Q29" i="10"/>
  <c r="P29" i="10"/>
  <c r="N29" i="10"/>
  <c r="M29" i="10"/>
  <c r="K29" i="10"/>
  <c r="AU29" i="10" s="1"/>
  <c r="J29" i="10"/>
  <c r="T28" i="10"/>
  <c r="S28" i="10"/>
  <c r="Q28" i="10"/>
  <c r="P28" i="10"/>
  <c r="N28" i="10"/>
  <c r="M28" i="10"/>
  <c r="K28" i="10"/>
  <c r="AU28" i="10" s="1"/>
  <c r="J28" i="10"/>
  <c r="T27" i="10"/>
  <c r="S27" i="10"/>
  <c r="Q27" i="10"/>
  <c r="P27" i="10"/>
  <c r="N27" i="10"/>
  <c r="M27" i="10"/>
  <c r="K27" i="10"/>
  <c r="AU27" i="10" s="1"/>
  <c r="J27" i="10"/>
  <c r="AU26" i="10"/>
  <c r="T26" i="10"/>
  <c r="S26" i="10"/>
  <c r="Q26" i="10"/>
  <c r="P26" i="10"/>
  <c r="N26" i="10"/>
  <c r="M26" i="10"/>
  <c r="K26" i="10"/>
  <c r="J26" i="10"/>
  <c r="T25" i="10"/>
  <c r="S25" i="10"/>
  <c r="Q25" i="10"/>
  <c r="P25" i="10"/>
  <c r="N25" i="10"/>
  <c r="M25" i="10"/>
  <c r="K25" i="10"/>
  <c r="AU25" i="10" s="1"/>
  <c r="J25" i="10"/>
  <c r="T24" i="10"/>
  <c r="S24" i="10"/>
  <c r="Q24" i="10"/>
  <c r="P24" i="10"/>
  <c r="N24" i="10"/>
  <c r="M24" i="10"/>
  <c r="K24" i="10"/>
  <c r="AU24" i="10" s="1"/>
  <c r="J24" i="10"/>
  <c r="T23" i="10"/>
  <c r="S23" i="10"/>
  <c r="Q23" i="10"/>
  <c r="P23" i="10"/>
  <c r="N23" i="10"/>
  <c r="M23" i="10"/>
  <c r="K23" i="10"/>
  <c r="J23" i="10"/>
  <c r="AU22" i="10"/>
  <c r="T22" i="10"/>
  <c r="S22" i="10"/>
  <c r="Q22" i="10"/>
  <c r="P22" i="10"/>
  <c r="N22" i="10"/>
  <c r="M22" i="10"/>
  <c r="K22" i="10"/>
  <c r="J22" i="10"/>
  <c r="T21" i="10"/>
  <c r="S21" i="10"/>
  <c r="Q21" i="10"/>
  <c r="P21" i="10"/>
  <c r="N21" i="10"/>
  <c r="M21" i="10"/>
  <c r="K21" i="10"/>
  <c r="AU21" i="10" s="1"/>
  <c r="J21" i="10"/>
  <c r="T20" i="10"/>
  <c r="S20" i="10"/>
  <c r="Q20" i="10"/>
  <c r="P20" i="10"/>
  <c r="N20" i="10"/>
  <c r="M20" i="10"/>
  <c r="K20" i="10"/>
  <c r="AU20" i="10" s="1"/>
  <c r="J20" i="10"/>
  <c r="T19" i="10"/>
  <c r="S19" i="10"/>
  <c r="Q19" i="10"/>
  <c r="P19" i="10"/>
  <c r="N19" i="10"/>
  <c r="M19" i="10"/>
  <c r="K19" i="10"/>
  <c r="J19" i="10"/>
  <c r="AU18" i="10"/>
  <c r="T18" i="10"/>
  <c r="S18" i="10"/>
  <c r="Q18" i="10"/>
  <c r="P18" i="10"/>
  <c r="P2" i="10" s="1"/>
  <c r="N18" i="10"/>
  <c r="M18" i="10"/>
  <c r="K18" i="10"/>
  <c r="J18" i="10"/>
  <c r="T17" i="10"/>
  <c r="S17" i="10"/>
  <c r="Q17" i="10"/>
  <c r="P17" i="10"/>
  <c r="N17" i="10"/>
  <c r="M17" i="10"/>
  <c r="K17" i="10"/>
  <c r="AU17" i="10" s="1"/>
  <c r="J17" i="10"/>
  <c r="T16" i="10"/>
  <c r="S16" i="10"/>
  <c r="Q16" i="10"/>
  <c r="P16" i="10"/>
  <c r="N16" i="10"/>
  <c r="M16" i="10"/>
  <c r="K16" i="10"/>
  <c r="AU16" i="10" s="1"/>
  <c r="J16" i="10"/>
  <c r="T15" i="10"/>
  <c r="S15" i="10"/>
  <c r="Q15" i="10"/>
  <c r="P15" i="10"/>
  <c r="N15" i="10"/>
  <c r="M15" i="10"/>
  <c r="K15" i="10"/>
  <c r="AU15" i="10" s="1"/>
  <c r="J15" i="10"/>
  <c r="AU14" i="10"/>
  <c r="T14" i="10"/>
  <c r="S14" i="10"/>
  <c r="Q14" i="10"/>
  <c r="P14" i="10"/>
  <c r="N14" i="10"/>
  <c r="M14" i="10"/>
  <c r="K14" i="10"/>
  <c r="J14" i="10"/>
  <c r="T13" i="10"/>
  <c r="S13" i="10"/>
  <c r="Q13" i="10"/>
  <c r="P13" i="10"/>
  <c r="N13" i="10"/>
  <c r="M13" i="10"/>
  <c r="K13" i="10"/>
  <c r="AU13" i="10" s="1"/>
  <c r="J13" i="10"/>
  <c r="T12" i="10"/>
  <c r="S12" i="10"/>
  <c r="Q12" i="10"/>
  <c r="P12" i="10"/>
  <c r="N12" i="10"/>
  <c r="M12" i="10"/>
  <c r="K12" i="10"/>
  <c r="AU12" i="10" s="1"/>
  <c r="J12" i="10"/>
  <c r="T11" i="10"/>
  <c r="S11" i="10"/>
  <c r="Q11" i="10"/>
  <c r="P11" i="10"/>
  <c r="N11" i="10"/>
  <c r="M11" i="10"/>
  <c r="K11" i="10"/>
  <c r="AU11" i="10" s="1"/>
  <c r="J11" i="10"/>
  <c r="AU10" i="10"/>
  <c r="T10" i="10"/>
  <c r="S10" i="10"/>
  <c r="Q10" i="10"/>
  <c r="P10" i="10"/>
  <c r="N10" i="10"/>
  <c r="M10" i="10"/>
  <c r="K10" i="10"/>
  <c r="J10" i="10"/>
  <c r="T9" i="10"/>
  <c r="S9" i="10"/>
  <c r="Q9" i="10"/>
  <c r="P9" i="10"/>
  <c r="N9" i="10"/>
  <c r="M9" i="10"/>
  <c r="K9" i="10"/>
  <c r="AU9" i="10" s="1"/>
  <c r="J9" i="10"/>
  <c r="T8" i="10"/>
  <c r="S8" i="10"/>
  <c r="Q8" i="10"/>
  <c r="P8" i="10"/>
  <c r="N8" i="10"/>
  <c r="M8" i="10"/>
  <c r="K8" i="10"/>
  <c r="AU8" i="10" s="1"/>
  <c r="J8" i="10"/>
  <c r="T7" i="10"/>
  <c r="T2" i="10" s="1"/>
  <c r="S7" i="10"/>
  <c r="Q7" i="10"/>
  <c r="P7" i="10"/>
  <c r="N7" i="10"/>
  <c r="M7" i="10"/>
  <c r="K7" i="10"/>
  <c r="J7" i="10"/>
  <c r="AU6" i="10"/>
  <c r="T6" i="10"/>
  <c r="S6" i="10"/>
  <c r="Q6" i="10"/>
  <c r="P6" i="10"/>
  <c r="N6" i="10"/>
  <c r="M6" i="10"/>
  <c r="K6" i="10"/>
  <c r="J6" i="10"/>
  <c r="T5" i="10"/>
  <c r="S5" i="10"/>
  <c r="Q5" i="10"/>
  <c r="P5" i="10"/>
  <c r="N5" i="10"/>
  <c r="M5" i="10"/>
  <c r="K5" i="10"/>
  <c r="J5" i="10"/>
  <c r="T4" i="10"/>
  <c r="S4" i="10"/>
  <c r="Q4" i="10"/>
  <c r="P4" i="10"/>
  <c r="N4" i="10"/>
  <c r="M4" i="10"/>
  <c r="K4" i="10"/>
  <c r="AU4" i="10" s="1"/>
  <c r="J4" i="10"/>
  <c r="AC3" i="10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Y3" i="10"/>
  <c r="Z3" i="10" s="1"/>
  <c r="AA3" i="10" s="1"/>
  <c r="AB3" i="10" s="1"/>
  <c r="U3" i="10"/>
  <c r="V3" i="10" s="1"/>
  <c r="W3" i="10" s="1"/>
  <c r="X3" i="10" s="1"/>
  <c r="O3" i="10"/>
  <c r="L3" i="10"/>
  <c r="R2" i="10"/>
  <c r="O2" i="10"/>
  <c r="L2" i="10"/>
  <c r="J2" i="10"/>
  <c r="I2" i="10"/>
  <c r="AG19" i="11"/>
  <c r="AF19" i="11"/>
  <c r="AE19" i="11"/>
  <c r="AD19" i="11"/>
  <c r="AD23" i="11" s="1"/>
  <c r="AC19" i="11"/>
  <c r="AB19" i="11"/>
  <c r="AA19" i="11"/>
  <c r="AA23" i="11" s="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AH17" i="11"/>
  <c r="AH16" i="11"/>
  <c r="AH15" i="11"/>
  <c r="AH14" i="11"/>
  <c r="AH13" i="11"/>
  <c r="AH12" i="11"/>
  <c r="AH11" i="11"/>
  <c r="AH10" i="11"/>
  <c r="AH9" i="11"/>
  <c r="AH8" i="11"/>
  <c r="AH6" i="11"/>
  <c r="AH5" i="11"/>
  <c r="AH4" i="11"/>
  <c r="AH3" i="11"/>
  <c r="CS128" i="9"/>
  <c r="CS127" i="9"/>
  <c r="BY127" i="9"/>
  <c r="BX127" i="9"/>
  <c r="BV127" i="9"/>
  <c r="BU127" i="9"/>
  <c r="BS127" i="9"/>
  <c r="BR127" i="9"/>
  <c r="BP127" i="9"/>
  <c r="BO127" i="9"/>
  <c r="BM127" i="9"/>
  <c r="BL127" i="9"/>
  <c r="CS126" i="9"/>
  <c r="BY126" i="9"/>
  <c r="BX126" i="9"/>
  <c r="BV126" i="9"/>
  <c r="BU126" i="9"/>
  <c r="BS126" i="9"/>
  <c r="BR126" i="9"/>
  <c r="BP126" i="9"/>
  <c r="BO126" i="9"/>
  <c r="BM126" i="9"/>
  <c r="BL126" i="9"/>
  <c r="CS125" i="9"/>
  <c r="BY125" i="9"/>
  <c r="BX125" i="9"/>
  <c r="BV125" i="9"/>
  <c r="BU125" i="9"/>
  <c r="BS125" i="9"/>
  <c r="BR125" i="9"/>
  <c r="BP125" i="9"/>
  <c r="BO125" i="9"/>
  <c r="BM125" i="9"/>
  <c r="BL125" i="9"/>
  <c r="CS124" i="9"/>
  <c r="BY124" i="9"/>
  <c r="BX124" i="9"/>
  <c r="BV124" i="9"/>
  <c r="BU124" i="9"/>
  <c r="BS124" i="9"/>
  <c r="BR124" i="9"/>
  <c r="BP124" i="9"/>
  <c r="BO124" i="9"/>
  <c r="BM124" i="9"/>
  <c r="BL124" i="9"/>
  <c r="CS123" i="9"/>
  <c r="BY123" i="9"/>
  <c r="BX123" i="9"/>
  <c r="BV123" i="9"/>
  <c r="BU123" i="9"/>
  <c r="BS123" i="9"/>
  <c r="BR123" i="9"/>
  <c r="BP123" i="9"/>
  <c r="BO123" i="9"/>
  <c r="BM123" i="9"/>
  <c r="BL123" i="9"/>
  <c r="CS122" i="9"/>
  <c r="BY122" i="9"/>
  <c r="BX122" i="9"/>
  <c r="BV122" i="9"/>
  <c r="BU122" i="9"/>
  <c r="BS122" i="9"/>
  <c r="BR122" i="9"/>
  <c r="BP122" i="9"/>
  <c r="BO122" i="9"/>
  <c r="BM122" i="9"/>
  <c r="BL122" i="9"/>
  <c r="CS121" i="9"/>
  <c r="BY121" i="9"/>
  <c r="BX121" i="9"/>
  <c r="BV121" i="9"/>
  <c r="BU121" i="9"/>
  <c r="BS121" i="9"/>
  <c r="BR121" i="9"/>
  <c r="BP121" i="9"/>
  <c r="BO121" i="9"/>
  <c r="BM121" i="9"/>
  <c r="BL121" i="9"/>
  <c r="CS120" i="9"/>
  <c r="CS119" i="9"/>
  <c r="BY119" i="9"/>
  <c r="BX119" i="9"/>
  <c r="BV119" i="9"/>
  <c r="BU119" i="9"/>
  <c r="BS119" i="9"/>
  <c r="BR119" i="9"/>
  <c r="BP119" i="9"/>
  <c r="BO119" i="9"/>
  <c r="BM119" i="9"/>
  <c r="BL119" i="9"/>
  <c r="BJ119" i="9"/>
  <c r="BI119" i="9"/>
  <c r="CS118" i="9"/>
  <c r="BY118" i="9"/>
  <c r="BX118" i="9"/>
  <c r="BV118" i="9"/>
  <c r="BU118" i="9"/>
  <c r="BS118" i="9"/>
  <c r="BR118" i="9"/>
  <c r="BP118" i="9"/>
  <c r="BO118" i="9"/>
  <c r="BM118" i="9"/>
  <c r="BL118" i="9"/>
  <c r="BJ118" i="9"/>
  <c r="BI118" i="9"/>
  <c r="CS117" i="9"/>
  <c r="BY117" i="9"/>
  <c r="BX117" i="9"/>
  <c r="BV117" i="9"/>
  <c r="BU117" i="9"/>
  <c r="BS117" i="9"/>
  <c r="BR117" i="9"/>
  <c r="BP117" i="9"/>
  <c r="BO117" i="9"/>
  <c r="BM117" i="9"/>
  <c r="BL117" i="9"/>
  <c r="BJ117" i="9"/>
  <c r="BI117" i="9"/>
  <c r="CS116" i="9"/>
  <c r="BY116" i="9"/>
  <c r="BX116" i="9"/>
  <c r="BV116" i="9"/>
  <c r="BU116" i="9"/>
  <c r="BS116" i="9"/>
  <c r="BR116" i="9"/>
  <c r="BP116" i="9"/>
  <c r="BO116" i="9"/>
  <c r="BM116" i="9"/>
  <c r="BL116" i="9"/>
  <c r="BJ116" i="9"/>
  <c r="BI116" i="9"/>
  <c r="CS115" i="9"/>
  <c r="BY115" i="9"/>
  <c r="BX115" i="9"/>
  <c r="BV115" i="9"/>
  <c r="BU115" i="9"/>
  <c r="BS115" i="9"/>
  <c r="BR115" i="9"/>
  <c r="BP115" i="9"/>
  <c r="BO115" i="9"/>
  <c r="BM115" i="9"/>
  <c r="BL115" i="9"/>
  <c r="BJ115" i="9"/>
  <c r="BI115" i="9"/>
  <c r="CS114" i="9"/>
  <c r="BY114" i="9"/>
  <c r="BX114" i="9"/>
  <c r="BV114" i="9"/>
  <c r="BU114" i="9"/>
  <c r="BS114" i="9"/>
  <c r="BR114" i="9"/>
  <c r="BP114" i="9"/>
  <c r="BO114" i="9"/>
  <c r="BM114" i="9"/>
  <c r="BL114" i="9"/>
  <c r="BJ114" i="9"/>
  <c r="BI114" i="9"/>
  <c r="CS113" i="9"/>
  <c r="BY113" i="9"/>
  <c r="BX113" i="9"/>
  <c r="BV113" i="9"/>
  <c r="BU113" i="9"/>
  <c r="BS113" i="9"/>
  <c r="BR113" i="9"/>
  <c r="BP113" i="9"/>
  <c r="BO113" i="9"/>
  <c r="BM113" i="9"/>
  <c r="BL113" i="9"/>
  <c r="BJ113" i="9"/>
  <c r="BI113" i="9"/>
  <c r="CS112" i="9"/>
  <c r="CS111" i="9"/>
  <c r="BY111" i="9"/>
  <c r="BX111" i="9"/>
  <c r="BV111" i="9"/>
  <c r="BU111" i="9"/>
  <c r="BS111" i="9"/>
  <c r="BR111" i="9"/>
  <c r="BP111" i="9"/>
  <c r="BO111" i="9"/>
  <c r="BM111" i="9"/>
  <c r="BL111" i="9"/>
  <c r="BJ111" i="9"/>
  <c r="BI111" i="9"/>
  <c r="CS110" i="9"/>
  <c r="BY110" i="9"/>
  <c r="BX110" i="9"/>
  <c r="BV110" i="9"/>
  <c r="BU110" i="9"/>
  <c r="BS110" i="9"/>
  <c r="BR110" i="9"/>
  <c r="BP110" i="9"/>
  <c r="BO110" i="9"/>
  <c r="BM110" i="9"/>
  <c r="BL110" i="9"/>
  <c r="BJ110" i="9"/>
  <c r="BI110" i="9"/>
  <c r="CS109" i="9"/>
  <c r="BY109" i="9"/>
  <c r="BX109" i="9"/>
  <c r="BV109" i="9"/>
  <c r="BU109" i="9"/>
  <c r="BS109" i="9"/>
  <c r="BR109" i="9"/>
  <c r="BP109" i="9"/>
  <c r="BO109" i="9"/>
  <c r="BM109" i="9"/>
  <c r="BL109" i="9"/>
  <c r="BJ109" i="9"/>
  <c r="BI109" i="9"/>
  <c r="CS108" i="9"/>
  <c r="BY108" i="9"/>
  <c r="BX108" i="9"/>
  <c r="BV108" i="9"/>
  <c r="BU108" i="9"/>
  <c r="BS108" i="9"/>
  <c r="BR108" i="9"/>
  <c r="BP108" i="9"/>
  <c r="BO108" i="9"/>
  <c r="BM108" i="9"/>
  <c r="BL108" i="9"/>
  <c r="BJ108" i="9"/>
  <c r="BI108" i="9"/>
  <c r="CS107" i="9"/>
  <c r="BY107" i="9"/>
  <c r="BX107" i="9"/>
  <c r="BV107" i="9"/>
  <c r="BU107" i="9"/>
  <c r="BS107" i="9"/>
  <c r="BR107" i="9"/>
  <c r="BP107" i="9"/>
  <c r="BO107" i="9"/>
  <c r="BM107" i="9"/>
  <c r="BL107" i="9"/>
  <c r="BJ107" i="9"/>
  <c r="BI107" i="9"/>
  <c r="CS106" i="9"/>
  <c r="BY106" i="9"/>
  <c r="BX106" i="9"/>
  <c r="BV106" i="9"/>
  <c r="BU106" i="9"/>
  <c r="BS106" i="9"/>
  <c r="BR106" i="9"/>
  <c r="BP106" i="9"/>
  <c r="BO106" i="9"/>
  <c r="BM106" i="9"/>
  <c r="BL106" i="9"/>
  <c r="BJ106" i="9"/>
  <c r="BI106" i="9"/>
  <c r="CS105" i="9"/>
  <c r="BY105" i="9"/>
  <c r="BX105" i="9"/>
  <c r="BV105" i="9"/>
  <c r="BU105" i="9"/>
  <c r="BS105" i="9"/>
  <c r="BR105" i="9"/>
  <c r="BP105" i="9"/>
  <c r="BO105" i="9"/>
  <c r="BM105" i="9"/>
  <c r="BL105" i="9"/>
  <c r="BJ105" i="9"/>
  <c r="BI105" i="9"/>
  <c r="CS104" i="9"/>
  <c r="CS103" i="9"/>
  <c r="BY103" i="9"/>
  <c r="BX103" i="9"/>
  <c r="BV103" i="9"/>
  <c r="BU103" i="9"/>
  <c r="BS103" i="9"/>
  <c r="BR103" i="9"/>
  <c r="BP103" i="9"/>
  <c r="BO103" i="9"/>
  <c r="BM103" i="9"/>
  <c r="BL103" i="9"/>
  <c r="BJ103" i="9"/>
  <c r="BI103" i="9"/>
  <c r="CS102" i="9"/>
  <c r="BY102" i="9"/>
  <c r="BX102" i="9"/>
  <c r="BV102" i="9"/>
  <c r="BU102" i="9"/>
  <c r="BS102" i="9"/>
  <c r="BR102" i="9"/>
  <c r="BP102" i="9"/>
  <c r="BO102" i="9"/>
  <c r="BM102" i="9"/>
  <c r="BL102" i="9"/>
  <c r="BJ102" i="9"/>
  <c r="BI102" i="9"/>
  <c r="CS101" i="9"/>
  <c r="BY101" i="9"/>
  <c r="BX101" i="9"/>
  <c r="BV101" i="9"/>
  <c r="BU101" i="9"/>
  <c r="BS101" i="9"/>
  <c r="BR101" i="9"/>
  <c r="BP101" i="9"/>
  <c r="BO101" i="9"/>
  <c r="BM101" i="9"/>
  <c r="BL101" i="9"/>
  <c r="BJ101" i="9"/>
  <c r="BI101" i="9"/>
  <c r="CS100" i="9"/>
  <c r="BY100" i="9"/>
  <c r="BX100" i="9"/>
  <c r="BV100" i="9"/>
  <c r="BU100" i="9"/>
  <c r="BS100" i="9"/>
  <c r="BR100" i="9"/>
  <c r="BP100" i="9"/>
  <c r="BO100" i="9"/>
  <c r="BM100" i="9"/>
  <c r="BL100" i="9"/>
  <c r="BJ100" i="9"/>
  <c r="BI100" i="9"/>
  <c r="CS99" i="9"/>
  <c r="BY99" i="9"/>
  <c r="BX99" i="9"/>
  <c r="BV99" i="9"/>
  <c r="BU99" i="9"/>
  <c r="BS99" i="9"/>
  <c r="BR99" i="9"/>
  <c r="BP99" i="9"/>
  <c r="BO99" i="9"/>
  <c r="BM99" i="9"/>
  <c r="BL99" i="9"/>
  <c r="BJ99" i="9"/>
  <c r="BI99" i="9"/>
  <c r="CS98" i="9"/>
  <c r="BY98" i="9"/>
  <c r="BX98" i="9"/>
  <c r="BV98" i="9"/>
  <c r="BU98" i="9"/>
  <c r="BS98" i="9"/>
  <c r="BR98" i="9"/>
  <c r="BP98" i="9"/>
  <c r="BO98" i="9"/>
  <c r="BM98" i="9"/>
  <c r="BL98" i="9"/>
  <c r="BJ98" i="9"/>
  <c r="BI98" i="9"/>
  <c r="CS97" i="9"/>
  <c r="BY97" i="9"/>
  <c r="BX97" i="9"/>
  <c r="BV97" i="9"/>
  <c r="BU97" i="9"/>
  <c r="BS97" i="9"/>
  <c r="BR97" i="9"/>
  <c r="BP97" i="9"/>
  <c r="BO97" i="9"/>
  <c r="BM97" i="9"/>
  <c r="BL97" i="9"/>
  <c r="BJ97" i="9"/>
  <c r="BI97" i="9"/>
  <c r="CS96" i="9"/>
  <c r="CS95" i="9"/>
  <c r="BY94" i="9"/>
  <c r="BX94" i="9"/>
  <c r="BV94" i="9"/>
  <c r="BU94" i="9"/>
  <c r="BS94" i="9"/>
  <c r="BR94" i="9"/>
  <c r="BP94" i="9"/>
  <c r="BO94" i="9"/>
  <c r="BM94" i="9"/>
  <c r="BL94" i="9"/>
  <c r="BJ94" i="9"/>
  <c r="BI94" i="9"/>
  <c r="BG94" i="9"/>
  <c r="BF94" i="9"/>
  <c r="BD94" i="9"/>
  <c r="BC94" i="9"/>
  <c r="BA94" i="9"/>
  <c r="AZ94" i="9"/>
  <c r="AX94" i="9"/>
  <c r="AW94" i="9"/>
  <c r="AU94" i="9"/>
  <c r="AT94" i="9"/>
  <c r="AR94" i="9"/>
  <c r="AQ94" i="9"/>
  <c r="AO94" i="9"/>
  <c r="AN94" i="9"/>
  <c r="AL94" i="9"/>
  <c r="AK94" i="9"/>
  <c r="AI94" i="9"/>
  <c r="AH94" i="9"/>
  <c r="AF94" i="9"/>
  <c r="AE94" i="9"/>
  <c r="AC94" i="9"/>
  <c r="AB94" i="9"/>
  <c r="Z94" i="9"/>
  <c r="Y94" i="9"/>
  <c r="T94" i="9"/>
  <c r="S94" i="9"/>
  <c r="Q94" i="9"/>
  <c r="P94" i="9"/>
  <c r="N94" i="9"/>
  <c r="M94" i="9"/>
  <c r="K94" i="9"/>
  <c r="J94" i="9"/>
  <c r="BY93" i="9"/>
  <c r="BX93" i="9"/>
  <c r="BV93" i="9"/>
  <c r="BU93" i="9"/>
  <c r="BS93" i="9"/>
  <c r="BR93" i="9"/>
  <c r="BP93" i="9"/>
  <c r="BO93" i="9"/>
  <c r="BM93" i="9"/>
  <c r="BL93" i="9"/>
  <c r="BJ93" i="9"/>
  <c r="BI93" i="9"/>
  <c r="BG93" i="9"/>
  <c r="BF93" i="9"/>
  <c r="BD93" i="9"/>
  <c r="BC93" i="9"/>
  <c r="BA93" i="9"/>
  <c r="AZ93" i="9"/>
  <c r="AX93" i="9"/>
  <c r="AW93" i="9"/>
  <c r="AU93" i="9"/>
  <c r="AT93" i="9"/>
  <c r="AR93" i="9"/>
  <c r="AQ93" i="9"/>
  <c r="AO93" i="9"/>
  <c r="AN93" i="9"/>
  <c r="AL93" i="9"/>
  <c r="AK93" i="9"/>
  <c r="AI93" i="9"/>
  <c r="AH93" i="9"/>
  <c r="AF93" i="9"/>
  <c r="AE93" i="9"/>
  <c r="AC93" i="9"/>
  <c r="AB93" i="9"/>
  <c r="Z93" i="9"/>
  <c r="Y93" i="9"/>
  <c r="W93" i="9"/>
  <c r="V93" i="9"/>
  <c r="T93" i="9"/>
  <c r="S93" i="9"/>
  <c r="Q93" i="9"/>
  <c r="P93" i="9"/>
  <c r="N93" i="9"/>
  <c r="M93" i="9"/>
  <c r="K93" i="9"/>
  <c r="J93" i="9"/>
  <c r="BY92" i="9"/>
  <c r="BX92" i="9"/>
  <c r="BV92" i="9"/>
  <c r="BU92" i="9"/>
  <c r="BS92" i="9"/>
  <c r="BR92" i="9"/>
  <c r="BP92" i="9"/>
  <c r="BO92" i="9"/>
  <c r="BM92" i="9"/>
  <c r="BL92" i="9"/>
  <c r="BJ92" i="9"/>
  <c r="BI92" i="9"/>
  <c r="BG92" i="9"/>
  <c r="BF92" i="9"/>
  <c r="BD92" i="9"/>
  <c r="BC92" i="9"/>
  <c r="BA92" i="9"/>
  <c r="AZ92" i="9"/>
  <c r="AX92" i="9"/>
  <c r="AW92" i="9"/>
  <c r="AU92" i="9"/>
  <c r="AT92" i="9"/>
  <c r="AR92" i="9"/>
  <c r="AQ92" i="9"/>
  <c r="AO92" i="9"/>
  <c r="AN92" i="9"/>
  <c r="AL92" i="9"/>
  <c r="AK92" i="9"/>
  <c r="AI92" i="9"/>
  <c r="AH92" i="9"/>
  <c r="AF92" i="9"/>
  <c r="AE92" i="9"/>
  <c r="AC92" i="9"/>
  <c r="AB92" i="9"/>
  <c r="Z92" i="9"/>
  <c r="Y92" i="9"/>
  <c r="W92" i="9"/>
  <c r="V92" i="9"/>
  <c r="T92" i="9"/>
  <c r="S92" i="9"/>
  <c r="Q92" i="9"/>
  <c r="P92" i="9"/>
  <c r="N92" i="9"/>
  <c r="M92" i="9"/>
  <c r="K92" i="9"/>
  <c r="J92" i="9"/>
  <c r="BY91" i="9"/>
  <c r="BX91" i="9"/>
  <c r="BV91" i="9"/>
  <c r="BU91" i="9"/>
  <c r="BS91" i="9"/>
  <c r="BR91" i="9"/>
  <c r="BP91" i="9"/>
  <c r="BO91" i="9"/>
  <c r="BM91" i="9"/>
  <c r="BL91" i="9"/>
  <c r="BJ91" i="9"/>
  <c r="BI91" i="9"/>
  <c r="BG91" i="9"/>
  <c r="BF91" i="9"/>
  <c r="BD91" i="9"/>
  <c r="BC91" i="9"/>
  <c r="BA91" i="9"/>
  <c r="AZ91" i="9"/>
  <c r="AX91" i="9"/>
  <c r="AW91" i="9"/>
  <c r="AU91" i="9"/>
  <c r="AT91" i="9"/>
  <c r="AR91" i="9"/>
  <c r="AQ91" i="9"/>
  <c r="AO91" i="9"/>
  <c r="AN91" i="9"/>
  <c r="AL91" i="9"/>
  <c r="AK91" i="9"/>
  <c r="AI91" i="9"/>
  <c r="AH91" i="9"/>
  <c r="AF91" i="9"/>
  <c r="AE91" i="9"/>
  <c r="AC91" i="9"/>
  <c r="AB91" i="9"/>
  <c r="Z91" i="9"/>
  <c r="Y91" i="9"/>
  <c r="W91" i="9"/>
  <c r="V91" i="9"/>
  <c r="T91" i="9"/>
  <c r="S91" i="9"/>
  <c r="Q91" i="9"/>
  <c r="P91" i="9"/>
  <c r="N91" i="9"/>
  <c r="M91" i="9"/>
  <c r="K91" i="9"/>
  <c r="J91" i="9"/>
  <c r="BY90" i="9"/>
  <c r="BX90" i="9"/>
  <c r="BV90" i="9"/>
  <c r="BU90" i="9"/>
  <c r="BS90" i="9"/>
  <c r="BR90" i="9"/>
  <c r="BP90" i="9"/>
  <c r="BO90" i="9"/>
  <c r="BM90" i="9"/>
  <c r="BL90" i="9"/>
  <c r="BJ90" i="9"/>
  <c r="BI90" i="9"/>
  <c r="BG90" i="9"/>
  <c r="BF90" i="9"/>
  <c r="BD90" i="9"/>
  <c r="BC90" i="9"/>
  <c r="BA90" i="9"/>
  <c r="AZ90" i="9"/>
  <c r="AX90" i="9"/>
  <c r="AW90" i="9"/>
  <c r="AU90" i="9"/>
  <c r="AT90" i="9"/>
  <c r="AR90" i="9"/>
  <c r="AQ90" i="9"/>
  <c r="AO90" i="9"/>
  <c r="AN90" i="9"/>
  <c r="AL90" i="9"/>
  <c r="AK90" i="9"/>
  <c r="AI90" i="9"/>
  <c r="AH90" i="9"/>
  <c r="AF90" i="9"/>
  <c r="AE90" i="9"/>
  <c r="AC90" i="9"/>
  <c r="AB90" i="9"/>
  <c r="Z90" i="9"/>
  <c r="Y90" i="9"/>
  <c r="W90" i="9"/>
  <c r="V90" i="9"/>
  <c r="T90" i="9"/>
  <c r="S90" i="9"/>
  <c r="Q90" i="9"/>
  <c r="P90" i="9"/>
  <c r="N90" i="9"/>
  <c r="M90" i="9"/>
  <c r="K90" i="9"/>
  <c r="J90" i="9"/>
  <c r="BY89" i="9"/>
  <c r="BX89" i="9"/>
  <c r="BV89" i="9"/>
  <c r="BU89" i="9"/>
  <c r="BS89" i="9"/>
  <c r="BR89" i="9"/>
  <c r="BP89" i="9"/>
  <c r="BO89" i="9"/>
  <c r="BM89" i="9"/>
  <c r="BL89" i="9"/>
  <c r="BJ89" i="9"/>
  <c r="BI89" i="9"/>
  <c r="BG89" i="9"/>
  <c r="BF89" i="9"/>
  <c r="BD89" i="9"/>
  <c r="BC89" i="9"/>
  <c r="BA89" i="9"/>
  <c r="AZ89" i="9"/>
  <c r="AX89" i="9"/>
  <c r="AW89" i="9"/>
  <c r="AU89" i="9"/>
  <c r="AT89" i="9"/>
  <c r="AR89" i="9"/>
  <c r="AQ89" i="9"/>
  <c r="AO89" i="9"/>
  <c r="AN89" i="9"/>
  <c r="AL89" i="9"/>
  <c r="AK89" i="9"/>
  <c r="AI89" i="9"/>
  <c r="AH89" i="9"/>
  <c r="AF89" i="9"/>
  <c r="AE89" i="9"/>
  <c r="AC89" i="9"/>
  <c r="AB89" i="9"/>
  <c r="Z89" i="9"/>
  <c r="Y89" i="9"/>
  <c r="W89" i="9"/>
  <c r="V89" i="9"/>
  <c r="T89" i="9"/>
  <c r="S89" i="9"/>
  <c r="Q89" i="9"/>
  <c r="P89" i="9"/>
  <c r="N89" i="9"/>
  <c r="M89" i="9"/>
  <c r="K89" i="9"/>
  <c r="J89" i="9"/>
  <c r="BY88" i="9"/>
  <c r="BX88" i="9"/>
  <c r="BV88" i="9"/>
  <c r="BU88" i="9"/>
  <c r="BS88" i="9"/>
  <c r="BR88" i="9"/>
  <c r="BP88" i="9"/>
  <c r="BO88" i="9"/>
  <c r="BM88" i="9"/>
  <c r="BL88" i="9"/>
  <c r="BJ88" i="9"/>
  <c r="BI88" i="9"/>
  <c r="BG88" i="9"/>
  <c r="BF88" i="9"/>
  <c r="BD88" i="9"/>
  <c r="BC88" i="9"/>
  <c r="BA88" i="9"/>
  <c r="AZ88" i="9"/>
  <c r="AX88" i="9"/>
  <c r="AW88" i="9"/>
  <c r="AU88" i="9"/>
  <c r="AT88" i="9"/>
  <c r="AR88" i="9"/>
  <c r="AQ88" i="9"/>
  <c r="AO88" i="9"/>
  <c r="AN88" i="9"/>
  <c r="AL88" i="9"/>
  <c r="AK88" i="9"/>
  <c r="AI88" i="9"/>
  <c r="AH88" i="9"/>
  <c r="AF88" i="9"/>
  <c r="AE88" i="9"/>
  <c r="AC88" i="9"/>
  <c r="AB88" i="9"/>
  <c r="Z88" i="9"/>
  <c r="Y88" i="9"/>
  <c r="W88" i="9"/>
  <c r="V88" i="9"/>
  <c r="T88" i="9"/>
  <c r="S88" i="9"/>
  <c r="Q88" i="9"/>
  <c r="P88" i="9"/>
  <c r="N88" i="9"/>
  <c r="M88" i="9"/>
  <c r="K88" i="9"/>
  <c r="J88" i="9"/>
  <c r="CS87" i="9"/>
  <c r="BY86" i="9"/>
  <c r="BX86" i="9"/>
  <c r="BV86" i="9"/>
  <c r="BU86" i="9"/>
  <c r="BS86" i="9"/>
  <c r="BR86" i="9"/>
  <c r="BP86" i="9"/>
  <c r="BO86" i="9"/>
  <c r="BM86" i="9"/>
  <c r="BL86" i="9"/>
  <c r="BJ86" i="9"/>
  <c r="BI86" i="9"/>
  <c r="BG86" i="9"/>
  <c r="BF86" i="9"/>
  <c r="BD86" i="9"/>
  <c r="BC86" i="9"/>
  <c r="BA86" i="9"/>
  <c r="AZ86" i="9"/>
  <c r="AX86" i="9"/>
  <c r="AW86" i="9"/>
  <c r="AU86" i="9"/>
  <c r="AT86" i="9"/>
  <c r="AR86" i="9"/>
  <c r="AQ86" i="9"/>
  <c r="AO86" i="9"/>
  <c r="AN86" i="9"/>
  <c r="AL86" i="9"/>
  <c r="AK86" i="9"/>
  <c r="AI86" i="9"/>
  <c r="AH86" i="9"/>
  <c r="AF86" i="9"/>
  <c r="AE86" i="9"/>
  <c r="AC86" i="9"/>
  <c r="AB86" i="9"/>
  <c r="Z86" i="9"/>
  <c r="Y86" i="9"/>
  <c r="W86" i="9"/>
  <c r="V86" i="9"/>
  <c r="BY85" i="9"/>
  <c r="BX85" i="9"/>
  <c r="BV85" i="9"/>
  <c r="BU85" i="9"/>
  <c r="BS85" i="9"/>
  <c r="BR85" i="9"/>
  <c r="BP85" i="9"/>
  <c r="BO85" i="9"/>
  <c r="BM85" i="9"/>
  <c r="BL85" i="9"/>
  <c r="BJ85" i="9"/>
  <c r="BI85" i="9"/>
  <c r="BG85" i="9"/>
  <c r="BF85" i="9"/>
  <c r="BD85" i="9"/>
  <c r="BC85" i="9"/>
  <c r="BA85" i="9"/>
  <c r="AZ85" i="9"/>
  <c r="AX85" i="9"/>
  <c r="AW85" i="9"/>
  <c r="AU85" i="9"/>
  <c r="AT85" i="9"/>
  <c r="AR85" i="9"/>
  <c r="AQ85" i="9"/>
  <c r="AO85" i="9"/>
  <c r="AN85" i="9"/>
  <c r="AL85" i="9"/>
  <c r="AK85" i="9"/>
  <c r="AI85" i="9"/>
  <c r="AH85" i="9"/>
  <c r="AF85" i="9"/>
  <c r="AE85" i="9"/>
  <c r="AC85" i="9"/>
  <c r="AB85" i="9"/>
  <c r="Z85" i="9"/>
  <c r="Y85" i="9"/>
  <c r="W85" i="9"/>
  <c r="V85" i="9"/>
  <c r="T85" i="9"/>
  <c r="S85" i="9"/>
  <c r="Q85" i="9"/>
  <c r="P85" i="9"/>
  <c r="N85" i="9"/>
  <c r="M85" i="9"/>
  <c r="K85" i="9"/>
  <c r="J85" i="9"/>
  <c r="BY84" i="9"/>
  <c r="BX84" i="9"/>
  <c r="BV84" i="9"/>
  <c r="BU84" i="9"/>
  <c r="BS84" i="9"/>
  <c r="BR84" i="9"/>
  <c r="BP84" i="9"/>
  <c r="BO84" i="9"/>
  <c r="BM84" i="9"/>
  <c r="BL84" i="9"/>
  <c r="BJ84" i="9"/>
  <c r="BI84" i="9"/>
  <c r="BG84" i="9"/>
  <c r="BF84" i="9"/>
  <c r="BD84" i="9"/>
  <c r="BC84" i="9"/>
  <c r="BA84" i="9"/>
  <c r="AZ84" i="9"/>
  <c r="AX84" i="9"/>
  <c r="AW84" i="9"/>
  <c r="AU84" i="9"/>
  <c r="AT84" i="9"/>
  <c r="AR84" i="9"/>
  <c r="AQ84" i="9"/>
  <c r="AO84" i="9"/>
  <c r="AN84" i="9"/>
  <c r="AL84" i="9"/>
  <c r="AK84" i="9"/>
  <c r="AI84" i="9"/>
  <c r="AH84" i="9"/>
  <c r="AF84" i="9"/>
  <c r="AE84" i="9"/>
  <c r="AC84" i="9"/>
  <c r="AB84" i="9"/>
  <c r="Z84" i="9"/>
  <c r="Y84" i="9"/>
  <c r="W84" i="9"/>
  <c r="V84" i="9"/>
  <c r="T84" i="9"/>
  <c r="S84" i="9"/>
  <c r="Q84" i="9"/>
  <c r="P84" i="9"/>
  <c r="N84" i="9"/>
  <c r="M84" i="9"/>
  <c r="K84" i="9"/>
  <c r="J84" i="9"/>
  <c r="BY83" i="9"/>
  <c r="BX83" i="9"/>
  <c r="BV83" i="9"/>
  <c r="BU83" i="9"/>
  <c r="BS83" i="9"/>
  <c r="BR83" i="9"/>
  <c r="BP83" i="9"/>
  <c r="BO83" i="9"/>
  <c r="BM83" i="9"/>
  <c r="BL83" i="9"/>
  <c r="BJ83" i="9"/>
  <c r="BI83" i="9"/>
  <c r="BG83" i="9"/>
  <c r="BF83" i="9"/>
  <c r="BD83" i="9"/>
  <c r="BC83" i="9"/>
  <c r="BA83" i="9"/>
  <c r="AZ83" i="9"/>
  <c r="AX83" i="9"/>
  <c r="AW83" i="9"/>
  <c r="AU83" i="9"/>
  <c r="AT83" i="9"/>
  <c r="AR83" i="9"/>
  <c r="AQ83" i="9"/>
  <c r="AO83" i="9"/>
  <c r="AN83" i="9"/>
  <c r="AL83" i="9"/>
  <c r="AK83" i="9"/>
  <c r="AI83" i="9"/>
  <c r="AH83" i="9"/>
  <c r="AF83" i="9"/>
  <c r="AE83" i="9"/>
  <c r="AC83" i="9"/>
  <c r="AB83" i="9"/>
  <c r="Z83" i="9"/>
  <c r="Y83" i="9"/>
  <c r="W83" i="9"/>
  <c r="V83" i="9"/>
  <c r="T83" i="9"/>
  <c r="S83" i="9"/>
  <c r="Q83" i="9"/>
  <c r="P83" i="9"/>
  <c r="N83" i="9"/>
  <c r="M83" i="9"/>
  <c r="K83" i="9"/>
  <c r="J83" i="9"/>
  <c r="BY82" i="9"/>
  <c r="BX82" i="9"/>
  <c r="BV82" i="9"/>
  <c r="BU82" i="9"/>
  <c r="BS82" i="9"/>
  <c r="BR82" i="9"/>
  <c r="BP82" i="9"/>
  <c r="BO82" i="9"/>
  <c r="BM82" i="9"/>
  <c r="BL82" i="9"/>
  <c r="BJ82" i="9"/>
  <c r="BI82" i="9"/>
  <c r="BG82" i="9"/>
  <c r="BF82" i="9"/>
  <c r="BD82" i="9"/>
  <c r="BC82" i="9"/>
  <c r="BA82" i="9"/>
  <c r="AZ82" i="9"/>
  <c r="AX82" i="9"/>
  <c r="AW82" i="9"/>
  <c r="AU82" i="9"/>
  <c r="AT82" i="9"/>
  <c r="AR82" i="9"/>
  <c r="AQ82" i="9"/>
  <c r="AO82" i="9"/>
  <c r="AN82" i="9"/>
  <c r="AL82" i="9"/>
  <c r="AK82" i="9"/>
  <c r="AI82" i="9"/>
  <c r="AH82" i="9"/>
  <c r="AF82" i="9"/>
  <c r="AE82" i="9"/>
  <c r="AC82" i="9"/>
  <c r="AB82" i="9"/>
  <c r="Z82" i="9"/>
  <c r="Y82" i="9"/>
  <c r="W82" i="9"/>
  <c r="V82" i="9"/>
  <c r="T82" i="9"/>
  <c r="S82" i="9"/>
  <c r="Q82" i="9"/>
  <c r="P82" i="9"/>
  <c r="N82" i="9"/>
  <c r="M82" i="9"/>
  <c r="K82" i="9"/>
  <c r="J82" i="9"/>
  <c r="BY81" i="9"/>
  <c r="BX81" i="9"/>
  <c r="BV81" i="9"/>
  <c r="BU81" i="9"/>
  <c r="BS81" i="9"/>
  <c r="BR81" i="9"/>
  <c r="BP81" i="9"/>
  <c r="BO81" i="9"/>
  <c r="BM81" i="9"/>
  <c r="BL81" i="9"/>
  <c r="BJ81" i="9"/>
  <c r="BI81" i="9"/>
  <c r="BG81" i="9"/>
  <c r="BF81" i="9"/>
  <c r="BD81" i="9"/>
  <c r="BC81" i="9"/>
  <c r="BA81" i="9"/>
  <c r="AZ81" i="9"/>
  <c r="AX81" i="9"/>
  <c r="AW81" i="9"/>
  <c r="AU81" i="9"/>
  <c r="AT81" i="9"/>
  <c r="AR81" i="9"/>
  <c r="AQ81" i="9"/>
  <c r="AO81" i="9"/>
  <c r="AN81" i="9"/>
  <c r="AL81" i="9"/>
  <c r="AK81" i="9"/>
  <c r="AI81" i="9"/>
  <c r="AH81" i="9"/>
  <c r="AF81" i="9"/>
  <c r="AE81" i="9"/>
  <c r="AC81" i="9"/>
  <c r="AB81" i="9"/>
  <c r="Z81" i="9"/>
  <c r="Y81" i="9"/>
  <c r="W81" i="9"/>
  <c r="V81" i="9"/>
  <c r="T81" i="9"/>
  <c r="S81" i="9"/>
  <c r="Q81" i="9"/>
  <c r="P81" i="9"/>
  <c r="N81" i="9"/>
  <c r="M81" i="9"/>
  <c r="K81" i="9"/>
  <c r="J81" i="9"/>
  <c r="BY80" i="9"/>
  <c r="BX80" i="9"/>
  <c r="BV80" i="9"/>
  <c r="BU80" i="9"/>
  <c r="BS80" i="9"/>
  <c r="BR80" i="9"/>
  <c r="BP80" i="9"/>
  <c r="BO80" i="9"/>
  <c r="BM80" i="9"/>
  <c r="BL80" i="9"/>
  <c r="BJ80" i="9"/>
  <c r="BI80" i="9"/>
  <c r="BG80" i="9"/>
  <c r="BF80" i="9"/>
  <c r="BD80" i="9"/>
  <c r="BC80" i="9"/>
  <c r="BA80" i="9"/>
  <c r="AZ80" i="9"/>
  <c r="AX80" i="9"/>
  <c r="AW80" i="9"/>
  <c r="AU80" i="9"/>
  <c r="AT80" i="9"/>
  <c r="AR80" i="9"/>
  <c r="AQ80" i="9"/>
  <c r="AO80" i="9"/>
  <c r="AN80" i="9"/>
  <c r="AL80" i="9"/>
  <c r="AK80" i="9"/>
  <c r="AI80" i="9"/>
  <c r="AH80" i="9"/>
  <c r="AF80" i="9"/>
  <c r="AE80" i="9"/>
  <c r="AC80" i="9"/>
  <c r="AB80" i="9"/>
  <c r="Z80" i="9"/>
  <c r="Y80" i="9"/>
  <c r="W80" i="9"/>
  <c r="V80" i="9"/>
  <c r="T80" i="9"/>
  <c r="Q80" i="9"/>
  <c r="P80" i="9"/>
  <c r="N80" i="9"/>
  <c r="M80" i="9"/>
  <c r="K80" i="9"/>
  <c r="J80" i="9"/>
  <c r="BY79" i="9"/>
  <c r="BX79" i="9"/>
  <c r="BV79" i="9"/>
  <c r="BU79" i="9"/>
  <c r="BS79" i="9"/>
  <c r="BR79" i="9"/>
  <c r="BP79" i="9"/>
  <c r="BO79" i="9"/>
  <c r="BM79" i="9"/>
  <c r="BL79" i="9"/>
  <c r="BJ79" i="9"/>
  <c r="BI79" i="9"/>
  <c r="BG79" i="9"/>
  <c r="BF79" i="9"/>
  <c r="BD79" i="9"/>
  <c r="BC79" i="9"/>
  <c r="BA79" i="9"/>
  <c r="AZ79" i="9"/>
  <c r="AX79" i="9"/>
  <c r="AW79" i="9"/>
  <c r="AU79" i="9"/>
  <c r="AT79" i="9"/>
  <c r="AR79" i="9"/>
  <c r="AQ79" i="9"/>
  <c r="AO79" i="9"/>
  <c r="AN79" i="9"/>
  <c r="AL79" i="9"/>
  <c r="AK79" i="9"/>
  <c r="AI79" i="9"/>
  <c r="AH79" i="9"/>
  <c r="AF79" i="9"/>
  <c r="AE79" i="9"/>
  <c r="AC79" i="9"/>
  <c r="AB79" i="9"/>
  <c r="Z79" i="9"/>
  <c r="Y79" i="9"/>
  <c r="W79" i="9"/>
  <c r="V79" i="9"/>
  <c r="T79" i="9"/>
  <c r="S79" i="9"/>
  <c r="Q79" i="9"/>
  <c r="P79" i="9"/>
  <c r="N79" i="9"/>
  <c r="M79" i="9"/>
  <c r="K79" i="9"/>
  <c r="J79" i="9"/>
  <c r="BY78" i="9"/>
  <c r="BX78" i="9"/>
  <c r="BV78" i="9"/>
  <c r="BU78" i="9"/>
  <c r="BS78" i="9"/>
  <c r="BR78" i="9"/>
  <c r="BP78" i="9"/>
  <c r="BO78" i="9"/>
  <c r="BM78" i="9"/>
  <c r="BL78" i="9"/>
  <c r="BJ78" i="9"/>
  <c r="BI78" i="9"/>
  <c r="BG78" i="9"/>
  <c r="BF78" i="9"/>
  <c r="BD78" i="9"/>
  <c r="BC78" i="9"/>
  <c r="BA78" i="9"/>
  <c r="AZ78" i="9"/>
  <c r="AX78" i="9"/>
  <c r="AW78" i="9"/>
  <c r="AU78" i="9"/>
  <c r="AT78" i="9"/>
  <c r="AR78" i="9"/>
  <c r="AQ78" i="9"/>
  <c r="AO78" i="9"/>
  <c r="AN78" i="9"/>
  <c r="AL78" i="9"/>
  <c r="AK78" i="9"/>
  <c r="AI78" i="9"/>
  <c r="AH78" i="9"/>
  <c r="AF78" i="9"/>
  <c r="AE78" i="9"/>
  <c r="AC78" i="9"/>
  <c r="AB78" i="9"/>
  <c r="Z78" i="9"/>
  <c r="Y78" i="9"/>
  <c r="W78" i="9"/>
  <c r="V78" i="9"/>
  <c r="BY77" i="9"/>
  <c r="BX77" i="9"/>
  <c r="BV77" i="9"/>
  <c r="BU77" i="9"/>
  <c r="BS77" i="9"/>
  <c r="BR77" i="9"/>
  <c r="BP77" i="9"/>
  <c r="BO77" i="9"/>
  <c r="BM77" i="9"/>
  <c r="BL77" i="9"/>
  <c r="BJ77" i="9"/>
  <c r="BI77" i="9"/>
  <c r="BG77" i="9"/>
  <c r="BF77" i="9"/>
  <c r="BD77" i="9"/>
  <c r="BC77" i="9"/>
  <c r="BA77" i="9"/>
  <c r="AZ77" i="9"/>
  <c r="AX77" i="9"/>
  <c r="AW77" i="9"/>
  <c r="AU77" i="9"/>
  <c r="AT77" i="9"/>
  <c r="AR77" i="9"/>
  <c r="AQ77" i="9"/>
  <c r="AO77" i="9"/>
  <c r="AL77" i="9"/>
  <c r="AK77" i="9"/>
  <c r="AI77" i="9"/>
  <c r="AH77" i="9"/>
  <c r="AF77" i="9"/>
  <c r="AE77" i="9"/>
  <c r="AC77" i="9"/>
  <c r="AB77" i="9"/>
  <c r="Z77" i="9"/>
  <c r="Y77" i="9"/>
  <c r="W77" i="9"/>
  <c r="V77" i="9"/>
  <c r="T77" i="9"/>
  <c r="S77" i="9"/>
  <c r="Q77" i="9"/>
  <c r="P77" i="9"/>
  <c r="N77" i="9"/>
  <c r="M77" i="9"/>
  <c r="K77" i="9"/>
  <c r="J77" i="9"/>
  <c r="BY76" i="9"/>
  <c r="BX76" i="9"/>
  <c r="BV76" i="9"/>
  <c r="BU76" i="9"/>
  <c r="BS76" i="9"/>
  <c r="BR76" i="9"/>
  <c r="BP76" i="9"/>
  <c r="BO76" i="9"/>
  <c r="BM76" i="9"/>
  <c r="BL76" i="9"/>
  <c r="BJ76" i="9"/>
  <c r="BI76" i="9"/>
  <c r="BG76" i="9"/>
  <c r="BF76" i="9"/>
  <c r="BD76" i="9"/>
  <c r="BC76" i="9"/>
  <c r="BA76" i="9"/>
  <c r="AZ76" i="9"/>
  <c r="AX76" i="9"/>
  <c r="AW76" i="9"/>
  <c r="AU76" i="9"/>
  <c r="AT76" i="9"/>
  <c r="AR76" i="9"/>
  <c r="AQ76" i="9"/>
  <c r="AO76" i="9"/>
  <c r="AN76" i="9"/>
  <c r="AL76" i="9"/>
  <c r="AK76" i="9"/>
  <c r="AI76" i="9"/>
  <c r="AH76" i="9"/>
  <c r="AF76" i="9"/>
  <c r="AE76" i="9"/>
  <c r="AC76" i="9"/>
  <c r="AB76" i="9"/>
  <c r="Z76" i="9"/>
  <c r="Y76" i="9"/>
  <c r="W76" i="9"/>
  <c r="V76" i="9"/>
  <c r="T76" i="9"/>
  <c r="S76" i="9"/>
  <c r="Q76" i="9"/>
  <c r="P76" i="9"/>
  <c r="N76" i="9"/>
  <c r="M76" i="9"/>
  <c r="K76" i="9"/>
  <c r="J76" i="9"/>
  <c r="BY75" i="9"/>
  <c r="BX75" i="9"/>
  <c r="BV75" i="9"/>
  <c r="BU75" i="9"/>
  <c r="BS75" i="9"/>
  <c r="BR75" i="9"/>
  <c r="BP75" i="9"/>
  <c r="BO75" i="9"/>
  <c r="BM75" i="9"/>
  <c r="BL75" i="9"/>
  <c r="BJ75" i="9"/>
  <c r="BI75" i="9"/>
  <c r="BG75" i="9"/>
  <c r="BF75" i="9"/>
  <c r="BD75" i="9"/>
  <c r="BC75" i="9"/>
  <c r="BA75" i="9"/>
  <c r="AZ75" i="9"/>
  <c r="AX75" i="9"/>
  <c r="AW75" i="9"/>
  <c r="AU75" i="9"/>
  <c r="AT75" i="9"/>
  <c r="AR75" i="9"/>
  <c r="AQ75" i="9"/>
  <c r="AO75" i="9"/>
  <c r="AN75" i="9"/>
  <c r="AL75" i="9"/>
  <c r="AK75" i="9"/>
  <c r="AI75" i="9"/>
  <c r="AH75" i="9"/>
  <c r="AF75" i="9"/>
  <c r="AE75" i="9"/>
  <c r="AC75" i="9"/>
  <c r="AB75" i="9"/>
  <c r="Z75" i="9"/>
  <c r="Y75" i="9"/>
  <c r="W75" i="9"/>
  <c r="V75" i="9"/>
  <c r="T75" i="9"/>
  <c r="S75" i="9"/>
  <c r="Q75" i="9"/>
  <c r="P75" i="9"/>
  <c r="N75" i="9"/>
  <c r="M75" i="9"/>
  <c r="K75" i="9"/>
  <c r="J75" i="9"/>
  <c r="BY74" i="9"/>
  <c r="BX74" i="9"/>
  <c r="BV74" i="9"/>
  <c r="BU74" i="9"/>
  <c r="BS74" i="9"/>
  <c r="BR74" i="9"/>
  <c r="BP74" i="9"/>
  <c r="BO74" i="9"/>
  <c r="BM74" i="9"/>
  <c r="BL74" i="9"/>
  <c r="BJ74" i="9"/>
  <c r="BI74" i="9"/>
  <c r="BG74" i="9"/>
  <c r="BF74" i="9"/>
  <c r="BD74" i="9"/>
  <c r="BC74" i="9"/>
  <c r="BA74" i="9"/>
  <c r="AZ74" i="9"/>
  <c r="AX74" i="9"/>
  <c r="AW74" i="9"/>
  <c r="AU74" i="9"/>
  <c r="AT74" i="9"/>
  <c r="AR74" i="9"/>
  <c r="AQ74" i="9"/>
  <c r="AO74" i="9"/>
  <c r="AN74" i="9"/>
  <c r="AL74" i="9"/>
  <c r="AK74" i="9"/>
  <c r="AI74" i="9"/>
  <c r="AH74" i="9"/>
  <c r="AF74" i="9"/>
  <c r="AE74" i="9"/>
  <c r="AC74" i="9"/>
  <c r="AB74" i="9"/>
  <c r="Z74" i="9"/>
  <c r="Y74" i="9"/>
  <c r="W74" i="9"/>
  <c r="V74" i="9"/>
  <c r="T74" i="9"/>
  <c r="S74" i="9"/>
  <c r="Q74" i="9"/>
  <c r="P74" i="9"/>
  <c r="N74" i="9"/>
  <c r="M74" i="9"/>
  <c r="K74" i="9"/>
  <c r="J74" i="9"/>
  <c r="BY73" i="9"/>
  <c r="BX73" i="9"/>
  <c r="BV73" i="9"/>
  <c r="BU73" i="9"/>
  <c r="BS73" i="9"/>
  <c r="BR73" i="9"/>
  <c r="BP73" i="9"/>
  <c r="BO73" i="9"/>
  <c r="BM73" i="9"/>
  <c r="BL73" i="9"/>
  <c r="BJ73" i="9"/>
  <c r="BI73" i="9"/>
  <c r="BG73" i="9"/>
  <c r="BF73" i="9"/>
  <c r="BD73" i="9"/>
  <c r="BC73" i="9"/>
  <c r="BA73" i="9"/>
  <c r="AZ73" i="9"/>
  <c r="AX73" i="9"/>
  <c r="AW73" i="9"/>
  <c r="AU73" i="9"/>
  <c r="AT73" i="9"/>
  <c r="AR73" i="9"/>
  <c r="AQ73" i="9"/>
  <c r="AO73" i="9"/>
  <c r="AN73" i="9"/>
  <c r="AL73" i="9"/>
  <c r="AK73" i="9"/>
  <c r="AI73" i="9"/>
  <c r="AH73" i="9"/>
  <c r="AF73" i="9"/>
  <c r="AE73" i="9"/>
  <c r="AC73" i="9"/>
  <c r="AB73" i="9"/>
  <c r="Z73" i="9"/>
  <c r="Y73" i="9"/>
  <c r="W73" i="9"/>
  <c r="V73" i="9"/>
  <c r="T73" i="9"/>
  <c r="S73" i="9"/>
  <c r="Q73" i="9"/>
  <c r="P73" i="9"/>
  <c r="N73" i="9"/>
  <c r="M73" i="9"/>
  <c r="K73" i="9"/>
  <c r="J73" i="9"/>
  <c r="BY72" i="9"/>
  <c r="BX72" i="9"/>
  <c r="BV72" i="9"/>
  <c r="BU72" i="9"/>
  <c r="BS72" i="9"/>
  <c r="BR72" i="9"/>
  <c r="BP72" i="9"/>
  <c r="BO72" i="9"/>
  <c r="BM72" i="9"/>
  <c r="BL72" i="9"/>
  <c r="BJ72" i="9"/>
  <c r="BI72" i="9"/>
  <c r="BG72" i="9"/>
  <c r="BF72" i="9"/>
  <c r="BD72" i="9"/>
  <c r="BC72" i="9"/>
  <c r="BA72" i="9"/>
  <c r="AZ72" i="9"/>
  <c r="AX72" i="9"/>
  <c r="AW72" i="9"/>
  <c r="AU72" i="9"/>
  <c r="AT72" i="9"/>
  <c r="AR72" i="9"/>
  <c r="AQ72" i="9"/>
  <c r="AO72" i="9"/>
  <c r="AN72" i="9"/>
  <c r="AL72" i="9"/>
  <c r="AK72" i="9"/>
  <c r="AI72" i="9"/>
  <c r="AH72" i="9"/>
  <c r="AF72" i="9"/>
  <c r="AE72" i="9"/>
  <c r="AC72" i="9"/>
  <c r="AB72" i="9"/>
  <c r="Z72" i="9"/>
  <c r="Y72" i="9"/>
  <c r="W72" i="9"/>
  <c r="V72" i="9"/>
  <c r="T72" i="9"/>
  <c r="S72" i="9"/>
  <c r="Q72" i="9"/>
  <c r="P72" i="9"/>
  <c r="N72" i="9"/>
  <c r="M72" i="9"/>
  <c r="K72" i="9"/>
  <c r="J72" i="9"/>
  <c r="BY71" i="9"/>
  <c r="BX71" i="9"/>
  <c r="BV71" i="9"/>
  <c r="BU71" i="9"/>
  <c r="BS71" i="9"/>
  <c r="BR71" i="9"/>
  <c r="BP71" i="9"/>
  <c r="BO71" i="9"/>
  <c r="BM71" i="9"/>
  <c r="BL71" i="9"/>
  <c r="BJ71" i="9"/>
  <c r="BI71" i="9"/>
  <c r="BG71" i="9"/>
  <c r="BF71" i="9"/>
  <c r="BD71" i="9"/>
  <c r="BC71" i="9"/>
  <c r="BA71" i="9"/>
  <c r="AZ71" i="9"/>
  <c r="AX71" i="9"/>
  <c r="AW71" i="9"/>
  <c r="AU71" i="9"/>
  <c r="AT71" i="9"/>
  <c r="AR71" i="9"/>
  <c r="AQ71" i="9"/>
  <c r="AO71" i="9"/>
  <c r="AN71" i="9"/>
  <c r="AL71" i="9"/>
  <c r="AK71" i="9"/>
  <c r="AI71" i="9"/>
  <c r="AH71" i="9"/>
  <c r="AF71" i="9"/>
  <c r="AE71" i="9"/>
  <c r="AC71" i="9"/>
  <c r="AB71" i="9"/>
  <c r="Z71" i="9"/>
  <c r="Y71" i="9"/>
  <c r="W71" i="9"/>
  <c r="V71" i="9"/>
  <c r="T71" i="9"/>
  <c r="S71" i="9"/>
  <c r="Q71" i="9"/>
  <c r="P71" i="9"/>
  <c r="N71" i="9"/>
  <c r="M71" i="9"/>
  <c r="K71" i="9"/>
  <c r="J71" i="9"/>
  <c r="BY70" i="9"/>
  <c r="BX70" i="9"/>
  <c r="BV70" i="9"/>
  <c r="BU70" i="9"/>
  <c r="BS70" i="9"/>
  <c r="BR70" i="9"/>
  <c r="BP70" i="9"/>
  <c r="BO70" i="9"/>
  <c r="BM70" i="9"/>
  <c r="BL70" i="9"/>
  <c r="BJ70" i="9"/>
  <c r="BI70" i="9"/>
  <c r="BG70" i="9"/>
  <c r="BF70" i="9"/>
  <c r="BD70" i="9"/>
  <c r="BC70" i="9"/>
  <c r="BA70" i="9"/>
  <c r="AZ70" i="9"/>
  <c r="AX70" i="9"/>
  <c r="AW70" i="9"/>
  <c r="AU70" i="9"/>
  <c r="AT70" i="9"/>
  <c r="AR70" i="9"/>
  <c r="AQ70" i="9"/>
  <c r="AO70" i="9"/>
  <c r="AN70" i="9"/>
  <c r="AL70" i="9"/>
  <c r="AK70" i="9"/>
  <c r="AI70" i="9"/>
  <c r="AH70" i="9"/>
  <c r="AF70" i="9"/>
  <c r="AE70" i="9"/>
  <c r="AC70" i="9"/>
  <c r="AB70" i="9"/>
  <c r="Z70" i="9"/>
  <c r="Y70" i="9"/>
  <c r="W70" i="9"/>
  <c r="V70" i="9"/>
  <c r="T70" i="9"/>
  <c r="S70" i="9"/>
  <c r="Q70" i="9"/>
  <c r="P70" i="9"/>
  <c r="N70" i="9"/>
  <c r="M70" i="9"/>
  <c r="K70" i="9"/>
  <c r="J70" i="9"/>
  <c r="BY69" i="9"/>
  <c r="BX69" i="9"/>
  <c r="BV69" i="9"/>
  <c r="BU69" i="9"/>
  <c r="BS69" i="9"/>
  <c r="BR69" i="9"/>
  <c r="BP69" i="9"/>
  <c r="BO69" i="9"/>
  <c r="BM69" i="9"/>
  <c r="BL69" i="9"/>
  <c r="BJ69" i="9"/>
  <c r="BI69" i="9"/>
  <c r="BG69" i="9"/>
  <c r="BF69" i="9"/>
  <c r="BD69" i="9"/>
  <c r="BC69" i="9"/>
  <c r="BA69" i="9"/>
  <c r="AZ69" i="9"/>
  <c r="AX69" i="9"/>
  <c r="AW69" i="9"/>
  <c r="AU69" i="9"/>
  <c r="AT69" i="9"/>
  <c r="AR69" i="9"/>
  <c r="AQ69" i="9"/>
  <c r="AO69" i="9"/>
  <c r="AN69" i="9"/>
  <c r="AL69" i="9"/>
  <c r="AK69" i="9"/>
  <c r="AI69" i="9"/>
  <c r="AH69" i="9"/>
  <c r="AF69" i="9"/>
  <c r="AE69" i="9"/>
  <c r="AC69" i="9"/>
  <c r="AB69" i="9"/>
  <c r="Z69" i="9"/>
  <c r="Y69" i="9"/>
  <c r="W69" i="9"/>
  <c r="V69" i="9"/>
  <c r="T69" i="9"/>
  <c r="S69" i="9"/>
  <c r="Q69" i="9"/>
  <c r="P69" i="9"/>
  <c r="N69" i="9"/>
  <c r="M69" i="9"/>
  <c r="K69" i="9"/>
  <c r="J69" i="9"/>
  <c r="BY68" i="9"/>
  <c r="BX68" i="9"/>
  <c r="BV68" i="9"/>
  <c r="BU68" i="9"/>
  <c r="BS68" i="9"/>
  <c r="BR68" i="9"/>
  <c r="BP68" i="9"/>
  <c r="BO68" i="9"/>
  <c r="BM68" i="9"/>
  <c r="BL68" i="9"/>
  <c r="BJ68" i="9"/>
  <c r="BI68" i="9"/>
  <c r="BG68" i="9"/>
  <c r="BF68" i="9"/>
  <c r="BD68" i="9"/>
  <c r="BC68" i="9"/>
  <c r="BA68" i="9"/>
  <c r="AZ68" i="9"/>
  <c r="AX68" i="9"/>
  <c r="AW68" i="9"/>
  <c r="AU68" i="9"/>
  <c r="AT68" i="9"/>
  <c r="AR68" i="9"/>
  <c r="AQ68" i="9"/>
  <c r="AO68" i="9"/>
  <c r="AN68" i="9"/>
  <c r="AL68" i="9"/>
  <c r="AK68" i="9"/>
  <c r="AI68" i="9"/>
  <c r="AH68" i="9"/>
  <c r="AF68" i="9"/>
  <c r="AE68" i="9"/>
  <c r="AC68" i="9"/>
  <c r="AB68" i="9"/>
  <c r="Z68" i="9"/>
  <c r="Y68" i="9"/>
  <c r="W68" i="9"/>
  <c r="V68" i="9"/>
  <c r="T68" i="9"/>
  <c r="S68" i="9"/>
  <c r="Q68" i="9"/>
  <c r="P68" i="9"/>
  <c r="N68" i="9"/>
  <c r="M68" i="9"/>
  <c r="K68" i="9"/>
  <c r="J68" i="9"/>
  <c r="BY67" i="9"/>
  <c r="BX67" i="9"/>
  <c r="BV67" i="9"/>
  <c r="BU67" i="9"/>
  <c r="BS67" i="9"/>
  <c r="BR67" i="9"/>
  <c r="BP67" i="9"/>
  <c r="BO67" i="9"/>
  <c r="BM67" i="9"/>
  <c r="BL67" i="9"/>
  <c r="BJ67" i="9"/>
  <c r="BI67" i="9"/>
  <c r="BG67" i="9"/>
  <c r="BF67" i="9"/>
  <c r="BD67" i="9"/>
  <c r="BC67" i="9"/>
  <c r="BA67" i="9"/>
  <c r="AZ67" i="9"/>
  <c r="AX67" i="9"/>
  <c r="AW67" i="9"/>
  <c r="AU67" i="9"/>
  <c r="AT67" i="9"/>
  <c r="AR67" i="9"/>
  <c r="AQ67" i="9"/>
  <c r="AO67" i="9"/>
  <c r="AN67" i="9"/>
  <c r="AL67" i="9"/>
  <c r="AK67" i="9"/>
  <c r="AI67" i="9"/>
  <c r="AH67" i="9"/>
  <c r="AF67" i="9"/>
  <c r="AE67" i="9"/>
  <c r="AC67" i="9"/>
  <c r="AB67" i="9"/>
  <c r="Z67" i="9"/>
  <c r="Y67" i="9"/>
  <c r="W67" i="9"/>
  <c r="V67" i="9"/>
  <c r="T67" i="9"/>
  <c r="S67" i="9"/>
  <c r="Q67" i="9"/>
  <c r="P67" i="9"/>
  <c r="N67" i="9"/>
  <c r="M67" i="9"/>
  <c r="K67" i="9"/>
  <c r="J67" i="9"/>
  <c r="BY66" i="9"/>
  <c r="BX66" i="9"/>
  <c r="BV66" i="9"/>
  <c r="BU66" i="9"/>
  <c r="BS66" i="9"/>
  <c r="BR66" i="9"/>
  <c r="BP66" i="9"/>
  <c r="BO66" i="9"/>
  <c r="BM66" i="9"/>
  <c r="BL66" i="9"/>
  <c r="BJ66" i="9"/>
  <c r="BI66" i="9"/>
  <c r="BG66" i="9"/>
  <c r="BF66" i="9"/>
  <c r="BD66" i="9"/>
  <c r="BC66" i="9"/>
  <c r="BA66" i="9"/>
  <c r="AZ66" i="9"/>
  <c r="AX66" i="9"/>
  <c r="AW66" i="9"/>
  <c r="AU66" i="9"/>
  <c r="AT66" i="9"/>
  <c r="AR66" i="9"/>
  <c r="AQ66" i="9"/>
  <c r="AO66" i="9"/>
  <c r="AN66" i="9"/>
  <c r="AL66" i="9"/>
  <c r="AK66" i="9"/>
  <c r="AI66" i="9"/>
  <c r="AH66" i="9"/>
  <c r="AF66" i="9"/>
  <c r="AE66" i="9"/>
  <c r="AC66" i="9"/>
  <c r="AB66" i="9"/>
  <c r="Z66" i="9"/>
  <c r="Y66" i="9"/>
  <c r="W66" i="9"/>
  <c r="V66" i="9"/>
  <c r="T66" i="9"/>
  <c r="S66" i="9"/>
  <c r="Q66" i="9"/>
  <c r="P66" i="9"/>
  <c r="N66" i="9"/>
  <c r="M66" i="9"/>
  <c r="K66" i="9"/>
  <c r="J66" i="9"/>
  <c r="BY65" i="9"/>
  <c r="BX65" i="9"/>
  <c r="BV65" i="9"/>
  <c r="BU65" i="9"/>
  <c r="BS65" i="9"/>
  <c r="BR65" i="9"/>
  <c r="BP65" i="9"/>
  <c r="BO65" i="9"/>
  <c r="BM65" i="9"/>
  <c r="BL65" i="9"/>
  <c r="BJ65" i="9"/>
  <c r="BI65" i="9"/>
  <c r="BG65" i="9"/>
  <c r="BF65" i="9"/>
  <c r="BD65" i="9"/>
  <c r="BC65" i="9"/>
  <c r="BA65" i="9"/>
  <c r="AZ65" i="9"/>
  <c r="AX65" i="9"/>
  <c r="AW65" i="9"/>
  <c r="AU65" i="9"/>
  <c r="AT65" i="9"/>
  <c r="AR65" i="9"/>
  <c r="AQ65" i="9"/>
  <c r="AO65" i="9"/>
  <c r="AN65" i="9"/>
  <c r="AL65" i="9"/>
  <c r="AK65" i="9"/>
  <c r="AI65" i="9"/>
  <c r="AH65" i="9"/>
  <c r="AF65" i="9"/>
  <c r="AE65" i="9"/>
  <c r="AC65" i="9"/>
  <c r="AB65" i="9"/>
  <c r="Z65" i="9"/>
  <c r="Y65" i="9"/>
  <c r="W65" i="9"/>
  <c r="V65" i="9"/>
  <c r="T65" i="9"/>
  <c r="S65" i="9"/>
  <c r="Q65" i="9"/>
  <c r="P65" i="9"/>
  <c r="N65" i="9"/>
  <c r="M65" i="9"/>
  <c r="K65" i="9"/>
  <c r="J65" i="9"/>
  <c r="BY64" i="9"/>
  <c r="BX64" i="9"/>
  <c r="BV64" i="9"/>
  <c r="BU64" i="9"/>
  <c r="BS64" i="9"/>
  <c r="BR64" i="9"/>
  <c r="BP64" i="9"/>
  <c r="BO64" i="9"/>
  <c r="BM64" i="9"/>
  <c r="BL64" i="9"/>
  <c r="BJ64" i="9"/>
  <c r="BI64" i="9"/>
  <c r="BG64" i="9"/>
  <c r="BF64" i="9"/>
  <c r="BD64" i="9"/>
  <c r="BC64" i="9"/>
  <c r="BA64" i="9"/>
  <c r="AZ64" i="9"/>
  <c r="AX64" i="9"/>
  <c r="AW64" i="9"/>
  <c r="AU64" i="9"/>
  <c r="AT64" i="9"/>
  <c r="AR64" i="9"/>
  <c r="AQ64" i="9"/>
  <c r="AO64" i="9"/>
  <c r="AN64" i="9"/>
  <c r="AL64" i="9"/>
  <c r="AK64" i="9"/>
  <c r="AI64" i="9"/>
  <c r="AH64" i="9"/>
  <c r="AF64" i="9"/>
  <c r="AE64" i="9"/>
  <c r="AC64" i="9"/>
  <c r="AB64" i="9"/>
  <c r="Z64" i="9"/>
  <c r="Y64" i="9"/>
  <c r="W64" i="9"/>
  <c r="V64" i="9"/>
  <c r="T64" i="9"/>
  <c r="S64" i="9"/>
  <c r="Q64" i="9"/>
  <c r="P64" i="9"/>
  <c r="N64" i="9"/>
  <c r="M64" i="9"/>
  <c r="K64" i="9"/>
  <c r="J64" i="9"/>
  <c r="BY63" i="9"/>
  <c r="BX63" i="9"/>
  <c r="BV63" i="9"/>
  <c r="BU63" i="9"/>
  <c r="BS63" i="9"/>
  <c r="BR63" i="9"/>
  <c r="BP63" i="9"/>
  <c r="BO63" i="9"/>
  <c r="BM63" i="9"/>
  <c r="BL63" i="9"/>
  <c r="BJ63" i="9"/>
  <c r="BI63" i="9"/>
  <c r="BG63" i="9"/>
  <c r="BF63" i="9"/>
  <c r="BD63" i="9"/>
  <c r="BC63" i="9"/>
  <c r="BA63" i="9"/>
  <c r="AZ63" i="9"/>
  <c r="AX63" i="9"/>
  <c r="AW63" i="9"/>
  <c r="AU63" i="9"/>
  <c r="AT63" i="9"/>
  <c r="AR63" i="9"/>
  <c r="AQ63" i="9"/>
  <c r="AO63" i="9"/>
  <c r="AN63" i="9"/>
  <c r="AL63" i="9"/>
  <c r="AK63" i="9"/>
  <c r="AI63" i="9"/>
  <c r="AH63" i="9"/>
  <c r="AF63" i="9"/>
  <c r="AE63" i="9"/>
  <c r="AC63" i="9"/>
  <c r="AB63" i="9"/>
  <c r="Z63" i="9"/>
  <c r="Y63" i="9"/>
  <c r="W63" i="9"/>
  <c r="V63" i="9"/>
  <c r="Q63" i="9"/>
  <c r="P63" i="9"/>
  <c r="N63" i="9"/>
  <c r="M63" i="9"/>
  <c r="K63" i="9"/>
  <c r="J63" i="9"/>
  <c r="BY62" i="9"/>
  <c r="BX62" i="9"/>
  <c r="BV62" i="9"/>
  <c r="BU62" i="9"/>
  <c r="BS62" i="9"/>
  <c r="BR62" i="9"/>
  <c r="BP62" i="9"/>
  <c r="BO62" i="9"/>
  <c r="BM62" i="9"/>
  <c r="BL62" i="9"/>
  <c r="BJ62" i="9"/>
  <c r="BI62" i="9"/>
  <c r="BG62" i="9"/>
  <c r="BF62" i="9"/>
  <c r="BD62" i="9"/>
  <c r="BC62" i="9"/>
  <c r="BA62" i="9"/>
  <c r="AZ62" i="9"/>
  <c r="AX62" i="9"/>
  <c r="AW62" i="9"/>
  <c r="AU62" i="9"/>
  <c r="AT62" i="9"/>
  <c r="AR62" i="9"/>
  <c r="AQ62" i="9"/>
  <c r="AO62" i="9"/>
  <c r="AN62" i="9"/>
  <c r="AL62" i="9"/>
  <c r="AK62" i="9"/>
  <c r="AI62" i="9"/>
  <c r="AH62" i="9"/>
  <c r="AF62" i="9"/>
  <c r="AE62" i="9"/>
  <c r="AC62" i="9"/>
  <c r="AB62" i="9"/>
  <c r="Z62" i="9"/>
  <c r="Y62" i="9"/>
  <c r="W62" i="9"/>
  <c r="V62" i="9"/>
  <c r="T62" i="9"/>
  <c r="S62" i="9"/>
  <c r="Q62" i="9"/>
  <c r="P62" i="9"/>
  <c r="N62" i="9"/>
  <c r="M62" i="9"/>
  <c r="K62" i="9"/>
  <c r="J62" i="9"/>
  <c r="BY61" i="9"/>
  <c r="BX61" i="9"/>
  <c r="BV61" i="9"/>
  <c r="BU61" i="9"/>
  <c r="BS61" i="9"/>
  <c r="BR61" i="9"/>
  <c r="BP61" i="9"/>
  <c r="BO61" i="9"/>
  <c r="BM61" i="9"/>
  <c r="BL61" i="9"/>
  <c r="BJ61" i="9"/>
  <c r="BI61" i="9"/>
  <c r="BG61" i="9"/>
  <c r="BF61" i="9"/>
  <c r="BD61" i="9"/>
  <c r="BC61" i="9"/>
  <c r="BA61" i="9"/>
  <c r="AZ61" i="9"/>
  <c r="AX61" i="9"/>
  <c r="AW61" i="9"/>
  <c r="AU61" i="9"/>
  <c r="AT61" i="9"/>
  <c r="AR61" i="9"/>
  <c r="AQ61" i="9"/>
  <c r="AO61" i="9"/>
  <c r="AN61" i="9"/>
  <c r="AL61" i="9"/>
  <c r="AK61" i="9"/>
  <c r="AI61" i="9"/>
  <c r="AH61" i="9"/>
  <c r="AF61" i="9"/>
  <c r="AE61" i="9"/>
  <c r="AC61" i="9"/>
  <c r="AB61" i="9"/>
  <c r="Z61" i="9"/>
  <c r="Y61" i="9"/>
  <c r="W61" i="9"/>
  <c r="V61" i="9"/>
  <c r="T61" i="9"/>
  <c r="S61" i="9"/>
  <c r="Q61" i="9"/>
  <c r="P61" i="9"/>
  <c r="N61" i="9"/>
  <c r="M61" i="9"/>
  <c r="K61" i="9"/>
  <c r="J61" i="9"/>
  <c r="BY60" i="9"/>
  <c r="BX60" i="9"/>
  <c r="BV60" i="9"/>
  <c r="BU60" i="9"/>
  <c r="BS60" i="9"/>
  <c r="BR60" i="9"/>
  <c r="BP60" i="9"/>
  <c r="BO60" i="9"/>
  <c r="BM60" i="9"/>
  <c r="BL60" i="9"/>
  <c r="BJ60" i="9"/>
  <c r="BI60" i="9"/>
  <c r="BG60" i="9"/>
  <c r="BF60" i="9"/>
  <c r="BD60" i="9"/>
  <c r="BC60" i="9"/>
  <c r="BA60" i="9"/>
  <c r="AZ60" i="9"/>
  <c r="AX60" i="9"/>
  <c r="AW60" i="9"/>
  <c r="AU60" i="9"/>
  <c r="AT60" i="9"/>
  <c r="AR60" i="9"/>
  <c r="AQ60" i="9"/>
  <c r="AO60" i="9"/>
  <c r="AN60" i="9"/>
  <c r="AL60" i="9"/>
  <c r="AK60" i="9"/>
  <c r="AI60" i="9"/>
  <c r="AH60" i="9"/>
  <c r="AF60" i="9"/>
  <c r="AE60" i="9"/>
  <c r="AC60" i="9"/>
  <c r="AB60" i="9"/>
  <c r="Z60" i="9"/>
  <c r="Y60" i="9"/>
  <c r="W60" i="9"/>
  <c r="V60" i="9"/>
  <c r="T60" i="9"/>
  <c r="S60" i="9"/>
  <c r="Q60" i="9"/>
  <c r="P60" i="9"/>
  <c r="N60" i="9"/>
  <c r="M60" i="9"/>
  <c r="K60" i="9"/>
  <c r="J60" i="9"/>
  <c r="BY59" i="9"/>
  <c r="BX59" i="9"/>
  <c r="BV59" i="9"/>
  <c r="BU59" i="9"/>
  <c r="BS59" i="9"/>
  <c r="BR59" i="9"/>
  <c r="BP59" i="9"/>
  <c r="BO59" i="9"/>
  <c r="BM59" i="9"/>
  <c r="BL59" i="9"/>
  <c r="BJ59" i="9"/>
  <c r="BI59" i="9"/>
  <c r="BG59" i="9"/>
  <c r="BF59" i="9"/>
  <c r="BD59" i="9"/>
  <c r="BC59" i="9"/>
  <c r="BA59" i="9"/>
  <c r="AZ59" i="9"/>
  <c r="AX59" i="9"/>
  <c r="AW59" i="9"/>
  <c r="AU59" i="9"/>
  <c r="AT59" i="9"/>
  <c r="AR59" i="9"/>
  <c r="AQ59" i="9"/>
  <c r="AO59" i="9"/>
  <c r="AN59" i="9"/>
  <c r="AL59" i="9"/>
  <c r="AK59" i="9"/>
  <c r="AI59" i="9"/>
  <c r="AH59" i="9"/>
  <c r="AF59" i="9"/>
  <c r="AE59" i="9"/>
  <c r="AC59" i="9"/>
  <c r="AB59" i="9"/>
  <c r="Z59" i="9"/>
  <c r="Y59" i="9"/>
  <c r="W59" i="9"/>
  <c r="V59" i="9"/>
  <c r="T59" i="9"/>
  <c r="S59" i="9"/>
  <c r="Q59" i="9"/>
  <c r="P59" i="9"/>
  <c r="N59" i="9"/>
  <c r="M59" i="9"/>
  <c r="K59" i="9"/>
  <c r="J59" i="9"/>
  <c r="BY58" i="9"/>
  <c r="BX58" i="9"/>
  <c r="BV58" i="9"/>
  <c r="BU58" i="9"/>
  <c r="BS58" i="9"/>
  <c r="BR58" i="9"/>
  <c r="BP58" i="9"/>
  <c r="BO58" i="9"/>
  <c r="BM58" i="9"/>
  <c r="BL58" i="9"/>
  <c r="BJ58" i="9"/>
  <c r="BI58" i="9"/>
  <c r="BG58" i="9"/>
  <c r="BF58" i="9"/>
  <c r="BD58" i="9"/>
  <c r="BC58" i="9"/>
  <c r="BA58" i="9"/>
  <c r="AZ58" i="9"/>
  <c r="AX58" i="9"/>
  <c r="AW58" i="9"/>
  <c r="AU58" i="9"/>
  <c r="AT58" i="9"/>
  <c r="AR58" i="9"/>
  <c r="AQ58" i="9"/>
  <c r="AO58" i="9"/>
  <c r="AN58" i="9"/>
  <c r="AL58" i="9"/>
  <c r="AK58" i="9"/>
  <c r="AI58" i="9"/>
  <c r="AH58" i="9"/>
  <c r="AF58" i="9"/>
  <c r="AE58" i="9"/>
  <c r="AC58" i="9"/>
  <c r="AB58" i="9"/>
  <c r="Z58" i="9"/>
  <c r="Y58" i="9"/>
  <c r="W58" i="9"/>
  <c r="V58" i="9"/>
  <c r="T58" i="9"/>
  <c r="S58" i="9"/>
  <c r="Q58" i="9"/>
  <c r="P58" i="9"/>
  <c r="N58" i="9"/>
  <c r="M58" i="9"/>
  <c r="K58" i="9"/>
  <c r="J58" i="9"/>
  <c r="BY57" i="9"/>
  <c r="BX57" i="9"/>
  <c r="BV57" i="9"/>
  <c r="BU57" i="9"/>
  <c r="BS57" i="9"/>
  <c r="BR57" i="9"/>
  <c r="BP57" i="9"/>
  <c r="BO57" i="9"/>
  <c r="BM57" i="9"/>
  <c r="BL57" i="9"/>
  <c r="BJ57" i="9"/>
  <c r="BI57" i="9"/>
  <c r="BG57" i="9"/>
  <c r="BF57" i="9"/>
  <c r="BD57" i="9"/>
  <c r="BC57" i="9"/>
  <c r="BA57" i="9"/>
  <c r="AZ57" i="9"/>
  <c r="AX57" i="9"/>
  <c r="AW57" i="9"/>
  <c r="AU57" i="9"/>
  <c r="AT57" i="9"/>
  <c r="AR57" i="9"/>
  <c r="AQ57" i="9"/>
  <c r="AO57" i="9"/>
  <c r="AN57" i="9"/>
  <c r="AL57" i="9"/>
  <c r="AK57" i="9"/>
  <c r="AI57" i="9"/>
  <c r="AH57" i="9"/>
  <c r="AF57" i="9"/>
  <c r="AE57" i="9"/>
  <c r="AC57" i="9"/>
  <c r="AB57" i="9"/>
  <c r="Z57" i="9"/>
  <c r="Y57" i="9"/>
  <c r="W57" i="9"/>
  <c r="V57" i="9"/>
  <c r="T57" i="9"/>
  <c r="S57" i="9"/>
  <c r="Q57" i="9"/>
  <c r="P57" i="9"/>
  <c r="N57" i="9"/>
  <c r="M57" i="9"/>
  <c r="K57" i="9"/>
  <c r="J57" i="9"/>
  <c r="BY56" i="9"/>
  <c r="BX56" i="9"/>
  <c r="BV56" i="9"/>
  <c r="BU56" i="9"/>
  <c r="BS56" i="9"/>
  <c r="BR56" i="9"/>
  <c r="BP56" i="9"/>
  <c r="BO56" i="9"/>
  <c r="BM56" i="9"/>
  <c r="BL56" i="9"/>
  <c r="BJ56" i="9"/>
  <c r="BI56" i="9"/>
  <c r="BG56" i="9"/>
  <c r="BF56" i="9"/>
  <c r="BD56" i="9"/>
  <c r="BC56" i="9"/>
  <c r="BA56" i="9"/>
  <c r="AZ56" i="9"/>
  <c r="AX56" i="9"/>
  <c r="AW56" i="9"/>
  <c r="AU56" i="9"/>
  <c r="AT56" i="9"/>
  <c r="AR56" i="9"/>
  <c r="AQ56" i="9"/>
  <c r="AO56" i="9"/>
  <c r="AN56" i="9"/>
  <c r="AL56" i="9"/>
  <c r="AK56" i="9"/>
  <c r="AI56" i="9"/>
  <c r="AH56" i="9"/>
  <c r="AF56" i="9"/>
  <c r="AE56" i="9"/>
  <c r="AC56" i="9"/>
  <c r="AB56" i="9"/>
  <c r="Z56" i="9"/>
  <c r="Y56" i="9"/>
  <c r="W56" i="9"/>
  <c r="V56" i="9"/>
  <c r="T56" i="9"/>
  <c r="S56" i="9"/>
  <c r="Q56" i="9"/>
  <c r="P56" i="9"/>
  <c r="N56" i="9"/>
  <c r="M56" i="9"/>
  <c r="K56" i="9"/>
  <c r="J56" i="9"/>
  <c r="BY55" i="9"/>
  <c r="BX55" i="9"/>
  <c r="BV55" i="9"/>
  <c r="BU55" i="9"/>
  <c r="BS55" i="9"/>
  <c r="BR55" i="9"/>
  <c r="BP55" i="9"/>
  <c r="BO55" i="9"/>
  <c r="BM55" i="9"/>
  <c r="BL55" i="9"/>
  <c r="BJ55" i="9"/>
  <c r="BI55" i="9"/>
  <c r="BG55" i="9"/>
  <c r="BF55" i="9"/>
  <c r="BD55" i="9"/>
  <c r="BC55" i="9"/>
  <c r="BA55" i="9"/>
  <c r="AZ55" i="9"/>
  <c r="AX55" i="9"/>
  <c r="AW55" i="9"/>
  <c r="AU55" i="9"/>
  <c r="AT55" i="9"/>
  <c r="AR55" i="9"/>
  <c r="AQ55" i="9"/>
  <c r="AO55" i="9"/>
  <c r="AN55" i="9"/>
  <c r="AL55" i="9"/>
  <c r="AK55" i="9"/>
  <c r="AI55" i="9"/>
  <c r="AH55" i="9"/>
  <c r="AF55" i="9"/>
  <c r="AE55" i="9"/>
  <c r="AC55" i="9"/>
  <c r="AB55" i="9"/>
  <c r="Z55" i="9"/>
  <c r="Y55" i="9"/>
  <c r="W55" i="9"/>
  <c r="V55" i="9"/>
  <c r="T55" i="9"/>
  <c r="S55" i="9"/>
  <c r="Q55" i="9"/>
  <c r="P55" i="9"/>
  <c r="N55" i="9"/>
  <c r="M55" i="9"/>
  <c r="K55" i="9"/>
  <c r="J55" i="9"/>
  <c r="BY54" i="9"/>
  <c r="BX54" i="9"/>
  <c r="BV54" i="9"/>
  <c r="BU54" i="9"/>
  <c r="BS54" i="9"/>
  <c r="BR54" i="9"/>
  <c r="BP54" i="9"/>
  <c r="BO54" i="9"/>
  <c r="BM54" i="9"/>
  <c r="BL54" i="9"/>
  <c r="BJ54" i="9"/>
  <c r="BI54" i="9"/>
  <c r="BG54" i="9"/>
  <c r="BF54" i="9"/>
  <c r="BD54" i="9"/>
  <c r="BC54" i="9"/>
  <c r="BA54" i="9"/>
  <c r="AZ54" i="9"/>
  <c r="AX54" i="9"/>
  <c r="AW54" i="9"/>
  <c r="AU54" i="9"/>
  <c r="AT54" i="9"/>
  <c r="AR54" i="9"/>
  <c r="AQ54" i="9"/>
  <c r="AO54" i="9"/>
  <c r="AN54" i="9"/>
  <c r="AL54" i="9"/>
  <c r="AK54" i="9"/>
  <c r="AI54" i="9"/>
  <c r="AH54" i="9"/>
  <c r="AF54" i="9"/>
  <c r="AE54" i="9"/>
  <c r="AC54" i="9"/>
  <c r="AB54" i="9"/>
  <c r="Z54" i="9"/>
  <c r="Y54" i="9"/>
  <c r="W54" i="9"/>
  <c r="V54" i="9"/>
  <c r="T54" i="9"/>
  <c r="S54" i="9"/>
  <c r="Q54" i="9"/>
  <c r="P54" i="9"/>
  <c r="N54" i="9"/>
  <c r="M54" i="9"/>
  <c r="K54" i="9"/>
  <c r="J54" i="9"/>
  <c r="BY53" i="9"/>
  <c r="BX53" i="9"/>
  <c r="BV53" i="9"/>
  <c r="BU53" i="9"/>
  <c r="BS53" i="9"/>
  <c r="BR53" i="9"/>
  <c r="BP53" i="9"/>
  <c r="BO53" i="9"/>
  <c r="BM53" i="9"/>
  <c r="BL53" i="9"/>
  <c r="BJ53" i="9"/>
  <c r="BI53" i="9"/>
  <c r="BG53" i="9"/>
  <c r="BF53" i="9"/>
  <c r="BD53" i="9"/>
  <c r="BC53" i="9"/>
  <c r="BA53" i="9"/>
  <c r="AZ53" i="9"/>
  <c r="AX53" i="9"/>
  <c r="AW53" i="9"/>
  <c r="AU53" i="9"/>
  <c r="AT53" i="9"/>
  <c r="AR53" i="9"/>
  <c r="AQ53" i="9"/>
  <c r="AO53" i="9"/>
  <c r="AN53" i="9"/>
  <c r="AL53" i="9"/>
  <c r="AK53" i="9"/>
  <c r="AI53" i="9"/>
  <c r="AH53" i="9"/>
  <c r="AF53" i="9"/>
  <c r="AE53" i="9"/>
  <c r="AC53" i="9"/>
  <c r="AB53" i="9"/>
  <c r="Z53" i="9"/>
  <c r="Y53" i="9"/>
  <c r="W53" i="9"/>
  <c r="V53" i="9"/>
  <c r="T53" i="9"/>
  <c r="S53" i="9"/>
  <c r="Q53" i="9"/>
  <c r="P53" i="9"/>
  <c r="N53" i="9"/>
  <c r="M53" i="9"/>
  <c r="K53" i="9"/>
  <c r="J53" i="9"/>
  <c r="BY52" i="9"/>
  <c r="BX52" i="9"/>
  <c r="BV52" i="9"/>
  <c r="BU52" i="9"/>
  <c r="BS52" i="9"/>
  <c r="BR52" i="9"/>
  <c r="BP52" i="9"/>
  <c r="BO52" i="9"/>
  <c r="BM52" i="9"/>
  <c r="BL52" i="9"/>
  <c r="BJ52" i="9"/>
  <c r="BI52" i="9"/>
  <c r="BG52" i="9"/>
  <c r="BF52" i="9"/>
  <c r="BD52" i="9"/>
  <c r="BC52" i="9"/>
  <c r="BA52" i="9"/>
  <c r="AZ52" i="9"/>
  <c r="AX52" i="9"/>
  <c r="AW52" i="9"/>
  <c r="AU52" i="9"/>
  <c r="AT52" i="9"/>
  <c r="AR52" i="9"/>
  <c r="AQ52" i="9"/>
  <c r="AO52" i="9"/>
  <c r="AN52" i="9"/>
  <c r="AL52" i="9"/>
  <c r="AK52" i="9"/>
  <c r="AI52" i="9"/>
  <c r="AH52" i="9"/>
  <c r="AF52" i="9"/>
  <c r="AE52" i="9"/>
  <c r="AC52" i="9"/>
  <c r="AB52" i="9"/>
  <c r="Z52" i="9"/>
  <c r="Y52" i="9"/>
  <c r="W52" i="9"/>
  <c r="V52" i="9"/>
  <c r="T52" i="9"/>
  <c r="S52" i="9"/>
  <c r="Q52" i="9"/>
  <c r="P52" i="9"/>
  <c r="N52" i="9"/>
  <c r="M52" i="9"/>
  <c r="K52" i="9"/>
  <c r="J52" i="9"/>
  <c r="BY51" i="9"/>
  <c r="BX51" i="9"/>
  <c r="BV51" i="9"/>
  <c r="BU51" i="9"/>
  <c r="BS51" i="9"/>
  <c r="BR51" i="9"/>
  <c r="BP51" i="9"/>
  <c r="BO51" i="9"/>
  <c r="BM51" i="9"/>
  <c r="BL51" i="9"/>
  <c r="BJ51" i="9"/>
  <c r="BI51" i="9"/>
  <c r="BG51" i="9"/>
  <c r="BF51" i="9"/>
  <c r="BD51" i="9"/>
  <c r="BC51" i="9"/>
  <c r="BA51" i="9"/>
  <c r="AZ51" i="9"/>
  <c r="AX51" i="9"/>
  <c r="AW51" i="9"/>
  <c r="AU51" i="9"/>
  <c r="AT51" i="9"/>
  <c r="AR51" i="9"/>
  <c r="AQ51" i="9"/>
  <c r="AO51" i="9"/>
  <c r="AN51" i="9"/>
  <c r="AL51" i="9"/>
  <c r="AK51" i="9"/>
  <c r="AI51" i="9"/>
  <c r="AH51" i="9"/>
  <c r="AF51" i="9"/>
  <c r="AE51" i="9"/>
  <c r="AC51" i="9"/>
  <c r="AB51" i="9"/>
  <c r="Z51" i="9"/>
  <c r="Y51" i="9"/>
  <c r="W51" i="9"/>
  <c r="V51" i="9"/>
  <c r="T51" i="9"/>
  <c r="S51" i="9"/>
  <c r="Q51" i="9"/>
  <c r="P51" i="9"/>
  <c r="N51" i="9"/>
  <c r="M51" i="9"/>
  <c r="K51" i="9"/>
  <c r="J51" i="9"/>
  <c r="BY50" i="9"/>
  <c r="BX50" i="9"/>
  <c r="BV50" i="9"/>
  <c r="BU50" i="9"/>
  <c r="BS50" i="9"/>
  <c r="BR50" i="9"/>
  <c r="BP50" i="9"/>
  <c r="BO50" i="9"/>
  <c r="BM50" i="9"/>
  <c r="BL50" i="9"/>
  <c r="BJ50" i="9"/>
  <c r="BI50" i="9"/>
  <c r="BG50" i="9"/>
  <c r="BF50" i="9"/>
  <c r="BD50" i="9"/>
  <c r="BC50" i="9"/>
  <c r="BA50" i="9"/>
  <c r="AZ50" i="9"/>
  <c r="AX50" i="9"/>
  <c r="AW50" i="9"/>
  <c r="AU50" i="9"/>
  <c r="AT50" i="9"/>
  <c r="AR50" i="9"/>
  <c r="AQ50" i="9"/>
  <c r="AN50" i="9"/>
  <c r="AL50" i="9"/>
  <c r="AK50" i="9"/>
  <c r="AI50" i="9"/>
  <c r="AH50" i="9"/>
  <c r="AF50" i="9"/>
  <c r="AE50" i="9"/>
  <c r="AC50" i="9"/>
  <c r="AB50" i="9"/>
  <c r="Z50" i="9"/>
  <c r="Y50" i="9"/>
  <c r="W50" i="9"/>
  <c r="V50" i="9"/>
  <c r="T50" i="9"/>
  <c r="S50" i="9"/>
  <c r="Q50" i="9"/>
  <c r="P50" i="9"/>
  <c r="N50" i="9"/>
  <c r="M50" i="9"/>
  <c r="K50" i="9"/>
  <c r="J50" i="9"/>
  <c r="BY49" i="9"/>
  <c r="BX49" i="9"/>
  <c r="BV49" i="9"/>
  <c r="BU49" i="9"/>
  <c r="BS49" i="9"/>
  <c r="BR49" i="9"/>
  <c r="BP49" i="9"/>
  <c r="BO49" i="9"/>
  <c r="BM49" i="9"/>
  <c r="BL49" i="9"/>
  <c r="BJ49" i="9"/>
  <c r="BI49" i="9"/>
  <c r="BG49" i="9"/>
  <c r="BF49" i="9"/>
  <c r="BD49" i="9"/>
  <c r="BC49" i="9"/>
  <c r="BA49" i="9"/>
  <c r="AZ49" i="9"/>
  <c r="AX49" i="9"/>
  <c r="AW49" i="9"/>
  <c r="AU49" i="9"/>
  <c r="AT49" i="9"/>
  <c r="AR49" i="9"/>
  <c r="AQ49" i="9"/>
  <c r="AO49" i="9"/>
  <c r="AN49" i="9"/>
  <c r="AL49" i="9"/>
  <c r="AK49" i="9"/>
  <c r="AI49" i="9"/>
  <c r="AH49" i="9"/>
  <c r="AF49" i="9"/>
  <c r="AE49" i="9"/>
  <c r="AC49" i="9"/>
  <c r="AB49" i="9"/>
  <c r="Z49" i="9"/>
  <c r="Y49" i="9"/>
  <c r="W49" i="9"/>
  <c r="V49" i="9"/>
  <c r="T49" i="9"/>
  <c r="S49" i="9"/>
  <c r="Q49" i="9"/>
  <c r="P49" i="9"/>
  <c r="N49" i="9"/>
  <c r="M49" i="9"/>
  <c r="K49" i="9"/>
  <c r="J49" i="9"/>
  <c r="BY48" i="9"/>
  <c r="BX48" i="9"/>
  <c r="BV48" i="9"/>
  <c r="BU48" i="9"/>
  <c r="BS48" i="9"/>
  <c r="BR48" i="9"/>
  <c r="BP48" i="9"/>
  <c r="BO48" i="9"/>
  <c r="BM48" i="9"/>
  <c r="BL48" i="9"/>
  <c r="BJ48" i="9"/>
  <c r="BI48" i="9"/>
  <c r="BG48" i="9"/>
  <c r="BF48" i="9"/>
  <c r="BD48" i="9"/>
  <c r="BC48" i="9"/>
  <c r="BA48" i="9"/>
  <c r="AZ48" i="9"/>
  <c r="AX48" i="9"/>
  <c r="AW48" i="9"/>
  <c r="AU48" i="9"/>
  <c r="AT48" i="9"/>
  <c r="AR48" i="9"/>
  <c r="AQ48" i="9"/>
  <c r="AO48" i="9"/>
  <c r="AN48" i="9"/>
  <c r="AL48" i="9"/>
  <c r="AK48" i="9"/>
  <c r="AI48" i="9"/>
  <c r="AH48" i="9"/>
  <c r="AF48" i="9"/>
  <c r="AE48" i="9"/>
  <c r="AC48" i="9"/>
  <c r="AB48" i="9"/>
  <c r="Z48" i="9"/>
  <c r="Y48" i="9"/>
  <c r="W48" i="9"/>
  <c r="V48" i="9"/>
  <c r="T48" i="9"/>
  <c r="S48" i="9"/>
  <c r="Q48" i="9"/>
  <c r="P48" i="9"/>
  <c r="N48" i="9"/>
  <c r="M48" i="9"/>
  <c r="K48" i="9"/>
  <c r="J48" i="9"/>
  <c r="BY47" i="9"/>
  <c r="BX47" i="9"/>
  <c r="BV47" i="9"/>
  <c r="BU47" i="9"/>
  <c r="BS47" i="9"/>
  <c r="BR47" i="9"/>
  <c r="BP47" i="9"/>
  <c r="BO47" i="9"/>
  <c r="BM47" i="9"/>
  <c r="BL47" i="9"/>
  <c r="BJ47" i="9"/>
  <c r="BI47" i="9"/>
  <c r="BG47" i="9"/>
  <c r="BF47" i="9"/>
  <c r="BD47" i="9"/>
  <c r="BC47" i="9"/>
  <c r="BA47" i="9"/>
  <c r="AZ47" i="9"/>
  <c r="AX47" i="9"/>
  <c r="AW47" i="9"/>
  <c r="AU47" i="9"/>
  <c r="AT47" i="9"/>
  <c r="AR47" i="9"/>
  <c r="AQ47" i="9"/>
  <c r="AO47" i="9"/>
  <c r="AN47" i="9"/>
  <c r="AL47" i="9"/>
  <c r="AK47" i="9"/>
  <c r="AI47" i="9"/>
  <c r="AH47" i="9"/>
  <c r="AF47" i="9"/>
  <c r="AE47" i="9"/>
  <c r="AC47" i="9"/>
  <c r="AB47" i="9"/>
  <c r="Z47" i="9"/>
  <c r="Y47" i="9"/>
  <c r="W47" i="9"/>
  <c r="V47" i="9"/>
  <c r="T47" i="9"/>
  <c r="S47" i="9"/>
  <c r="Q47" i="9"/>
  <c r="P47" i="9"/>
  <c r="N47" i="9"/>
  <c r="M47" i="9"/>
  <c r="K47" i="9"/>
  <c r="J47" i="9"/>
  <c r="BY46" i="9"/>
  <c r="BX46" i="9"/>
  <c r="BV46" i="9"/>
  <c r="BU46" i="9"/>
  <c r="BS46" i="9"/>
  <c r="BR46" i="9"/>
  <c r="BP46" i="9"/>
  <c r="BO46" i="9"/>
  <c r="BM46" i="9"/>
  <c r="BL46" i="9"/>
  <c r="BJ46" i="9"/>
  <c r="BI46" i="9"/>
  <c r="BG46" i="9"/>
  <c r="BF46" i="9"/>
  <c r="BD46" i="9"/>
  <c r="BC46" i="9"/>
  <c r="BA46" i="9"/>
  <c r="AZ46" i="9"/>
  <c r="AX46" i="9"/>
  <c r="AW46" i="9"/>
  <c r="AU46" i="9"/>
  <c r="AT46" i="9"/>
  <c r="AR46" i="9"/>
  <c r="AQ46" i="9"/>
  <c r="AO46" i="9"/>
  <c r="AN46" i="9"/>
  <c r="AL46" i="9"/>
  <c r="AK46" i="9"/>
  <c r="AI46" i="9"/>
  <c r="AH46" i="9"/>
  <c r="AF46" i="9"/>
  <c r="AE46" i="9"/>
  <c r="AC46" i="9"/>
  <c r="AB46" i="9"/>
  <c r="Z46" i="9"/>
  <c r="Y46" i="9"/>
  <c r="W46" i="9"/>
  <c r="V46" i="9"/>
  <c r="T46" i="9"/>
  <c r="S46" i="9"/>
  <c r="Q46" i="9"/>
  <c r="P46" i="9"/>
  <c r="N46" i="9"/>
  <c r="M46" i="9"/>
  <c r="K46" i="9"/>
  <c r="J46" i="9"/>
  <c r="BY45" i="9"/>
  <c r="BX45" i="9"/>
  <c r="BV45" i="9"/>
  <c r="BU45" i="9"/>
  <c r="BS45" i="9"/>
  <c r="BR45" i="9"/>
  <c r="BP45" i="9"/>
  <c r="BO45" i="9"/>
  <c r="BM45" i="9"/>
  <c r="BL45" i="9"/>
  <c r="BJ45" i="9"/>
  <c r="BI45" i="9"/>
  <c r="BG45" i="9"/>
  <c r="BF45" i="9"/>
  <c r="BD45" i="9"/>
  <c r="BC45" i="9"/>
  <c r="BA45" i="9"/>
  <c r="AZ45" i="9"/>
  <c r="AX45" i="9"/>
  <c r="AW45" i="9"/>
  <c r="AU45" i="9"/>
  <c r="AT45" i="9"/>
  <c r="AR45" i="9"/>
  <c r="AQ45" i="9"/>
  <c r="AO45" i="9"/>
  <c r="AN45" i="9"/>
  <c r="AL45" i="9"/>
  <c r="AK45" i="9"/>
  <c r="AI45" i="9"/>
  <c r="AH45" i="9"/>
  <c r="AF45" i="9"/>
  <c r="AE45" i="9"/>
  <c r="AC45" i="9"/>
  <c r="AB45" i="9"/>
  <c r="Z45" i="9"/>
  <c r="Y45" i="9"/>
  <c r="W45" i="9"/>
  <c r="V45" i="9"/>
  <c r="T45" i="9"/>
  <c r="S45" i="9"/>
  <c r="Q45" i="9"/>
  <c r="P45" i="9"/>
  <c r="N45" i="9"/>
  <c r="M45" i="9"/>
  <c r="K45" i="9"/>
  <c r="J45" i="9"/>
  <c r="BY44" i="9"/>
  <c r="BX44" i="9"/>
  <c r="BV44" i="9"/>
  <c r="BU44" i="9"/>
  <c r="BS44" i="9"/>
  <c r="BR44" i="9"/>
  <c r="BP44" i="9"/>
  <c r="BO44" i="9"/>
  <c r="BM44" i="9"/>
  <c r="BL44" i="9"/>
  <c r="BJ44" i="9"/>
  <c r="BI44" i="9"/>
  <c r="BG44" i="9"/>
  <c r="BF44" i="9"/>
  <c r="BD44" i="9"/>
  <c r="BC44" i="9"/>
  <c r="BA44" i="9"/>
  <c r="AZ44" i="9"/>
  <c r="AX44" i="9"/>
  <c r="AW44" i="9"/>
  <c r="AU44" i="9"/>
  <c r="AT44" i="9"/>
  <c r="AR44" i="9"/>
  <c r="AQ44" i="9"/>
  <c r="AO44" i="9"/>
  <c r="AN44" i="9"/>
  <c r="AL44" i="9"/>
  <c r="AK44" i="9"/>
  <c r="AI44" i="9"/>
  <c r="AH44" i="9"/>
  <c r="AF44" i="9"/>
  <c r="AE44" i="9"/>
  <c r="AC44" i="9"/>
  <c r="AB44" i="9"/>
  <c r="Z44" i="9"/>
  <c r="Y44" i="9"/>
  <c r="W44" i="9"/>
  <c r="V44" i="9"/>
  <c r="T44" i="9"/>
  <c r="S44" i="9"/>
  <c r="Q44" i="9"/>
  <c r="P44" i="9"/>
  <c r="N44" i="9"/>
  <c r="M44" i="9"/>
  <c r="K44" i="9"/>
  <c r="J44" i="9"/>
  <c r="BY43" i="9"/>
  <c r="BX43" i="9"/>
  <c r="BV43" i="9"/>
  <c r="BU43" i="9"/>
  <c r="BS43" i="9"/>
  <c r="BR43" i="9"/>
  <c r="BP43" i="9"/>
  <c r="BO43" i="9"/>
  <c r="BM43" i="9"/>
  <c r="BL43" i="9"/>
  <c r="BJ43" i="9"/>
  <c r="BI43" i="9"/>
  <c r="BG43" i="9"/>
  <c r="BF43" i="9"/>
  <c r="BD43" i="9"/>
  <c r="BC43" i="9"/>
  <c r="BA43" i="9"/>
  <c r="AZ43" i="9"/>
  <c r="AX43" i="9"/>
  <c r="AW43" i="9"/>
  <c r="AU43" i="9"/>
  <c r="AT43" i="9"/>
  <c r="AR43" i="9"/>
  <c r="AQ43" i="9"/>
  <c r="AO43" i="9"/>
  <c r="AN43" i="9"/>
  <c r="AL43" i="9"/>
  <c r="AK43" i="9"/>
  <c r="AI43" i="9"/>
  <c r="AH43" i="9"/>
  <c r="AF43" i="9"/>
  <c r="AE43" i="9"/>
  <c r="AC43" i="9"/>
  <c r="AB43" i="9"/>
  <c r="Z43" i="9"/>
  <c r="Y43" i="9"/>
  <c r="W43" i="9"/>
  <c r="V43" i="9"/>
  <c r="T43" i="9"/>
  <c r="S43" i="9"/>
  <c r="Q43" i="9"/>
  <c r="P43" i="9"/>
  <c r="N43" i="9"/>
  <c r="M43" i="9"/>
  <c r="K43" i="9"/>
  <c r="J43" i="9"/>
  <c r="BY42" i="9"/>
  <c r="BX42" i="9"/>
  <c r="BV42" i="9"/>
  <c r="BU42" i="9"/>
  <c r="BS42" i="9"/>
  <c r="BR42" i="9"/>
  <c r="BP42" i="9"/>
  <c r="BO42" i="9"/>
  <c r="BM42" i="9"/>
  <c r="BL42" i="9"/>
  <c r="BJ42" i="9"/>
  <c r="BI42" i="9"/>
  <c r="BG42" i="9"/>
  <c r="BF42" i="9"/>
  <c r="BD42" i="9"/>
  <c r="BC42" i="9"/>
  <c r="BA42" i="9"/>
  <c r="AZ42" i="9"/>
  <c r="AX42" i="9"/>
  <c r="AW42" i="9"/>
  <c r="AU42" i="9"/>
  <c r="AT42" i="9"/>
  <c r="AR42" i="9"/>
  <c r="AQ42" i="9"/>
  <c r="AO42" i="9"/>
  <c r="AN42" i="9"/>
  <c r="AL42" i="9"/>
  <c r="AK42" i="9"/>
  <c r="AI42" i="9"/>
  <c r="AH42" i="9"/>
  <c r="AF42" i="9"/>
  <c r="AE42" i="9"/>
  <c r="AC42" i="9"/>
  <c r="AB42" i="9"/>
  <c r="Z42" i="9"/>
  <c r="Y42" i="9"/>
  <c r="W42" i="9"/>
  <c r="V42" i="9"/>
  <c r="T42" i="9"/>
  <c r="S42" i="9"/>
  <c r="Q42" i="9"/>
  <c r="P42" i="9"/>
  <c r="N42" i="9"/>
  <c r="M42" i="9"/>
  <c r="K42" i="9"/>
  <c r="J42" i="9"/>
  <c r="BY41" i="9"/>
  <c r="BX41" i="9"/>
  <c r="BV41" i="9"/>
  <c r="BU41" i="9"/>
  <c r="BS41" i="9"/>
  <c r="BR41" i="9"/>
  <c r="BP41" i="9"/>
  <c r="BO41" i="9"/>
  <c r="BM41" i="9"/>
  <c r="BL41" i="9"/>
  <c r="BJ41" i="9"/>
  <c r="BI41" i="9"/>
  <c r="BG41" i="9"/>
  <c r="BF41" i="9"/>
  <c r="BD41" i="9"/>
  <c r="BC41" i="9"/>
  <c r="BA41" i="9"/>
  <c r="AZ41" i="9"/>
  <c r="AX41" i="9"/>
  <c r="AW41" i="9"/>
  <c r="AU41" i="9"/>
  <c r="AT41" i="9"/>
  <c r="AR41" i="9"/>
  <c r="AQ41" i="9"/>
  <c r="AO41" i="9"/>
  <c r="AN41" i="9"/>
  <c r="AL41" i="9"/>
  <c r="AK41" i="9"/>
  <c r="AI41" i="9"/>
  <c r="AH41" i="9"/>
  <c r="AF41" i="9"/>
  <c r="AE41" i="9"/>
  <c r="AC41" i="9"/>
  <c r="AB41" i="9"/>
  <c r="Z41" i="9"/>
  <c r="Y41" i="9"/>
  <c r="W41" i="9"/>
  <c r="V41" i="9"/>
  <c r="T41" i="9"/>
  <c r="S41" i="9"/>
  <c r="Q41" i="9"/>
  <c r="P41" i="9"/>
  <c r="N41" i="9"/>
  <c r="M41" i="9"/>
  <c r="K41" i="9"/>
  <c r="J41" i="9"/>
  <c r="BY40" i="9"/>
  <c r="BX40" i="9"/>
  <c r="BV40" i="9"/>
  <c r="BU40" i="9"/>
  <c r="BS40" i="9"/>
  <c r="BR40" i="9"/>
  <c r="BP40" i="9"/>
  <c r="BO40" i="9"/>
  <c r="BM40" i="9"/>
  <c r="BL40" i="9"/>
  <c r="BJ40" i="9"/>
  <c r="BI40" i="9"/>
  <c r="BG40" i="9"/>
  <c r="BF40" i="9"/>
  <c r="BD40" i="9"/>
  <c r="BC40" i="9"/>
  <c r="BA40" i="9"/>
  <c r="AZ40" i="9"/>
  <c r="AX40" i="9"/>
  <c r="AW40" i="9"/>
  <c r="AU40" i="9"/>
  <c r="AT40" i="9"/>
  <c r="AR40" i="9"/>
  <c r="AQ40" i="9"/>
  <c r="AO40" i="9"/>
  <c r="AN40" i="9"/>
  <c r="AL40" i="9"/>
  <c r="AK40" i="9"/>
  <c r="AI40" i="9"/>
  <c r="AH40" i="9"/>
  <c r="AF40" i="9"/>
  <c r="AE40" i="9"/>
  <c r="AC40" i="9"/>
  <c r="AB40" i="9"/>
  <c r="Z40" i="9"/>
  <c r="Y40" i="9"/>
  <c r="W40" i="9"/>
  <c r="V40" i="9"/>
  <c r="T40" i="9"/>
  <c r="S40" i="9"/>
  <c r="Q40" i="9"/>
  <c r="P40" i="9"/>
  <c r="N40" i="9"/>
  <c r="M40" i="9"/>
  <c r="K40" i="9"/>
  <c r="J40" i="9"/>
  <c r="BY39" i="9"/>
  <c r="BX39" i="9"/>
  <c r="BV39" i="9"/>
  <c r="BU39" i="9"/>
  <c r="BS39" i="9"/>
  <c r="BR39" i="9"/>
  <c r="BP39" i="9"/>
  <c r="BO39" i="9"/>
  <c r="BM39" i="9"/>
  <c r="BL39" i="9"/>
  <c r="BJ39" i="9"/>
  <c r="BI39" i="9"/>
  <c r="BG39" i="9"/>
  <c r="BF39" i="9"/>
  <c r="BD39" i="9"/>
  <c r="BC39" i="9"/>
  <c r="BA39" i="9"/>
  <c r="AZ39" i="9"/>
  <c r="AX39" i="9"/>
  <c r="AW39" i="9"/>
  <c r="AU39" i="9"/>
  <c r="AT39" i="9"/>
  <c r="AR39" i="9"/>
  <c r="AQ39" i="9"/>
  <c r="AO39" i="9"/>
  <c r="AN39" i="9"/>
  <c r="AL39" i="9"/>
  <c r="AK39" i="9"/>
  <c r="AI39" i="9"/>
  <c r="AH39" i="9"/>
  <c r="AF39" i="9"/>
  <c r="AE39" i="9"/>
  <c r="AC39" i="9"/>
  <c r="AB39" i="9"/>
  <c r="Z39" i="9"/>
  <c r="Y39" i="9"/>
  <c r="W39" i="9"/>
  <c r="V39" i="9"/>
  <c r="T39" i="9"/>
  <c r="S39" i="9"/>
  <c r="Q39" i="9"/>
  <c r="P39" i="9"/>
  <c r="N39" i="9"/>
  <c r="M39" i="9"/>
  <c r="K39" i="9"/>
  <c r="J39" i="9"/>
  <c r="BY38" i="9"/>
  <c r="BX38" i="9"/>
  <c r="BV38" i="9"/>
  <c r="BU38" i="9"/>
  <c r="BS38" i="9"/>
  <c r="BR38" i="9"/>
  <c r="BP38" i="9"/>
  <c r="BO38" i="9"/>
  <c r="BM38" i="9"/>
  <c r="BL38" i="9"/>
  <c r="BJ38" i="9"/>
  <c r="BI38" i="9"/>
  <c r="BG38" i="9"/>
  <c r="BF38" i="9"/>
  <c r="BD38" i="9"/>
  <c r="BC38" i="9"/>
  <c r="BA38" i="9"/>
  <c r="AZ38" i="9"/>
  <c r="AX38" i="9"/>
  <c r="AW38" i="9"/>
  <c r="AU38" i="9"/>
  <c r="AT38" i="9"/>
  <c r="AR38" i="9"/>
  <c r="AQ38" i="9"/>
  <c r="AO38" i="9"/>
  <c r="AN38" i="9"/>
  <c r="AL38" i="9"/>
  <c r="AK38" i="9"/>
  <c r="AI38" i="9"/>
  <c r="AH38" i="9"/>
  <c r="AF38" i="9"/>
  <c r="AE38" i="9"/>
  <c r="AC38" i="9"/>
  <c r="AB38" i="9"/>
  <c r="Z38" i="9"/>
  <c r="Y38" i="9"/>
  <c r="W38" i="9"/>
  <c r="V38" i="9"/>
  <c r="T38" i="9"/>
  <c r="S38" i="9"/>
  <c r="Q38" i="9"/>
  <c r="P38" i="9"/>
  <c r="N38" i="9"/>
  <c r="M38" i="9"/>
  <c r="K38" i="9"/>
  <c r="J38" i="9"/>
  <c r="BY37" i="9"/>
  <c r="BX37" i="9"/>
  <c r="BV37" i="9"/>
  <c r="BU37" i="9"/>
  <c r="BS37" i="9"/>
  <c r="BR37" i="9"/>
  <c r="BP37" i="9"/>
  <c r="BO37" i="9"/>
  <c r="BM37" i="9"/>
  <c r="BL37" i="9"/>
  <c r="BJ37" i="9"/>
  <c r="BI37" i="9"/>
  <c r="BG37" i="9"/>
  <c r="BF37" i="9"/>
  <c r="BD37" i="9"/>
  <c r="BC37" i="9"/>
  <c r="BA37" i="9"/>
  <c r="AZ37" i="9"/>
  <c r="AX37" i="9"/>
  <c r="AW37" i="9"/>
  <c r="AU37" i="9"/>
  <c r="AT37" i="9"/>
  <c r="AR37" i="9"/>
  <c r="AQ37" i="9"/>
  <c r="AO37" i="9"/>
  <c r="AN37" i="9"/>
  <c r="AL37" i="9"/>
  <c r="AK37" i="9"/>
  <c r="AI37" i="9"/>
  <c r="AH37" i="9"/>
  <c r="AF37" i="9"/>
  <c r="AE37" i="9"/>
  <c r="AC37" i="9"/>
  <c r="AB37" i="9"/>
  <c r="Z37" i="9"/>
  <c r="Y37" i="9"/>
  <c r="W37" i="9"/>
  <c r="V37" i="9"/>
  <c r="T37" i="9"/>
  <c r="S37" i="9"/>
  <c r="Q37" i="9"/>
  <c r="P37" i="9"/>
  <c r="N37" i="9"/>
  <c r="M37" i="9"/>
  <c r="K37" i="9"/>
  <c r="J37" i="9"/>
  <c r="BY36" i="9"/>
  <c r="BX36" i="9"/>
  <c r="BV36" i="9"/>
  <c r="BU36" i="9"/>
  <c r="BS36" i="9"/>
  <c r="BR36" i="9"/>
  <c r="BP36" i="9"/>
  <c r="BO36" i="9"/>
  <c r="BM36" i="9"/>
  <c r="BL36" i="9"/>
  <c r="BJ36" i="9"/>
  <c r="BI36" i="9"/>
  <c r="BG36" i="9"/>
  <c r="BF36" i="9"/>
  <c r="BD36" i="9"/>
  <c r="BC36" i="9"/>
  <c r="BA36" i="9"/>
  <c r="AZ36" i="9"/>
  <c r="AX36" i="9"/>
  <c r="AW36" i="9"/>
  <c r="AU36" i="9"/>
  <c r="AT36" i="9"/>
  <c r="AR36" i="9"/>
  <c r="AQ36" i="9"/>
  <c r="AO36" i="9"/>
  <c r="AN36" i="9"/>
  <c r="AL36" i="9"/>
  <c r="AK36" i="9"/>
  <c r="AI36" i="9"/>
  <c r="AH36" i="9"/>
  <c r="AF36" i="9"/>
  <c r="AE36" i="9"/>
  <c r="AC36" i="9"/>
  <c r="AB36" i="9"/>
  <c r="Z36" i="9"/>
  <c r="Y36" i="9"/>
  <c r="W36" i="9"/>
  <c r="V36" i="9"/>
  <c r="T36" i="9"/>
  <c r="S36" i="9"/>
  <c r="Q36" i="9"/>
  <c r="P36" i="9"/>
  <c r="N36" i="9"/>
  <c r="M36" i="9"/>
  <c r="K36" i="9"/>
  <c r="J36" i="9"/>
  <c r="BY35" i="9"/>
  <c r="BX35" i="9"/>
  <c r="BV35" i="9"/>
  <c r="BU35" i="9"/>
  <c r="BS35" i="9"/>
  <c r="BR35" i="9"/>
  <c r="BP35" i="9"/>
  <c r="BO35" i="9"/>
  <c r="BM35" i="9"/>
  <c r="BL35" i="9"/>
  <c r="BJ35" i="9"/>
  <c r="BI35" i="9"/>
  <c r="BG35" i="9"/>
  <c r="BF35" i="9"/>
  <c r="BD35" i="9"/>
  <c r="BC35" i="9"/>
  <c r="BA35" i="9"/>
  <c r="AZ35" i="9"/>
  <c r="AX35" i="9"/>
  <c r="AW35" i="9"/>
  <c r="AU35" i="9"/>
  <c r="AT35" i="9"/>
  <c r="AR35" i="9"/>
  <c r="AQ35" i="9"/>
  <c r="AO35" i="9"/>
  <c r="AN35" i="9"/>
  <c r="AL35" i="9"/>
  <c r="AK35" i="9"/>
  <c r="AI35" i="9"/>
  <c r="AH35" i="9"/>
  <c r="AF35" i="9"/>
  <c r="AE35" i="9"/>
  <c r="AC35" i="9"/>
  <c r="AB35" i="9"/>
  <c r="Z35" i="9"/>
  <c r="Y35" i="9"/>
  <c r="W35" i="9"/>
  <c r="V35" i="9"/>
  <c r="T35" i="9"/>
  <c r="S35" i="9"/>
  <c r="Q35" i="9"/>
  <c r="P35" i="9"/>
  <c r="N35" i="9"/>
  <c r="M35" i="9"/>
  <c r="K35" i="9"/>
  <c r="J35" i="9"/>
  <c r="BY34" i="9"/>
  <c r="BX34" i="9"/>
  <c r="BV34" i="9"/>
  <c r="BU34" i="9"/>
  <c r="BS34" i="9"/>
  <c r="BR34" i="9"/>
  <c r="BP34" i="9"/>
  <c r="BO34" i="9"/>
  <c r="BM34" i="9"/>
  <c r="BL34" i="9"/>
  <c r="BJ34" i="9"/>
  <c r="BI34" i="9"/>
  <c r="BG34" i="9"/>
  <c r="BF34" i="9"/>
  <c r="BD34" i="9"/>
  <c r="BC34" i="9"/>
  <c r="BA34" i="9"/>
  <c r="AZ34" i="9"/>
  <c r="AX34" i="9"/>
  <c r="AW34" i="9"/>
  <c r="AU34" i="9"/>
  <c r="AT34" i="9"/>
  <c r="AR34" i="9"/>
  <c r="AQ34" i="9"/>
  <c r="AO34" i="9"/>
  <c r="AN34" i="9"/>
  <c r="AL34" i="9"/>
  <c r="AK34" i="9"/>
  <c r="AI34" i="9"/>
  <c r="AH34" i="9"/>
  <c r="AF34" i="9"/>
  <c r="AE34" i="9"/>
  <c r="AC34" i="9"/>
  <c r="AB34" i="9"/>
  <c r="Z34" i="9"/>
  <c r="Y34" i="9"/>
  <c r="W34" i="9"/>
  <c r="V34" i="9"/>
  <c r="T34" i="9"/>
  <c r="S34" i="9"/>
  <c r="Q34" i="9"/>
  <c r="P34" i="9"/>
  <c r="N34" i="9"/>
  <c r="M34" i="9"/>
  <c r="K34" i="9"/>
  <c r="J34" i="9"/>
  <c r="BY33" i="9"/>
  <c r="BX33" i="9"/>
  <c r="BV33" i="9"/>
  <c r="BU33" i="9"/>
  <c r="BS33" i="9"/>
  <c r="BR33" i="9"/>
  <c r="BP33" i="9"/>
  <c r="BO33" i="9"/>
  <c r="BM33" i="9"/>
  <c r="BL33" i="9"/>
  <c r="BJ33" i="9"/>
  <c r="BI33" i="9"/>
  <c r="BG33" i="9"/>
  <c r="BF33" i="9"/>
  <c r="BD33" i="9"/>
  <c r="BC33" i="9"/>
  <c r="BA33" i="9"/>
  <c r="AZ33" i="9"/>
  <c r="AX33" i="9"/>
  <c r="AW33" i="9"/>
  <c r="AU33" i="9"/>
  <c r="AT33" i="9"/>
  <c r="AR33" i="9"/>
  <c r="AQ33" i="9"/>
  <c r="AO33" i="9"/>
  <c r="AN33" i="9"/>
  <c r="AL33" i="9"/>
  <c r="AK33" i="9"/>
  <c r="AI33" i="9"/>
  <c r="AH33" i="9"/>
  <c r="AF33" i="9"/>
  <c r="AE33" i="9"/>
  <c r="AC33" i="9"/>
  <c r="AB33" i="9"/>
  <c r="Z33" i="9"/>
  <c r="Y33" i="9"/>
  <c r="W33" i="9"/>
  <c r="V33" i="9"/>
  <c r="T33" i="9"/>
  <c r="S33" i="9"/>
  <c r="Q33" i="9"/>
  <c r="P33" i="9"/>
  <c r="N33" i="9"/>
  <c r="M33" i="9"/>
  <c r="K33" i="9"/>
  <c r="J33" i="9"/>
  <c r="BY32" i="9"/>
  <c r="BX32" i="9"/>
  <c r="BV32" i="9"/>
  <c r="BU32" i="9"/>
  <c r="BS32" i="9"/>
  <c r="BR32" i="9"/>
  <c r="BP32" i="9"/>
  <c r="BO32" i="9"/>
  <c r="BM32" i="9"/>
  <c r="BL32" i="9"/>
  <c r="BJ32" i="9"/>
  <c r="BI32" i="9"/>
  <c r="BG32" i="9"/>
  <c r="BF32" i="9"/>
  <c r="BD32" i="9"/>
  <c r="BC32" i="9"/>
  <c r="BA32" i="9"/>
  <c r="AZ32" i="9"/>
  <c r="AX32" i="9"/>
  <c r="AW32" i="9"/>
  <c r="AU32" i="9"/>
  <c r="AT32" i="9"/>
  <c r="AR32" i="9"/>
  <c r="AQ32" i="9"/>
  <c r="AO32" i="9"/>
  <c r="AN32" i="9"/>
  <c r="AL32" i="9"/>
  <c r="AK32" i="9"/>
  <c r="AI32" i="9"/>
  <c r="AH32" i="9"/>
  <c r="AF32" i="9"/>
  <c r="AE32" i="9"/>
  <c r="AC32" i="9"/>
  <c r="AB32" i="9"/>
  <c r="Z32" i="9"/>
  <c r="Y32" i="9"/>
  <c r="W32" i="9"/>
  <c r="V32" i="9"/>
  <c r="T32" i="9"/>
  <c r="S32" i="9"/>
  <c r="Q32" i="9"/>
  <c r="P32" i="9"/>
  <c r="N32" i="9"/>
  <c r="M32" i="9"/>
  <c r="K32" i="9"/>
  <c r="J32" i="9"/>
  <c r="BY31" i="9"/>
  <c r="BX31" i="9"/>
  <c r="BV31" i="9"/>
  <c r="BU31" i="9"/>
  <c r="BS31" i="9"/>
  <c r="BR31" i="9"/>
  <c r="BP31" i="9"/>
  <c r="BO31" i="9"/>
  <c r="BM31" i="9"/>
  <c r="BL31" i="9"/>
  <c r="BJ31" i="9"/>
  <c r="BI31" i="9"/>
  <c r="BG31" i="9"/>
  <c r="BF31" i="9"/>
  <c r="BD31" i="9"/>
  <c r="BC31" i="9"/>
  <c r="BA31" i="9"/>
  <c r="AZ31" i="9"/>
  <c r="AX31" i="9"/>
  <c r="AW31" i="9"/>
  <c r="AU31" i="9"/>
  <c r="AT31" i="9"/>
  <c r="AR31" i="9"/>
  <c r="AQ31" i="9"/>
  <c r="AO31" i="9"/>
  <c r="AN31" i="9"/>
  <c r="AL31" i="9"/>
  <c r="AK31" i="9"/>
  <c r="AI31" i="9"/>
  <c r="AH31" i="9"/>
  <c r="AF31" i="9"/>
  <c r="AE31" i="9"/>
  <c r="AC31" i="9"/>
  <c r="AB31" i="9"/>
  <c r="Z31" i="9"/>
  <c r="Y31" i="9"/>
  <c r="W31" i="9"/>
  <c r="V31" i="9"/>
  <c r="T31" i="9"/>
  <c r="S31" i="9"/>
  <c r="Q31" i="9"/>
  <c r="P31" i="9"/>
  <c r="N31" i="9"/>
  <c r="M31" i="9"/>
  <c r="K31" i="9"/>
  <c r="J31" i="9"/>
  <c r="BY30" i="9"/>
  <c r="BX30" i="9"/>
  <c r="BV30" i="9"/>
  <c r="BU30" i="9"/>
  <c r="BS30" i="9"/>
  <c r="BR30" i="9"/>
  <c r="BP30" i="9"/>
  <c r="BO30" i="9"/>
  <c r="BM30" i="9"/>
  <c r="BL30" i="9"/>
  <c r="BJ30" i="9"/>
  <c r="BI30" i="9"/>
  <c r="BG30" i="9"/>
  <c r="BF30" i="9"/>
  <c r="BD30" i="9"/>
  <c r="BC30" i="9"/>
  <c r="BA30" i="9"/>
  <c r="AZ30" i="9"/>
  <c r="AX30" i="9"/>
  <c r="AW30" i="9"/>
  <c r="AU30" i="9"/>
  <c r="AT30" i="9"/>
  <c r="AR30" i="9"/>
  <c r="AQ30" i="9"/>
  <c r="AO30" i="9"/>
  <c r="AN30" i="9"/>
  <c r="AL30" i="9"/>
  <c r="AK30" i="9"/>
  <c r="AI30" i="9"/>
  <c r="AH30" i="9"/>
  <c r="AF30" i="9"/>
  <c r="AE30" i="9"/>
  <c r="AC30" i="9"/>
  <c r="AB30" i="9"/>
  <c r="Z30" i="9"/>
  <c r="Y30" i="9"/>
  <c r="W30" i="9"/>
  <c r="V30" i="9"/>
  <c r="T30" i="9"/>
  <c r="S30" i="9"/>
  <c r="Q30" i="9"/>
  <c r="P30" i="9"/>
  <c r="N30" i="9"/>
  <c r="M30" i="9"/>
  <c r="K30" i="9"/>
  <c r="J30" i="9"/>
  <c r="BY29" i="9"/>
  <c r="BX29" i="9"/>
  <c r="BV29" i="9"/>
  <c r="BU29" i="9"/>
  <c r="BS29" i="9"/>
  <c r="BR29" i="9"/>
  <c r="BP29" i="9"/>
  <c r="BO29" i="9"/>
  <c r="BM29" i="9"/>
  <c r="BL29" i="9"/>
  <c r="BJ29" i="9"/>
  <c r="BI29" i="9"/>
  <c r="BG29" i="9"/>
  <c r="BF29" i="9"/>
  <c r="BD29" i="9"/>
  <c r="BC29" i="9"/>
  <c r="BA29" i="9"/>
  <c r="AZ29" i="9"/>
  <c r="AX29" i="9"/>
  <c r="AW29" i="9"/>
  <c r="AU29" i="9"/>
  <c r="AT29" i="9"/>
  <c r="AR29" i="9"/>
  <c r="AQ29" i="9"/>
  <c r="AO29" i="9"/>
  <c r="AN29" i="9"/>
  <c r="AL29" i="9"/>
  <c r="AK29" i="9"/>
  <c r="AI29" i="9"/>
  <c r="AH29" i="9"/>
  <c r="AF29" i="9"/>
  <c r="AE29" i="9"/>
  <c r="AC29" i="9"/>
  <c r="AB29" i="9"/>
  <c r="Z29" i="9"/>
  <c r="Y29" i="9"/>
  <c r="W29" i="9"/>
  <c r="V29" i="9"/>
  <c r="T29" i="9"/>
  <c r="S29" i="9"/>
  <c r="Q29" i="9"/>
  <c r="P29" i="9"/>
  <c r="N29" i="9"/>
  <c r="M29" i="9"/>
  <c r="K29" i="9"/>
  <c r="J29" i="9"/>
  <c r="BY28" i="9"/>
  <c r="BX28" i="9"/>
  <c r="BV28" i="9"/>
  <c r="BU28" i="9"/>
  <c r="BS28" i="9"/>
  <c r="BR28" i="9"/>
  <c r="BP28" i="9"/>
  <c r="BO28" i="9"/>
  <c r="BM28" i="9"/>
  <c r="BL28" i="9"/>
  <c r="BJ28" i="9"/>
  <c r="BI28" i="9"/>
  <c r="BG28" i="9"/>
  <c r="BF28" i="9"/>
  <c r="BD28" i="9"/>
  <c r="BC28" i="9"/>
  <c r="BA28" i="9"/>
  <c r="AZ28" i="9"/>
  <c r="AX28" i="9"/>
  <c r="AW28" i="9"/>
  <c r="AU28" i="9"/>
  <c r="AT28" i="9"/>
  <c r="AR28" i="9"/>
  <c r="AQ28" i="9"/>
  <c r="AO28" i="9"/>
  <c r="AN28" i="9"/>
  <c r="AL28" i="9"/>
  <c r="AK28" i="9"/>
  <c r="AI28" i="9"/>
  <c r="AH28" i="9"/>
  <c r="AF28" i="9"/>
  <c r="AE28" i="9"/>
  <c r="AC28" i="9"/>
  <c r="AB28" i="9"/>
  <c r="Z28" i="9"/>
  <c r="Y28" i="9"/>
  <c r="W28" i="9"/>
  <c r="V28" i="9"/>
  <c r="T28" i="9"/>
  <c r="S28" i="9"/>
  <c r="Q28" i="9"/>
  <c r="P28" i="9"/>
  <c r="N28" i="9"/>
  <c r="M28" i="9"/>
  <c r="K28" i="9"/>
  <c r="J28" i="9"/>
  <c r="BY27" i="9"/>
  <c r="BX27" i="9"/>
  <c r="BV27" i="9"/>
  <c r="BU27" i="9"/>
  <c r="BS27" i="9"/>
  <c r="BR27" i="9"/>
  <c r="BP27" i="9"/>
  <c r="BO27" i="9"/>
  <c r="BM27" i="9"/>
  <c r="BL27" i="9"/>
  <c r="BJ27" i="9"/>
  <c r="BI27" i="9"/>
  <c r="BG27" i="9"/>
  <c r="BF27" i="9"/>
  <c r="BD27" i="9"/>
  <c r="BC27" i="9"/>
  <c r="BA27" i="9"/>
  <c r="AZ27" i="9"/>
  <c r="AX27" i="9"/>
  <c r="AW27" i="9"/>
  <c r="AU27" i="9"/>
  <c r="AT27" i="9"/>
  <c r="AR27" i="9"/>
  <c r="AQ27" i="9"/>
  <c r="AO27" i="9"/>
  <c r="AN27" i="9"/>
  <c r="AL27" i="9"/>
  <c r="AK27" i="9"/>
  <c r="AI27" i="9"/>
  <c r="AH27" i="9"/>
  <c r="AF27" i="9"/>
  <c r="AE27" i="9"/>
  <c r="AC27" i="9"/>
  <c r="AB27" i="9"/>
  <c r="Z27" i="9"/>
  <c r="Y27" i="9"/>
  <c r="W27" i="9"/>
  <c r="V27" i="9"/>
  <c r="T27" i="9"/>
  <c r="S27" i="9"/>
  <c r="Q27" i="9"/>
  <c r="P27" i="9"/>
  <c r="N27" i="9"/>
  <c r="M27" i="9"/>
  <c r="K27" i="9"/>
  <c r="J27" i="9"/>
  <c r="BY26" i="9"/>
  <c r="BX26" i="9"/>
  <c r="BV26" i="9"/>
  <c r="BU26" i="9"/>
  <c r="BS26" i="9"/>
  <c r="BR26" i="9"/>
  <c r="BP26" i="9"/>
  <c r="BO26" i="9"/>
  <c r="BM26" i="9"/>
  <c r="BL26" i="9"/>
  <c r="BJ26" i="9"/>
  <c r="BI26" i="9"/>
  <c r="BG26" i="9"/>
  <c r="BF26" i="9"/>
  <c r="BD26" i="9"/>
  <c r="BC26" i="9"/>
  <c r="BA26" i="9"/>
  <c r="AZ26" i="9"/>
  <c r="AX26" i="9"/>
  <c r="AW26" i="9"/>
  <c r="AU26" i="9"/>
  <c r="AT26" i="9"/>
  <c r="AR26" i="9"/>
  <c r="AQ26" i="9"/>
  <c r="AO26" i="9"/>
  <c r="AN26" i="9"/>
  <c r="AL26" i="9"/>
  <c r="AK26" i="9"/>
  <c r="AI26" i="9"/>
  <c r="AH26" i="9"/>
  <c r="AF26" i="9"/>
  <c r="AE26" i="9"/>
  <c r="AC26" i="9"/>
  <c r="AB26" i="9"/>
  <c r="Z26" i="9"/>
  <c r="Y26" i="9"/>
  <c r="W26" i="9"/>
  <c r="V26" i="9"/>
  <c r="T26" i="9"/>
  <c r="S26" i="9"/>
  <c r="Q26" i="9"/>
  <c r="P26" i="9"/>
  <c r="N26" i="9"/>
  <c r="M26" i="9"/>
  <c r="K26" i="9"/>
  <c r="J26" i="9"/>
  <c r="BY25" i="9"/>
  <c r="BX25" i="9"/>
  <c r="BV25" i="9"/>
  <c r="BU25" i="9"/>
  <c r="BS25" i="9"/>
  <c r="BR25" i="9"/>
  <c r="BP25" i="9"/>
  <c r="BO25" i="9"/>
  <c r="BM25" i="9"/>
  <c r="BL25" i="9"/>
  <c r="BJ25" i="9"/>
  <c r="BI25" i="9"/>
  <c r="BG25" i="9"/>
  <c r="BF25" i="9"/>
  <c r="BD25" i="9"/>
  <c r="BC25" i="9"/>
  <c r="BA25" i="9"/>
  <c r="AZ25" i="9"/>
  <c r="AX25" i="9"/>
  <c r="AW25" i="9"/>
  <c r="AU25" i="9"/>
  <c r="AT25" i="9"/>
  <c r="AR25" i="9"/>
  <c r="AQ25" i="9"/>
  <c r="AO25" i="9"/>
  <c r="AN25" i="9"/>
  <c r="AL25" i="9"/>
  <c r="AK25" i="9"/>
  <c r="AI25" i="9"/>
  <c r="AH25" i="9"/>
  <c r="AF25" i="9"/>
  <c r="AE25" i="9"/>
  <c r="AC25" i="9"/>
  <c r="AB25" i="9"/>
  <c r="Z25" i="9"/>
  <c r="Y25" i="9"/>
  <c r="W25" i="9"/>
  <c r="V25" i="9"/>
  <c r="T25" i="9"/>
  <c r="S25" i="9"/>
  <c r="Q25" i="9"/>
  <c r="P25" i="9"/>
  <c r="N25" i="9"/>
  <c r="M25" i="9"/>
  <c r="K25" i="9"/>
  <c r="J25" i="9"/>
  <c r="BY24" i="9"/>
  <c r="BX24" i="9"/>
  <c r="BV24" i="9"/>
  <c r="BU24" i="9"/>
  <c r="BS24" i="9"/>
  <c r="BR24" i="9"/>
  <c r="BP24" i="9"/>
  <c r="BO24" i="9"/>
  <c r="BM24" i="9"/>
  <c r="BL24" i="9"/>
  <c r="BJ24" i="9"/>
  <c r="BI24" i="9"/>
  <c r="BG24" i="9"/>
  <c r="BF24" i="9"/>
  <c r="BD24" i="9"/>
  <c r="BC24" i="9"/>
  <c r="BA24" i="9"/>
  <c r="AZ24" i="9"/>
  <c r="AX24" i="9"/>
  <c r="AW24" i="9"/>
  <c r="AU24" i="9"/>
  <c r="AT24" i="9"/>
  <c r="AR24" i="9"/>
  <c r="AQ24" i="9"/>
  <c r="AO24" i="9"/>
  <c r="AN24" i="9"/>
  <c r="AL24" i="9"/>
  <c r="AK24" i="9"/>
  <c r="AI24" i="9"/>
  <c r="AH24" i="9"/>
  <c r="AF24" i="9"/>
  <c r="AE24" i="9"/>
  <c r="AC24" i="9"/>
  <c r="AB24" i="9"/>
  <c r="Z24" i="9"/>
  <c r="Y24" i="9"/>
  <c r="W24" i="9"/>
  <c r="V24" i="9"/>
  <c r="T24" i="9"/>
  <c r="S24" i="9"/>
  <c r="Q24" i="9"/>
  <c r="P24" i="9"/>
  <c r="N24" i="9"/>
  <c r="M24" i="9"/>
  <c r="K24" i="9"/>
  <c r="J24" i="9"/>
  <c r="BY23" i="9"/>
  <c r="BX23" i="9"/>
  <c r="BV23" i="9"/>
  <c r="BU23" i="9"/>
  <c r="BS23" i="9"/>
  <c r="BR23" i="9"/>
  <c r="BP23" i="9"/>
  <c r="BO23" i="9"/>
  <c r="BM23" i="9"/>
  <c r="BL23" i="9"/>
  <c r="BJ23" i="9"/>
  <c r="BI23" i="9"/>
  <c r="BG23" i="9"/>
  <c r="BF23" i="9"/>
  <c r="BD23" i="9"/>
  <c r="BC23" i="9"/>
  <c r="BA23" i="9"/>
  <c r="AZ23" i="9"/>
  <c r="AX23" i="9"/>
  <c r="AW23" i="9"/>
  <c r="AU23" i="9"/>
  <c r="AT23" i="9"/>
  <c r="AR23" i="9"/>
  <c r="AQ23" i="9"/>
  <c r="AO23" i="9"/>
  <c r="AN23" i="9"/>
  <c r="AL23" i="9"/>
  <c r="AK23" i="9"/>
  <c r="AI23" i="9"/>
  <c r="AH23" i="9"/>
  <c r="AF23" i="9"/>
  <c r="AE23" i="9"/>
  <c r="AC23" i="9"/>
  <c r="AB23" i="9"/>
  <c r="Z23" i="9"/>
  <c r="Y23" i="9"/>
  <c r="W23" i="9"/>
  <c r="V23" i="9"/>
  <c r="T23" i="9"/>
  <c r="S23" i="9"/>
  <c r="Q23" i="9"/>
  <c r="P23" i="9"/>
  <c r="N23" i="9"/>
  <c r="M23" i="9"/>
  <c r="K23" i="9"/>
  <c r="J23" i="9"/>
  <c r="BY22" i="9"/>
  <c r="BX22" i="9"/>
  <c r="BV22" i="9"/>
  <c r="BU22" i="9"/>
  <c r="BS22" i="9"/>
  <c r="BR22" i="9"/>
  <c r="BP22" i="9"/>
  <c r="BO22" i="9"/>
  <c r="BM22" i="9"/>
  <c r="BL22" i="9"/>
  <c r="BJ22" i="9"/>
  <c r="BI22" i="9"/>
  <c r="BG22" i="9"/>
  <c r="BF22" i="9"/>
  <c r="BD22" i="9"/>
  <c r="BC22" i="9"/>
  <c r="BA22" i="9"/>
  <c r="AZ22" i="9"/>
  <c r="AX22" i="9"/>
  <c r="AW22" i="9"/>
  <c r="AU22" i="9"/>
  <c r="AT22" i="9"/>
  <c r="AR22" i="9"/>
  <c r="AQ22" i="9"/>
  <c r="AO22" i="9"/>
  <c r="AN22" i="9"/>
  <c r="AL22" i="9"/>
  <c r="AK22" i="9"/>
  <c r="AI22" i="9"/>
  <c r="AH22" i="9"/>
  <c r="AF22" i="9"/>
  <c r="AE22" i="9"/>
  <c r="AC22" i="9"/>
  <c r="AB22" i="9"/>
  <c r="Z22" i="9"/>
  <c r="Y22" i="9"/>
  <c r="W22" i="9"/>
  <c r="V22" i="9"/>
  <c r="T22" i="9"/>
  <c r="S22" i="9"/>
  <c r="Q22" i="9"/>
  <c r="P22" i="9"/>
  <c r="N22" i="9"/>
  <c r="M22" i="9"/>
  <c r="K22" i="9"/>
  <c r="J22" i="9"/>
  <c r="BY21" i="9"/>
  <c r="BX21" i="9"/>
  <c r="BV21" i="9"/>
  <c r="BU21" i="9"/>
  <c r="BS21" i="9"/>
  <c r="BR21" i="9"/>
  <c r="BP21" i="9"/>
  <c r="BO21" i="9"/>
  <c r="BM21" i="9"/>
  <c r="BL21" i="9"/>
  <c r="BJ21" i="9"/>
  <c r="BI21" i="9"/>
  <c r="BG21" i="9"/>
  <c r="BF21" i="9"/>
  <c r="BD21" i="9"/>
  <c r="BC21" i="9"/>
  <c r="BA21" i="9"/>
  <c r="AZ21" i="9"/>
  <c r="AX21" i="9"/>
  <c r="AW21" i="9"/>
  <c r="AU21" i="9"/>
  <c r="AT21" i="9"/>
  <c r="AR21" i="9"/>
  <c r="AQ21" i="9"/>
  <c r="AO21" i="9"/>
  <c r="AN21" i="9"/>
  <c r="AL21" i="9"/>
  <c r="AK21" i="9"/>
  <c r="AI21" i="9"/>
  <c r="AH21" i="9"/>
  <c r="AF21" i="9"/>
  <c r="AE21" i="9"/>
  <c r="AC21" i="9"/>
  <c r="AB21" i="9"/>
  <c r="Z21" i="9"/>
  <c r="Y21" i="9"/>
  <c r="W21" i="9"/>
  <c r="V21" i="9"/>
  <c r="T21" i="9"/>
  <c r="S21" i="9"/>
  <c r="Q21" i="9"/>
  <c r="P21" i="9"/>
  <c r="N21" i="9"/>
  <c r="M21" i="9"/>
  <c r="K21" i="9"/>
  <c r="J21" i="9"/>
  <c r="BY20" i="9"/>
  <c r="BX20" i="9"/>
  <c r="BV20" i="9"/>
  <c r="BU20" i="9"/>
  <c r="BS20" i="9"/>
  <c r="BR20" i="9"/>
  <c r="BP20" i="9"/>
  <c r="BO20" i="9"/>
  <c r="BM20" i="9"/>
  <c r="BL20" i="9"/>
  <c r="BJ20" i="9"/>
  <c r="BI20" i="9"/>
  <c r="BG20" i="9"/>
  <c r="BF20" i="9"/>
  <c r="BD20" i="9"/>
  <c r="BC20" i="9"/>
  <c r="BA20" i="9"/>
  <c r="AZ20" i="9"/>
  <c r="AX20" i="9"/>
  <c r="AW20" i="9"/>
  <c r="AU20" i="9"/>
  <c r="AT20" i="9"/>
  <c r="AR20" i="9"/>
  <c r="AQ20" i="9"/>
  <c r="AO20" i="9"/>
  <c r="AN20" i="9"/>
  <c r="AL20" i="9"/>
  <c r="AK20" i="9"/>
  <c r="AI20" i="9"/>
  <c r="AH20" i="9"/>
  <c r="AF20" i="9"/>
  <c r="AE20" i="9"/>
  <c r="AC20" i="9"/>
  <c r="AB20" i="9"/>
  <c r="Z20" i="9"/>
  <c r="Y20" i="9"/>
  <c r="W20" i="9"/>
  <c r="V20" i="9"/>
  <c r="T20" i="9"/>
  <c r="S20" i="9"/>
  <c r="Q20" i="9"/>
  <c r="P20" i="9"/>
  <c r="N20" i="9"/>
  <c r="M20" i="9"/>
  <c r="K20" i="9"/>
  <c r="J20" i="9"/>
  <c r="BY19" i="9"/>
  <c r="BX19" i="9"/>
  <c r="BV19" i="9"/>
  <c r="BU19" i="9"/>
  <c r="BS19" i="9"/>
  <c r="BR19" i="9"/>
  <c r="BP19" i="9"/>
  <c r="BO19" i="9"/>
  <c r="BM19" i="9"/>
  <c r="BL19" i="9"/>
  <c r="BJ19" i="9"/>
  <c r="BI19" i="9"/>
  <c r="BG19" i="9"/>
  <c r="BF19" i="9"/>
  <c r="BD19" i="9"/>
  <c r="BC19" i="9"/>
  <c r="BA19" i="9"/>
  <c r="AZ19" i="9"/>
  <c r="AX19" i="9"/>
  <c r="AW19" i="9"/>
  <c r="AU19" i="9"/>
  <c r="AT19" i="9"/>
  <c r="AR19" i="9"/>
  <c r="AQ19" i="9"/>
  <c r="AO19" i="9"/>
  <c r="AN19" i="9"/>
  <c r="AL19" i="9"/>
  <c r="AK19" i="9"/>
  <c r="AI19" i="9"/>
  <c r="AH19" i="9"/>
  <c r="AF19" i="9"/>
  <c r="AE19" i="9"/>
  <c r="AC19" i="9"/>
  <c r="AB19" i="9"/>
  <c r="Z19" i="9"/>
  <c r="Y19" i="9"/>
  <c r="W19" i="9"/>
  <c r="V19" i="9"/>
  <c r="T19" i="9"/>
  <c r="S19" i="9"/>
  <c r="Q19" i="9"/>
  <c r="P19" i="9"/>
  <c r="N19" i="9"/>
  <c r="M19" i="9"/>
  <c r="K19" i="9"/>
  <c r="J19" i="9"/>
  <c r="BY18" i="9"/>
  <c r="BX18" i="9"/>
  <c r="BV18" i="9"/>
  <c r="BU18" i="9"/>
  <c r="BS18" i="9"/>
  <c r="BR18" i="9"/>
  <c r="BP18" i="9"/>
  <c r="BO18" i="9"/>
  <c r="BM18" i="9"/>
  <c r="BL18" i="9"/>
  <c r="BJ18" i="9"/>
  <c r="BI18" i="9"/>
  <c r="BG18" i="9"/>
  <c r="BF18" i="9"/>
  <c r="BD18" i="9"/>
  <c r="BC18" i="9"/>
  <c r="BA18" i="9"/>
  <c r="AZ18" i="9"/>
  <c r="AX18" i="9"/>
  <c r="AW18" i="9"/>
  <c r="AU18" i="9"/>
  <c r="AT18" i="9"/>
  <c r="AR18" i="9"/>
  <c r="AQ18" i="9"/>
  <c r="AO18" i="9"/>
  <c r="AN18" i="9"/>
  <c r="AL18" i="9"/>
  <c r="AK18" i="9"/>
  <c r="AI18" i="9"/>
  <c r="AH18" i="9"/>
  <c r="AF18" i="9"/>
  <c r="AE18" i="9"/>
  <c r="AC18" i="9"/>
  <c r="AB18" i="9"/>
  <c r="Z18" i="9"/>
  <c r="Y18" i="9"/>
  <c r="W18" i="9"/>
  <c r="V18" i="9"/>
  <c r="T18" i="9"/>
  <c r="S18" i="9"/>
  <c r="Q18" i="9"/>
  <c r="P18" i="9"/>
  <c r="N18" i="9"/>
  <c r="M18" i="9"/>
  <c r="K18" i="9"/>
  <c r="J18" i="9"/>
  <c r="BY17" i="9"/>
  <c r="BX17" i="9"/>
  <c r="BV17" i="9"/>
  <c r="BU17" i="9"/>
  <c r="BS17" i="9"/>
  <c r="BR17" i="9"/>
  <c r="BP17" i="9"/>
  <c r="BO17" i="9"/>
  <c r="BM17" i="9"/>
  <c r="BL17" i="9"/>
  <c r="BJ17" i="9"/>
  <c r="BI17" i="9"/>
  <c r="BG17" i="9"/>
  <c r="BF17" i="9"/>
  <c r="BD17" i="9"/>
  <c r="BC17" i="9"/>
  <c r="BA17" i="9"/>
  <c r="AZ17" i="9"/>
  <c r="AX17" i="9"/>
  <c r="AW17" i="9"/>
  <c r="AU17" i="9"/>
  <c r="AT17" i="9"/>
  <c r="AR17" i="9"/>
  <c r="AQ17" i="9"/>
  <c r="AO17" i="9"/>
  <c r="AN17" i="9"/>
  <c r="AL17" i="9"/>
  <c r="AK17" i="9"/>
  <c r="AI17" i="9"/>
  <c r="AH17" i="9"/>
  <c r="AF17" i="9"/>
  <c r="AE17" i="9"/>
  <c r="AC17" i="9"/>
  <c r="AB17" i="9"/>
  <c r="Z17" i="9"/>
  <c r="Y17" i="9"/>
  <c r="W17" i="9"/>
  <c r="V17" i="9"/>
  <c r="T17" i="9"/>
  <c r="S17" i="9"/>
  <c r="Q17" i="9"/>
  <c r="P17" i="9"/>
  <c r="N17" i="9"/>
  <c r="M17" i="9"/>
  <c r="K17" i="9"/>
  <c r="J17" i="9"/>
  <c r="BY16" i="9"/>
  <c r="BX16" i="9"/>
  <c r="BV16" i="9"/>
  <c r="BU16" i="9"/>
  <c r="BS16" i="9"/>
  <c r="BR16" i="9"/>
  <c r="BP16" i="9"/>
  <c r="BO16" i="9"/>
  <c r="BM16" i="9"/>
  <c r="BL16" i="9"/>
  <c r="BJ16" i="9"/>
  <c r="BI16" i="9"/>
  <c r="BG16" i="9"/>
  <c r="BF16" i="9"/>
  <c r="BD16" i="9"/>
  <c r="BC16" i="9"/>
  <c r="BA16" i="9"/>
  <c r="AZ16" i="9"/>
  <c r="AX16" i="9"/>
  <c r="AW16" i="9"/>
  <c r="AU16" i="9"/>
  <c r="AT16" i="9"/>
  <c r="AR16" i="9"/>
  <c r="AQ16" i="9"/>
  <c r="AO16" i="9"/>
  <c r="AN16" i="9"/>
  <c r="AL16" i="9"/>
  <c r="AK16" i="9"/>
  <c r="AI16" i="9"/>
  <c r="AH16" i="9"/>
  <c r="AF16" i="9"/>
  <c r="AE16" i="9"/>
  <c r="AC16" i="9"/>
  <c r="AB16" i="9"/>
  <c r="Z16" i="9"/>
  <c r="Y16" i="9"/>
  <c r="W16" i="9"/>
  <c r="V16" i="9"/>
  <c r="T16" i="9"/>
  <c r="S16" i="9"/>
  <c r="Q16" i="9"/>
  <c r="P16" i="9"/>
  <c r="N16" i="9"/>
  <c r="M16" i="9"/>
  <c r="K16" i="9"/>
  <c r="J16" i="9"/>
  <c r="BY15" i="9"/>
  <c r="BX15" i="9"/>
  <c r="BV15" i="9"/>
  <c r="BU15" i="9"/>
  <c r="BS15" i="9"/>
  <c r="BR15" i="9"/>
  <c r="BP15" i="9"/>
  <c r="BO15" i="9"/>
  <c r="BM15" i="9"/>
  <c r="BL15" i="9"/>
  <c r="BJ15" i="9"/>
  <c r="BI15" i="9"/>
  <c r="BG15" i="9"/>
  <c r="BF15" i="9"/>
  <c r="BD15" i="9"/>
  <c r="BC15" i="9"/>
  <c r="BA15" i="9"/>
  <c r="AZ15" i="9"/>
  <c r="AX15" i="9"/>
  <c r="AW15" i="9"/>
  <c r="AU15" i="9"/>
  <c r="AT15" i="9"/>
  <c r="AR15" i="9"/>
  <c r="AQ15" i="9"/>
  <c r="AO15" i="9"/>
  <c r="AN15" i="9"/>
  <c r="AL15" i="9"/>
  <c r="AK15" i="9"/>
  <c r="AI15" i="9"/>
  <c r="AH15" i="9"/>
  <c r="AF15" i="9"/>
  <c r="AE15" i="9"/>
  <c r="AC15" i="9"/>
  <c r="AB15" i="9"/>
  <c r="Z15" i="9"/>
  <c r="Y15" i="9"/>
  <c r="W15" i="9"/>
  <c r="V15" i="9"/>
  <c r="T15" i="9"/>
  <c r="S15" i="9"/>
  <c r="Q15" i="9"/>
  <c r="P15" i="9"/>
  <c r="N15" i="9"/>
  <c r="M15" i="9"/>
  <c r="K15" i="9"/>
  <c r="J15" i="9"/>
  <c r="BY14" i="9"/>
  <c r="BX14" i="9"/>
  <c r="BV14" i="9"/>
  <c r="BU14" i="9"/>
  <c r="BS14" i="9"/>
  <c r="BR14" i="9"/>
  <c r="BP14" i="9"/>
  <c r="BO14" i="9"/>
  <c r="BM14" i="9"/>
  <c r="BL14" i="9"/>
  <c r="BJ14" i="9"/>
  <c r="BI14" i="9"/>
  <c r="BG14" i="9"/>
  <c r="BF14" i="9"/>
  <c r="BD14" i="9"/>
  <c r="BC14" i="9"/>
  <c r="BA14" i="9"/>
  <c r="AZ14" i="9"/>
  <c r="AX14" i="9"/>
  <c r="AW14" i="9"/>
  <c r="AU14" i="9"/>
  <c r="AT14" i="9"/>
  <c r="AR14" i="9"/>
  <c r="AQ14" i="9"/>
  <c r="AO14" i="9"/>
  <c r="AN14" i="9"/>
  <c r="AL14" i="9"/>
  <c r="AK14" i="9"/>
  <c r="AI14" i="9"/>
  <c r="AH14" i="9"/>
  <c r="AF14" i="9"/>
  <c r="AE14" i="9"/>
  <c r="AC14" i="9"/>
  <c r="AB14" i="9"/>
  <c r="Z14" i="9"/>
  <c r="Y14" i="9"/>
  <c r="W14" i="9"/>
  <c r="V14" i="9"/>
  <c r="T14" i="9"/>
  <c r="S14" i="9"/>
  <c r="Q14" i="9"/>
  <c r="P14" i="9"/>
  <c r="N14" i="9"/>
  <c r="M14" i="9"/>
  <c r="K14" i="9"/>
  <c r="J14" i="9"/>
  <c r="BY13" i="9"/>
  <c r="BX13" i="9"/>
  <c r="BV13" i="9"/>
  <c r="BU13" i="9"/>
  <c r="BS13" i="9"/>
  <c r="BR13" i="9"/>
  <c r="BP13" i="9"/>
  <c r="BO13" i="9"/>
  <c r="BM13" i="9"/>
  <c r="BL13" i="9"/>
  <c r="BJ13" i="9"/>
  <c r="BI13" i="9"/>
  <c r="BG13" i="9"/>
  <c r="BF13" i="9"/>
  <c r="BD13" i="9"/>
  <c r="BC13" i="9"/>
  <c r="BA13" i="9"/>
  <c r="AZ13" i="9"/>
  <c r="AX13" i="9"/>
  <c r="AW13" i="9"/>
  <c r="AU13" i="9"/>
  <c r="AT13" i="9"/>
  <c r="AR13" i="9"/>
  <c r="AQ13" i="9"/>
  <c r="AO13" i="9"/>
  <c r="AN13" i="9"/>
  <c r="AL13" i="9"/>
  <c r="AK13" i="9"/>
  <c r="AI13" i="9"/>
  <c r="AH13" i="9"/>
  <c r="AF13" i="9"/>
  <c r="AE13" i="9"/>
  <c r="AC13" i="9"/>
  <c r="AB13" i="9"/>
  <c r="Z13" i="9"/>
  <c r="Y13" i="9"/>
  <c r="W13" i="9"/>
  <c r="V13" i="9"/>
  <c r="T13" i="9"/>
  <c r="S13" i="9"/>
  <c r="Q13" i="9"/>
  <c r="P13" i="9"/>
  <c r="N13" i="9"/>
  <c r="M13" i="9"/>
  <c r="K13" i="9"/>
  <c r="J13" i="9"/>
  <c r="BY12" i="9"/>
  <c r="BX12" i="9"/>
  <c r="BV12" i="9"/>
  <c r="BU12" i="9"/>
  <c r="BS12" i="9"/>
  <c r="BR12" i="9"/>
  <c r="BP12" i="9"/>
  <c r="BO12" i="9"/>
  <c r="BM12" i="9"/>
  <c r="BL12" i="9"/>
  <c r="BJ12" i="9"/>
  <c r="BI12" i="9"/>
  <c r="BG12" i="9"/>
  <c r="BF12" i="9"/>
  <c r="BD12" i="9"/>
  <c r="BC12" i="9"/>
  <c r="BA12" i="9"/>
  <c r="AZ12" i="9"/>
  <c r="AX12" i="9"/>
  <c r="AW12" i="9"/>
  <c r="AU12" i="9"/>
  <c r="AT12" i="9"/>
  <c r="AR12" i="9"/>
  <c r="AQ12" i="9"/>
  <c r="AO12" i="9"/>
  <c r="AN12" i="9"/>
  <c r="AL12" i="9"/>
  <c r="AK12" i="9"/>
  <c r="AI12" i="9"/>
  <c r="AH12" i="9"/>
  <c r="AF12" i="9"/>
  <c r="AE12" i="9"/>
  <c r="AC12" i="9"/>
  <c r="AB12" i="9"/>
  <c r="Z12" i="9"/>
  <c r="Y12" i="9"/>
  <c r="W12" i="9"/>
  <c r="V12" i="9"/>
  <c r="T12" i="9"/>
  <c r="S12" i="9"/>
  <c r="Q12" i="9"/>
  <c r="P12" i="9"/>
  <c r="N12" i="9"/>
  <c r="M12" i="9"/>
  <c r="K12" i="9"/>
  <c r="J12" i="9"/>
  <c r="BY11" i="9"/>
  <c r="BX11" i="9"/>
  <c r="BV11" i="9"/>
  <c r="BU11" i="9"/>
  <c r="BS11" i="9"/>
  <c r="BR11" i="9"/>
  <c r="BP11" i="9"/>
  <c r="BO11" i="9"/>
  <c r="BM11" i="9"/>
  <c r="BL11" i="9"/>
  <c r="BJ11" i="9"/>
  <c r="BI11" i="9"/>
  <c r="BG11" i="9"/>
  <c r="BF11" i="9"/>
  <c r="BD11" i="9"/>
  <c r="BC11" i="9"/>
  <c r="BA11" i="9"/>
  <c r="AZ11" i="9"/>
  <c r="AX11" i="9"/>
  <c r="AW11" i="9"/>
  <c r="AU11" i="9"/>
  <c r="AT11" i="9"/>
  <c r="AR11" i="9"/>
  <c r="AQ11" i="9"/>
  <c r="AO11" i="9"/>
  <c r="AN11" i="9"/>
  <c r="AL11" i="9"/>
  <c r="AK11" i="9"/>
  <c r="AI11" i="9"/>
  <c r="AH11" i="9"/>
  <c r="AF11" i="9"/>
  <c r="AE11" i="9"/>
  <c r="AC11" i="9"/>
  <c r="AB11" i="9"/>
  <c r="Z11" i="9"/>
  <c r="Y11" i="9"/>
  <c r="W11" i="9"/>
  <c r="V11" i="9"/>
  <c r="T11" i="9"/>
  <c r="S11" i="9"/>
  <c r="Q11" i="9"/>
  <c r="P11" i="9"/>
  <c r="N11" i="9"/>
  <c r="M11" i="9"/>
  <c r="K11" i="9"/>
  <c r="J11" i="9"/>
  <c r="BY10" i="9"/>
  <c r="BX10" i="9"/>
  <c r="BV10" i="9"/>
  <c r="BU10" i="9"/>
  <c r="BS10" i="9"/>
  <c r="BR10" i="9"/>
  <c r="BP10" i="9"/>
  <c r="BO10" i="9"/>
  <c r="BM10" i="9"/>
  <c r="BL10" i="9"/>
  <c r="BJ10" i="9"/>
  <c r="BI10" i="9"/>
  <c r="BG10" i="9"/>
  <c r="BF10" i="9"/>
  <c r="BD10" i="9"/>
  <c r="BC10" i="9"/>
  <c r="BA10" i="9"/>
  <c r="AZ10" i="9"/>
  <c r="AX10" i="9"/>
  <c r="AW10" i="9"/>
  <c r="AU10" i="9"/>
  <c r="AT10" i="9"/>
  <c r="AR10" i="9"/>
  <c r="AQ10" i="9"/>
  <c r="AO10" i="9"/>
  <c r="AN10" i="9"/>
  <c r="AL10" i="9"/>
  <c r="AK10" i="9"/>
  <c r="AI10" i="9"/>
  <c r="AH10" i="9"/>
  <c r="AF10" i="9"/>
  <c r="AE10" i="9"/>
  <c r="AC10" i="9"/>
  <c r="AB10" i="9"/>
  <c r="Z10" i="9"/>
  <c r="Y10" i="9"/>
  <c r="W10" i="9"/>
  <c r="V10" i="9"/>
  <c r="T10" i="9"/>
  <c r="S10" i="9"/>
  <c r="Q10" i="9"/>
  <c r="P10" i="9"/>
  <c r="N10" i="9"/>
  <c r="M10" i="9"/>
  <c r="K10" i="9"/>
  <c r="J10" i="9"/>
  <c r="BY9" i="9"/>
  <c r="BX9" i="9"/>
  <c r="BV9" i="9"/>
  <c r="BU9" i="9"/>
  <c r="BS9" i="9"/>
  <c r="BR9" i="9"/>
  <c r="BP9" i="9"/>
  <c r="BO9" i="9"/>
  <c r="BM9" i="9"/>
  <c r="BL9" i="9"/>
  <c r="BJ9" i="9"/>
  <c r="BI9" i="9"/>
  <c r="BG9" i="9"/>
  <c r="BF9" i="9"/>
  <c r="BD9" i="9"/>
  <c r="BC9" i="9"/>
  <c r="BA9" i="9"/>
  <c r="AZ9" i="9"/>
  <c r="AX9" i="9"/>
  <c r="AW9" i="9"/>
  <c r="AU9" i="9"/>
  <c r="AT9" i="9"/>
  <c r="AR9" i="9"/>
  <c r="AQ9" i="9"/>
  <c r="AO9" i="9"/>
  <c r="AN9" i="9"/>
  <c r="AL9" i="9"/>
  <c r="AK9" i="9"/>
  <c r="AI9" i="9"/>
  <c r="AH9" i="9"/>
  <c r="AF9" i="9"/>
  <c r="AE9" i="9"/>
  <c r="AC9" i="9"/>
  <c r="AB9" i="9"/>
  <c r="Z9" i="9"/>
  <c r="Y9" i="9"/>
  <c r="W9" i="9"/>
  <c r="V9" i="9"/>
  <c r="T9" i="9"/>
  <c r="S9" i="9"/>
  <c r="Q9" i="9"/>
  <c r="P9" i="9"/>
  <c r="N9" i="9"/>
  <c r="M9" i="9"/>
  <c r="K9" i="9"/>
  <c r="J9" i="9"/>
  <c r="BY8" i="9"/>
  <c r="BX8" i="9"/>
  <c r="BV8" i="9"/>
  <c r="BU8" i="9"/>
  <c r="BS8" i="9"/>
  <c r="BR8" i="9"/>
  <c r="BP8" i="9"/>
  <c r="BO8" i="9"/>
  <c r="BM8" i="9"/>
  <c r="BL8" i="9"/>
  <c r="BJ8" i="9"/>
  <c r="BI8" i="9"/>
  <c r="BG8" i="9"/>
  <c r="BF8" i="9"/>
  <c r="BD8" i="9"/>
  <c r="BC8" i="9"/>
  <c r="BA8" i="9"/>
  <c r="AZ8" i="9"/>
  <c r="AX8" i="9"/>
  <c r="AW8" i="9"/>
  <c r="AU8" i="9"/>
  <c r="AT8" i="9"/>
  <c r="AR8" i="9"/>
  <c r="AQ8" i="9"/>
  <c r="AO8" i="9"/>
  <c r="AN8" i="9"/>
  <c r="AL8" i="9"/>
  <c r="AK8" i="9"/>
  <c r="AI8" i="9"/>
  <c r="AH8" i="9"/>
  <c r="AF8" i="9"/>
  <c r="AE8" i="9"/>
  <c r="AC8" i="9"/>
  <c r="AB8" i="9"/>
  <c r="Z8" i="9"/>
  <c r="Y8" i="9"/>
  <c r="W8" i="9"/>
  <c r="V8" i="9"/>
  <c r="T8" i="9"/>
  <c r="S8" i="9"/>
  <c r="Q8" i="9"/>
  <c r="P8" i="9"/>
  <c r="N8" i="9"/>
  <c r="M8" i="9"/>
  <c r="K8" i="9"/>
  <c r="J8" i="9"/>
  <c r="AP7" i="9"/>
  <c r="AM7" i="9"/>
  <c r="AJ7" i="9"/>
  <c r="AG7" i="9"/>
  <c r="AD7" i="9"/>
  <c r="X7" i="9"/>
  <c r="U7" i="9"/>
  <c r="O7" i="9"/>
  <c r="L7" i="9"/>
  <c r="BW6" i="9"/>
  <c r="BT6" i="9"/>
  <c r="BQ6" i="9"/>
  <c r="BN6" i="9"/>
  <c r="BK6" i="9"/>
  <c r="BH6" i="9"/>
  <c r="BE6" i="9"/>
  <c r="BB6" i="9"/>
  <c r="AY6" i="9"/>
  <c r="AV6" i="9"/>
  <c r="AS6" i="9"/>
  <c r="AP6" i="9"/>
  <c r="AJ6" i="9"/>
  <c r="AG6" i="9"/>
  <c r="AD6" i="9"/>
  <c r="AA6" i="9"/>
  <c r="X6" i="9"/>
  <c r="O6" i="9"/>
  <c r="L6" i="9"/>
  <c r="I6" i="9"/>
  <c r="CH96" i="8"/>
  <c r="CG96" i="8"/>
  <c r="CE96" i="8"/>
  <c r="CD96" i="8"/>
  <c r="CB96" i="8"/>
  <c r="CA96" i="8"/>
  <c r="BY96" i="8"/>
  <c r="BX96" i="8"/>
  <c r="BV96" i="8"/>
  <c r="BU96" i="8"/>
  <c r="BS96" i="8"/>
  <c r="BR96" i="8"/>
  <c r="BP96" i="8"/>
  <c r="BO96" i="8"/>
  <c r="BM96" i="8"/>
  <c r="BL96" i="8"/>
  <c r="BJ96" i="8"/>
  <c r="BI96" i="8"/>
  <c r="BG96" i="8"/>
  <c r="BF96" i="8"/>
  <c r="BD96" i="8"/>
  <c r="BC96" i="8"/>
  <c r="BA96" i="8"/>
  <c r="AZ96" i="8"/>
  <c r="AX96" i="8"/>
  <c r="AW96" i="8"/>
  <c r="AU96" i="8"/>
  <c r="AT96" i="8"/>
  <c r="AR96" i="8"/>
  <c r="AQ96" i="8"/>
  <c r="AO96" i="8"/>
  <c r="AN96" i="8"/>
  <c r="AL96" i="8"/>
  <c r="AK96" i="8"/>
  <c r="AI96" i="8"/>
  <c r="AH96" i="8"/>
  <c r="AF96" i="8"/>
  <c r="AE96" i="8"/>
  <c r="AC96" i="8"/>
  <c r="AB96" i="8"/>
  <c r="Z96" i="8"/>
  <c r="Y96" i="8"/>
  <c r="CH95" i="8"/>
  <c r="CG95" i="8"/>
  <c r="CE95" i="8"/>
  <c r="CD95" i="8"/>
  <c r="CB95" i="8"/>
  <c r="CA95" i="8"/>
  <c r="BY95" i="8"/>
  <c r="BX95" i="8"/>
  <c r="BV95" i="8"/>
  <c r="BU95" i="8"/>
  <c r="BS95" i="8"/>
  <c r="BR95" i="8"/>
  <c r="BP95" i="8"/>
  <c r="BO95" i="8"/>
  <c r="BM95" i="8"/>
  <c r="BL95" i="8"/>
  <c r="BJ95" i="8"/>
  <c r="BI95" i="8"/>
  <c r="BG95" i="8"/>
  <c r="BF95" i="8"/>
  <c r="BD95" i="8"/>
  <c r="BC95" i="8"/>
  <c r="BA95" i="8"/>
  <c r="AZ95" i="8"/>
  <c r="AX95" i="8"/>
  <c r="AW95" i="8"/>
  <c r="AU95" i="8"/>
  <c r="AT95" i="8"/>
  <c r="AR95" i="8"/>
  <c r="AQ95" i="8"/>
  <c r="AO95" i="8"/>
  <c r="AN95" i="8"/>
  <c r="AL95" i="8"/>
  <c r="AK95" i="8"/>
  <c r="AI95" i="8"/>
  <c r="AH95" i="8"/>
  <c r="AF95" i="8"/>
  <c r="AE95" i="8"/>
  <c r="AC95" i="8"/>
  <c r="AB95" i="8"/>
  <c r="Z95" i="8"/>
  <c r="Y95" i="8"/>
  <c r="CH94" i="8"/>
  <c r="CG94" i="8"/>
  <c r="CE94" i="8"/>
  <c r="CD94" i="8"/>
  <c r="CB94" i="8"/>
  <c r="CA94" i="8"/>
  <c r="BY94" i="8"/>
  <c r="BX94" i="8"/>
  <c r="BV94" i="8"/>
  <c r="BU94" i="8"/>
  <c r="BS94" i="8"/>
  <c r="BR94" i="8"/>
  <c r="BP94" i="8"/>
  <c r="BO94" i="8"/>
  <c r="BM94" i="8"/>
  <c r="BL94" i="8"/>
  <c r="BJ94" i="8"/>
  <c r="BI94" i="8"/>
  <c r="BG94" i="8"/>
  <c r="BF94" i="8"/>
  <c r="BD94" i="8"/>
  <c r="BC94" i="8"/>
  <c r="BA94" i="8"/>
  <c r="AZ94" i="8"/>
  <c r="AX94" i="8"/>
  <c r="AW94" i="8"/>
  <c r="AU94" i="8"/>
  <c r="AT94" i="8"/>
  <c r="AR94" i="8"/>
  <c r="AQ94" i="8"/>
  <c r="AO94" i="8"/>
  <c r="AN94" i="8"/>
  <c r="AL94" i="8"/>
  <c r="AK94" i="8"/>
  <c r="AI94" i="8"/>
  <c r="AH94" i="8"/>
  <c r="AF94" i="8"/>
  <c r="AE94" i="8"/>
  <c r="AC94" i="8"/>
  <c r="AB94" i="8"/>
  <c r="Z94" i="8"/>
  <c r="Y94" i="8"/>
  <c r="CH93" i="8"/>
  <c r="CG93" i="8"/>
  <c r="CE93" i="8"/>
  <c r="CD93" i="8"/>
  <c r="CB93" i="8"/>
  <c r="CA93" i="8"/>
  <c r="BY93" i="8"/>
  <c r="BX93" i="8"/>
  <c r="BV93" i="8"/>
  <c r="BU93" i="8"/>
  <c r="BS93" i="8"/>
  <c r="BR93" i="8"/>
  <c r="BP93" i="8"/>
  <c r="BO93" i="8"/>
  <c r="BM93" i="8"/>
  <c r="BL93" i="8"/>
  <c r="BJ93" i="8"/>
  <c r="BI93" i="8"/>
  <c r="BG93" i="8"/>
  <c r="BF93" i="8"/>
  <c r="BD93" i="8"/>
  <c r="BC93" i="8"/>
  <c r="BA93" i="8"/>
  <c r="AZ93" i="8"/>
  <c r="AX93" i="8"/>
  <c r="AW93" i="8"/>
  <c r="AU93" i="8"/>
  <c r="AT93" i="8"/>
  <c r="AR93" i="8"/>
  <c r="AQ93" i="8"/>
  <c r="AO93" i="8"/>
  <c r="AN93" i="8"/>
  <c r="AL93" i="8"/>
  <c r="AK93" i="8"/>
  <c r="AI93" i="8"/>
  <c r="AH93" i="8"/>
  <c r="AF93" i="8"/>
  <c r="AE93" i="8"/>
  <c r="AC93" i="8"/>
  <c r="AB93" i="8"/>
  <c r="Z93" i="8"/>
  <c r="Y93" i="8"/>
  <c r="CH92" i="8"/>
  <c r="CG92" i="8"/>
  <c r="CE92" i="8"/>
  <c r="CD92" i="8"/>
  <c r="CB92" i="8"/>
  <c r="CA92" i="8"/>
  <c r="BY92" i="8"/>
  <c r="BX92" i="8"/>
  <c r="BV92" i="8"/>
  <c r="BU92" i="8"/>
  <c r="BS92" i="8"/>
  <c r="BR92" i="8"/>
  <c r="BP92" i="8"/>
  <c r="BO92" i="8"/>
  <c r="BM92" i="8"/>
  <c r="BL92" i="8"/>
  <c r="BJ92" i="8"/>
  <c r="BI92" i="8"/>
  <c r="BG92" i="8"/>
  <c r="BF92" i="8"/>
  <c r="BD92" i="8"/>
  <c r="BC92" i="8"/>
  <c r="BA92" i="8"/>
  <c r="AZ92" i="8"/>
  <c r="AX92" i="8"/>
  <c r="AW92" i="8"/>
  <c r="AU92" i="8"/>
  <c r="AT92" i="8"/>
  <c r="AR92" i="8"/>
  <c r="AQ92" i="8"/>
  <c r="AO92" i="8"/>
  <c r="AN92" i="8"/>
  <c r="AL92" i="8"/>
  <c r="AK92" i="8"/>
  <c r="AI92" i="8"/>
  <c r="AH92" i="8"/>
  <c r="AF92" i="8"/>
  <c r="AE92" i="8"/>
  <c r="AC92" i="8"/>
  <c r="AB92" i="8"/>
  <c r="Z92" i="8"/>
  <c r="Y92" i="8"/>
  <c r="W92" i="8"/>
  <c r="V92" i="8"/>
  <c r="T92" i="8"/>
  <c r="S92" i="8"/>
  <c r="Q92" i="8"/>
  <c r="P92" i="8"/>
  <c r="N92" i="8"/>
  <c r="M92" i="8"/>
  <c r="K92" i="8"/>
  <c r="J92" i="8"/>
  <c r="CH91" i="8"/>
  <c r="CG91" i="8"/>
  <c r="CE91" i="8"/>
  <c r="CD91" i="8"/>
  <c r="CB91" i="8"/>
  <c r="CA91" i="8"/>
  <c r="BY91" i="8"/>
  <c r="BX91" i="8"/>
  <c r="BV91" i="8"/>
  <c r="BU91" i="8"/>
  <c r="BS91" i="8"/>
  <c r="BR91" i="8"/>
  <c r="BP91" i="8"/>
  <c r="BO91" i="8"/>
  <c r="BM91" i="8"/>
  <c r="BL91" i="8"/>
  <c r="BJ91" i="8"/>
  <c r="BI91" i="8"/>
  <c r="BG91" i="8"/>
  <c r="BF91" i="8"/>
  <c r="BD91" i="8"/>
  <c r="BC91" i="8"/>
  <c r="BA91" i="8"/>
  <c r="AZ91" i="8"/>
  <c r="AX91" i="8"/>
  <c r="AW91" i="8"/>
  <c r="AU91" i="8"/>
  <c r="AT91" i="8"/>
  <c r="AR91" i="8"/>
  <c r="AQ91" i="8"/>
  <c r="AO91" i="8"/>
  <c r="AN91" i="8"/>
  <c r="AL91" i="8"/>
  <c r="AK91" i="8"/>
  <c r="AI91" i="8"/>
  <c r="AH91" i="8"/>
  <c r="AF91" i="8"/>
  <c r="AE91" i="8"/>
  <c r="AC91" i="8"/>
  <c r="AB91" i="8"/>
  <c r="Z91" i="8"/>
  <c r="Y91" i="8"/>
  <c r="W91" i="8"/>
  <c r="V91" i="8"/>
  <c r="T91" i="8"/>
  <c r="S91" i="8"/>
  <c r="Q91" i="8"/>
  <c r="P91" i="8"/>
  <c r="N91" i="8"/>
  <c r="M91" i="8"/>
  <c r="K91" i="8"/>
  <c r="J91" i="8"/>
  <c r="CH90" i="8"/>
  <c r="CG90" i="8"/>
  <c r="CE90" i="8"/>
  <c r="CD90" i="8"/>
  <c r="CB90" i="8"/>
  <c r="CA90" i="8"/>
  <c r="BY90" i="8"/>
  <c r="BX90" i="8"/>
  <c r="BV90" i="8"/>
  <c r="BU90" i="8"/>
  <c r="BS90" i="8"/>
  <c r="BR90" i="8"/>
  <c r="BP90" i="8"/>
  <c r="BO90" i="8"/>
  <c r="BM90" i="8"/>
  <c r="BL90" i="8"/>
  <c r="BJ90" i="8"/>
  <c r="BI90" i="8"/>
  <c r="BG90" i="8"/>
  <c r="BF90" i="8"/>
  <c r="BD90" i="8"/>
  <c r="BC90" i="8"/>
  <c r="BA90" i="8"/>
  <c r="AZ90" i="8"/>
  <c r="AX90" i="8"/>
  <c r="AW90" i="8"/>
  <c r="AU90" i="8"/>
  <c r="AT90" i="8"/>
  <c r="AR90" i="8"/>
  <c r="AQ90" i="8"/>
  <c r="AO90" i="8"/>
  <c r="AN90" i="8"/>
  <c r="AL90" i="8"/>
  <c r="AK90" i="8"/>
  <c r="AI90" i="8"/>
  <c r="AH90" i="8"/>
  <c r="AF90" i="8"/>
  <c r="AE90" i="8"/>
  <c r="AC90" i="8"/>
  <c r="AB90" i="8"/>
  <c r="Z90" i="8"/>
  <c r="Y90" i="8"/>
  <c r="W90" i="8"/>
  <c r="V90" i="8"/>
  <c r="T90" i="8"/>
  <c r="S90" i="8"/>
  <c r="Q90" i="8"/>
  <c r="P90" i="8"/>
  <c r="N90" i="8"/>
  <c r="M90" i="8"/>
  <c r="K90" i="8"/>
  <c r="J90" i="8"/>
  <c r="CH89" i="8"/>
  <c r="CG89" i="8"/>
  <c r="CE89" i="8"/>
  <c r="CD89" i="8"/>
  <c r="CB89" i="8"/>
  <c r="CA89" i="8"/>
  <c r="BY89" i="8"/>
  <c r="BX89" i="8"/>
  <c r="BV89" i="8"/>
  <c r="BU89" i="8"/>
  <c r="BS89" i="8"/>
  <c r="BR89" i="8"/>
  <c r="BP89" i="8"/>
  <c r="BO89" i="8"/>
  <c r="BM89" i="8"/>
  <c r="BL89" i="8"/>
  <c r="BJ89" i="8"/>
  <c r="BI89" i="8"/>
  <c r="BG89" i="8"/>
  <c r="BF89" i="8"/>
  <c r="BD89" i="8"/>
  <c r="BC89" i="8"/>
  <c r="BA89" i="8"/>
  <c r="AZ89" i="8"/>
  <c r="AX89" i="8"/>
  <c r="AW89" i="8"/>
  <c r="AU89" i="8"/>
  <c r="AT89" i="8"/>
  <c r="AR89" i="8"/>
  <c r="AQ89" i="8"/>
  <c r="AO89" i="8"/>
  <c r="AN89" i="8"/>
  <c r="AL89" i="8"/>
  <c r="AK89" i="8"/>
  <c r="AI89" i="8"/>
  <c r="AH89" i="8"/>
  <c r="AF89" i="8"/>
  <c r="AE89" i="8"/>
  <c r="AC89" i="8"/>
  <c r="AB89" i="8"/>
  <c r="Z89" i="8"/>
  <c r="Y89" i="8"/>
  <c r="W89" i="8"/>
  <c r="V89" i="8"/>
  <c r="T89" i="8"/>
  <c r="S89" i="8"/>
  <c r="Q89" i="8"/>
  <c r="P89" i="8"/>
  <c r="N89" i="8"/>
  <c r="M89" i="8"/>
  <c r="K89" i="8"/>
  <c r="J89" i="8"/>
  <c r="CH88" i="8"/>
  <c r="CG88" i="8"/>
  <c r="CE88" i="8"/>
  <c r="CD88" i="8"/>
  <c r="CB88" i="8"/>
  <c r="CA88" i="8"/>
  <c r="BY88" i="8"/>
  <c r="BX88" i="8"/>
  <c r="BV88" i="8"/>
  <c r="BU88" i="8"/>
  <c r="BS88" i="8"/>
  <c r="BR88" i="8"/>
  <c r="BP88" i="8"/>
  <c r="BO88" i="8"/>
  <c r="BM88" i="8"/>
  <c r="BL88" i="8"/>
  <c r="BJ88" i="8"/>
  <c r="BI88" i="8"/>
  <c r="BG88" i="8"/>
  <c r="BF88" i="8"/>
  <c r="BD88" i="8"/>
  <c r="BC88" i="8"/>
  <c r="BA88" i="8"/>
  <c r="AZ88" i="8"/>
  <c r="AX88" i="8"/>
  <c r="AW88" i="8"/>
  <c r="AU88" i="8"/>
  <c r="AT88" i="8"/>
  <c r="AR88" i="8"/>
  <c r="AQ88" i="8"/>
  <c r="AO88" i="8"/>
  <c r="AN88" i="8"/>
  <c r="AL88" i="8"/>
  <c r="AK88" i="8"/>
  <c r="AI88" i="8"/>
  <c r="AH88" i="8"/>
  <c r="AF88" i="8"/>
  <c r="AE88" i="8"/>
  <c r="AC88" i="8"/>
  <c r="AB88" i="8"/>
  <c r="Z88" i="8"/>
  <c r="Y88" i="8"/>
  <c r="W88" i="8"/>
  <c r="V88" i="8"/>
  <c r="T88" i="8"/>
  <c r="S88" i="8"/>
  <c r="Q88" i="8"/>
  <c r="P88" i="8"/>
  <c r="N88" i="8"/>
  <c r="M88" i="8"/>
  <c r="K88" i="8"/>
  <c r="J88" i="8"/>
  <c r="CH87" i="8"/>
  <c r="CG87" i="8"/>
  <c r="CE87" i="8"/>
  <c r="CD87" i="8"/>
  <c r="CB87" i="8"/>
  <c r="CA87" i="8"/>
  <c r="BY87" i="8"/>
  <c r="BX87" i="8"/>
  <c r="BV87" i="8"/>
  <c r="BU87" i="8"/>
  <c r="BS87" i="8"/>
  <c r="BR87" i="8"/>
  <c r="BP87" i="8"/>
  <c r="BO87" i="8"/>
  <c r="BM87" i="8"/>
  <c r="BL87" i="8"/>
  <c r="BJ87" i="8"/>
  <c r="BI87" i="8"/>
  <c r="BG87" i="8"/>
  <c r="BF87" i="8"/>
  <c r="BD87" i="8"/>
  <c r="BC87" i="8"/>
  <c r="BA87" i="8"/>
  <c r="AZ87" i="8"/>
  <c r="AX87" i="8"/>
  <c r="AW87" i="8"/>
  <c r="AU87" i="8"/>
  <c r="AT87" i="8"/>
  <c r="AR87" i="8"/>
  <c r="AQ87" i="8"/>
  <c r="AO87" i="8"/>
  <c r="AN87" i="8"/>
  <c r="AL87" i="8"/>
  <c r="AK87" i="8"/>
  <c r="AI87" i="8"/>
  <c r="AH87" i="8"/>
  <c r="AF87" i="8"/>
  <c r="AE87" i="8"/>
  <c r="AC87" i="8"/>
  <c r="AB87" i="8"/>
  <c r="Z87" i="8"/>
  <c r="Y87" i="8"/>
  <c r="W87" i="8"/>
  <c r="V87" i="8"/>
  <c r="T87" i="8"/>
  <c r="S87" i="8"/>
  <c r="Q87" i="8"/>
  <c r="P87" i="8"/>
  <c r="N87" i="8"/>
  <c r="M87" i="8"/>
  <c r="K87" i="8"/>
  <c r="J87" i="8"/>
  <c r="CH86" i="8"/>
  <c r="CG86" i="8"/>
  <c r="CE86" i="8"/>
  <c r="CD86" i="8"/>
  <c r="CB86" i="8"/>
  <c r="CA86" i="8"/>
  <c r="BY86" i="8"/>
  <c r="BX86" i="8"/>
  <c r="BV86" i="8"/>
  <c r="BU86" i="8"/>
  <c r="BS86" i="8"/>
  <c r="BR86" i="8"/>
  <c r="BP86" i="8"/>
  <c r="BO86" i="8"/>
  <c r="BM86" i="8"/>
  <c r="BL86" i="8"/>
  <c r="BJ86" i="8"/>
  <c r="BI86" i="8"/>
  <c r="BG86" i="8"/>
  <c r="BF86" i="8"/>
  <c r="BD86" i="8"/>
  <c r="BC86" i="8"/>
  <c r="BA86" i="8"/>
  <c r="AZ86" i="8"/>
  <c r="AX86" i="8"/>
  <c r="AW86" i="8"/>
  <c r="AU86" i="8"/>
  <c r="AT86" i="8"/>
  <c r="AR86" i="8"/>
  <c r="AQ86" i="8"/>
  <c r="AO86" i="8"/>
  <c r="AN86" i="8"/>
  <c r="AL86" i="8"/>
  <c r="AK86" i="8"/>
  <c r="AI86" i="8"/>
  <c r="AH86" i="8"/>
  <c r="AF86" i="8"/>
  <c r="AE86" i="8"/>
  <c r="AC86" i="8"/>
  <c r="AB86" i="8"/>
  <c r="Z86" i="8"/>
  <c r="Y86" i="8"/>
  <c r="W86" i="8"/>
  <c r="V86" i="8"/>
  <c r="T86" i="8"/>
  <c r="S86" i="8"/>
  <c r="Q86" i="8"/>
  <c r="P86" i="8"/>
  <c r="N86" i="8"/>
  <c r="M86" i="8"/>
  <c r="K86" i="8"/>
  <c r="J86" i="8"/>
  <c r="CH85" i="8"/>
  <c r="CG85" i="8"/>
  <c r="CE85" i="8"/>
  <c r="CD85" i="8"/>
  <c r="CB85" i="8"/>
  <c r="CA85" i="8"/>
  <c r="BY85" i="8"/>
  <c r="BX85" i="8"/>
  <c r="BV85" i="8"/>
  <c r="BU85" i="8"/>
  <c r="BS85" i="8"/>
  <c r="BR85" i="8"/>
  <c r="BP85" i="8"/>
  <c r="BO85" i="8"/>
  <c r="BM85" i="8"/>
  <c r="BL85" i="8"/>
  <c r="BJ85" i="8"/>
  <c r="BI85" i="8"/>
  <c r="BG85" i="8"/>
  <c r="BF85" i="8"/>
  <c r="BD85" i="8"/>
  <c r="BC85" i="8"/>
  <c r="BA85" i="8"/>
  <c r="AZ85" i="8"/>
  <c r="AX85" i="8"/>
  <c r="AW85" i="8"/>
  <c r="AU85" i="8"/>
  <c r="AT85" i="8"/>
  <c r="AR85" i="8"/>
  <c r="AQ85" i="8"/>
  <c r="AO85" i="8"/>
  <c r="AN85" i="8"/>
  <c r="AL85" i="8"/>
  <c r="AK85" i="8"/>
  <c r="AI85" i="8"/>
  <c r="AH85" i="8"/>
  <c r="AF85" i="8"/>
  <c r="AE85" i="8"/>
  <c r="AC85" i="8"/>
  <c r="AB85" i="8"/>
  <c r="Z85" i="8"/>
  <c r="Y85" i="8"/>
  <c r="W85" i="8"/>
  <c r="V85" i="8"/>
  <c r="T85" i="8"/>
  <c r="S85" i="8"/>
  <c r="Q85" i="8"/>
  <c r="P85" i="8"/>
  <c r="N85" i="8"/>
  <c r="M85" i="8"/>
  <c r="K85" i="8"/>
  <c r="J85" i="8"/>
  <c r="CH84" i="8"/>
  <c r="CG84" i="8"/>
  <c r="CE84" i="8"/>
  <c r="CD84" i="8"/>
  <c r="CB84" i="8"/>
  <c r="CA84" i="8"/>
  <c r="BY84" i="8"/>
  <c r="BX84" i="8"/>
  <c r="BV84" i="8"/>
  <c r="BU84" i="8"/>
  <c r="BS84" i="8"/>
  <c r="BR84" i="8"/>
  <c r="BP84" i="8"/>
  <c r="BO84" i="8"/>
  <c r="BM84" i="8"/>
  <c r="BL84" i="8"/>
  <c r="BJ84" i="8"/>
  <c r="BI84" i="8"/>
  <c r="BG84" i="8"/>
  <c r="BF84" i="8"/>
  <c r="BD84" i="8"/>
  <c r="BC84" i="8"/>
  <c r="BA84" i="8"/>
  <c r="AZ84" i="8"/>
  <c r="AX84" i="8"/>
  <c r="AW84" i="8"/>
  <c r="AU84" i="8"/>
  <c r="AT84" i="8"/>
  <c r="AR84" i="8"/>
  <c r="AQ84" i="8"/>
  <c r="AO84" i="8"/>
  <c r="AN84" i="8"/>
  <c r="AL84" i="8"/>
  <c r="AK84" i="8"/>
  <c r="AI84" i="8"/>
  <c r="AH84" i="8"/>
  <c r="AF84" i="8"/>
  <c r="AE84" i="8"/>
  <c r="AC84" i="8"/>
  <c r="AB84" i="8"/>
  <c r="Z84" i="8"/>
  <c r="Y84" i="8"/>
  <c r="CH83" i="8"/>
  <c r="CG83" i="8"/>
  <c r="CE83" i="8"/>
  <c r="CD83" i="8"/>
  <c r="CB83" i="8"/>
  <c r="CA83" i="8"/>
  <c r="BY83" i="8"/>
  <c r="BX83" i="8"/>
  <c r="BV83" i="8"/>
  <c r="BU83" i="8"/>
  <c r="BS83" i="8"/>
  <c r="BR83" i="8"/>
  <c r="BP83" i="8"/>
  <c r="BO83" i="8"/>
  <c r="BM83" i="8"/>
  <c r="BL83" i="8"/>
  <c r="BJ83" i="8"/>
  <c r="BI83" i="8"/>
  <c r="BG83" i="8"/>
  <c r="BF83" i="8"/>
  <c r="BD83" i="8"/>
  <c r="BC83" i="8"/>
  <c r="BA83" i="8"/>
  <c r="AZ83" i="8"/>
  <c r="AX83" i="8"/>
  <c r="AW83" i="8"/>
  <c r="AU83" i="8"/>
  <c r="AT83" i="8"/>
  <c r="AR83" i="8"/>
  <c r="AQ83" i="8"/>
  <c r="AO83" i="8"/>
  <c r="AN83" i="8"/>
  <c r="AL83" i="8"/>
  <c r="AK83" i="8"/>
  <c r="AI83" i="8"/>
  <c r="AH83" i="8"/>
  <c r="AF83" i="8"/>
  <c r="AE83" i="8"/>
  <c r="AC83" i="8"/>
  <c r="AB83" i="8"/>
  <c r="Z83" i="8"/>
  <c r="Y83" i="8"/>
  <c r="W83" i="8"/>
  <c r="V83" i="8"/>
  <c r="T83" i="8"/>
  <c r="S83" i="8"/>
  <c r="Q83" i="8"/>
  <c r="P83" i="8"/>
  <c r="N83" i="8"/>
  <c r="M83" i="8"/>
  <c r="K83" i="8"/>
  <c r="J83" i="8"/>
  <c r="CH82" i="8"/>
  <c r="CG82" i="8"/>
  <c r="CE82" i="8"/>
  <c r="CD82" i="8"/>
  <c r="CB82" i="8"/>
  <c r="CA82" i="8"/>
  <c r="BY82" i="8"/>
  <c r="BX82" i="8"/>
  <c r="BV82" i="8"/>
  <c r="BU82" i="8"/>
  <c r="BS82" i="8"/>
  <c r="BR82" i="8"/>
  <c r="BP82" i="8"/>
  <c r="BO82" i="8"/>
  <c r="BM82" i="8"/>
  <c r="BL82" i="8"/>
  <c r="BJ82" i="8"/>
  <c r="BI82" i="8"/>
  <c r="BG82" i="8"/>
  <c r="BF82" i="8"/>
  <c r="BD82" i="8"/>
  <c r="BC82" i="8"/>
  <c r="BA82" i="8"/>
  <c r="AZ82" i="8"/>
  <c r="AX82" i="8"/>
  <c r="AW82" i="8"/>
  <c r="AU82" i="8"/>
  <c r="AT82" i="8"/>
  <c r="AR82" i="8"/>
  <c r="AQ82" i="8"/>
  <c r="AO82" i="8"/>
  <c r="AN82" i="8"/>
  <c r="AL82" i="8"/>
  <c r="AK82" i="8"/>
  <c r="AI82" i="8"/>
  <c r="AH82" i="8"/>
  <c r="AF82" i="8"/>
  <c r="AE82" i="8"/>
  <c r="AC82" i="8"/>
  <c r="AB82" i="8"/>
  <c r="Z82" i="8"/>
  <c r="Y82" i="8"/>
  <c r="W82" i="8"/>
  <c r="V82" i="8"/>
  <c r="T82" i="8"/>
  <c r="S82" i="8"/>
  <c r="Q82" i="8"/>
  <c r="P82" i="8"/>
  <c r="N82" i="8"/>
  <c r="M82" i="8"/>
  <c r="K82" i="8"/>
  <c r="J82" i="8"/>
  <c r="CH81" i="8"/>
  <c r="CG81" i="8"/>
  <c r="CE81" i="8"/>
  <c r="CD81" i="8"/>
  <c r="CB81" i="8"/>
  <c r="CA81" i="8"/>
  <c r="BY81" i="8"/>
  <c r="BX81" i="8"/>
  <c r="BV81" i="8"/>
  <c r="BU81" i="8"/>
  <c r="BS81" i="8"/>
  <c r="BR81" i="8"/>
  <c r="BP81" i="8"/>
  <c r="BO81" i="8"/>
  <c r="BM81" i="8"/>
  <c r="BL81" i="8"/>
  <c r="BJ81" i="8"/>
  <c r="BI81" i="8"/>
  <c r="BG81" i="8"/>
  <c r="BF81" i="8"/>
  <c r="BD81" i="8"/>
  <c r="BC81" i="8"/>
  <c r="BA81" i="8"/>
  <c r="AZ81" i="8"/>
  <c r="AX81" i="8"/>
  <c r="AW81" i="8"/>
  <c r="AU81" i="8"/>
  <c r="AT81" i="8"/>
  <c r="AR81" i="8"/>
  <c r="AQ81" i="8"/>
  <c r="AO81" i="8"/>
  <c r="AN81" i="8"/>
  <c r="AL81" i="8"/>
  <c r="AK81" i="8"/>
  <c r="AI81" i="8"/>
  <c r="AH81" i="8"/>
  <c r="AF81" i="8"/>
  <c r="AE81" i="8"/>
  <c r="AC81" i="8"/>
  <c r="AB81" i="8"/>
  <c r="Z81" i="8"/>
  <c r="Y81" i="8"/>
  <c r="W81" i="8"/>
  <c r="V81" i="8"/>
  <c r="T81" i="8"/>
  <c r="S81" i="8"/>
  <c r="Q81" i="8"/>
  <c r="P81" i="8"/>
  <c r="N81" i="8"/>
  <c r="M81" i="8"/>
  <c r="K81" i="8"/>
  <c r="J81" i="8"/>
  <c r="CH80" i="8"/>
  <c r="CG80" i="8"/>
  <c r="CE80" i="8"/>
  <c r="CD80" i="8"/>
  <c r="CB80" i="8"/>
  <c r="CA80" i="8"/>
  <c r="BY80" i="8"/>
  <c r="BX80" i="8"/>
  <c r="BV80" i="8"/>
  <c r="BU80" i="8"/>
  <c r="BS80" i="8"/>
  <c r="BR80" i="8"/>
  <c r="BP80" i="8"/>
  <c r="BO80" i="8"/>
  <c r="BM80" i="8"/>
  <c r="BL80" i="8"/>
  <c r="BJ80" i="8"/>
  <c r="BI80" i="8"/>
  <c r="BG80" i="8"/>
  <c r="BF80" i="8"/>
  <c r="BD80" i="8"/>
  <c r="BC80" i="8"/>
  <c r="BA80" i="8"/>
  <c r="AZ80" i="8"/>
  <c r="AX80" i="8"/>
  <c r="AW80" i="8"/>
  <c r="AU80" i="8"/>
  <c r="AT80" i="8"/>
  <c r="AR80" i="8"/>
  <c r="AQ80" i="8"/>
  <c r="AO80" i="8"/>
  <c r="AN80" i="8"/>
  <c r="AL80" i="8"/>
  <c r="AK80" i="8"/>
  <c r="AI80" i="8"/>
  <c r="AH80" i="8"/>
  <c r="AF80" i="8"/>
  <c r="AE80" i="8"/>
  <c r="AC80" i="8"/>
  <c r="AB80" i="8"/>
  <c r="Z80" i="8"/>
  <c r="Y80" i="8"/>
  <c r="W80" i="8"/>
  <c r="V80" i="8"/>
  <c r="T80" i="8"/>
  <c r="S80" i="8"/>
  <c r="Q80" i="8"/>
  <c r="P80" i="8"/>
  <c r="N80" i="8"/>
  <c r="M80" i="8"/>
  <c r="K80" i="8"/>
  <c r="J80" i="8"/>
  <c r="CH79" i="8"/>
  <c r="CG79" i="8"/>
  <c r="CE79" i="8"/>
  <c r="CD79" i="8"/>
  <c r="CB79" i="8"/>
  <c r="CA79" i="8"/>
  <c r="BY79" i="8"/>
  <c r="BX79" i="8"/>
  <c r="BV79" i="8"/>
  <c r="BU79" i="8"/>
  <c r="BS79" i="8"/>
  <c r="BR79" i="8"/>
  <c r="BP79" i="8"/>
  <c r="BO79" i="8"/>
  <c r="BM79" i="8"/>
  <c r="BL79" i="8"/>
  <c r="BJ79" i="8"/>
  <c r="BI79" i="8"/>
  <c r="BG79" i="8"/>
  <c r="BF79" i="8"/>
  <c r="BD79" i="8"/>
  <c r="BC79" i="8"/>
  <c r="BA79" i="8"/>
  <c r="AZ79" i="8"/>
  <c r="AX79" i="8"/>
  <c r="AW79" i="8"/>
  <c r="AU79" i="8"/>
  <c r="AT79" i="8"/>
  <c r="AR79" i="8"/>
  <c r="AQ79" i="8"/>
  <c r="AO79" i="8"/>
  <c r="AN79" i="8"/>
  <c r="AL79" i="8"/>
  <c r="AK79" i="8"/>
  <c r="AI79" i="8"/>
  <c r="AH79" i="8"/>
  <c r="AF79" i="8"/>
  <c r="AE79" i="8"/>
  <c r="AC79" i="8"/>
  <c r="AB79" i="8"/>
  <c r="Z79" i="8"/>
  <c r="Y79" i="8"/>
  <c r="W79" i="8"/>
  <c r="V79" i="8"/>
  <c r="T79" i="8"/>
  <c r="S79" i="8"/>
  <c r="Q79" i="8"/>
  <c r="P79" i="8"/>
  <c r="N79" i="8"/>
  <c r="M79" i="8"/>
  <c r="K79" i="8"/>
  <c r="J79" i="8"/>
  <c r="CH78" i="8"/>
  <c r="CG78" i="8"/>
  <c r="CE78" i="8"/>
  <c r="CD78" i="8"/>
  <c r="CB78" i="8"/>
  <c r="CA78" i="8"/>
  <c r="BY78" i="8"/>
  <c r="BX78" i="8"/>
  <c r="BV78" i="8"/>
  <c r="BU78" i="8"/>
  <c r="BS78" i="8"/>
  <c r="BR78" i="8"/>
  <c r="BP78" i="8"/>
  <c r="BO78" i="8"/>
  <c r="BM78" i="8"/>
  <c r="BL78" i="8"/>
  <c r="BJ78" i="8"/>
  <c r="BI78" i="8"/>
  <c r="BG78" i="8"/>
  <c r="BF78" i="8"/>
  <c r="BD78" i="8"/>
  <c r="BC78" i="8"/>
  <c r="BA78" i="8"/>
  <c r="AZ78" i="8"/>
  <c r="AX78" i="8"/>
  <c r="AW78" i="8"/>
  <c r="AU78" i="8"/>
  <c r="AT78" i="8"/>
  <c r="AR78" i="8"/>
  <c r="AQ78" i="8"/>
  <c r="AO78" i="8"/>
  <c r="AN78" i="8"/>
  <c r="AL78" i="8"/>
  <c r="AK78" i="8"/>
  <c r="AI78" i="8"/>
  <c r="AH78" i="8"/>
  <c r="AF78" i="8"/>
  <c r="AE78" i="8"/>
  <c r="AC78" i="8"/>
  <c r="AB78" i="8"/>
  <c r="Z78" i="8"/>
  <c r="Y78" i="8"/>
  <c r="W78" i="8"/>
  <c r="V78" i="8"/>
  <c r="T78" i="8"/>
  <c r="S78" i="8"/>
  <c r="Q78" i="8"/>
  <c r="P78" i="8"/>
  <c r="N78" i="8"/>
  <c r="M78" i="8"/>
  <c r="K78" i="8"/>
  <c r="J78" i="8"/>
  <c r="CH77" i="8"/>
  <c r="CG77" i="8"/>
  <c r="CE77" i="8"/>
  <c r="CD77" i="8"/>
  <c r="CB77" i="8"/>
  <c r="CA77" i="8"/>
  <c r="BY77" i="8"/>
  <c r="BX77" i="8"/>
  <c r="BV77" i="8"/>
  <c r="BU77" i="8"/>
  <c r="BS77" i="8"/>
  <c r="BR77" i="8"/>
  <c r="BP77" i="8"/>
  <c r="BO77" i="8"/>
  <c r="BM77" i="8"/>
  <c r="BL77" i="8"/>
  <c r="BJ77" i="8"/>
  <c r="BI77" i="8"/>
  <c r="BG77" i="8"/>
  <c r="BF77" i="8"/>
  <c r="BD77" i="8"/>
  <c r="BC77" i="8"/>
  <c r="BA77" i="8"/>
  <c r="AZ77" i="8"/>
  <c r="AX77" i="8"/>
  <c r="AW77" i="8"/>
  <c r="AU77" i="8"/>
  <c r="AT77" i="8"/>
  <c r="AR77" i="8"/>
  <c r="AQ77" i="8"/>
  <c r="AO77" i="8"/>
  <c r="AN77" i="8"/>
  <c r="AL77" i="8"/>
  <c r="AK77" i="8"/>
  <c r="AI77" i="8"/>
  <c r="AH77" i="8"/>
  <c r="AF77" i="8"/>
  <c r="AE77" i="8"/>
  <c r="AC77" i="8"/>
  <c r="AB77" i="8"/>
  <c r="Z77" i="8"/>
  <c r="Y77" i="8"/>
  <c r="W77" i="8"/>
  <c r="V77" i="8"/>
  <c r="T77" i="8"/>
  <c r="S77" i="8"/>
  <c r="Q77" i="8"/>
  <c r="P77" i="8"/>
  <c r="N77" i="8"/>
  <c r="M77" i="8"/>
  <c r="K77" i="8"/>
  <c r="J77" i="8"/>
  <c r="CH76" i="8"/>
  <c r="CG76" i="8"/>
  <c r="CE76" i="8"/>
  <c r="CD76" i="8"/>
  <c r="CB76" i="8"/>
  <c r="CA76" i="8"/>
  <c r="BY76" i="8"/>
  <c r="BX76" i="8"/>
  <c r="BV76" i="8"/>
  <c r="BU76" i="8"/>
  <c r="BS76" i="8"/>
  <c r="BR76" i="8"/>
  <c r="BP76" i="8"/>
  <c r="BO76" i="8"/>
  <c r="BM76" i="8"/>
  <c r="BL76" i="8"/>
  <c r="BJ76" i="8"/>
  <c r="BI76" i="8"/>
  <c r="BG76" i="8"/>
  <c r="BF76" i="8"/>
  <c r="BD76" i="8"/>
  <c r="BC76" i="8"/>
  <c r="BA76" i="8"/>
  <c r="AZ76" i="8"/>
  <c r="AX76" i="8"/>
  <c r="AW76" i="8"/>
  <c r="AU76" i="8"/>
  <c r="AT76" i="8"/>
  <c r="AR76" i="8"/>
  <c r="AQ76" i="8"/>
  <c r="AO76" i="8"/>
  <c r="AN76" i="8"/>
  <c r="AL76" i="8"/>
  <c r="AK76" i="8"/>
  <c r="AI76" i="8"/>
  <c r="AH76" i="8"/>
  <c r="AF76" i="8"/>
  <c r="AE76" i="8"/>
  <c r="AC76" i="8"/>
  <c r="AB76" i="8"/>
  <c r="Z76" i="8"/>
  <c r="Y76" i="8"/>
  <c r="W76" i="8"/>
  <c r="V76" i="8"/>
  <c r="T76" i="8"/>
  <c r="S76" i="8"/>
  <c r="Q76" i="8"/>
  <c r="P76" i="8"/>
  <c r="N76" i="8"/>
  <c r="M76" i="8"/>
  <c r="K76" i="8"/>
  <c r="J76" i="8"/>
  <c r="CH75" i="8"/>
  <c r="CG75" i="8"/>
  <c r="CE75" i="8"/>
  <c r="CD75" i="8"/>
  <c r="CB75" i="8"/>
  <c r="CA75" i="8"/>
  <c r="BY75" i="8"/>
  <c r="BX75" i="8"/>
  <c r="BV75" i="8"/>
  <c r="BU75" i="8"/>
  <c r="BS75" i="8"/>
  <c r="BR75" i="8"/>
  <c r="BP75" i="8"/>
  <c r="BO75" i="8"/>
  <c r="BM75" i="8"/>
  <c r="BL75" i="8"/>
  <c r="BJ75" i="8"/>
  <c r="BI75" i="8"/>
  <c r="BG75" i="8"/>
  <c r="BF75" i="8"/>
  <c r="BD75" i="8"/>
  <c r="BC75" i="8"/>
  <c r="BA75" i="8"/>
  <c r="AZ75" i="8"/>
  <c r="AX75" i="8"/>
  <c r="AW75" i="8"/>
  <c r="AU75" i="8"/>
  <c r="AT75" i="8"/>
  <c r="AR75" i="8"/>
  <c r="AQ75" i="8"/>
  <c r="AO75" i="8"/>
  <c r="AN75" i="8"/>
  <c r="AL75" i="8"/>
  <c r="AK75" i="8"/>
  <c r="AI75" i="8"/>
  <c r="AH75" i="8"/>
  <c r="AF75" i="8"/>
  <c r="AE75" i="8"/>
  <c r="AC75" i="8"/>
  <c r="AB75" i="8"/>
  <c r="Z75" i="8"/>
  <c r="Y75" i="8"/>
  <c r="CH74" i="8"/>
  <c r="CG74" i="8"/>
  <c r="CE74" i="8"/>
  <c r="CD74" i="8"/>
  <c r="CB74" i="8"/>
  <c r="CA74" i="8"/>
  <c r="BY74" i="8"/>
  <c r="BX74" i="8"/>
  <c r="BV74" i="8"/>
  <c r="BU74" i="8"/>
  <c r="BS74" i="8"/>
  <c r="BR74" i="8"/>
  <c r="BP74" i="8"/>
  <c r="BO74" i="8"/>
  <c r="BM74" i="8"/>
  <c r="BL74" i="8"/>
  <c r="BJ74" i="8"/>
  <c r="BI74" i="8"/>
  <c r="BG74" i="8"/>
  <c r="BF74" i="8"/>
  <c r="BD74" i="8"/>
  <c r="BC74" i="8"/>
  <c r="BA74" i="8"/>
  <c r="AZ74" i="8"/>
  <c r="AX74" i="8"/>
  <c r="AW74" i="8"/>
  <c r="AU74" i="8"/>
  <c r="AT74" i="8"/>
  <c r="AR74" i="8"/>
  <c r="AQ74" i="8"/>
  <c r="AO74" i="8"/>
  <c r="AN74" i="8"/>
  <c r="AL74" i="8"/>
  <c r="AK74" i="8"/>
  <c r="AI74" i="8"/>
  <c r="AH74" i="8"/>
  <c r="AF74" i="8"/>
  <c r="AE74" i="8"/>
  <c r="AC74" i="8"/>
  <c r="AB74" i="8"/>
  <c r="Z74" i="8"/>
  <c r="Y74" i="8"/>
  <c r="N74" i="8"/>
  <c r="M74" i="8"/>
  <c r="K74" i="8"/>
  <c r="J74" i="8"/>
  <c r="CH73" i="8"/>
  <c r="CG73" i="8"/>
  <c r="CE73" i="8"/>
  <c r="CD73" i="8"/>
  <c r="CB73" i="8"/>
  <c r="CA73" i="8"/>
  <c r="BY73" i="8"/>
  <c r="BX73" i="8"/>
  <c r="BV73" i="8"/>
  <c r="BU73" i="8"/>
  <c r="BS73" i="8"/>
  <c r="BR73" i="8"/>
  <c r="BP73" i="8"/>
  <c r="BO73" i="8"/>
  <c r="BM73" i="8"/>
  <c r="BL73" i="8"/>
  <c r="BJ73" i="8"/>
  <c r="BI73" i="8"/>
  <c r="BG73" i="8"/>
  <c r="BF73" i="8"/>
  <c r="BD73" i="8"/>
  <c r="BC73" i="8"/>
  <c r="BA73" i="8"/>
  <c r="AZ73" i="8"/>
  <c r="AX73" i="8"/>
  <c r="AW73" i="8"/>
  <c r="AU73" i="8"/>
  <c r="AT73" i="8"/>
  <c r="AR73" i="8"/>
  <c r="AQ73" i="8"/>
  <c r="AO73" i="8"/>
  <c r="AN73" i="8"/>
  <c r="AL73" i="8"/>
  <c r="AK73" i="8"/>
  <c r="AI73" i="8"/>
  <c r="AH73" i="8"/>
  <c r="AF73" i="8"/>
  <c r="AE73" i="8"/>
  <c r="AC73" i="8"/>
  <c r="AB73" i="8"/>
  <c r="Z73" i="8"/>
  <c r="Y73" i="8"/>
  <c r="W73" i="8"/>
  <c r="V73" i="8"/>
  <c r="T73" i="8"/>
  <c r="S73" i="8"/>
  <c r="Q73" i="8"/>
  <c r="P73" i="8"/>
  <c r="N73" i="8"/>
  <c r="M73" i="8"/>
  <c r="K73" i="8"/>
  <c r="J73" i="8"/>
  <c r="CH72" i="8"/>
  <c r="CG72" i="8"/>
  <c r="CE72" i="8"/>
  <c r="CD72" i="8"/>
  <c r="CB72" i="8"/>
  <c r="CA72" i="8"/>
  <c r="BY72" i="8"/>
  <c r="BX72" i="8"/>
  <c r="BV72" i="8"/>
  <c r="BU72" i="8"/>
  <c r="BS72" i="8"/>
  <c r="BR72" i="8"/>
  <c r="BP72" i="8"/>
  <c r="BO72" i="8"/>
  <c r="BM72" i="8"/>
  <c r="BL72" i="8"/>
  <c r="BJ72" i="8"/>
  <c r="BI72" i="8"/>
  <c r="BG72" i="8"/>
  <c r="BF72" i="8"/>
  <c r="BD72" i="8"/>
  <c r="BC72" i="8"/>
  <c r="BA72" i="8"/>
  <c r="AZ72" i="8"/>
  <c r="AX72" i="8"/>
  <c r="AW72" i="8"/>
  <c r="AU72" i="8"/>
  <c r="AT72" i="8"/>
  <c r="AR72" i="8"/>
  <c r="AQ72" i="8"/>
  <c r="AO72" i="8"/>
  <c r="AN72" i="8"/>
  <c r="AL72" i="8"/>
  <c r="AK72" i="8"/>
  <c r="AI72" i="8"/>
  <c r="AH72" i="8"/>
  <c r="AF72" i="8"/>
  <c r="AE72" i="8"/>
  <c r="AC72" i="8"/>
  <c r="AB72" i="8"/>
  <c r="Z72" i="8"/>
  <c r="Y72" i="8"/>
  <c r="W72" i="8"/>
  <c r="V72" i="8"/>
  <c r="T72" i="8"/>
  <c r="S72" i="8"/>
  <c r="Q72" i="8"/>
  <c r="P72" i="8"/>
  <c r="N72" i="8"/>
  <c r="M72" i="8"/>
  <c r="K72" i="8"/>
  <c r="J72" i="8"/>
  <c r="CH71" i="8"/>
  <c r="CG71" i="8"/>
  <c r="CE71" i="8"/>
  <c r="CD71" i="8"/>
  <c r="CB71" i="8"/>
  <c r="CA71" i="8"/>
  <c r="BY71" i="8"/>
  <c r="BX71" i="8"/>
  <c r="BV71" i="8"/>
  <c r="BU71" i="8"/>
  <c r="BS71" i="8"/>
  <c r="BR71" i="8"/>
  <c r="BP71" i="8"/>
  <c r="BO71" i="8"/>
  <c r="BM71" i="8"/>
  <c r="BL71" i="8"/>
  <c r="BJ71" i="8"/>
  <c r="BI71" i="8"/>
  <c r="BG71" i="8"/>
  <c r="BF71" i="8"/>
  <c r="BD71" i="8"/>
  <c r="BC71" i="8"/>
  <c r="BA71" i="8"/>
  <c r="AZ71" i="8"/>
  <c r="AX71" i="8"/>
  <c r="AW71" i="8"/>
  <c r="AU71" i="8"/>
  <c r="AT71" i="8"/>
  <c r="AR71" i="8"/>
  <c r="AQ71" i="8"/>
  <c r="AO71" i="8"/>
  <c r="AN71" i="8"/>
  <c r="AL71" i="8"/>
  <c r="AK71" i="8"/>
  <c r="AI71" i="8"/>
  <c r="AH71" i="8"/>
  <c r="AF71" i="8"/>
  <c r="AE71" i="8"/>
  <c r="AC71" i="8"/>
  <c r="AB71" i="8"/>
  <c r="Z71" i="8"/>
  <c r="Y71" i="8"/>
  <c r="W71" i="8"/>
  <c r="V71" i="8"/>
  <c r="T71" i="8"/>
  <c r="S71" i="8"/>
  <c r="Q71" i="8"/>
  <c r="P71" i="8"/>
  <c r="N71" i="8"/>
  <c r="M71" i="8"/>
  <c r="K71" i="8"/>
  <c r="J71" i="8"/>
  <c r="CH70" i="8"/>
  <c r="CG70" i="8"/>
  <c r="CE70" i="8"/>
  <c r="CD70" i="8"/>
  <c r="CB70" i="8"/>
  <c r="CA70" i="8"/>
  <c r="BY70" i="8"/>
  <c r="BX70" i="8"/>
  <c r="BV70" i="8"/>
  <c r="BU70" i="8"/>
  <c r="BS70" i="8"/>
  <c r="BR70" i="8"/>
  <c r="BP70" i="8"/>
  <c r="BO70" i="8"/>
  <c r="BM70" i="8"/>
  <c r="BL70" i="8"/>
  <c r="BJ70" i="8"/>
  <c r="BI70" i="8"/>
  <c r="BG70" i="8"/>
  <c r="BF70" i="8"/>
  <c r="BD70" i="8"/>
  <c r="BC70" i="8"/>
  <c r="BA70" i="8"/>
  <c r="AZ70" i="8"/>
  <c r="AX70" i="8"/>
  <c r="AW70" i="8"/>
  <c r="AU70" i="8"/>
  <c r="AT70" i="8"/>
  <c r="AR70" i="8"/>
  <c r="AQ70" i="8"/>
  <c r="AO70" i="8"/>
  <c r="AN70" i="8"/>
  <c r="AL70" i="8"/>
  <c r="AK70" i="8"/>
  <c r="AI70" i="8"/>
  <c r="AH70" i="8"/>
  <c r="AF70" i="8"/>
  <c r="AE70" i="8"/>
  <c r="AC70" i="8"/>
  <c r="AB70" i="8"/>
  <c r="Z70" i="8"/>
  <c r="Y70" i="8"/>
  <c r="W70" i="8"/>
  <c r="V70" i="8"/>
  <c r="T70" i="8"/>
  <c r="S70" i="8"/>
  <c r="Q70" i="8"/>
  <c r="P70" i="8"/>
  <c r="N70" i="8"/>
  <c r="M70" i="8"/>
  <c r="K70" i="8"/>
  <c r="J70" i="8"/>
  <c r="CH69" i="8"/>
  <c r="CG69" i="8"/>
  <c r="CE69" i="8"/>
  <c r="CD69" i="8"/>
  <c r="CB69" i="8"/>
  <c r="CA69" i="8"/>
  <c r="BY69" i="8"/>
  <c r="BX69" i="8"/>
  <c r="BV69" i="8"/>
  <c r="BU69" i="8"/>
  <c r="BS69" i="8"/>
  <c r="BR69" i="8"/>
  <c r="BP69" i="8"/>
  <c r="BO69" i="8"/>
  <c r="BM69" i="8"/>
  <c r="BL69" i="8"/>
  <c r="BJ69" i="8"/>
  <c r="BI69" i="8"/>
  <c r="BG69" i="8"/>
  <c r="BF69" i="8"/>
  <c r="BD69" i="8"/>
  <c r="BC69" i="8"/>
  <c r="BA69" i="8"/>
  <c r="AZ69" i="8"/>
  <c r="AX69" i="8"/>
  <c r="AW69" i="8"/>
  <c r="AU69" i="8"/>
  <c r="AT69" i="8"/>
  <c r="AR69" i="8"/>
  <c r="AQ69" i="8"/>
  <c r="AO69" i="8"/>
  <c r="AN69" i="8"/>
  <c r="AL69" i="8"/>
  <c r="AK69" i="8"/>
  <c r="AI69" i="8"/>
  <c r="AH69" i="8"/>
  <c r="AF69" i="8"/>
  <c r="AE69" i="8"/>
  <c r="AC69" i="8"/>
  <c r="AB69" i="8"/>
  <c r="Z69" i="8"/>
  <c r="Y69" i="8"/>
  <c r="W69" i="8"/>
  <c r="V69" i="8"/>
  <c r="T69" i="8"/>
  <c r="S69" i="8"/>
  <c r="Q69" i="8"/>
  <c r="P69" i="8"/>
  <c r="N69" i="8"/>
  <c r="M69" i="8"/>
  <c r="K69" i="8"/>
  <c r="J69" i="8"/>
  <c r="CH68" i="8"/>
  <c r="CG68" i="8"/>
  <c r="CE68" i="8"/>
  <c r="CD68" i="8"/>
  <c r="CB68" i="8"/>
  <c r="CA68" i="8"/>
  <c r="BY68" i="8"/>
  <c r="BX68" i="8"/>
  <c r="BV68" i="8"/>
  <c r="BU68" i="8"/>
  <c r="BS68" i="8"/>
  <c r="BR68" i="8"/>
  <c r="BP68" i="8"/>
  <c r="BO68" i="8"/>
  <c r="BM68" i="8"/>
  <c r="BL68" i="8"/>
  <c r="BJ68" i="8"/>
  <c r="BI68" i="8"/>
  <c r="BG68" i="8"/>
  <c r="BF68" i="8"/>
  <c r="BD68" i="8"/>
  <c r="BC68" i="8"/>
  <c r="BA68" i="8"/>
  <c r="AZ68" i="8"/>
  <c r="AX68" i="8"/>
  <c r="AW68" i="8"/>
  <c r="AU68" i="8"/>
  <c r="AT68" i="8"/>
  <c r="AR68" i="8"/>
  <c r="AQ68" i="8"/>
  <c r="AO68" i="8"/>
  <c r="AN68" i="8"/>
  <c r="AL68" i="8"/>
  <c r="AK68" i="8"/>
  <c r="AI68" i="8"/>
  <c r="AH68" i="8"/>
  <c r="AF68" i="8"/>
  <c r="AE68" i="8"/>
  <c r="AC68" i="8"/>
  <c r="AB68" i="8"/>
  <c r="Z68" i="8"/>
  <c r="Y68" i="8"/>
  <c r="W68" i="8"/>
  <c r="V68" i="8"/>
  <c r="T68" i="8"/>
  <c r="S68" i="8"/>
  <c r="Q68" i="8"/>
  <c r="P68" i="8"/>
  <c r="N68" i="8"/>
  <c r="M68" i="8"/>
  <c r="K68" i="8"/>
  <c r="J68" i="8"/>
  <c r="CH67" i="8"/>
  <c r="CG67" i="8"/>
  <c r="CE67" i="8"/>
  <c r="CD67" i="8"/>
  <c r="CB67" i="8"/>
  <c r="CA67" i="8"/>
  <c r="BY67" i="8"/>
  <c r="BX67" i="8"/>
  <c r="BV67" i="8"/>
  <c r="BU67" i="8"/>
  <c r="BS67" i="8"/>
  <c r="BR67" i="8"/>
  <c r="BP67" i="8"/>
  <c r="BO67" i="8"/>
  <c r="BM67" i="8"/>
  <c r="BL67" i="8"/>
  <c r="BJ67" i="8"/>
  <c r="BI67" i="8"/>
  <c r="BG67" i="8"/>
  <c r="BF67" i="8"/>
  <c r="BD67" i="8"/>
  <c r="BC67" i="8"/>
  <c r="BA67" i="8"/>
  <c r="AZ67" i="8"/>
  <c r="AX67" i="8"/>
  <c r="AW67" i="8"/>
  <c r="AU67" i="8"/>
  <c r="AT67" i="8"/>
  <c r="AR67" i="8"/>
  <c r="AQ67" i="8"/>
  <c r="AO67" i="8"/>
  <c r="AN67" i="8"/>
  <c r="AL67" i="8"/>
  <c r="AK67" i="8"/>
  <c r="AI67" i="8"/>
  <c r="AH67" i="8"/>
  <c r="AF67" i="8"/>
  <c r="AE67" i="8"/>
  <c r="AC67" i="8"/>
  <c r="AB67" i="8"/>
  <c r="Z67" i="8"/>
  <c r="Y67" i="8"/>
  <c r="W67" i="8"/>
  <c r="V67" i="8"/>
  <c r="T67" i="8"/>
  <c r="S67" i="8"/>
  <c r="Q67" i="8"/>
  <c r="P67" i="8"/>
  <c r="N67" i="8"/>
  <c r="M67" i="8"/>
  <c r="K67" i="8"/>
  <c r="J67" i="8"/>
  <c r="CH66" i="8"/>
  <c r="CG66" i="8"/>
  <c r="CE66" i="8"/>
  <c r="CD66" i="8"/>
  <c r="CB66" i="8"/>
  <c r="CA66" i="8"/>
  <c r="BY66" i="8"/>
  <c r="BX66" i="8"/>
  <c r="BV66" i="8"/>
  <c r="BU66" i="8"/>
  <c r="BS66" i="8"/>
  <c r="BR66" i="8"/>
  <c r="BP66" i="8"/>
  <c r="BO66" i="8"/>
  <c r="BM66" i="8"/>
  <c r="BL66" i="8"/>
  <c r="BJ66" i="8"/>
  <c r="BI66" i="8"/>
  <c r="BG66" i="8"/>
  <c r="BF66" i="8"/>
  <c r="BD66" i="8"/>
  <c r="BC66" i="8"/>
  <c r="BA66" i="8"/>
  <c r="AZ66" i="8"/>
  <c r="AX66" i="8"/>
  <c r="AW66" i="8"/>
  <c r="AU66" i="8"/>
  <c r="AT66" i="8"/>
  <c r="AR66" i="8"/>
  <c r="AQ66" i="8"/>
  <c r="AO66" i="8"/>
  <c r="AN66" i="8"/>
  <c r="AL66" i="8"/>
  <c r="AK66" i="8"/>
  <c r="AI66" i="8"/>
  <c r="AH66" i="8"/>
  <c r="AF66" i="8"/>
  <c r="AE66" i="8"/>
  <c r="AC66" i="8"/>
  <c r="AB66" i="8"/>
  <c r="Z66" i="8"/>
  <c r="Y66" i="8"/>
  <c r="W66" i="8"/>
  <c r="V66" i="8"/>
  <c r="T66" i="8"/>
  <c r="S66" i="8"/>
  <c r="Q66" i="8"/>
  <c r="P66" i="8"/>
  <c r="N66" i="8"/>
  <c r="M66" i="8"/>
  <c r="K66" i="8"/>
  <c r="J66" i="8"/>
  <c r="CH65" i="8"/>
  <c r="CG65" i="8"/>
  <c r="CE65" i="8"/>
  <c r="CD65" i="8"/>
  <c r="CB65" i="8"/>
  <c r="CA65" i="8"/>
  <c r="BY65" i="8"/>
  <c r="BX65" i="8"/>
  <c r="BV65" i="8"/>
  <c r="BU65" i="8"/>
  <c r="BS65" i="8"/>
  <c r="BR65" i="8"/>
  <c r="BP65" i="8"/>
  <c r="BO65" i="8"/>
  <c r="BM65" i="8"/>
  <c r="BL65" i="8"/>
  <c r="BJ65" i="8"/>
  <c r="BI65" i="8"/>
  <c r="BG65" i="8"/>
  <c r="BF65" i="8"/>
  <c r="BD65" i="8"/>
  <c r="BC65" i="8"/>
  <c r="BA65" i="8"/>
  <c r="AZ65" i="8"/>
  <c r="AX65" i="8"/>
  <c r="AW65" i="8"/>
  <c r="AU65" i="8"/>
  <c r="AT65" i="8"/>
  <c r="AR65" i="8"/>
  <c r="AQ65" i="8"/>
  <c r="AO65" i="8"/>
  <c r="AN65" i="8"/>
  <c r="AL65" i="8"/>
  <c r="AK65" i="8"/>
  <c r="AI65" i="8"/>
  <c r="AH65" i="8"/>
  <c r="AF65" i="8"/>
  <c r="AE65" i="8"/>
  <c r="AC65" i="8"/>
  <c r="AB65" i="8"/>
  <c r="Z65" i="8"/>
  <c r="Y65" i="8"/>
  <c r="W65" i="8"/>
  <c r="V65" i="8"/>
  <c r="T65" i="8"/>
  <c r="S65" i="8"/>
  <c r="Q65" i="8"/>
  <c r="P65" i="8"/>
  <c r="N65" i="8"/>
  <c r="M65" i="8"/>
  <c r="K65" i="8"/>
  <c r="J65" i="8"/>
  <c r="CH64" i="8"/>
  <c r="CG64" i="8"/>
  <c r="CE64" i="8"/>
  <c r="CD64" i="8"/>
  <c r="CB64" i="8"/>
  <c r="CA64" i="8"/>
  <c r="BY64" i="8"/>
  <c r="BX64" i="8"/>
  <c r="BV64" i="8"/>
  <c r="BU64" i="8"/>
  <c r="BS64" i="8"/>
  <c r="BR64" i="8"/>
  <c r="BP64" i="8"/>
  <c r="BO64" i="8"/>
  <c r="BM64" i="8"/>
  <c r="BL64" i="8"/>
  <c r="BJ64" i="8"/>
  <c r="BI64" i="8"/>
  <c r="BG64" i="8"/>
  <c r="BF64" i="8"/>
  <c r="BD64" i="8"/>
  <c r="BC64" i="8"/>
  <c r="BA64" i="8"/>
  <c r="AZ64" i="8"/>
  <c r="AX64" i="8"/>
  <c r="AW64" i="8"/>
  <c r="AU64" i="8"/>
  <c r="AT64" i="8"/>
  <c r="AR64" i="8"/>
  <c r="AQ64" i="8"/>
  <c r="AO64" i="8"/>
  <c r="AN64" i="8"/>
  <c r="AL64" i="8"/>
  <c r="AK64" i="8"/>
  <c r="AI64" i="8"/>
  <c r="AH64" i="8"/>
  <c r="AF64" i="8"/>
  <c r="AE64" i="8"/>
  <c r="AC64" i="8"/>
  <c r="AB64" i="8"/>
  <c r="Z64" i="8"/>
  <c r="Y64" i="8"/>
  <c r="W64" i="8"/>
  <c r="V64" i="8"/>
  <c r="T64" i="8"/>
  <c r="S64" i="8"/>
  <c r="Q64" i="8"/>
  <c r="P64" i="8"/>
  <c r="N64" i="8"/>
  <c r="M64" i="8"/>
  <c r="K64" i="8"/>
  <c r="J64" i="8"/>
  <c r="CH63" i="8"/>
  <c r="CG63" i="8"/>
  <c r="CE63" i="8"/>
  <c r="CD63" i="8"/>
  <c r="CB63" i="8"/>
  <c r="CA63" i="8"/>
  <c r="BY63" i="8"/>
  <c r="BX63" i="8"/>
  <c r="BV63" i="8"/>
  <c r="BU63" i="8"/>
  <c r="BS63" i="8"/>
  <c r="BR63" i="8"/>
  <c r="BP63" i="8"/>
  <c r="BO63" i="8"/>
  <c r="BM63" i="8"/>
  <c r="BL63" i="8"/>
  <c r="BJ63" i="8"/>
  <c r="BI63" i="8"/>
  <c r="BG63" i="8"/>
  <c r="BF63" i="8"/>
  <c r="BD63" i="8"/>
  <c r="BC63" i="8"/>
  <c r="BA63" i="8"/>
  <c r="AZ63" i="8"/>
  <c r="AX63" i="8"/>
  <c r="AW63" i="8"/>
  <c r="AU63" i="8"/>
  <c r="AT63" i="8"/>
  <c r="AR63" i="8"/>
  <c r="AQ63" i="8"/>
  <c r="AO63" i="8"/>
  <c r="AN63" i="8"/>
  <c r="AL63" i="8"/>
  <c r="AK63" i="8"/>
  <c r="AI63" i="8"/>
  <c r="AH63" i="8"/>
  <c r="AF63" i="8"/>
  <c r="AE63" i="8"/>
  <c r="AC63" i="8"/>
  <c r="AB63" i="8"/>
  <c r="Z63" i="8"/>
  <c r="Y63" i="8"/>
  <c r="W63" i="8"/>
  <c r="V63" i="8"/>
  <c r="T63" i="8"/>
  <c r="S63" i="8"/>
  <c r="Q63" i="8"/>
  <c r="P63" i="8"/>
  <c r="N63" i="8"/>
  <c r="M63" i="8"/>
  <c r="K63" i="8"/>
  <c r="J63" i="8"/>
  <c r="CH62" i="8"/>
  <c r="CG62" i="8"/>
  <c r="CE62" i="8"/>
  <c r="CD62" i="8"/>
  <c r="CB62" i="8"/>
  <c r="CA62" i="8"/>
  <c r="BY62" i="8"/>
  <c r="BX62" i="8"/>
  <c r="BV62" i="8"/>
  <c r="BU62" i="8"/>
  <c r="BS62" i="8"/>
  <c r="BR62" i="8"/>
  <c r="BP62" i="8"/>
  <c r="BO62" i="8"/>
  <c r="BM62" i="8"/>
  <c r="BL62" i="8"/>
  <c r="BJ62" i="8"/>
  <c r="BI62" i="8"/>
  <c r="BG62" i="8"/>
  <c r="BF62" i="8"/>
  <c r="BD62" i="8"/>
  <c r="BC62" i="8"/>
  <c r="BA62" i="8"/>
  <c r="AZ62" i="8"/>
  <c r="AX62" i="8"/>
  <c r="AW62" i="8"/>
  <c r="AU62" i="8"/>
  <c r="AT62" i="8"/>
  <c r="AR62" i="8"/>
  <c r="AQ62" i="8"/>
  <c r="AO62" i="8"/>
  <c r="AN62" i="8"/>
  <c r="AL62" i="8"/>
  <c r="AK62" i="8"/>
  <c r="AI62" i="8"/>
  <c r="AH62" i="8"/>
  <c r="AF62" i="8"/>
  <c r="AE62" i="8"/>
  <c r="AC62" i="8"/>
  <c r="AB62" i="8"/>
  <c r="Z62" i="8"/>
  <c r="Y62" i="8"/>
  <c r="W62" i="8"/>
  <c r="V62" i="8"/>
  <c r="T62" i="8"/>
  <c r="S62" i="8"/>
  <c r="Q62" i="8"/>
  <c r="P62" i="8"/>
  <c r="N62" i="8"/>
  <c r="M62" i="8"/>
  <c r="K62" i="8"/>
  <c r="J62" i="8"/>
  <c r="CH61" i="8"/>
  <c r="CG61" i="8"/>
  <c r="CE61" i="8"/>
  <c r="CD61" i="8"/>
  <c r="CB61" i="8"/>
  <c r="CA61" i="8"/>
  <c r="BY61" i="8"/>
  <c r="BX61" i="8"/>
  <c r="BV61" i="8"/>
  <c r="BU61" i="8"/>
  <c r="BS61" i="8"/>
  <c r="BR61" i="8"/>
  <c r="BP61" i="8"/>
  <c r="BO61" i="8"/>
  <c r="BM61" i="8"/>
  <c r="BL61" i="8"/>
  <c r="BJ61" i="8"/>
  <c r="BI61" i="8"/>
  <c r="BG61" i="8"/>
  <c r="BF61" i="8"/>
  <c r="BD61" i="8"/>
  <c r="BC61" i="8"/>
  <c r="BA61" i="8"/>
  <c r="AZ61" i="8"/>
  <c r="AX61" i="8"/>
  <c r="AW61" i="8"/>
  <c r="AU61" i="8"/>
  <c r="AT61" i="8"/>
  <c r="AR61" i="8"/>
  <c r="AQ61" i="8"/>
  <c r="AO61" i="8"/>
  <c r="AN61" i="8"/>
  <c r="AL61" i="8"/>
  <c r="AK61" i="8"/>
  <c r="AI61" i="8"/>
  <c r="AH61" i="8"/>
  <c r="AF61" i="8"/>
  <c r="AE61" i="8"/>
  <c r="AC61" i="8"/>
  <c r="AB61" i="8"/>
  <c r="Z61" i="8"/>
  <c r="Y61" i="8"/>
  <c r="W61" i="8"/>
  <c r="V61" i="8"/>
  <c r="T61" i="8"/>
  <c r="S61" i="8"/>
  <c r="Q61" i="8"/>
  <c r="P61" i="8"/>
  <c r="N61" i="8"/>
  <c r="M61" i="8"/>
  <c r="K61" i="8"/>
  <c r="J61" i="8"/>
  <c r="CH60" i="8"/>
  <c r="CG60" i="8"/>
  <c r="CE60" i="8"/>
  <c r="CD60" i="8"/>
  <c r="CB60" i="8"/>
  <c r="CA60" i="8"/>
  <c r="BY60" i="8"/>
  <c r="BX60" i="8"/>
  <c r="BV60" i="8"/>
  <c r="BU60" i="8"/>
  <c r="BS60" i="8"/>
  <c r="BR60" i="8"/>
  <c r="BP60" i="8"/>
  <c r="BO60" i="8"/>
  <c r="BM60" i="8"/>
  <c r="BL60" i="8"/>
  <c r="BJ60" i="8"/>
  <c r="BI60" i="8"/>
  <c r="BG60" i="8"/>
  <c r="BF60" i="8"/>
  <c r="BD60" i="8"/>
  <c r="BC60" i="8"/>
  <c r="BA60" i="8"/>
  <c r="AZ60" i="8"/>
  <c r="AX60" i="8"/>
  <c r="AW60" i="8"/>
  <c r="AU60" i="8"/>
  <c r="AT60" i="8"/>
  <c r="AR60" i="8"/>
  <c r="AQ60" i="8"/>
  <c r="AO60" i="8"/>
  <c r="AN60" i="8"/>
  <c r="AL60" i="8"/>
  <c r="AK60" i="8"/>
  <c r="AI60" i="8"/>
  <c r="AH60" i="8"/>
  <c r="AF60" i="8"/>
  <c r="AE60" i="8"/>
  <c r="AC60" i="8"/>
  <c r="AB60" i="8"/>
  <c r="Z60" i="8"/>
  <c r="Y60" i="8"/>
  <c r="W60" i="8"/>
  <c r="V60" i="8"/>
  <c r="T60" i="8"/>
  <c r="S60" i="8"/>
  <c r="Q60" i="8"/>
  <c r="P60" i="8"/>
  <c r="N60" i="8"/>
  <c r="M60" i="8"/>
  <c r="K60" i="8"/>
  <c r="J60" i="8"/>
  <c r="CH59" i="8"/>
  <c r="CG59" i="8"/>
  <c r="CE59" i="8"/>
  <c r="CD59" i="8"/>
  <c r="CB59" i="8"/>
  <c r="CA59" i="8"/>
  <c r="BY59" i="8"/>
  <c r="BX59" i="8"/>
  <c r="BV59" i="8"/>
  <c r="BU59" i="8"/>
  <c r="BS59" i="8"/>
  <c r="BR59" i="8"/>
  <c r="BP59" i="8"/>
  <c r="BO59" i="8"/>
  <c r="BM59" i="8"/>
  <c r="BL59" i="8"/>
  <c r="BJ59" i="8"/>
  <c r="BI59" i="8"/>
  <c r="BG59" i="8"/>
  <c r="BF59" i="8"/>
  <c r="BD59" i="8"/>
  <c r="BC59" i="8"/>
  <c r="BA59" i="8"/>
  <c r="AZ59" i="8"/>
  <c r="AX59" i="8"/>
  <c r="AW59" i="8"/>
  <c r="AU59" i="8"/>
  <c r="AT59" i="8"/>
  <c r="AR59" i="8"/>
  <c r="AQ59" i="8"/>
  <c r="AO59" i="8"/>
  <c r="AN59" i="8"/>
  <c r="AL59" i="8"/>
  <c r="AK59" i="8"/>
  <c r="AI59" i="8"/>
  <c r="AH59" i="8"/>
  <c r="AF59" i="8"/>
  <c r="AE59" i="8"/>
  <c r="AC59" i="8"/>
  <c r="AB59" i="8"/>
  <c r="Z59" i="8"/>
  <c r="Y59" i="8"/>
  <c r="W59" i="8"/>
  <c r="V59" i="8"/>
  <c r="T59" i="8"/>
  <c r="S59" i="8"/>
  <c r="Q59" i="8"/>
  <c r="P59" i="8"/>
  <c r="N59" i="8"/>
  <c r="M59" i="8"/>
  <c r="K59" i="8"/>
  <c r="J59" i="8"/>
  <c r="CH58" i="8"/>
  <c r="CG58" i="8"/>
  <c r="CE58" i="8"/>
  <c r="CD58" i="8"/>
  <c r="CB58" i="8"/>
  <c r="CA58" i="8"/>
  <c r="BY58" i="8"/>
  <c r="BX58" i="8"/>
  <c r="BV58" i="8"/>
  <c r="BU58" i="8"/>
  <c r="BS58" i="8"/>
  <c r="BR58" i="8"/>
  <c r="BP58" i="8"/>
  <c r="BO58" i="8"/>
  <c r="BM58" i="8"/>
  <c r="BL58" i="8"/>
  <c r="BJ58" i="8"/>
  <c r="BI58" i="8"/>
  <c r="BG58" i="8"/>
  <c r="BF58" i="8"/>
  <c r="BD58" i="8"/>
  <c r="BC58" i="8"/>
  <c r="BA58" i="8"/>
  <c r="AZ58" i="8"/>
  <c r="AX58" i="8"/>
  <c r="AW58" i="8"/>
  <c r="AU58" i="8"/>
  <c r="AT58" i="8"/>
  <c r="AR58" i="8"/>
  <c r="AQ58" i="8"/>
  <c r="AO58" i="8"/>
  <c r="AN58" i="8"/>
  <c r="AL58" i="8"/>
  <c r="AK58" i="8"/>
  <c r="AI58" i="8"/>
  <c r="AH58" i="8"/>
  <c r="AF58" i="8"/>
  <c r="AE58" i="8"/>
  <c r="AC58" i="8"/>
  <c r="AB58" i="8"/>
  <c r="Z58" i="8"/>
  <c r="Y58" i="8"/>
  <c r="W58" i="8"/>
  <c r="V58" i="8"/>
  <c r="T58" i="8"/>
  <c r="S58" i="8"/>
  <c r="Q58" i="8"/>
  <c r="P58" i="8"/>
  <c r="N58" i="8"/>
  <c r="M58" i="8"/>
  <c r="K58" i="8"/>
  <c r="J58" i="8"/>
  <c r="CH57" i="8"/>
  <c r="CG57" i="8"/>
  <c r="CE57" i="8"/>
  <c r="CD57" i="8"/>
  <c r="CB57" i="8"/>
  <c r="CA57" i="8"/>
  <c r="BY57" i="8"/>
  <c r="BX57" i="8"/>
  <c r="BV57" i="8"/>
  <c r="BU57" i="8"/>
  <c r="BS57" i="8"/>
  <c r="BR57" i="8"/>
  <c r="BP57" i="8"/>
  <c r="BO57" i="8"/>
  <c r="BM57" i="8"/>
  <c r="BL57" i="8"/>
  <c r="BJ57" i="8"/>
  <c r="BI57" i="8"/>
  <c r="BG57" i="8"/>
  <c r="BF57" i="8"/>
  <c r="BD57" i="8"/>
  <c r="BC57" i="8"/>
  <c r="BA57" i="8"/>
  <c r="AZ57" i="8"/>
  <c r="AX57" i="8"/>
  <c r="AW57" i="8"/>
  <c r="AU57" i="8"/>
  <c r="AT57" i="8"/>
  <c r="AR57" i="8"/>
  <c r="AQ57" i="8"/>
  <c r="AO57" i="8"/>
  <c r="AN57" i="8"/>
  <c r="AL57" i="8"/>
  <c r="AK57" i="8"/>
  <c r="AI57" i="8"/>
  <c r="AH57" i="8"/>
  <c r="AF57" i="8"/>
  <c r="AE57" i="8"/>
  <c r="AC57" i="8"/>
  <c r="AB57" i="8"/>
  <c r="Z57" i="8"/>
  <c r="Y57" i="8"/>
  <c r="W57" i="8"/>
  <c r="V57" i="8"/>
  <c r="T57" i="8"/>
  <c r="S57" i="8"/>
  <c r="Q57" i="8"/>
  <c r="P57" i="8"/>
  <c r="N57" i="8"/>
  <c r="M57" i="8"/>
  <c r="K57" i="8"/>
  <c r="J57" i="8"/>
  <c r="CH56" i="8"/>
  <c r="CG56" i="8"/>
  <c r="CE56" i="8"/>
  <c r="CD56" i="8"/>
  <c r="CB56" i="8"/>
  <c r="CA56" i="8"/>
  <c r="BY56" i="8"/>
  <c r="BX56" i="8"/>
  <c r="BV56" i="8"/>
  <c r="BU56" i="8"/>
  <c r="BS56" i="8"/>
  <c r="BR56" i="8"/>
  <c r="BP56" i="8"/>
  <c r="BO56" i="8"/>
  <c r="BM56" i="8"/>
  <c r="BL56" i="8"/>
  <c r="BJ56" i="8"/>
  <c r="BI56" i="8"/>
  <c r="BG56" i="8"/>
  <c r="BF56" i="8"/>
  <c r="BD56" i="8"/>
  <c r="BC56" i="8"/>
  <c r="BA56" i="8"/>
  <c r="AZ56" i="8"/>
  <c r="AX56" i="8"/>
  <c r="AW56" i="8"/>
  <c r="AU56" i="8"/>
  <c r="AT56" i="8"/>
  <c r="AR56" i="8"/>
  <c r="AQ56" i="8"/>
  <c r="AO56" i="8"/>
  <c r="AN56" i="8"/>
  <c r="AL56" i="8"/>
  <c r="AK56" i="8"/>
  <c r="AI56" i="8"/>
  <c r="AH56" i="8"/>
  <c r="AF56" i="8"/>
  <c r="AE56" i="8"/>
  <c r="AC56" i="8"/>
  <c r="AB56" i="8"/>
  <c r="Z56" i="8"/>
  <c r="Y56" i="8"/>
  <c r="W56" i="8"/>
  <c r="V56" i="8"/>
  <c r="T56" i="8"/>
  <c r="S56" i="8"/>
  <c r="Q56" i="8"/>
  <c r="P56" i="8"/>
  <c r="N56" i="8"/>
  <c r="M56" i="8"/>
  <c r="K56" i="8"/>
  <c r="J56" i="8"/>
  <c r="CH55" i="8"/>
  <c r="CG55" i="8"/>
  <c r="CE55" i="8"/>
  <c r="CD55" i="8"/>
  <c r="CB55" i="8"/>
  <c r="CA55" i="8"/>
  <c r="BY55" i="8"/>
  <c r="BX55" i="8"/>
  <c r="BV55" i="8"/>
  <c r="BU55" i="8"/>
  <c r="BS55" i="8"/>
  <c r="BR55" i="8"/>
  <c r="BP55" i="8"/>
  <c r="BO55" i="8"/>
  <c r="BM55" i="8"/>
  <c r="BL55" i="8"/>
  <c r="BJ55" i="8"/>
  <c r="BI55" i="8"/>
  <c r="BG55" i="8"/>
  <c r="BF55" i="8"/>
  <c r="BD55" i="8"/>
  <c r="BC55" i="8"/>
  <c r="BA55" i="8"/>
  <c r="AZ55" i="8"/>
  <c r="AX55" i="8"/>
  <c r="AW55" i="8"/>
  <c r="AU55" i="8"/>
  <c r="AT55" i="8"/>
  <c r="AR55" i="8"/>
  <c r="AQ55" i="8"/>
  <c r="AO55" i="8"/>
  <c r="AN55" i="8"/>
  <c r="AL55" i="8"/>
  <c r="AK55" i="8"/>
  <c r="AI55" i="8"/>
  <c r="AH55" i="8"/>
  <c r="AF55" i="8"/>
  <c r="AE55" i="8"/>
  <c r="AC55" i="8"/>
  <c r="AB55" i="8"/>
  <c r="Z55" i="8"/>
  <c r="Y55" i="8"/>
  <c r="W55" i="8"/>
  <c r="V55" i="8"/>
  <c r="T55" i="8"/>
  <c r="S55" i="8"/>
  <c r="Q55" i="8"/>
  <c r="P55" i="8"/>
  <c r="N55" i="8"/>
  <c r="M55" i="8"/>
  <c r="K55" i="8"/>
  <c r="J55" i="8"/>
  <c r="CH54" i="8"/>
  <c r="CG54" i="8"/>
  <c r="CE54" i="8"/>
  <c r="CD54" i="8"/>
  <c r="CB54" i="8"/>
  <c r="CA54" i="8"/>
  <c r="BY54" i="8"/>
  <c r="BX54" i="8"/>
  <c r="BV54" i="8"/>
  <c r="BU54" i="8"/>
  <c r="BS54" i="8"/>
  <c r="BR54" i="8"/>
  <c r="BP54" i="8"/>
  <c r="BO54" i="8"/>
  <c r="BM54" i="8"/>
  <c r="BL54" i="8"/>
  <c r="BJ54" i="8"/>
  <c r="BI54" i="8"/>
  <c r="BG54" i="8"/>
  <c r="BF54" i="8"/>
  <c r="BD54" i="8"/>
  <c r="BC54" i="8"/>
  <c r="BA54" i="8"/>
  <c r="AZ54" i="8"/>
  <c r="AX54" i="8"/>
  <c r="AW54" i="8"/>
  <c r="AU54" i="8"/>
  <c r="AT54" i="8"/>
  <c r="AR54" i="8"/>
  <c r="AQ54" i="8"/>
  <c r="AO54" i="8"/>
  <c r="AN54" i="8"/>
  <c r="AL54" i="8"/>
  <c r="AK54" i="8"/>
  <c r="AI54" i="8"/>
  <c r="AH54" i="8"/>
  <c r="AF54" i="8"/>
  <c r="AE54" i="8"/>
  <c r="AC54" i="8"/>
  <c r="AB54" i="8"/>
  <c r="Z54" i="8"/>
  <c r="Y54" i="8"/>
  <c r="W54" i="8"/>
  <c r="V54" i="8"/>
  <c r="T54" i="8"/>
  <c r="S54" i="8"/>
  <c r="Q54" i="8"/>
  <c r="P54" i="8"/>
  <c r="N54" i="8"/>
  <c r="M54" i="8"/>
  <c r="K54" i="8"/>
  <c r="J54" i="8"/>
  <c r="CH53" i="8"/>
  <c r="CG53" i="8"/>
  <c r="CE53" i="8"/>
  <c r="CD53" i="8"/>
  <c r="CB53" i="8"/>
  <c r="CA53" i="8"/>
  <c r="BY53" i="8"/>
  <c r="BX53" i="8"/>
  <c r="BV53" i="8"/>
  <c r="BU53" i="8"/>
  <c r="BS53" i="8"/>
  <c r="BR53" i="8"/>
  <c r="BP53" i="8"/>
  <c r="BO53" i="8"/>
  <c r="BM53" i="8"/>
  <c r="BL53" i="8"/>
  <c r="BJ53" i="8"/>
  <c r="BI53" i="8"/>
  <c r="BG53" i="8"/>
  <c r="BF53" i="8"/>
  <c r="BD53" i="8"/>
  <c r="BC53" i="8"/>
  <c r="BA53" i="8"/>
  <c r="AZ53" i="8"/>
  <c r="AX53" i="8"/>
  <c r="AW53" i="8"/>
  <c r="AU53" i="8"/>
  <c r="AT53" i="8"/>
  <c r="AR53" i="8"/>
  <c r="AQ53" i="8"/>
  <c r="AO53" i="8"/>
  <c r="AN53" i="8"/>
  <c r="AL53" i="8"/>
  <c r="AK53" i="8"/>
  <c r="AI53" i="8"/>
  <c r="AH53" i="8"/>
  <c r="AF53" i="8"/>
  <c r="AE53" i="8"/>
  <c r="AC53" i="8"/>
  <c r="AB53" i="8"/>
  <c r="Z53" i="8"/>
  <c r="Y53" i="8"/>
  <c r="W53" i="8"/>
  <c r="V53" i="8"/>
  <c r="T53" i="8"/>
  <c r="S53" i="8"/>
  <c r="Q53" i="8"/>
  <c r="P53" i="8"/>
  <c r="N53" i="8"/>
  <c r="M53" i="8"/>
  <c r="K53" i="8"/>
  <c r="J53" i="8"/>
  <c r="CH52" i="8"/>
  <c r="CG52" i="8"/>
  <c r="CE52" i="8"/>
  <c r="CD52" i="8"/>
  <c r="CB52" i="8"/>
  <c r="CA52" i="8"/>
  <c r="BY52" i="8"/>
  <c r="BX52" i="8"/>
  <c r="BV52" i="8"/>
  <c r="BU52" i="8"/>
  <c r="BS52" i="8"/>
  <c r="BR52" i="8"/>
  <c r="BP52" i="8"/>
  <c r="BO52" i="8"/>
  <c r="BM52" i="8"/>
  <c r="BL52" i="8"/>
  <c r="BJ52" i="8"/>
  <c r="BI52" i="8"/>
  <c r="BG52" i="8"/>
  <c r="BF52" i="8"/>
  <c r="BD52" i="8"/>
  <c r="BC52" i="8"/>
  <c r="BA52" i="8"/>
  <c r="AZ52" i="8"/>
  <c r="AX52" i="8"/>
  <c r="AW52" i="8"/>
  <c r="AU52" i="8"/>
  <c r="AT52" i="8"/>
  <c r="AR52" i="8"/>
  <c r="AQ52" i="8"/>
  <c r="AO52" i="8"/>
  <c r="AN52" i="8"/>
  <c r="AL52" i="8"/>
  <c r="AK52" i="8"/>
  <c r="AI52" i="8"/>
  <c r="AH52" i="8"/>
  <c r="AF52" i="8"/>
  <c r="AE52" i="8"/>
  <c r="AC52" i="8"/>
  <c r="AB52" i="8"/>
  <c r="Z52" i="8"/>
  <c r="Y52" i="8"/>
  <c r="W52" i="8"/>
  <c r="V52" i="8"/>
  <c r="T52" i="8"/>
  <c r="S52" i="8"/>
  <c r="Q52" i="8"/>
  <c r="P52" i="8"/>
  <c r="N52" i="8"/>
  <c r="M52" i="8"/>
  <c r="K52" i="8"/>
  <c r="J52" i="8"/>
  <c r="CH51" i="8"/>
  <c r="CG51" i="8"/>
  <c r="CE51" i="8"/>
  <c r="CD51" i="8"/>
  <c r="CB51" i="8"/>
  <c r="CA51" i="8"/>
  <c r="BY51" i="8"/>
  <c r="BX51" i="8"/>
  <c r="BV51" i="8"/>
  <c r="BU51" i="8"/>
  <c r="BS51" i="8"/>
  <c r="BR51" i="8"/>
  <c r="BP51" i="8"/>
  <c r="BO51" i="8"/>
  <c r="BM51" i="8"/>
  <c r="BL51" i="8"/>
  <c r="BJ51" i="8"/>
  <c r="BI51" i="8"/>
  <c r="BG51" i="8"/>
  <c r="BF51" i="8"/>
  <c r="BD51" i="8"/>
  <c r="BC51" i="8"/>
  <c r="BA51" i="8"/>
  <c r="AZ51" i="8"/>
  <c r="AX51" i="8"/>
  <c r="AW51" i="8"/>
  <c r="AU51" i="8"/>
  <c r="AT51" i="8"/>
  <c r="AR51" i="8"/>
  <c r="AQ51" i="8"/>
  <c r="AO51" i="8"/>
  <c r="AN51" i="8"/>
  <c r="AL51" i="8"/>
  <c r="AK51" i="8"/>
  <c r="AI51" i="8"/>
  <c r="AH51" i="8"/>
  <c r="AF51" i="8"/>
  <c r="AE51" i="8"/>
  <c r="AC51" i="8"/>
  <c r="AB51" i="8"/>
  <c r="Z51" i="8"/>
  <c r="Y51" i="8"/>
  <c r="W51" i="8"/>
  <c r="V51" i="8"/>
  <c r="T51" i="8"/>
  <c r="S51" i="8"/>
  <c r="Q51" i="8"/>
  <c r="P51" i="8"/>
  <c r="N51" i="8"/>
  <c r="M51" i="8"/>
  <c r="K51" i="8"/>
  <c r="J51" i="8"/>
  <c r="CH50" i="8"/>
  <c r="CG50" i="8"/>
  <c r="CE50" i="8"/>
  <c r="CD50" i="8"/>
  <c r="CB50" i="8"/>
  <c r="CA50" i="8"/>
  <c r="BY50" i="8"/>
  <c r="BX50" i="8"/>
  <c r="BV50" i="8"/>
  <c r="BU50" i="8"/>
  <c r="BS50" i="8"/>
  <c r="BR50" i="8"/>
  <c r="BP50" i="8"/>
  <c r="BO50" i="8"/>
  <c r="BM50" i="8"/>
  <c r="BL50" i="8"/>
  <c r="BJ50" i="8"/>
  <c r="BI50" i="8"/>
  <c r="BG50" i="8"/>
  <c r="BF50" i="8"/>
  <c r="BD50" i="8"/>
  <c r="BC50" i="8"/>
  <c r="BA50" i="8"/>
  <c r="AZ50" i="8"/>
  <c r="AX50" i="8"/>
  <c r="AW50" i="8"/>
  <c r="AU50" i="8"/>
  <c r="AT50" i="8"/>
  <c r="AR50" i="8"/>
  <c r="AQ50" i="8"/>
  <c r="AO50" i="8"/>
  <c r="AN50" i="8"/>
  <c r="AL50" i="8"/>
  <c r="AK50" i="8"/>
  <c r="AI50" i="8"/>
  <c r="AH50" i="8"/>
  <c r="AF50" i="8"/>
  <c r="AE50" i="8"/>
  <c r="AC50" i="8"/>
  <c r="AB50" i="8"/>
  <c r="Z50" i="8"/>
  <c r="Y50" i="8"/>
  <c r="W50" i="8"/>
  <c r="V50" i="8"/>
  <c r="T50" i="8"/>
  <c r="S50" i="8"/>
  <c r="Q50" i="8"/>
  <c r="P50" i="8"/>
  <c r="N50" i="8"/>
  <c r="M50" i="8"/>
  <c r="K50" i="8"/>
  <c r="J50" i="8"/>
  <c r="CH49" i="8"/>
  <c r="CG49" i="8"/>
  <c r="CE49" i="8"/>
  <c r="CD49" i="8"/>
  <c r="CB49" i="8"/>
  <c r="CA49" i="8"/>
  <c r="BY49" i="8"/>
  <c r="BX49" i="8"/>
  <c r="BV49" i="8"/>
  <c r="BU49" i="8"/>
  <c r="BS49" i="8"/>
  <c r="BR49" i="8"/>
  <c r="BP49" i="8"/>
  <c r="BO49" i="8"/>
  <c r="BM49" i="8"/>
  <c r="BL49" i="8"/>
  <c r="BJ49" i="8"/>
  <c r="BI49" i="8"/>
  <c r="BG49" i="8"/>
  <c r="BF49" i="8"/>
  <c r="BD49" i="8"/>
  <c r="BC49" i="8"/>
  <c r="BA49" i="8"/>
  <c r="AZ49" i="8"/>
  <c r="AX49" i="8"/>
  <c r="AW49" i="8"/>
  <c r="AU49" i="8"/>
  <c r="AT49" i="8"/>
  <c r="AR49" i="8"/>
  <c r="AQ49" i="8"/>
  <c r="AO49" i="8"/>
  <c r="AN49" i="8"/>
  <c r="AL49" i="8"/>
  <c r="AK49" i="8"/>
  <c r="AI49" i="8"/>
  <c r="AH49" i="8"/>
  <c r="AF49" i="8"/>
  <c r="AE49" i="8"/>
  <c r="AC49" i="8"/>
  <c r="AB49" i="8"/>
  <c r="Z49" i="8"/>
  <c r="Y49" i="8"/>
  <c r="W49" i="8"/>
  <c r="V49" i="8"/>
  <c r="T49" i="8"/>
  <c r="S49" i="8"/>
  <c r="Q49" i="8"/>
  <c r="P49" i="8"/>
  <c r="N49" i="8"/>
  <c r="M49" i="8"/>
  <c r="K49" i="8"/>
  <c r="J49" i="8"/>
  <c r="CH48" i="8"/>
  <c r="CG48" i="8"/>
  <c r="CE48" i="8"/>
  <c r="CD48" i="8"/>
  <c r="CB48" i="8"/>
  <c r="CA48" i="8"/>
  <c r="BY48" i="8"/>
  <c r="BX48" i="8"/>
  <c r="BV48" i="8"/>
  <c r="BU48" i="8"/>
  <c r="BS48" i="8"/>
  <c r="BR48" i="8"/>
  <c r="BP48" i="8"/>
  <c r="BO48" i="8"/>
  <c r="BM48" i="8"/>
  <c r="BL48" i="8"/>
  <c r="BJ48" i="8"/>
  <c r="BI48" i="8"/>
  <c r="BG48" i="8"/>
  <c r="BF48" i="8"/>
  <c r="BD48" i="8"/>
  <c r="BC48" i="8"/>
  <c r="BA48" i="8"/>
  <c r="AZ48" i="8"/>
  <c r="AX48" i="8"/>
  <c r="AW48" i="8"/>
  <c r="AU48" i="8"/>
  <c r="AT48" i="8"/>
  <c r="AR48" i="8"/>
  <c r="AQ48" i="8"/>
  <c r="AO48" i="8"/>
  <c r="AN48" i="8"/>
  <c r="AL48" i="8"/>
  <c r="AK48" i="8"/>
  <c r="AI48" i="8"/>
  <c r="AH48" i="8"/>
  <c r="AF48" i="8"/>
  <c r="AE48" i="8"/>
  <c r="AC48" i="8"/>
  <c r="AB48" i="8"/>
  <c r="Z48" i="8"/>
  <c r="Y48" i="8"/>
  <c r="CH47" i="8"/>
  <c r="CG47" i="8"/>
  <c r="CE47" i="8"/>
  <c r="CD47" i="8"/>
  <c r="CB47" i="8"/>
  <c r="CA47" i="8"/>
  <c r="BY47" i="8"/>
  <c r="BX47" i="8"/>
  <c r="BV47" i="8"/>
  <c r="BU47" i="8"/>
  <c r="BS47" i="8"/>
  <c r="BR47" i="8"/>
  <c r="BP47" i="8"/>
  <c r="BO47" i="8"/>
  <c r="BM47" i="8"/>
  <c r="BL47" i="8"/>
  <c r="BJ47" i="8"/>
  <c r="BI47" i="8"/>
  <c r="BG47" i="8"/>
  <c r="BF47" i="8"/>
  <c r="BD47" i="8"/>
  <c r="BC47" i="8"/>
  <c r="BA47" i="8"/>
  <c r="AZ47" i="8"/>
  <c r="AX47" i="8"/>
  <c r="AW47" i="8"/>
  <c r="AU47" i="8"/>
  <c r="AT47" i="8"/>
  <c r="AR47" i="8"/>
  <c r="AQ47" i="8"/>
  <c r="AO47" i="8"/>
  <c r="AN47" i="8"/>
  <c r="AL47" i="8"/>
  <c r="AK47" i="8"/>
  <c r="AI47" i="8"/>
  <c r="AH47" i="8"/>
  <c r="AF47" i="8"/>
  <c r="AE47" i="8"/>
  <c r="AC47" i="8"/>
  <c r="AB47" i="8"/>
  <c r="Z47" i="8"/>
  <c r="Y47" i="8"/>
  <c r="W47" i="8"/>
  <c r="V47" i="8"/>
  <c r="T47" i="8"/>
  <c r="S47" i="8"/>
  <c r="Q47" i="8"/>
  <c r="P47" i="8"/>
  <c r="N47" i="8"/>
  <c r="M47" i="8"/>
  <c r="K47" i="8"/>
  <c r="J47" i="8"/>
  <c r="CH46" i="8"/>
  <c r="CG46" i="8"/>
  <c r="CE46" i="8"/>
  <c r="CD46" i="8"/>
  <c r="CB46" i="8"/>
  <c r="CA46" i="8"/>
  <c r="BY46" i="8"/>
  <c r="BX46" i="8"/>
  <c r="BV46" i="8"/>
  <c r="BU46" i="8"/>
  <c r="BS46" i="8"/>
  <c r="BR46" i="8"/>
  <c r="BP46" i="8"/>
  <c r="BO46" i="8"/>
  <c r="BM46" i="8"/>
  <c r="BL46" i="8"/>
  <c r="BJ46" i="8"/>
  <c r="BI46" i="8"/>
  <c r="BG46" i="8"/>
  <c r="BF46" i="8"/>
  <c r="BD46" i="8"/>
  <c r="BC46" i="8"/>
  <c r="BA46" i="8"/>
  <c r="AZ46" i="8"/>
  <c r="AX46" i="8"/>
  <c r="AW46" i="8"/>
  <c r="AU46" i="8"/>
  <c r="AT46" i="8"/>
  <c r="AR46" i="8"/>
  <c r="AQ46" i="8"/>
  <c r="AO46" i="8"/>
  <c r="AN46" i="8"/>
  <c r="AL46" i="8"/>
  <c r="AK46" i="8"/>
  <c r="AI46" i="8"/>
  <c r="AH46" i="8"/>
  <c r="AF46" i="8"/>
  <c r="AE46" i="8"/>
  <c r="AC46" i="8"/>
  <c r="AB46" i="8"/>
  <c r="Z46" i="8"/>
  <c r="Y46" i="8"/>
  <c r="W46" i="8"/>
  <c r="V46" i="8"/>
  <c r="T46" i="8"/>
  <c r="S46" i="8"/>
  <c r="Q46" i="8"/>
  <c r="P46" i="8"/>
  <c r="N46" i="8"/>
  <c r="M46" i="8"/>
  <c r="K46" i="8"/>
  <c r="J46" i="8"/>
  <c r="CH45" i="8"/>
  <c r="CG45" i="8"/>
  <c r="CE45" i="8"/>
  <c r="CD45" i="8"/>
  <c r="CB45" i="8"/>
  <c r="CA45" i="8"/>
  <c r="BY45" i="8"/>
  <c r="BX45" i="8"/>
  <c r="BV45" i="8"/>
  <c r="BU45" i="8"/>
  <c r="BS45" i="8"/>
  <c r="BR45" i="8"/>
  <c r="BP45" i="8"/>
  <c r="BO45" i="8"/>
  <c r="BM45" i="8"/>
  <c r="BL45" i="8"/>
  <c r="BJ45" i="8"/>
  <c r="BI45" i="8"/>
  <c r="BG45" i="8"/>
  <c r="BF45" i="8"/>
  <c r="BD45" i="8"/>
  <c r="BC45" i="8"/>
  <c r="BA45" i="8"/>
  <c r="AZ45" i="8"/>
  <c r="AX45" i="8"/>
  <c r="AW45" i="8"/>
  <c r="AU45" i="8"/>
  <c r="AT45" i="8"/>
  <c r="AR45" i="8"/>
  <c r="AQ45" i="8"/>
  <c r="AO45" i="8"/>
  <c r="AN45" i="8"/>
  <c r="AL45" i="8"/>
  <c r="AK45" i="8"/>
  <c r="AI45" i="8"/>
  <c r="AH45" i="8"/>
  <c r="AF45" i="8"/>
  <c r="AE45" i="8"/>
  <c r="AC45" i="8"/>
  <c r="AB45" i="8"/>
  <c r="Z45" i="8"/>
  <c r="Y45" i="8"/>
  <c r="W45" i="8"/>
  <c r="V45" i="8"/>
  <c r="T45" i="8"/>
  <c r="S45" i="8"/>
  <c r="Q45" i="8"/>
  <c r="P45" i="8"/>
  <c r="N45" i="8"/>
  <c r="M45" i="8"/>
  <c r="K45" i="8"/>
  <c r="J45" i="8"/>
  <c r="CH44" i="8"/>
  <c r="CG44" i="8"/>
  <c r="CE44" i="8"/>
  <c r="CD44" i="8"/>
  <c r="CB44" i="8"/>
  <c r="CA44" i="8"/>
  <c r="BY44" i="8"/>
  <c r="BX44" i="8"/>
  <c r="BV44" i="8"/>
  <c r="BU44" i="8"/>
  <c r="BS44" i="8"/>
  <c r="BR44" i="8"/>
  <c r="BP44" i="8"/>
  <c r="BO44" i="8"/>
  <c r="BM44" i="8"/>
  <c r="BL44" i="8"/>
  <c r="BJ44" i="8"/>
  <c r="BI44" i="8"/>
  <c r="BG44" i="8"/>
  <c r="BF44" i="8"/>
  <c r="BD44" i="8"/>
  <c r="BC44" i="8"/>
  <c r="BA44" i="8"/>
  <c r="AZ44" i="8"/>
  <c r="AX44" i="8"/>
  <c r="AW44" i="8"/>
  <c r="AU44" i="8"/>
  <c r="AT44" i="8"/>
  <c r="AR44" i="8"/>
  <c r="AQ44" i="8"/>
  <c r="AO44" i="8"/>
  <c r="AN44" i="8"/>
  <c r="AL44" i="8"/>
  <c r="AK44" i="8"/>
  <c r="AI44" i="8"/>
  <c r="AH44" i="8"/>
  <c r="AF44" i="8"/>
  <c r="AE44" i="8"/>
  <c r="AC44" i="8"/>
  <c r="AB44" i="8"/>
  <c r="Z44" i="8"/>
  <c r="Y44" i="8"/>
  <c r="W44" i="8"/>
  <c r="V44" i="8"/>
  <c r="T44" i="8"/>
  <c r="S44" i="8"/>
  <c r="Q44" i="8"/>
  <c r="P44" i="8"/>
  <c r="N44" i="8"/>
  <c r="M44" i="8"/>
  <c r="K44" i="8"/>
  <c r="J44" i="8"/>
  <c r="CH43" i="8"/>
  <c r="CG43" i="8"/>
  <c r="CE43" i="8"/>
  <c r="CD43" i="8"/>
  <c r="CB43" i="8"/>
  <c r="CA43" i="8"/>
  <c r="BY43" i="8"/>
  <c r="BX43" i="8"/>
  <c r="BV43" i="8"/>
  <c r="BU43" i="8"/>
  <c r="BS43" i="8"/>
  <c r="BR43" i="8"/>
  <c r="BP43" i="8"/>
  <c r="BO43" i="8"/>
  <c r="BM43" i="8"/>
  <c r="BL43" i="8"/>
  <c r="BJ43" i="8"/>
  <c r="BI43" i="8"/>
  <c r="BG43" i="8"/>
  <c r="BF43" i="8"/>
  <c r="BD43" i="8"/>
  <c r="BC43" i="8"/>
  <c r="BA43" i="8"/>
  <c r="AZ43" i="8"/>
  <c r="AX43" i="8"/>
  <c r="AW43" i="8"/>
  <c r="AU43" i="8"/>
  <c r="AT43" i="8"/>
  <c r="AR43" i="8"/>
  <c r="AQ43" i="8"/>
  <c r="AO43" i="8"/>
  <c r="AN43" i="8"/>
  <c r="AL43" i="8"/>
  <c r="AK43" i="8"/>
  <c r="AI43" i="8"/>
  <c r="AH43" i="8"/>
  <c r="AF43" i="8"/>
  <c r="AE43" i="8"/>
  <c r="AC43" i="8"/>
  <c r="AB43" i="8"/>
  <c r="Z43" i="8"/>
  <c r="Y43" i="8"/>
  <c r="W43" i="8"/>
  <c r="V43" i="8"/>
  <c r="T43" i="8"/>
  <c r="S43" i="8"/>
  <c r="Q43" i="8"/>
  <c r="P43" i="8"/>
  <c r="N43" i="8"/>
  <c r="M43" i="8"/>
  <c r="K43" i="8"/>
  <c r="J43" i="8"/>
  <c r="CH42" i="8"/>
  <c r="CG42" i="8"/>
  <c r="CE42" i="8"/>
  <c r="CD42" i="8"/>
  <c r="CB42" i="8"/>
  <c r="CA42" i="8"/>
  <c r="BY42" i="8"/>
  <c r="BX42" i="8"/>
  <c r="BV42" i="8"/>
  <c r="BU42" i="8"/>
  <c r="BS42" i="8"/>
  <c r="BR42" i="8"/>
  <c r="BP42" i="8"/>
  <c r="BO42" i="8"/>
  <c r="BM42" i="8"/>
  <c r="BL42" i="8"/>
  <c r="BJ42" i="8"/>
  <c r="BI42" i="8"/>
  <c r="BG42" i="8"/>
  <c r="BF42" i="8"/>
  <c r="BD42" i="8"/>
  <c r="BC42" i="8"/>
  <c r="BA42" i="8"/>
  <c r="AZ42" i="8"/>
  <c r="AX42" i="8"/>
  <c r="AW42" i="8"/>
  <c r="AU42" i="8"/>
  <c r="AT42" i="8"/>
  <c r="AR42" i="8"/>
  <c r="AQ42" i="8"/>
  <c r="AO42" i="8"/>
  <c r="AN42" i="8"/>
  <c r="AL42" i="8"/>
  <c r="AK42" i="8"/>
  <c r="AI42" i="8"/>
  <c r="AH42" i="8"/>
  <c r="AF42" i="8"/>
  <c r="AE42" i="8"/>
  <c r="AC42" i="8"/>
  <c r="AB42" i="8"/>
  <c r="Z42" i="8"/>
  <c r="Y42" i="8"/>
  <c r="W42" i="8"/>
  <c r="V42" i="8"/>
  <c r="T42" i="8"/>
  <c r="S42" i="8"/>
  <c r="Q42" i="8"/>
  <c r="P42" i="8"/>
  <c r="N42" i="8"/>
  <c r="M42" i="8"/>
  <c r="K42" i="8"/>
  <c r="J42" i="8"/>
  <c r="CH41" i="8"/>
  <c r="CG41" i="8"/>
  <c r="CE41" i="8"/>
  <c r="CD41" i="8"/>
  <c r="CB41" i="8"/>
  <c r="CA41" i="8"/>
  <c r="BY41" i="8"/>
  <c r="BX41" i="8"/>
  <c r="BV41" i="8"/>
  <c r="BU41" i="8"/>
  <c r="BS41" i="8"/>
  <c r="BR41" i="8"/>
  <c r="BP41" i="8"/>
  <c r="BO41" i="8"/>
  <c r="BM41" i="8"/>
  <c r="BL41" i="8"/>
  <c r="BJ41" i="8"/>
  <c r="BI41" i="8"/>
  <c r="BG41" i="8"/>
  <c r="BF41" i="8"/>
  <c r="BD41" i="8"/>
  <c r="BC41" i="8"/>
  <c r="BA41" i="8"/>
  <c r="AZ41" i="8"/>
  <c r="AX41" i="8"/>
  <c r="AW41" i="8"/>
  <c r="AU41" i="8"/>
  <c r="AT41" i="8"/>
  <c r="AR41" i="8"/>
  <c r="AQ41" i="8"/>
  <c r="AO41" i="8"/>
  <c r="AN41" i="8"/>
  <c r="AL41" i="8"/>
  <c r="AK41" i="8"/>
  <c r="AI41" i="8"/>
  <c r="AH41" i="8"/>
  <c r="AF41" i="8"/>
  <c r="AE41" i="8"/>
  <c r="AC41" i="8"/>
  <c r="AB41" i="8"/>
  <c r="Z41" i="8"/>
  <c r="Y41" i="8"/>
  <c r="W41" i="8"/>
  <c r="V41" i="8"/>
  <c r="T41" i="8"/>
  <c r="S41" i="8"/>
  <c r="Q41" i="8"/>
  <c r="P41" i="8"/>
  <c r="N41" i="8"/>
  <c r="M41" i="8"/>
  <c r="K41" i="8"/>
  <c r="J41" i="8"/>
  <c r="CH40" i="8"/>
  <c r="CG40" i="8"/>
  <c r="CE40" i="8"/>
  <c r="CD40" i="8"/>
  <c r="CB40" i="8"/>
  <c r="CA40" i="8"/>
  <c r="BY40" i="8"/>
  <c r="BX40" i="8"/>
  <c r="BV40" i="8"/>
  <c r="BU40" i="8"/>
  <c r="BS40" i="8"/>
  <c r="BR40" i="8"/>
  <c r="BP40" i="8"/>
  <c r="BO40" i="8"/>
  <c r="BM40" i="8"/>
  <c r="BL40" i="8"/>
  <c r="BJ40" i="8"/>
  <c r="BI40" i="8"/>
  <c r="BG40" i="8"/>
  <c r="BF40" i="8"/>
  <c r="BD40" i="8"/>
  <c r="BC40" i="8"/>
  <c r="BA40" i="8"/>
  <c r="AZ40" i="8"/>
  <c r="AX40" i="8"/>
  <c r="AW40" i="8"/>
  <c r="AU40" i="8"/>
  <c r="AT40" i="8"/>
  <c r="AR40" i="8"/>
  <c r="AQ40" i="8"/>
  <c r="AO40" i="8"/>
  <c r="AN40" i="8"/>
  <c r="AL40" i="8"/>
  <c r="AK40" i="8"/>
  <c r="AI40" i="8"/>
  <c r="AH40" i="8"/>
  <c r="AF40" i="8"/>
  <c r="AE40" i="8"/>
  <c r="AC40" i="8"/>
  <c r="AB40" i="8"/>
  <c r="Z40" i="8"/>
  <c r="Y40" i="8"/>
  <c r="W40" i="8"/>
  <c r="V40" i="8"/>
  <c r="T40" i="8"/>
  <c r="S40" i="8"/>
  <c r="Q40" i="8"/>
  <c r="P40" i="8"/>
  <c r="N40" i="8"/>
  <c r="M40" i="8"/>
  <c r="K40" i="8"/>
  <c r="J40" i="8"/>
  <c r="CH39" i="8"/>
  <c r="CG39" i="8"/>
  <c r="CE39" i="8"/>
  <c r="CD39" i="8"/>
  <c r="CB39" i="8"/>
  <c r="CA39" i="8"/>
  <c r="BY39" i="8"/>
  <c r="BX39" i="8"/>
  <c r="BV39" i="8"/>
  <c r="BU39" i="8"/>
  <c r="BS39" i="8"/>
  <c r="BR39" i="8"/>
  <c r="BP39" i="8"/>
  <c r="BO39" i="8"/>
  <c r="BM39" i="8"/>
  <c r="BL39" i="8"/>
  <c r="BJ39" i="8"/>
  <c r="BI39" i="8"/>
  <c r="BG39" i="8"/>
  <c r="BF39" i="8"/>
  <c r="BD39" i="8"/>
  <c r="BC39" i="8"/>
  <c r="BA39" i="8"/>
  <c r="AZ39" i="8"/>
  <c r="AX39" i="8"/>
  <c r="AW39" i="8"/>
  <c r="AU39" i="8"/>
  <c r="AT39" i="8"/>
  <c r="AR39" i="8"/>
  <c r="AQ39" i="8"/>
  <c r="AO39" i="8"/>
  <c r="AN39" i="8"/>
  <c r="AL39" i="8"/>
  <c r="AK39" i="8"/>
  <c r="AI39" i="8"/>
  <c r="AH39" i="8"/>
  <c r="AF39" i="8"/>
  <c r="AE39" i="8"/>
  <c r="AC39" i="8"/>
  <c r="AB39" i="8"/>
  <c r="Z39" i="8"/>
  <c r="Y39" i="8"/>
  <c r="W39" i="8"/>
  <c r="V39" i="8"/>
  <c r="T39" i="8"/>
  <c r="S39" i="8"/>
  <c r="Q39" i="8"/>
  <c r="P39" i="8"/>
  <c r="N39" i="8"/>
  <c r="M39" i="8"/>
  <c r="K39" i="8"/>
  <c r="J39" i="8"/>
  <c r="CH38" i="8"/>
  <c r="CG38" i="8"/>
  <c r="CE38" i="8"/>
  <c r="CD38" i="8"/>
  <c r="CB38" i="8"/>
  <c r="CA38" i="8"/>
  <c r="BY38" i="8"/>
  <c r="BX38" i="8"/>
  <c r="BV38" i="8"/>
  <c r="BU38" i="8"/>
  <c r="BS38" i="8"/>
  <c r="BR38" i="8"/>
  <c r="BP38" i="8"/>
  <c r="BO38" i="8"/>
  <c r="BM38" i="8"/>
  <c r="BL38" i="8"/>
  <c r="BJ38" i="8"/>
  <c r="BI38" i="8"/>
  <c r="BG38" i="8"/>
  <c r="BF38" i="8"/>
  <c r="BD38" i="8"/>
  <c r="BC38" i="8"/>
  <c r="BA38" i="8"/>
  <c r="AZ38" i="8"/>
  <c r="AX38" i="8"/>
  <c r="AW38" i="8"/>
  <c r="AU38" i="8"/>
  <c r="AT38" i="8"/>
  <c r="AR38" i="8"/>
  <c r="AQ38" i="8"/>
  <c r="AO38" i="8"/>
  <c r="AN38" i="8"/>
  <c r="AL38" i="8"/>
  <c r="AK38" i="8"/>
  <c r="AI38" i="8"/>
  <c r="AH38" i="8"/>
  <c r="AF38" i="8"/>
  <c r="AE38" i="8"/>
  <c r="AC38" i="8"/>
  <c r="AB38" i="8"/>
  <c r="Z38" i="8"/>
  <c r="Y38" i="8"/>
  <c r="W38" i="8"/>
  <c r="V38" i="8"/>
  <c r="T38" i="8"/>
  <c r="S38" i="8"/>
  <c r="Q38" i="8"/>
  <c r="P38" i="8"/>
  <c r="N38" i="8"/>
  <c r="M38" i="8"/>
  <c r="K38" i="8"/>
  <c r="J38" i="8"/>
  <c r="CH37" i="8"/>
  <c r="CG37" i="8"/>
  <c r="CE37" i="8"/>
  <c r="CD37" i="8"/>
  <c r="CB37" i="8"/>
  <c r="CA37" i="8"/>
  <c r="BY37" i="8"/>
  <c r="BX37" i="8"/>
  <c r="BV37" i="8"/>
  <c r="BU37" i="8"/>
  <c r="BS37" i="8"/>
  <c r="BR37" i="8"/>
  <c r="BP37" i="8"/>
  <c r="BO37" i="8"/>
  <c r="BM37" i="8"/>
  <c r="BL37" i="8"/>
  <c r="BJ37" i="8"/>
  <c r="BI37" i="8"/>
  <c r="BG37" i="8"/>
  <c r="BF37" i="8"/>
  <c r="BD37" i="8"/>
  <c r="BC37" i="8"/>
  <c r="BA37" i="8"/>
  <c r="AZ37" i="8"/>
  <c r="AX37" i="8"/>
  <c r="AW37" i="8"/>
  <c r="AU37" i="8"/>
  <c r="AT37" i="8"/>
  <c r="AR37" i="8"/>
  <c r="AQ37" i="8"/>
  <c r="AO37" i="8"/>
  <c r="AN37" i="8"/>
  <c r="AL37" i="8"/>
  <c r="AK37" i="8"/>
  <c r="AI37" i="8"/>
  <c r="AH37" i="8"/>
  <c r="AF37" i="8"/>
  <c r="AE37" i="8"/>
  <c r="AC37" i="8"/>
  <c r="AB37" i="8"/>
  <c r="Z37" i="8"/>
  <c r="Y37" i="8"/>
  <c r="W37" i="8"/>
  <c r="V37" i="8"/>
  <c r="T37" i="8"/>
  <c r="S37" i="8"/>
  <c r="Q37" i="8"/>
  <c r="P37" i="8"/>
  <c r="N37" i="8"/>
  <c r="M37" i="8"/>
  <c r="K37" i="8"/>
  <c r="J37" i="8"/>
  <c r="CH36" i="8"/>
  <c r="CG36" i="8"/>
  <c r="CE36" i="8"/>
  <c r="CD36" i="8"/>
  <c r="CB36" i="8"/>
  <c r="CA36" i="8"/>
  <c r="BY36" i="8"/>
  <c r="BX36" i="8"/>
  <c r="BV36" i="8"/>
  <c r="BU36" i="8"/>
  <c r="BS36" i="8"/>
  <c r="BR36" i="8"/>
  <c r="BP36" i="8"/>
  <c r="BO36" i="8"/>
  <c r="BM36" i="8"/>
  <c r="BL36" i="8"/>
  <c r="BJ36" i="8"/>
  <c r="BI36" i="8"/>
  <c r="BG36" i="8"/>
  <c r="BF36" i="8"/>
  <c r="BD36" i="8"/>
  <c r="BC36" i="8"/>
  <c r="BA36" i="8"/>
  <c r="AZ36" i="8"/>
  <c r="AX36" i="8"/>
  <c r="AW36" i="8"/>
  <c r="AU36" i="8"/>
  <c r="AT36" i="8"/>
  <c r="AR36" i="8"/>
  <c r="AQ36" i="8"/>
  <c r="AO36" i="8"/>
  <c r="AN36" i="8"/>
  <c r="AL36" i="8"/>
  <c r="AK36" i="8"/>
  <c r="AI36" i="8"/>
  <c r="AH36" i="8"/>
  <c r="AF36" i="8"/>
  <c r="AE36" i="8"/>
  <c r="AC36" i="8"/>
  <c r="AB36" i="8"/>
  <c r="Z36" i="8"/>
  <c r="Y36" i="8"/>
  <c r="W36" i="8"/>
  <c r="V36" i="8"/>
  <c r="T36" i="8"/>
  <c r="S36" i="8"/>
  <c r="Q36" i="8"/>
  <c r="P36" i="8"/>
  <c r="N36" i="8"/>
  <c r="M36" i="8"/>
  <c r="K36" i="8"/>
  <c r="J36" i="8"/>
  <c r="CH35" i="8"/>
  <c r="CG35" i="8"/>
  <c r="CE35" i="8"/>
  <c r="CD35" i="8"/>
  <c r="CB35" i="8"/>
  <c r="CA35" i="8"/>
  <c r="BY35" i="8"/>
  <c r="BX35" i="8"/>
  <c r="BV35" i="8"/>
  <c r="BU35" i="8"/>
  <c r="BS35" i="8"/>
  <c r="BR35" i="8"/>
  <c r="BP35" i="8"/>
  <c r="BO35" i="8"/>
  <c r="BM35" i="8"/>
  <c r="BL35" i="8"/>
  <c r="BJ35" i="8"/>
  <c r="BI35" i="8"/>
  <c r="BG35" i="8"/>
  <c r="BF35" i="8"/>
  <c r="BD35" i="8"/>
  <c r="BC35" i="8"/>
  <c r="BA35" i="8"/>
  <c r="AZ35" i="8"/>
  <c r="AX35" i="8"/>
  <c r="AW35" i="8"/>
  <c r="AU35" i="8"/>
  <c r="AT35" i="8"/>
  <c r="AR35" i="8"/>
  <c r="AQ35" i="8"/>
  <c r="AO35" i="8"/>
  <c r="AN35" i="8"/>
  <c r="AL35" i="8"/>
  <c r="AK35" i="8"/>
  <c r="AI35" i="8"/>
  <c r="AH35" i="8"/>
  <c r="AF35" i="8"/>
  <c r="AE35" i="8"/>
  <c r="AC35" i="8"/>
  <c r="AB35" i="8"/>
  <c r="Z35" i="8"/>
  <c r="Y35" i="8"/>
  <c r="W35" i="8"/>
  <c r="V35" i="8"/>
  <c r="T35" i="8"/>
  <c r="S35" i="8"/>
  <c r="Q35" i="8"/>
  <c r="P35" i="8"/>
  <c r="N35" i="8"/>
  <c r="M35" i="8"/>
  <c r="K35" i="8"/>
  <c r="J35" i="8"/>
  <c r="CH34" i="8"/>
  <c r="CG34" i="8"/>
  <c r="CE34" i="8"/>
  <c r="CD34" i="8"/>
  <c r="CB34" i="8"/>
  <c r="CA34" i="8"/>
  <c r="BY34" i="8"/>
  <c r="BX34" i="8"/>
  <c r="BV34" i="8"/>
  <c r="BU34" i="8"/>
  <c r="BS34" i="8"/>
  <c r="BR34" i="8"/>
  <c r="BP34" i="8"/>
  <c r="BO34" i="8"/>
  <c r="BM34" i="8"/>
  <c r="BL34" i="8"/>
  <c r="BJ34" i="8"/>
  <c r="BI34" i="8"/>
  <c r="BG34" i="8"/>
  <c r="BF34" i="8"/>
  <c r="BD34" i="8"/>
  <c r="BC34" i="8"/>
  <c r="BA34" i="8"/>
  <c r="AZ34" i="8"/>
  <c r="AX34" i="8"/>
  <c r="AW34" i="8"/>
  <c r="AU34" i="8"/>
  <c r="AT34" i="8"/>
  <c r="AR34" i="8"/>
  <c r="AQ34" i="8"/>
  <c r="AO34" i="8"/>
  <c r="AN34" i="8"/>
  <c r="AL34" i="8"/>
  <c r="AK34" i="8"/>
  <c r="AI34" i="8"/>
  <c r="AH34" i="8"/>
  <c r="AF34" i="8"/>
  <c r="AE34" i="8"/>
  <c r="AC34" i="8"/>
  <c r="AB34" i="8"/>
  <c r="Z34" i="8"/>
  <c r="Y34" i="8"/>
  <c r="W34" i="8"/>
  <c r="V34" i="8"/>
  <c r="T34" i="8"/>
  <c r="S34" i="8"/>
  <c r="Q34" i="8"/>
  <c r="P34" i="8"/>
  <c r="N34" i="8"/>
  <c r="M34" i="8"/>
  <c r="K34" i="8"/>
  <c r="J34" i="8"/>
  <c r="CH33" i="8"/>
  <c r="CG33" i="8"/>
  <c r="CE33" i="8"/>
  <c r="CD33" i="8"/>
  <c r="CB33" i="8"/>
  <c r="CA33" i="8"/>
  <c r="BY33" i="8"/>
  <c r="BX33" i="8"/>
  <c r="BV33" i="8"/>
  <c r="BU33" i="8"/>
  <c r="BS33" i="8"/>
  <c r="BR33" i="8"/>
  <c r="BP33" i="8"/>
  <c r="BO33" i="8"/>
  <c r="BM33" i="8"/>
  <c r="BL33" i="8"/>
  <c r="BJ33" i="8"/>
  <c r="BI33" i="8"/>
  <c r="BG33" i="8"/>
  <c r="BF33" i="8"/>
  <c r="BD33" i="8"/>
  <c r="BC33" i="8"/>
  <c r="BA33" i="8"/>
  <c r="AZ33" i="8"/>
  <c r="AX33" i="8"/>
  <c r="AW33" i="8"/>
  <c r="AU33" i="8"/>
  <c r="AT33" i="8"/>
  <c r="AR33" i="8"/>
  <c r="AQ33" i="8"/>
  <c r="AO33" i="8"/>
  <c r="AN33" i="8"/>
  <c r="AL33" i="8"/>
  <c r="AK33" i="8"/>
  <c r="AI33" i="8"/>
  <c r="AH33" i="8"/>
  <c r="AF33" i="8"/>
  <c r="AE33" i="8"/>
  <c r="AC33" i="8"/>
  <c r="AB33" i="8"/>
  <c r="Z33" i="8"/>
  <c r="Y33" i="8"/>
  <c r="W33" i="8"/>
  <c r="V33" i="8"/>
  <c r="T33" i="8"/>
  <c r="S33" i="8"/>
  <c r="Q33" i="8"/>
  <c r="P33" i="8"/>
  <c r="N33" i="8"/>
  <c r="M33" i="8"/>
  <c r="K33" i="8"/>
  <c r="J33" i="8"/>
  <c r="CH32" i="8"/>
  <c r="CG32" i="8"/>
  <c r="CE32" i="8"/>
  <c r="CD32" i="8"/>
  <c r="CB32" i="8"/>
  <c r="CA32" i="8"/>
  <c r="BY32" i="8"/>
  <c r="BX32" i="8"/>
  <c r="BV32" i="8"/>
  <c r="BU32" i="8"/>
  <c r="BS32" i="8"/>
  <c r="BR32" i="8"/>
  <c r="BP32" i="8"/>
  <c r="BO32" i="8"/>
  <c r="BM32" i="8"/>
  <c r="BL32" i="8"/>
  <c r="BJ32" i="8"/>
  <c r="BI32" i="8"/>
  <c r="BG32" i="8"/>
  <c r="BF32" i="8"/>
  <c r="BD32" i="8"/>
  <c r="BC32" i="8"/>
  <c r="BA32" i="8"/>
  <c r="AZ32" i="8"/>
  <c r="AX32" i="8"/>
  <c r="AW32" i="8"/>
  <c r="AU32" i="8"/>
  <c r="AT32" i="8"/>
  <c r="AR32" i="8"/>
  <c r="AQ32" i="8"/>
  <c r="AO32" i="8"/>
  <c r="AN32" i="8"/>
  <c r="AL32" i="8"/>
  <c r="AK32" i="8"/>
  <c r="AI32" i="8"/>
  <c r="AH32" i="8"/>
  <c r="AF32" i="8"/>
  <c r="AE32" i="8"/>
  <c r="AC32" i="8"/>
  <c r="AB32" i="8"/>
  <c r="Z32" i="8"/>
  <c r="Y32" i="8"/>
  <c r="W32" i="8"/>
  <c r="V32" i="8"/>
  <c r="T32" i="8"/>
  <c r="S32" i="8"/>
  <c r="Q32" i="8"/>
  <c r="P32" i="8"/>
  <c r="N32" i="8"/>
  <c r="M32" i="8"/>
  <c r="K32" i="8"/>
  <c r="J32" i="8"/>
  <c r="CH31" i="8"/>
  <c r="CG31" i="8"/>
  <c r="CE31" i="8"/>
  <c r="CD31" i="8"/>
  <c r="CB31" i="8"/>
  <c r="CA31" i="8"/>
  <c r="BY31" i="8"/>
  <c r="BX31" i="8"/>
  <c r="BV31" i="8"/>
  <c r="BU31" i="8"/>
  <c r="BS31" i="8"/>
  <c r="BR31" i="8"/>
  <c r="BP31" i="8"/>
  <c r="BO31" i="8"/>
  <c r="BM31" i="8"/>
  <c r="BL31" i="8"/>
  <c r="BJ31" i="8"/>
  <c r="BI31" i="8"/>
  <c r="BG31" i="8"/>
  <c r="BF31" i="8"/>
  <c r="BD31" i="8"/>
  <c r="BC31" i="8"/>
  <c r="BA31" i="8"/>
  <c r="AZ31" i="8"/>
  <c r="AX31" i="8"/>
  <c r="AW31" i="8"/>
  <c r="AU31" i="8"/>
  <c r="AT31" i="8"/>
  <c r="AR31" i="8"/>
  <c r="AQ31" i="8"/>
  <c r="AO31" i="8"/>
  <c r="AN31" i="8"/>
  <c r="AL31" i="8"/>
  <c r="AK31" i="8"/>
  <c r="AI31" i="8"/>
  <c r="AH31" i="8"/>
  <c r="AF31" i="8"/>
  <c r="AE31" i="8"/>
  <c r="AC31" i="8"/>
  <c r="AB31" i="8"/>
  <c r="Z31" i="8"/>
  <c r="Y31" i="8"/>
  <c r="W31" i="8"/>
  <c r="V31" i="8"/>
  <c r="T31" i="8"/>
  <c r="S31" i="8"/>
  <c r="Q31" i="8"/>
  <c r="P31" i="8"/>
  <c r="N31" i="8"/>
  <c r="M31" i="8"/>
  <c r="K31" i="8"/>
  <c r="J31" i="8"/>
  <c r="CH30" i="8"/>
  <c r="CG30" i="8"/>
  <c r="CE30" i="8"/>
  <c r="CD30" i="8"/>
  <c r="CB30" i="8"/>
  <c r="CA30" i="8"/>
  <c r="BY30" i="8"/>
  <c r="BX30" i="8"/>
  <c r="BV30" i="8"/>
  <c r="BU30" i="8"/>
  <c r="BS30" i="8"/>
  <c r="BR30" i="8"/>
  <c r="BP30" i="8"/>
  <c r="BO30" i="8"/>
  <c r="BM30" i="8"/>
  <c r="BL30" i="8"/>
  <c r="BJ30" i="8"/>
  <c r="BI30" i="8"/>
  <c r="BG30" i="8"/>
  <c r="BF30" i="8"/>
  <c r="BD30" i="8"/>
  <c r="BC30" i="8"/>
  <c r="BA30" i="8"/>
  <c r="AZ30" i="8"/>
  <c r="AX30" i="8"/>
  <c r="AW30" i="8"/>
  <c r="AU30" i="8"/>
  <c r="AT30" i="8"/>
  <c r="AR30" i="8"/>
  <c r="AQ30" i="8"/>
  <c r="AO30" i="8"/>
  <c r="AN30" i="8"/>
  <c r="AL30" i="8"/>
  <c r="AK30" i="8"/>
  <c r="AI30" i="8"/>
  <c r="AH30" i="8"/>
  <c r="AF30" i="8"/>
  <c r="AE30" i="8"/>
  <c r="AC30" i="8"/>
  <c r="AB30" i="8"/>
  <c r="Z30" i="8"/>
  <c r="Y30" i="8"/>
  <c r="W30" i="8"/>
  <c r="V30" i="8"/>
  <c r="T30" i="8"/>
  <c r="S30" i="8"/>
  <c r="Q30" i="8"/>
  <c r="P30" i="8"/>
  <c r="N30" i="8"/>
  <c r="M30" i="8"/>
  <c r="K30" i="8"/>
  <c r="J30" i="8"/>
  <c r="CH29" i="8"/>
  <c r="CG29" i="8"/>
  <c r="CE29" i="8"/>
  <c r="CD29" i="8"/>
  <c r="CB29" i="8"/>
  <c r="CA29" i="8"/>
  <c r="BY29" i="8"/>
  <c r="BX29" i="8"/>
  <c r="BV29" i="8"/>
  <c r="BU29" i="8"/>
  <c r="BS29" i="8"/>
  <c r="BR29" i="8"/>
  <c r="BP29" i="8"/>
  <c r="BO29" i="8"/>
  <c r="BM29" i="8"/>
  <c r="BL29" i="8"/>
  <c r="BJ29" i="8"/>
  <c r="BI29" i="8"/>
  <c r="BG29" i="8"/>
  <c r="BF29" i="8"/>
  <c r="BD29" i="8"/>
  <c r="BC29" i="8"/>
  <c r="BA29" i="8"/>
  <c r="AZ29" i="8"/>
  <c r="AX29" i="8"/>
  <c r="AW29" i="8"/>
  <c r="AU29" i="8"/>
  <c r="AT29" i="8"/>
  <c r="AR29" i="8"/>
  <c r="AQ29" i="8"/>
  <c r="AO29" i="8"/>
  <c r="AN29" i="8"/>
  <c r="AL29" i="8"/>
  <c r="AK29" i="8"/>
  <c r="AI29" i="8"/>
  <c r="AH29" i="8"/>
  <c r="AF29" i="8"/>
  <c r="AE29" i="8"/>
  <c r="AC29" i="8"/>
  <c r="AB29" i="8"/>
  <c r="Z29" i="8"/>
  <c r="Y29" i="8"/>
  <c r="W29" i="8"/>
  <c r="V29" i="8"/>
  <c r="T29" i="8"/>
  <c r="S29" i="8"/>
  <c r="Q29" i="8"/>
  <c r="P29" i="8"/>
  <c r="N29" i="8"/>
  <c r="M29" i="8"/>
  <c r="K29" i="8"/>
  <c r="J29" i="8"/>
  <c r="CH28" i="8"/>
  <c r="CG28" i="8"/>
  <c r="CE28" i="8"/>
  <c r="CD28" i="8"/>
  <c r="CB28" i="8"/>
  <c r="CA28" i="8"/>
  <c r="BY28" i="8"/>
  <c r="BX28" i="8"/>
  <c r="BV28" i="8"/>
  <c r="BU28" i="8"/>
  <c r="BS28" i="8"/>
  <c r="BR28" i="8"/>
  <c r="BP28" i="8"/>
  <c r="BO28" i="8"/>
  <c r="BM28" i="8"/>
  <c r="BL28" i="8"/>
  <c r="BJ28" i="8"/>
  <c r="BI28" i="8"/>
  <c r="BG28" i="8"/>
  <c r="BF28" i="8"/>
  <c r="BD28" i="8"/>
  <c r="BC28" i="8"/>
  <c r="BA28" i="8"/>
  <c r="AZ28" i="8"/>
  <c r="AX28" i="8"/>
  <c r="AW28" i="8"/>
  <c r="AU28" i="8"/>
  <c r="AT28" i="8"/>
  <c r="AR28" i="8"/>
  <c r="AQ28" i="8"/>
  <c r="AO28" i="8"/>
  <c r="AN28" i="8"/>
  <c r="AL28" i="8"/>
  <c r="AK28" i="8"/>
  <c r="AI28" i="8"/>
  <c r="AH28" i="8"/>
  <c r="AF28" i="8"/>
  <c r="AE28" i="8"/>
  <c r="AC28" i="8"/>
  <c r="AB28" i="8"/>
  <c r="Z28" i="8"/>
  <c r="Y28" i="8"/>
  <c r="W28" i="8"/>
  <c r="V28" i="8"/>
  <c r="T28" i="8"/>
  <c r="S28" i="8"/>
  <c r="Q28" i="8"/>
  <c r="P28" i="8"/>
  <c r="N28" i="8"/>
  <c r="M28" i="8"/>
  <c r="K28" i="8"/>
  <c r="J28" i="8"/>
  <c r="CH27" i="8"/>
  <c r="CG27" i="8"/>
  <c r="CE27" i="8"/>
  <c r="CD27" i="8"/>
  <c r="CB27" i="8"/>
  <c r="CA27" i="8"/>
  <c r="BY27" i="8"/>
  <c r="BX27" i="8"/>
  <c r="BV27" i="8"/>
  <c r="BU27" i="8"/>
  <c r="BS27" i="8"/>
  <c r="BR27" i="8"/>
  <c r="BP27" i="8"/>
  <c r="BO27" i="8"/>
  <c r="BM27" i="8"/>
  <c r="BL27" i="8"/>
  <c r="BJ27" i="8"/>
  <c r="BI27" i="8"/>
  <c r="BG27" i="8"/>
  <c r="BF27" i="8"/>
  <c r="BD27" i="8"/>
  <c r="BC27" i="8"/>
  <c r="BA27" i="8"/>
  <c r="AZ27" i="8"/>
  <c r="AX27" i="8"/>
  <c r="AW27" i="8"/>
  <c r="AU27" i="8"/>
  <c r="AT27" i="8"/>
  <c r="AR27" i="8"/>
  <c r="AQ27" i="8"/>
  <c r="AO27" i="8"/>
  <c r="AN27" i="8"/>
  <c r="AL27" i="8"/>
  <c r="AK27" i="8"/>
  <c r="AI27" i="8"/>
  <c r="AH27" i="8"/>
  <c r="AF27" i="8"/>
  <c r="AE27" i="8"/>
  <c r="AC27" i="8"/>
  <c r="AB27" i="8"/>
  <c r="Z27" i="8"/>
  <c r="Y27" i="8"/>
  <c r="W27" i="8"/>
  <c r="V27" i="8"/>
  <c r="T27" i="8"/>
  <c r="S27" i="8"/>
  <c r="Q27" i="8"/>
  <c r="P27" i="8"/>
  <c r="N27" i="8"/>
  <c r="M27" i="8"/>
  <c r="K27" i="8"/>
  <c r="J27" i="8"/>
  <c r="CH26" i="8"/>
  <c r="CG26" i="8"/>
  <c r="CE26" i="8"/>
  <c r="CD26" i="8"/>
  <c r="CB26" i="8"/>
  <c r="CA26" i="8"/>
  <c r="BY26" i="8"/>
  <c r="BX26" i="8"/>
  <c r="BV26" i="8"/>
  <c r="BU26" i="8"/>
  <c r="BS26" i="8"/>
  <c r="BR26" i="8"/>
  <c r="BP26" i="8"/>
  <c r="BO26" i="8"/>
  <c r="BM26" i="8"/>
  <c r="BL26" i="8"/>
  <c r="BJ26" i="8"/>
  <c r="BI26" i="8"/>
  <c r="BG26" i="8"/>
  <c r="BF26" i="8"/>
  <c r="BD26" i="8"/>
  <c r="BC26" i="8"/>
  <c r="BA26" i="8"/>
  <c r="AZ26" i="8"/>
  <c r="AX26" i="8"/>
  <c r="AW26" i="8"/>
  <c r="AU26" i="8"/>
  <c r="AT26" i="8"/>
  <c r="AR26" i="8"/>
  <c r="AQ26" i="8"/>
  <c r="AO26" i="8"/>
  <c r="AN26" i="8"/>
  <c r="AL26" i="8"/>
  <c r="AK26" i="8"/>
  <c r="AI26" i="8"/>
  <c r="AH26" i="8"/>
  <c r="AF26" i="8"/>
  <c r="AE26" i="8"/>
  <c r="AC26" i="8"/>
  <c r="AB26" i="8"/>
  <c r="Z26" i="8"/>
  <c r="Y26" i="8"/>
  <c r="W26" i="8"/>
  <c r="V26" i="8"/>
  <c r="T26" i="8"/>
  <c r="S26" i="8"/>
  <c r="Q26" i="8"/>
  <c r="P26" i="8"/>
  <c r="N26" i="8"/>
  <c r="M26" i="8"/>
  <c r="K26" i="8"/>
  <c r="J26" i="8"/>
  <c r="CH25" i="8"/>
  <c r="CG25" i="8"/>
  <c r="CE25" i="8"/>
  <c r="CD25" i="8"/>
  <c r="CB25" i="8"/>
  <c r="CA25" i="8"/>
  <c r="BY25" i="8"/>
  <c r="BX25" i="8"/>
  <c r="BV25" i="8"/>
  <c r="BU25" i="8"/>
  <c r="BS25" i="8"/>
  <c r="BR25" i="8"/>
  <c r="BP25" i="8"/>
  <c r="BO25" i="8"/>
  <c r="BM25" i="8"/>
  <c r="BL25" i="8"/>
  <c r="BJ25" i="8"/>
  <c r="BI25" i="8"/>
  <c r="BG25" i="8"/>
  <c r="BF25" i="8"/>
  <c r="BD25" i="8"/>
  <c r="BC25" i="8"/>
  <c r="BA25" i="8"/>
  <c r="AZ25" i="8"/>
  <c r="AX25" i="8"/>
  <c r="AW25" i="8"/>
  <c r="AU25" i="8"/>
  <c r="AT25" i="8"/>
  <c r="AR25" i="8"/>
  <c r="AQ25" i="8"/>
  <c r="AO25" i="8"/>
  <c r="AN25" i="8"/>
  <c r="AL25" i="8"/>
  <c r="AK25" i="8"/>
  <c r="AI25" i="8"/>
  <c r="AH25" i="8"/>
  <c r="AF25" i="8"/>
  <c r="AE25" i="8"/>
  <c r="AC25" i="8"/>
  <c r="AB25" i="8"/>
  <c r="Z25" i="8"/>
  <c r="Y25" i="8"/>
  <c r="W25" i="8"/>
  <c r="V25" i="8"/>
  <c r="T25" i="8"/>
  <c r="S25" i="8"/>
  <c r="Q25" i="8"/>
  <c r="P25" i="8"/>
  <c r="N25" i="8"/>
  <c r="M25" i="8"/>
  <c r="K25" i="8"/>
  <c r="J25" i="8"/>
  <c r="CH24" i="8"/>
  <c r="CG24" i="8"/>
  <c r="CE24" i="8"/>
  <c r="CD24" i="8"/>
  <c r="CB24" i="8"/>
  <c r="CA24" i="8"/>
  <c r="BY24" i="8"/>
  <c r="BX24" i="8"/>
  <c r="BV24" i="8"/>
  <c r="BU24" i="8"/>
  <c r="BS24" i="8"/>
  <c r="BR24" i="8"/>
  <c r="BP24" i="8"/>
  <c r="BO24" i="8"/>
  <c r="BM24" i="8"/>
  <c r="BL24" i="8"/>
  <c r="BJ24" i="8"/>
  <c r="BI24" i="8"/>
  <c r="BG24" i="8"/>
  <c r="BF24" i="8"/>
  <c r="BD24" i="8"/>
  <c r="BC24" i="8"/>
  <c r="BA24" i="8"/>
  <c r="AZ24" i="8"/>
  <c r="AX24" i="8"/>
  <c r="AW24" i="8"/>
  <c r="AU24" i="8"/>
  <c r="AT24" i="8"/>
  <c r="AR24" i="8"/>
  <c r="AQ24" i="8"/>
  <c r="AO24" i="8"/>
  <c r="AN24" i="8"/>
  <c r="AL24" i="8"/>
  <c r="AK24" i="8"/>
  <c r="AI24" i="8"/>
  <c r="AH24" i="8"/>
  <c r="AF24" i="8"/>
  <c r="AE24" i="8"/>
  <c r="AC24" i="8"/>
  <c r="AB24" i="8"/>
  <c r="Z24" i="8"/>
  <c r="Y24" i="8"/>
  <c r="W24" i="8"/>
  <c r="V24" i="8"/>
  <c r="T24" i="8"/>
  <c r="S24" i="8"/>
  <c r="Q24" i="8"/>
  <c r="P24" i="8"/>
  <c r="N24" i="8"/>
  <c r="M24" i="8"/>
  <c r="K24" i="8"/>
  <c r="J24" i="8"/>
  <c r="CH23" i="8"/>
  <c r="CG23" i="8"/>
  <c r="CE23" i="8"/>
  <c r="CD23" i="8"/>
  <c r="CB23" i="8"/>
  <c r="CA23" i="8"/>
  <c r="BY23" i="8"/>
  <c r="BX23" i="8"/>
  <c r="BV23" i="8"/>
  <c r="BU23" i="8"/>
  <c r="BS23" i="8"/>
  <c r="BR23" i="8"/>
  <c r="BP23" i="8"/>
  <c r="BO23" i="8"/>
  <c r="BM23" i="8"/>
  <c r="BL23" i="8"/>
  <c r="BJ23" i="8"/>
  <c r="BI23" i="8"/>
  <c r="BG23" i="8"/>
  <c r="BF23" i="8"/>
  <c r="BD23" i="8"/>
  <c r="BC23" i="8"/>
  <c r="BA23" i="8"/>
  <c r="AZ23" i="8"/>
  <c r="AX23" i="8"/>
  <c r="AW23" i="8"/>
  <c r="AU23" i="8"/>
  <c r="AT23" i="8"/>
  <c r="AR23" i="8"/>
  <c r="AQ23" i="8"/>
  <c r="AO23" i="8"/>
  <c r="AN23" i="8"/>
  <c r="AL23" i="8"/>
  <c r="AK23" i="8"/>
  <c r="AI23" i="8"/>
  <c r="AH23" i="8"/>
  <c r="AF23" i="8"/>
  <c r="AE23" i="8"/>
  <c r="AC23" i="8"/>
  <c r="AB23" i="8"/>
  <c r="Z23" i="8"/>
  <c r="Y23" i="8"/>
  <c r="W23" i="8"/>
  <c r="V23" i="8"/>
  <c r="T23" i="8"/>
  <c r="S23" i="8"/>
  <c r="Q23" i="8"/>
  <c r="P23" i="8"/>
  <c r="N23" i="8"/>
  <c r="M23" i="8"/>
  <c r="K23" i="8"/>
  <c r="J23" i="8"/>
  <c r="CH22" i="8"/>
  <c r="CG22" i="8"/>
  <c r="CE22" i="8"/>
  <c r="CD22" i="8"/>
  <c r="CB22" i="8"/>
  <c r="CA22" i="8"/>
  <c r="BY22" i="8"/>
  <c r="BX22" i="8"/>
  <c r="BV22" i="8"/>
  <c r="BU22" i="8"/>
  <c r="BS22" i="8"/>
  <c r="BR22" i="8"/>
  <c r="BP22" i="8"/>
  <c r="BO22" i="8"/>
  <c r="BM22" i="8"/>
  <c r="BL22" i="8"/>
  <c r="BJ22" i="8"/>
  <c r="BI22" i="8"/>
  <c r="BG22" i="8"/>
  <c r="BF22" i="8"/>
  <c r="BD22" i="8"/>
  <c r="BC22" i="8"/>
  <c r="BA22" i="8"/>
  <c r="AZ22" i="8"/>
  <c r="AX22" i="8"/>
  <c r="AW22" i="8"/>
  <c r="AU22" i="8"/>
  <c r="AT22" i="8"/>
  <c r="AR22" i="8"/>
  <c r="AQ22" i="8"/>
  <c r="AO22" i="8"/>
  <c r="AN22" i="8"/>
  <c r="AL22" i="8"/>
  <c r="AK22" i="8"/>
  <c r="AI22" i="8"/>
  <c r="AH22" i="8"/>
  <c r="AF22" i="8"/>
  <c r="AE22" i="8"/>
  <c r="AC22" i="8"/>
  <c r="AB22" i="8"/>
  <c r="Z22" i="8"/>
  <c r="Y22" i="8"/>
  <c r="W22" i="8"/>
  <c r="V22" i="8"/>
  <c r="T22" i="8"/>
  <c r="S22" i="8"/>
  <c r="Q22" i="8"/>
  <c r="P22" i="8"/>
  <c r="N22" i="8"/>
  <c r="M22" i="8"/>
  <c r="K22" i="8"/>
  <c r="J22" i="8"/>
  <c r="CH21" i="8"/>
  <c r="CG21" i="8"/>
  <c r="CE21" i="8"/>
  <c r="CD21" i="8"/>
  <c r="CB21" i="8"/>
  <c r="CA21" i="8"/>
  <c r="BY21" i="8"/>
  <c r="BX21" i="8"/>
  <c r="BV21" i="8"/>
  <c r="BU21" i="8"/>
  <c r="BS21" i="8"/>
  <c r="BR21" i="8"/>
  <c r="BP21" i="8"/>
  <c r="BO21" i="8"/>
  <c r="BM21" i="8"/>
  <c r="BL21" i="8"/>
  <c r="BJ21" i="8"/>
  <c r="BI21" i="8"/>
  <c r="BG21" i="8"/>
  <c r="BF21" i="8"/>
  <c r="BD21" i="8"/>
  <c r="BC21" i="8"/>
  <c r="BA21" i="8"/>
  <c r="AZ21" i="8"/>
  <c r="AX21" i="8"/>
  <c r="AW21" i="8"/>
  <c r="AU21" i="8"/>
  <c r="AT21" i="8"/>
  <c r="AR21" i="8"/>
  <c r="AQ21" i="8"/>
  <c r="AO21" i="8"/>
  <c r="AN21" i="8"/>
  <c r="AL21" i="8"/>
  <c r="AK21" i="8"/>
  <c r="AI21" i="8"/>
  <c r="AH21" i="8"/>
  <c r="AF21" i="8"/>
  <c r="AE21" i="8"/>
  <c r="AC21" i="8"/>
  <c r="AB21" i="8"/>
  <c r="Z21" i="8"/>
  <c r="Y21" i="8"/>
  <c r="W21" i="8"/>
  <c r="V21" i="8"/>
  <c r="T21" i="8"/>
  <c r="S21" i="8"/>
  <c r="Q21" i="8"/>
  <c r="P21" i="8"/>
  <c r="N21" i="8"/>
  <c r="M21" i="8"/>
  <c r="K21" i="8"/>
  <c r="J21" i="8"/>
  <c r="CH20" i="8"/>
  <c r="CG20" i="8"/>
  <c r="CE20" i="8"/>
  <c r="CD20" i="8"/>
  <c r="CB20" i="8"/>
  <c r="CA20" i="8"/>
  <c r="BY20" i="8"/>
  <c r="BX20" i="8"/>
  <c r="BV20" i="8"/>
  <c r="BU20" i="8"/>
  <c r="BS20" i="8"/>
  <c r="BR20" i="8"/>
  <c r="BP20" i="8"/>
  <c r="BO20" i="8"/>
  <c r="BM20" i="8"/>
  <c r="BL20" i="8"/>
  <c r="BJ20" i="8"/>
  <c r="BI20" i="8"/>
  <c r="BG20" i="8"/>
  <c r="BF20" i="8"/>
  <c r="BD20" i="8"/>
  <c r="BC20" i="8"/>
  <c r="BA20" i="8"/>
  <c r="AZ20" i="8"/>
  <c r="AX20" i="8"/>
  <c r="AW20" i="8"/>
  <c r="AU20" i="8"/>
  <c r="AT20" i="8"/>
  <c r="AR20" i="8"/>
  <c r="AQ20" i="8"/>
  <c r="AO20" i="8"/>
  <c r="AN20" i="8"/>
  <c r="AL20" i="8"/>
  <c r="AK20" i="8"/>
  <c r="AI20" i="8"/>
  <c r="AH20" i="8"/>
  <c r="AF20" i="8"/>
  <c r="AE20" i="8"/>
  <c r="AC20" i="8"/>
  <c r="AB20" i="8"/>
  <c r="Z20" i="8"/>
  <c r="Y20" i="8"/>
  <c r="W20" i="8"/>
  <c r="V20" i="8"/>
  <c r="T20" i="8"/>
  <c r="S20" i="8"/>
  <c r="Q20" i="8"/>
  <c r="P20" i="8"/>
  <c r="N20" i="8"/>
  <c r="M20" i="8"/>
  <c r="K20" i="8"/>
  <c r="J20" i="8"/>
  <c r="CH19" i="8"/>
  <c r="CG19" i="8"/>
  <c r="CE19" i="8"/>
  <c r="CD19" i="8"/>
  <c r="CB19" i="8"/>
  <c r="CA19" i="8"/>
  <c r="BY19" i="8"/>
  <c r="BX19" i="8"/>
  <c r="BV19" i="8"/>
  <c r="BU19" i="8"/>
  <c r="BS19" i="8"/>
  <c r="BR19" i="8"/>
  <c r="BP19" i="8"/>
  <c r="BO19" i="8"/>
  <c r="BM19" i="8"/>
  <c r="BL19" i="8"/>
  <c r="BJ19" i="8"/>
  <c r="BI19" i="8"/>
  <c r="BG19" i="8"/>
  <c r="BF19" i="8"/>
  <c r="BD19" i="8"/>
  <c r="BC19" i="8"/>
  <c r="BA19" i="8"/>
  <c r="AZ19" i="8"/>
  <c r="AX19" i="8"/>
  <c r="AW19" i="8"/>
  <c r="AU19" i="8"/>
  <c r="AT19" i="8"/>
  <c r="AR19" i="8"/>
  <c r="AQ19" i="8"/>
  <c r="AO19" i="8"/>
  <c r="AN19" i="8"/>
  <c r="AL19" i="8"/>
  <c r="AK19" i="8"/>
  <c r="AI19" i="8"/>
  <c r="AH19" i="8"/>
  <c r="AF19" i="8"/>
  <c r="AE19" i="8"/>
  <c r="AC19" i="8"/>
  <c r="AB19" i="8"/>
  <c r="Z19" i="8"/>
  <c r="Y19" i="8"/>
  <c r="W19" i="8"/>
  <c r="V19" i="8"/>
  <c r="T19" i="8"/>
  <c r="S19" i="8"/>
  <c r="Q19" i="8"/>
  <c r="P19" i="8"/>
  <c r="N19" i="8"/>
  <c r="M19" i="8"/>
  <c r="K19" i="8"/>
  <c r="J19" i="8"/>
  <c r="CH18" i="8"/>
  <c r="CG18" i="8"/>
  <c r="CE18" i="8"/>
  <c r="CD18" i="8"/>
  <c r="CB18" i="8"/>
  <c r="CA18" i="8"/>
  <c r="BY18" i="8"/>
  <c r="BX18" i="8"/>
  <c r="BV18" i="8"/>
  <c r="BU18" i="8"/>
  <c r="BS18" i="8"/>
  <c r="BR18" i="8"/>
  <c r="BP18" i="8"/>
  <c r="BO18" i="8"/>
  <c r="BM18" i="8"/>
  <c r="BL18" i="8"/>
  <c r="BJ18" i="8"/>
  <c r="BI18" i="8"/>
  <c r="BG18" i="8"/>
  <c r="BF18" i="8"/>
  <c r="BD18" i="8"/>
  <c r="BC18" i="8"/>
  <c r="BA18" i="8"/>
  <c r="AZ18" i="8"/>
  <c r="AX18" i="8"/>
  <c r="AW18" i="8"/>
  <c r="AU18" i="8"/>
  <c r="AT18" i="8"/>
  <c r="AR18" i="8"/>
  <c r="AQ18" i="8"/>
  <c r="AO18" i="8"/>
  <c r="AN18" i="8"/>
  <c r="AL18" i="8"/>
  <c r="AK18" i="8"/>
  <c r="AI18" i="8"/>
  <c r="AH18" i="8"/>
  <c r="AF18" i="8"/>
  <c r="AE18" i="8"/>
  <c r="AC18" i="8"/>
  <c r="AB18" i="8"/>
  <c r="Z18" i="8"/>
  <c r="Y18" i="8"/>
  <c r="W18" i="8"/>
  <c r="V18" i="8"/>
  <c r="T18" i="8"/>
  <c r="S18" i="8"/>
  <c r="Q18" i="8"/>
  <c r="P18" i="8"/>
  <c r="N18" i="8"/>
  <c r="M18" i="8"/>
  <c r="K18" i="8"/>
  <c r="J18" i="8"/>
  <c r="CH17" i="8"/>
  <c r="CG17" i="8"/>
  <c r="CE17" i="8"/>
  <c r="CD17" i="8"/>
  <c r="CB17" i="8"/>
  <c r="CA17" i="8"/>
  <c r="BY17" i="8"/>
  <c r="BX17" i="8"/>
  <c r="BV17" i="8"/>
  <c r="BU17" i="8"/>
  <c r="BS17" i="8"/>
  <c r="BR17" i="8"/>
  <c r="BP17" i="8"/>
  <c r="BO17" i="8"/>
  <c r="BM17" i="8"/>
  <c r="BL17" i="8"/>
  <c r="BJ17" i="8"/>
  <c r="BI17" i="8"/>
  <c r="BG17" i="8"/>
  <c r="BF17" i="8"/>
  <c r="BD17" i="8"/>
  <c r="BC17" i="8"/>
  <c r="BA17" i="8"/>
  <c r="AZ17" i="8"/>
  <c r="AX17" i="8"/>
  <c r="AW17" i="8"/>
  <c r="AU17" i="8"/>
  <c r="AT17" i="8"/>
  <c r="AR17" i="8"/>
  <c r="AQ17" i="8"/>
  <c r="AO17" i="8"/>
  <c r="AN17" i="8"/>
  <c r="AL17" i="8"/>
  <c r="AK17" i="8"/>
  <c r="AI17" i="8"/>
  <c r="AH17" i="8"/>
  <c r="AF17" i="8"/>
  <c r="AE17" i="8"/>
  <c r="AC17" i="8"/>
  <c r="AB17" i="8"/>
  <c r="Z17" i="8"/>
  <c r="Y17" i="8"/>
  <c r="W17" i="8"/>
  <c r="V17" i="8"/>
  <c r="T17" i="8"/>
  <c r="S17" i="8"/>
  <c r="Q17" i="8"/>
  <c r="P17" i="8"/>
  <c r="N17" i="8"/>
  <c r="M17" i="8"/>
  <c r="K17" i="8"/>
  <c r="J17" i="8"/>
  <c r="CH16" i="8"/>
  <c r="CG16" i="8"/>
  <c r="CE16" i="8"/>
  <c r="CD16" i="8"/>
  <c r="CB16" i="8"/>
  <c r="CA16" i="8"/>
  <c r="BY16" i="8"/>
  <c r="BX16" i="8"/>
  <c r="BV16" i="8"/>
  <c r="BU16" i="8"/>
  <c r="BS16" i="8"/>
  <c r="BR16" i="8"/>
  <c r="BP16" i="8"/>
  <c r="BO16" i="8"/>
  <c r="BM16" i="8"/>
  <c r="BL16" i="8"/>
  <c r="BJ16" i="8"/>
  <c r="BI16" i="8"/>
  <c r="BG16" i="8"/>
  <c r="BF16" i="8"/>
  <c r="BD16" i="8"/>
  <c r="BC16" i="8"/>
  <c r="BA16" i="8"/>
  <c r="AZ16" i="8"/>
  <c r="AX16" i="8"/>
  <c r="AW16" i="8"/>
  <c r="AU16" i="8"/>
  <c r="AT16" i="8"/>
  <c r="AR16" i="8"/>
  <c r="AQ16" i="8"/>
  <c r="AO16" i="8"/>
  <c r="AN16" i="8"/>
  <c r="AL16" i="8"/>
  <c r="AK16" i="8"/>
  <c r="AI16" i="8"/>
  <c r="AH16" i="8"/>
  <c r="AF16" i="8"/>
  <c r="AE16" i="8"/>
  <c r="AC16" i="8"/>
  <c r="AB16" i="8"/>
  <c r="Z16" i="8"/>
  <c r="Y16" i="8"/>
  <c r="W16" i="8"/>
  <c r="V16" i="8"/>
  <c r="T16" i="8"/>
  <c r="S16" i="8"/>
  <c r="Q16" i="8"/>
  <c r="P16" i="8"/>
  <c r="N16" i="8"/>
  <c r="M16" i="8"/>
  <c r="K16" i="8"/>
  <c r="J16" i="8"/>
  <c r="CH15" i="8"/>
  <c r="CG15" i="8"/>
  <c r="CE15" i="8"/>
  <c r="CD15" i="8"/>
  <c r="CB15" i="8"/>
  <c r="CA15" i="8"/>
  <c r="BY15" i="8"/>
  <c r="BX15" i="8"/>
  <c r="BV15" i="8"/>
  <c r="BU15" i="8"/>
  <c r="BS15" i="8"/>
  <c r="BR15" i="8"/>
  <c r="BP15" i="8"/>
  <c r="BO15" i="8"/>
  <c r="BM15" i="8"/>
  <c r="BL15" i="8"/>
  <c r="BJ15" i="8"/>
  <c r="BI15" i="8"/>
  <c r="BG15" i="8"/>
  <c r="BF15" i="8"/>
  <c r="BD15" i="8"/>
  <c r="BC15" i="8"/>
  <c r="BA15" i="8"/>
  <c r="AZ15" i="8"/>
  <c r="AX15" i="8"/>
  <c r="AW15" i="8"/>
  <c r="AU15" i="8"/>
  <c r="AT15" i="8"/>
  <c r="AR15" i="8"/>
  <c r="AQ15" i="8"/>
  <c r="AO15" i="8"/>
  <c r="AN15" i="8"/>
  <c r="AL15" i="8"/>
  <c r="AK15" i="8"/>
  <c r="AI15" i="8"/>
  <c r="AH15" i="8"/>
  <c r="AF15" i="8"/>
  <c r="AE15" i="8"/>
  <c r="AC15" i="8"/>
  <c r="AB15" i="8"/>
  <c r="Z15" i="8"/>
  <c r="Y15" i="8"/>
  <c r="W15" i="8"/>
  <c r="V15" i="8"/>
  <c r="T15" i="8"/>
  <c r="S15" i="8"/>
  <c r="Q15" i="8"/>
  <c r="P15" i="8"/>
  <c r="N15" i="8"/>
  <c r="M15" i="8"/>
  <c r="K15" i="8"/>
  <c r="J15" i="8"/>
  <c r="CH14" i="8"/>
  <c r="CG14" i="8"/>
  <c r="CE14" i="8"/>
  <c r="CD14" i="8"/>
  <c r="CB14" i="8"/>
  <c r="CA14" i="8"/>
  <c r="BY14" i="8"/>
  <c r="BX14" i="8"/>
  <c r="BV14" i="8"/>
  <c r="BU14" i="8"/>
  <c r="BS14" i="8"/>
  <c r="BR14" i="8"/>
  <c r="BP14" i="8"/>
  <c r="BO14" i="8"/>
  <c r="BM14" i="8"/>
  <c r="BL14" i="8"/>
  <c r="BJ14" i="8"/>
  <c r="BI14" i="8"/>
  <c r="BG14" i="8"/>
  <c r="BF14" i="8"/>
  <c r="BD14" i="8"/>
  <c r="BC14" i="8"/>
  <c r="BA14" i="8"/>
  <c r="AZ14" i="8"/>
  <c r="AX14" i="8"/>
  <c r="AW14" i="8"/>
  <c r="AU14" i="8"/>
  <c r="AT14" i="8"/>
  <c r="AR14" i="8"/>
  <c r="AQ14" i="8"/>
  <c r="AO14" i="8"/>
  <c r="AN14" i="8"/>
  <c r="AL14" i="8"/>
  <c r="AK14" i="8"/>
  <c r="AI14" i="8"/>
  <c r="AH14" i="8"/>
  <c r="AF14" i="8"/>
  <c r="AE14" i="8"/>
  <c r="AC14" i="8"/>
  <c r="AB14" i="8"/>
  <c r="Z14" i="8"/>
  <c r="Y14" i="8"/>
  <c r="W14" i="8"/>
  <c r="V14" i="8"/>
  <c r="T14" i="8"/>
  <c r="S14" i="8"/>
  <c r="Q14" i="8"/>
  <c r="P14" i="8"/>
  <c r="N14" i="8"/>
  <c r="M14" i="8"/>
  <c r="K14" i="8"/>
  <c r="J14" i="8"/>
  <c r="CH13" i="8"/>
  <c r="CG13" i="8"/>
  <c r="CE13" i="8"/>
  <c r="CD13" i="8"/>
  <c r="CB13" i="8"/>
  <c r="CA13" i="8"/>
  <c r="BY13" i="8"/>
  <c r="BX13" i="8"/>
  <c r="BV13" i="8"/>
  <c r="BU13" i="8"/>
  <c r="BS13" i="8"/>
  <c r="BR13" i="8"/>
  <c r="BP13" i="8"/>
  <c r="BO13" i="8"/>
  <c r="BM13" i="8"/>
  <c r="BL13" i="8"/>
  <c r="BJ13" i="8"/>
  <c r="BI13" i="8"/>
  <c r="BG13" i="8"/>
  <c r="BF13" i="8"/>
  <c r="BD13" i="8"/>
  <c r="BC13" i="8"/>
  <c r="BA13" i="8"/>
  <c r="AZ13" i="8"/>
  <c r="AX13" i="8"/>
  <c r="AW13" i="8"/>
  <c r="AU13" i="8"/>
  <c r="AT13" i="8"/>
  <c r="AR13" i="8"/>
  <c r="AQ13" i="8"/>
  <c r="AO13" i="8"/>
  <c r="AN13" i="8"/>
  <c r="AL13" i="8"/>
  <c r="AK13" i="8"/>
  <c r="AI13" i="8"/>
  <c r="AH13" i="8"/>
  <c r="AF13" i="8"/>
  <c r="AE13" i="8"/>
  <c r="AC13" i="8"/>
  <c r="AB13" i="8"/>
  <c r="Z13" i="8"/>
  <c r="Y13" i="8"/>
  <c r="W13" i="8"/>
  <c r="V13" i="8"/>
  <c r="T13" i="8"/>
  <c r="S13" i="8"/>
  <c r="Q13" i="8"/>
  <c r="P13" i="8"/>
  <c r="N13" i="8"/>
  <c r="M13" i="8"/>
  <c r="K13" i="8"/>
  <c r="J13" i="8"/>
  <c r="CH12" i="8"/>
  <c r="CG12" i="8"/>
  <c r="CE12" i="8"/>
  <c r="CD12" i="8"/>
  <c r="CB12" i="8"/>
  <c r="CA12" i="8"/>
  <c r="BY12" i="8"/>
  <c r="BX12" i="8"/>
  <c r="BV12" i="8"/>
  <c r="BU12" i="8"/>
  <c r="BS12" i="8"/>
  <c r="BR12" i="8"/>
  <c r="BP12" i="8"/>
  <c r="BO12" i="8"/>
  <c r="BM12" i="8"/>
  <c r="BL12" i="8"/>
  <c r="BJ12" i="8"/>
  <c r="BI12" i="8"/>
  <c r="BG12" i="8"/>
  <c r="BF12" i="8"/>
  <c r="BD12" i="8"/>
  <c r="BC12" i="8"/>
  <c r="BA12" i="8"/>
  <c r="AZ12" i="8"/>
  <c r="AX12" i="8"/>
  <c r="AW12" i="8"/>
  <c r="AU12" i="8"/>
  <c r="AT12" i="8"/>
  <c r="AR12" i="8"/>
  <c r="AQ12" i="8"/>
  <c r="AO12" i="8"/>
  <c r="AN12" i="8"/>
  <c r="AL12" i="8"/>
  <c r="AK12" i="8"/>
  <c r="AI12" i="8"/>
  <c r="AH12" i="8"/>
  <c r="AF12" i="8"/>
  <c r="AE12" i="8"/>
  <c r="AC12" i="8"/>
  <c r="AB12" i="8"/>
  <c r="Z12" i="8"/>
  <c r="Y12" i="8"/>
  <c r="W12" i="8"/>
  <c r="V12" i="8"/>
  <c r="T12" i="8"/>
  <c r="S12" i="8"/>
  <c r="Q12" i="8"/>
  <c r="P12" i="8"/>
  <c r="N12" i="8"/>
  <c r="M12" i="8"/>
  <c r="K12" i="8"/>
  <c r="J12" i="8"/>
  <c r="CH11" i="8"/>
  <c r="CG11" i="8"/>
  <c r="CE11" i="8"/>
  <c r="CD11" i="8"/>
  <c r="CB11" i="8"/>
  <c r="CA11" i="8"/>
  <c r="BY11" i="8"/>
  <c r="BX11" i="8"/>
  <c r="BV11" i="8"/>
  <c r="BU11" i="8"/>
  <c r="BS11" i="8"/>
  <c r="BR11" i="8"/>
  <c r="BP11" i="8"/>
  <c r="BO11" i="8"/>
  <c r="BM11" i="8"/>
  <c r="BL11" i="8"/>
  <c r="BJ11" i="8"/>
  <c r="BI11" i="8"/>
  <c r="BG11" i="8"/>
  <c r="BF11" i="8"/>
  <c r="BD11" i="8"/>
  <c r="BC11" i="8"/>
  <c r="BA11" i="8"/>
  <c r="AZ11" i="8"/>
  <c r="AX11" i="8"/>
  <c r="AW11" i="8"/>
  <c r="AU11" i="8"/>
  <c r="AT11" i="8"/>
  <c r="AR11" i="8"/>
  <c r="AQ11" i="8"/>
  <c r="AO11" i="8"/>
  <c r="AN11" i="8"/>
  <c r="AL11" i="8"/>
  <c r="AK11" i="8"/>
  <c r="AI11" i="8"/>
  <c r="AH11" i="8"/>
  <c r="AF11" i="8"/>
  <c r="AE11" i="8"/>
  <c r="AC11" i="8"/>
  <c r="AB11" i="8"/>
  <c r="Z11" i="8"/>
  <c r="Y11" i="8"/>
  <c r="W11" i="8"/>
  <c r="V11" i="8"/>
  <c r="T11" i="8"/>
  <c r="S11" i="8"/>
  <c r="Q11" i="8"/>
  <c r="P11" i="8"/>
  <c r="N11" i="8"/>
  <c r="M11" i="8"/>
  <c r="K11" i="8"/>
  <c r="J11" i="8"/>
  <c r="CH10" i="8"/>
  <c r="CG10" i="8"/>
  <c r="CE10" i="8"/>
  <c r="CD10" i="8"/>
  <c r="CB10" i="8"/>
  <c r="CA10" i="8"/>
  <c r="BY10" i="8"/>
  <c r="BX10" i="8"/>
  <c r="BV10" i="8"/>
  <c r="BU10" i="8"/>
  <c r="BS10" i="8"/>
  <c r="BR10" i="8"/>
  <c r="BP10" i="8"/>
  <c r="BO10" i="8"/>
  <c r="BM10" i="8"/>
  <c r="BL10" i="8"/>
  <c r="BJ10" i="8"/>
  <c r="BI10" i="8"/>
  <c r="BG10" i="8"/>
  <c r="BF10" i="8"/>
  <c r="BD10" i="8"/>
  <c r="BC10" i="8"/>
  <c r="BA10" i="8"/>
  <c r="AZ10" i="8"/>
  <c r="AX10" i="8"/>
  <c r="AW10" i="8"/>
  <c r="AU10" i="8"/>
  <c r="AT10" i="8"/>
  <c r="AR10" i="8"/>
  <c r="AQ10" i="8"/>
  <c r="AO10" i="8"/>
  <c r="AN10" i="8"/>
  <c r="AL10" i="8"/>
  <c r="AK10" i="8"/>
  <c r="AI10" i="8"/>
  <c r="AH10" i="8"/>
  <c r="AF10" i="8"/>
  <c r="AE10" i="8"/>
  <c r="AC10" i="8"/>
  <c r="AB10" i="8"/>
  <c r="Z10" i="8"/>
  <c r="Y10" i="8"/>
  <c r="W10" i="8"/>
  <c r="V10" i="8"/>
  <c r="T10" i="8"/>
  <c r="S10" i="8"/>
  <c r="Q10" i="8"/>
  <c r="P10" i="8"/>
  <c r="N10" i="8"/>
  <c r="M10" i="8"/>
  <c r="K10" i="8"/>
  <c r="J10" i="8"/>
  <c r="CH9" i="8"/>
  <c r="CG9" i="8"/>
  <c r="CE9" i="8"/>
  <c r="CD9" i="8"/>
  <c r="CB9" i="8"/>
  <c r="CA9" i="8"/>
  <c r="BY9" i="8"/>
  <c r="BX9" i="8"/>
  <c r="BV9" i="8"/>
  <c r="BU9" i="8"/>
  <c r="BS9" i="8"/>
  <c r="BR9" i="8"/>
  <c r="BP9" i="8"/>
  <c r="BO9" i="8"/>
  <c r="BM9" i="8"/>
  <c r="BL9" i="8"/>
  <c r="BJ9" i="8"/>
  <c r="BI9" i="8"/>
  <c r="BG9" i="8"/>
  <c r="BF9" i="8"/>
  <c r="BD9" i="8"/>
  <c r="BC9" i="8"/>
  <c r="BA9" i="8"/>
  <c r="AZ9" i="8"/>
  <c r="AX9" i="8"/>
  <c r="AW9" i="8"/>
  <c r="AU9" i="8"/>
  <c r="AT9" i="8"/>
  <c r="AR9" i="8"/>
  <c r="AQ9" i="8"/>
  <c r="AO9" i="8"/>
  <c r="AN9" i="8"/>
  <c r="AL9" i="8"/>
  <c r="AK9" i="8"/>
  <c r="AI9" i="8"/>
  <c r="AH9" i="8"/>
  <c r="AF9" i="8"/>
  <c r="AE9" i="8"/>
  <c r="AC9" i="8"/>
  <c r="AB9" i="8"/>
  <c r="Z9" i="8"/>
  <c r="Y9" i="8"/>
  <c r="W9" i="8"/>
  <c r="V9" i="8"/>
  <c r="T9" i="8"/>
  <c r="S9" i="8"/>
  <c r="Q9" i="8"/>
  <c r="P9" i="8"/>
  <c r="N9" i="8"/>
  <c r="M9" i="8"/>
  <c r="K9" i="8"/>
  <c r="J9" i="8"/>
  <c r="CH8" i="8"/>
  <c r="CG8" i="8"/>
  <c r="CE8" i="8"/>
  <c r="CD8" i="8"/>
  <c r="CB8" i="8"/>
  <c r="CA8" i="8"/>
  <c r="BY8" i="8"/>
  <c r="BX8" i="8"/>
  <c r="BV8" i="8"/>
  <c r="BU8" i="8"/>
  <c r="BS8" i="8"/>
  <c r="BR8" i="8"/>
  <c r="BP8" i="8"/>
  <c r="BO8" i="8"/>
  <c r="BM8" i="8"/>
  <c r="BL8" i="8"/>
  <c r="BJ8" i="8"/>
  <c r="BI8" i="8"/>
  <c r="BG8" i="8"/>
  <c r="BF8" i="8"/>
  <c r="BD8" i="8"/>
  <c r="BC8" i="8"/>
  <c r="BA8" i="8"/>
  <c r="AZ8" i="8"/>
  <c r="AX8" i="8"/>
  <c r="AW8" i="8"/>
  <c r="AU8" i="8"/>
  <c r="AT8" i="8"/>
  <c r="AR8" i="8"/>
  <c r="AQ8" i="8"/>
  <c r="AO8" i="8"/>
  <c r="AN8" i="8"/>
  <c r="AL8" i="8"/>
  <c r="AK8" i="8"/>
  <c r="AI8" i="8"/>
  <c r="AH8" i="8"/>
  <c r="AF8" i="8"/>
  <c r="AE8" i="8"/>
  <c r="AC8" i="8"/>
  <c r="AB8" i="8"/>
  <c r="Z8" i="8"/>
  <c r="Y8" i="8"/>
  <c r="W8" i="8"/>
  <c r="V8" i="8"/>
  <c r="T8" i="8"/>
  <c r="S8" i="8"/>
  <c r="Q8" i="8"/>
  <c r="P8" i="8"/>
  <c r="N8" i="8"/>
  <c r="M8" i="8"/>
  <c r="K8" i="8"/>
  <c r="J8" i="8"/>
  <c r="CH7" i="8"/>
  <c r="CG7" i="8"/>
  <c r="CE7" i="8"/>
  <c r="CD7" i="8"/>
  <c r="CB7" i="8"/>
  <c r="CA7" i="8"/>
  <c r="BY7" i="8"/>
  <c r="BX7" i="8"/>
  <c r="BV7" i="8"/>
  <c r="BU7" i="8"/>
  <c r="BS7" i="8"/>
  <c r="BR7" i="8"/>
  <c r="BP7" i="8"/>
  <c r="BO7" i="8"/>
  <c r="BM7" i="8"/>
  <c r="BL7" i="8"/>
  <c r="BJ7" i="8"/>
  <c r="BI7" i="8"/>
  <c r="BG7" i="8"/>
  <c r="BF7" i="8"/>
  <c r="BD7" i="8"/>
  <c r="BC7" i="8"/>
  <c r="BA7" i="8"/>
  <c r="AZ7" i="8"/>
  <c r="AX7" i="8"/>
  <c r="AW7" i="8"/>
  <c r="AU7" i="8"/>
  <c r="AT7" i="8"/>
  <c r="AR7" i="8"/>
  <c r="AQ7" i="8"/>
  <c r="AO7" i="8"/>
  <c r="AN7" i="8"/>
  <c r="AL7" i="8"/>
  <c r="AK7" i="8"/>
  <c r="AI7" i="8"/>
  <c r="AH7" i="8"/>
  <c r="AF7" i="8"/>
  <c r="AE7" i="8"/>
  <c r="AC7" i="8"/>
  <c r="AB7" i="8"/>
  <c r="Z7" i="8"/>
  <c r="Y7" i="8"/>
  <c r="W7" i="8"/>
  <c r="V7" i="8"/>
  <c r="T7" i="8"/>
  <c r="S7" i="8"/>
  <c r="Q7" i="8"/>
  <c r="P7" i="8"/>
  <c r="N7" i="8"/>
  <c r="M7" i="8"/>
  <c r="K7" i="8"/>
  <c r="J7" i="8"/>
  <c r="CH6" i="8"/>
  <c r="CG6" i="8"/>
  <c r="CE6" i="8"/>
  <c r="CD6" i="8"/>
  <c r="CB6" i="8"/>
  <c r="CA6" i="8"/>
  <c r="BY6" i="8"/>
  <c r="BX6" i="8"/>
  <c r="BV6" i="8"/>
  <c r="BU6" i="8"/>
  <c r="BS6" i="8"/>
  <c r="BR6" i="8"/>
  <c r="BP6" i="8"/>
  <c r="BO6" i="8"/>
  <c r="BM6" i="8"/>
  <c r="BL6" i="8"/>
  <c r="BJ6" i="8"/>
  <c r="BI6" i="8"/>
  <c r="BG6" i="8"/>
  <c r="BF6" i="8"/>
  <c r="BD6" i="8"/>
  <c r="BC6" i="8"/>
  <c r="BA6" i="8"/>
  <c r="AZ6" i="8"/>
  <c r="AX6" i="8"/>
  <c r="AW6" i="8"/>
  <c r="AU6" i="8"/>
  <c r="AT6" i="8"/>
  <c r="AR6" i="8"/>
  <c r="AQ6" i="8"/>
  <c r="AO6" i="8"/>
  <c r="AN6" i="8"/>
  <c r="AL6" i="8"/>
  <c r="AK6" i="8"/>
  <c r="AI6" i="8"/>
  <c r="AH6" i="8"/>
  <c r="AF6" i="8"/>
  <c r="AE6" i="8"/>
  <c r="AC6" i="8"/>
  <c r="AB6" i="8"/>
  <c r="Z6" i="8"/>
  <c r="Y6" i="8"/>
  <c r="W6" i="8"/>
  <c r="V6" i="8"/>
  <c r="T6" i="8"/>
  <c r="S6" i="8"/>
  <c r="Q6" i="8"/>
  <c r="P6" i="8"/>
  <c r="N6" i="8"/>
  <c r="M6" i="8"/>
  <c r="K6" i="8"/>
  <c r="J6" i="8"/>
  <c r="CH5" i="8"/>
  <c r="CG5" i="8"/>
  <c r="CE5" i="8"/>
  <c r="CD5" i="8"/>
  <c r="CB5" i="8"/>
  <c r="CA5" i="8"/>
  <c r="BY5" i="8"/>
  <c r="BX5" i="8"/>
  <c r="BV5" i="8"/>
  <c r="BU5" i="8"/>
  <c r="BS5" i="8"/>
  <c r="BR5" i="8"/>
  <c r="BP5" i="8"/>
  <c r="BO5" i="8"/>
  <c r="BM5" i="8"/>
  <c r="BL5" i="8"/>
  <c r="BJ5" i="8"/>
  <c r="BI5" i="8"/>
  <c r="BG5" i="8"/>
  <c r="BF5" i="8"/>
  <c r="BD5" i="8"/>
  <c r="BC5" i="8"/>
  <c r="BA5" i="8"/>
  <c r="AZ5" i="8"/>
  <c r="AX5" i="8"/>
  <c r="AW5" i="8"/>
  <c r="AU5" i="8"/>
  <c r="AT5" i="8"/>
  <c r="AR5" i="8"/>
  <c r="AQ5" i="8"/>
  <c r="AO5" i="8"/>
  <c r="AN5" i="8"/>
  <c r="AL5" i="8"/>
  <c r="AK5" i="8"/>
  <c r="AI5" i="8"/>
  <c r="AH5" i="8"/>
  <c r="AF5" i="8"/>
  <c r="AE5" i="8"/>
  <c r="AC5" i="8"/>
  <c r="AB5" i="8"/>
  <c r="Z5" i="8"/>
  <c r="Y5" i="8"/>
  <c r="W5" i="8"/>
  <c r="V5" i="8"/>
  <c r="T5" i="8"/>
  <c r="S5" i="8"/>
  <c r="Q5" i="8"/>
  <c r="P5" i="8"/>
  <c r="N5" i="8"/>
  <c r="M5" i="8"/>
  <c r="K5" i="8"/>
  <c r="J5" i="8"/>
  <c r="CH4" i="8"/>
  <c r="CG4" i="8"/>
  <c r="CE4" i="8"/>
  <c r="CD4" i="8"/>
  <c r="CB4" i="8"/>
  <c r="CA4" i="8"/>
  <c r="BY4" i="8"/>
  <c r="BX4" i="8"/>
  <c r="BV4" i="8"/>
  <c r="BU4" i="8"/>
  <c r="BS4" i="8"/>
  <c r="BR4" i="8"/>
  <c r="BP4" i="8"/>
  <c r="BO4" i="8"/>
  <c r="BM4" i="8"/>
  <c r="BL4" i="8"/>
  <c r="BJ4" i="8"/>
  <c r="BI4" i="8"/>
  <c r="BG4" i="8"/>
  <c r="BF4" i="8"/>
  <c r="BD4" i="8"/>
  <c r="BC4" i="8"/>
  <c r="BA4" i="8"/>
  <c r="AZ4" i="8"/>
  <c r="AX4" i="8"/>
  <c r="AW4" i="8"/>
  <c r="AU4" i="8"/>
  <c r="AT4" i="8"/>
  <c r="AR4" i="8"/>
  <c r="AQ4" i="8"/>
  <c r="AO4" i="8"/>
  <c r="AN4" i="8"/>
  <c r="AL4" i="8"/>
  <c r="AK4" i="8"/>
  <c r="AI4" i="8"/>
  <c r="AH4" i="8"/>
  <c r="AF4" i="8"/>
  <c r="AE4" i="8"/>
  <c r="AC4" i="8"/>
  <c r="AB4" i="8"/>
  <c r="Z4" i="8"/>
  <c r="Y4" i="8"/>
  <c r="W4" i="8"/>
  <c r="V4" i="8"/>
  <c r="T4" i="8"/>
  <c r="S4" i="8"/>
  <c r="Q4" i="8"/>
  <c r="P4" i="8"/>
  <c r="N4" i="8"/>
  <c r="M4" i="8"/>
  <c r="K4" i="8"/>
  <c r="J4" i="8"/>
  <c r="CF2" i="8"/>
  <c r="CC2" i="8"/>
  <c r="BZ2" i="8"/>
  <c r="BW2" i="8"/>
  <c r="BT2" i="8"/>
  <c r="BQ2" i="8"/>
  <c r="BN2" i="8"/>
  <c r="BK2" i="8"/>
  <c r="BH2" i="8"/>
  <c r="BE2" i="8"/>
  <c r="BB2" i="8"/>
  <c r="AY2" i="8"/>
  <c r="AV2" i="8"/>
  <c r="AS2" i="8"/>
  <c r="AP2" i="8"/>
  <c r="AM2" i="8"/>
  <c r="AJ2" i="8"/>
  <c r="AG2" i="8"/>
  <c r="AD2" i="8"/>
  <c r="AA2" i="8"/>
  <c r="X2" i="8"/>
  <c r="U2" i="8"/>
  <c r="R2" i="8"/>
  <c r="O2" i="8"/>
  <c r="L2" i="8"/>
  <c r="I2" i="8"/>
  <c r="BT89" i="7"/>
  <c r="BS89" i="7"/>
  <c r="BR89" i="7"/>
  <c r="BR88" i="7"/>
  <c r="BS88" i="7"/>
  <c r="BT88" i="7" s="1"/>
  <c r="BT87" i="7"/>
  <c r="BR87" i="7"/>
  <c r="BS87" i="7"/>
  <c r="BT86" i="7"/>
  <c r="BR86" i="7"/>
  <c r="BS86" i="7"/>
  <c r="BR85" i="7"/>
  <c r="BS85" i="7"/>
  <c r="BT85" i="7" s="1"/>
  <c r="BR84" i="7"/>
  <c r="BS84" i="7"/>
  <c r="BT84" i="7" s="1"/>
  <c r="BT83" i="7"/>
  <c r="BR83" i="7"/>
  <c r="BS83" i="7"/>
  <c r="BT81" i="7"/>
  <c r="BR81" i="7"/>
  <c r="BS81" i="7"/>
  <c r="BR80" i="7"/>
  <c r="BS80" i="7"/>
  <c r="BT80" i="7" s="1"/>
  <c r="BR79" i="7"/>
  <c r="BS79" i="7"/>
  <c r="BT79" i="7" s="1"/>
  <c r="BT78" i="7"/>
  <c r="BR78" i="7"/>
  <c r="BS78" i="7"/>
  <c r="BR77" i="7"/>
  <c r="BS77" i="7"/>
  <c r="BT77" i="7" s="1"/>
  <c r="BR76" i="7"/>
  <c r="BS76" i="7"/>
  <c r="BT76" i="7" s="1"/>
  <c r="BR75" i="7"/>
  <c r="BS75" i="7"/>
  <c r="BT75" i="7" s="1"/>
  <c r="BS74" i="7"/>
  <c r="BT74" i="7" s="1"/>
  <c r="BR74" i="7"/>
  <c r="BS73" i="7"/>
  <c r="BT73" i="7" s="1"/>
  <c r="BR73" i="7"/>
  <c r="BT72" i="7"/>
  <c r="BS72" i="7"/>
  <c r="BR72" i="7"/>
  <c r="BS71" i="7"/>
  <c r="BT71" i="7" s="1"/>
  <c r="BR71" i="7"/>
  <c r="BT70" i="7"/>
  <c r="BS70" i="7"/>
  <c r="BR70" i="7"/>
  <c r="BS69" i="7"/>
  <c r="BT69" i="7" s="1"/>
  <c r="BR69" i="7"/>
  <c r="BS68" i="7"/>
  <c r="BT68" i="7" s="1"/>
  <c r="BR68" i="7"/>
  <c r="BS67" i="7"/>
  <c r="BT67" i="7" s="1"/>
  <c r="BR67" i="7"/>
  <c r="BS66" i="7"/>
  <c r="BT66" i="7" s="1"/>
  <c r="BR66" i="7"/>
  <c r="BS65" i="7"/>
  <c r="BT65" i="7" s="1"/>
  <c r="BR65" i="7"/>
  <c r="BS64" i="7"/>
  <c r="BR64" i="7"/>
  <c r="BP64" i="7"/>
  <c r="BO64" i="7"/>
  <c r="BM64" i="7"/>
  <c r="BL64" i="7"/>
  <c r="BJ64" i="7"/>
  <c r="BI64" i="7"/>
  <c r="BG64" i="7"/>
  <c r="BT64" i="7" s="1"/>
  <c r="BF64" i="7"/>
  <c r="BD64" i="7"/>
  <c r="BC64" i="7"/>
  <c r="BA64" i="7"/>
  <c r="AZ64" i="7"/>
  <c r="AX64" i="7"/>
  <c r="AW64" i="7"/>
  <c r="AU64" i="7"/>
  <c r="AT64" i="7"/>
  <c r="AR64" i="7"/>
  <c r="AQ64" i="7"/>
  <c r="AO64" i="7"/>
  <c r="AN64" i="7"/>
  <c r="AL64" i="7"/>
  <c r="AK64" i="7"/>
  <c r="AI64" i="7"/>
  <c r="AH64" i="7"/>
  <c r="AF64" i="7"/>
  <c r="AE64" i="7"/>
  <c r="AC64" i="7"/>
  <c r="AB64" i="7"/>
  <c r="Z64" i="7"/>
  <c r="Y64" i="7"/>
  <c r="W64" i="7"/>
  <c r="V64" i="7"/>
  <c r="T64" i="7"/>
  <c r="S64" i="7"/>
  <c r="Q64" i="7"/>
  <c r="P64" i="7"/>
  <c r="N64" i="7"/>
  <c r="M64" i="7"/>
  <c r="K64" i="7"/>
  <c r="J64" i="7"/>
  <c r="BS63" i="7"/>
  <c r="BR63" i="7"/>
  <c r="BP63" i="7"/>
  <c r="BO63" i="7"/>
  <c r="BM63" i="7"/>
  <c r="BL63" i="7"/>
  <c r="BJ63" i="7"/>
  <c r="BI63" i="7"/>
  <c r="BG63" i="7"/>
  <c r="BF63" i="7"/>
  <c r="BD63" i="7"/>
  <c r="BC63" i="7"/>
  <c r="BA63" i="7"/>
  <c r="AZ63" i="7"/>
  <c r="AX63" i="7"/>
  <c r="AW63" i="7"/>
  <c r="AU63" i="7"/>
  <c r="AT63" i="7"/>
  <c r="AR63" i="7"/>
  <c r="AQ63" i="7"/>
  <c r="AO63" i="7"/>
  <c r="AN63" i="7"/>
  <c r="AL63" i="7"/>
  <c r="AK63" i="7"/>
  <c r="AI63" i="7"/>
  <c r="AH63" i="7"/>
  <c r="AF63" i="7"/>
  <c r="AE63" i="7"/>
  <c r="AC63" i="7"/>
  <c r="AB63" i="7"/>
  <c r="Z63" i="7"/>
  <c r="Y63" i="7"/>
  <c r="W63" i="7"/>
  <c r="V63" i="7"/>
  <c r="T63" i="7"/>
  <c r="S63" i="7"/>
  <c r="Q63" i="7"/>
  <c r="P63" i="7"/>
  <c r="N63" i="7"/>
  <c r="M63" i="7"/>
  <c r="K63" i="7"/>
  <c r="J63" i="7"/>
  <c r="BS62" i="7"/>
  <c r="BR62" i="7"/>
  <c r="BP62" i="7"/>
  <c r="BO62" i="7"/>
  <c r="BM62" i="7"/>
  <c r="BL62" i="7"/>
  <c r="BJ62" i="7"/>
  <c r="BI62" i="7"/>
  <c r="BG62" i="7"/>
  <c r="BF62" i="7"/>
  <c r="BD62" i="7"/>
  <c r="BC62" i="7"/>
  <c r="BA62" i="7"/>
  <c r="AZ62" i="7"/>
  <c r="AX62" i="7"/>
  <c r="AW62" i="7"/>
  <c r="AU62" i="7"/>
  <c r="AT62" i="7"/>
  <c r="AR62" i="7"/>
  <c r="AQ62" i="7"/>
  <c r="AO62" i="7"/>
  <c r="AN62" i="7"/>
  <c r="AL62" i="7"/>
  <c r="AK62" i="7"/>
  <c r="AI62" i="7"/>
  <c r="AH62" i="7"/>
  <c r="AF62" i="7"/>
  <c r="AE62" i="7"/>
  <c r="AC62" i="7"/>
  <c r="AB62" i="7"/>
  <c r="Z62" i="7"/>
  <c r="Y62" i="7"/>
  <c r="W62" i="7"/>
  <c r="V62" i="7"/>
  <c r="T62" i="7"/>
  <c r="S62" i="7"/>
  <c r="Q62" i="7"/>
  <c r="P62" i="7"/>
  <c r="N62" i="7"/>
  <c r="M62" i="7"/>
  <c r="K62" i="7"/>
  <c r="J62" i="7"/>
  <c r="BS61" i="7"/>
  <c r="BR61" i="7"/>
  <c r="BP61" i="7"/>
  <c r="BO61" i="7"/>
  <c r="BM61" i="7"/>
  <c r="BL61" i="7"/>
  <c r="BJ61" i="7"/>
  <c r="BI61" i="7"/>
  <c r="BG61" i="7"/>
  <c r="BF61" i="7"/>
  <c r="BD61" i="7"/>
  <c r="BC61" i="7"/>
  <c r="BA61" i="7"/>
  <c r="AZ61" i="7"/>
  <c r="AX61" i="7"/>
  <c r="AW61" i="7"/>
  <c r="AU61" i="7"/>
  <c r="AT61" i="7"/>
  <c r="AR61" i="7"/>
  <c r="AQ61" i="7"/>
  <c r="AO61" i="7"/>
  <c r="AN61" i="7"/>
  <c r="AL61" i="7"/>
  <c r="AK61" i="7"/>
  <c r="AI61" i="7"/>
  <c r="AH61" i="7"/>
  <c r="AF61" i="7"/>
  <c r="AE61" i="7"/>
  <c r="AC61" i="7"/>
  <c r="AB61" i="7"/>
  <c r="Z61" i="7"/>
  <c r="Y61" i="7"/>
  <c r="W61" i="7"/>
  <c r="V61" i="7"/>
  <c r="T61" i="7"/>
  <c r="S61" i="7"/>
  <c r="Q61" i="7"/>
  <c r="P61" i="7"/>
  <c r="N61" i="7"/>
  <c r="M61" i="7"/>
  <c r="K61" i="7"/>
  <c r="BT61" i="7" s="1"/>
  <c r="J61" i="7"/>
  <c r="BS60" i="7"/>
  <c r="BR60" i="7"/>
  <c r="BP60" i="7"/>
  <c r="BO60" i="7"/>
  <c r="BM60" i="7"/>
  <c r="BL60" i="7"/>
  <c r="BJ60" i="7"/>
  <c r="BI60" i="7"/>
  <c r="BG60" i="7"/>
  <c r="BF60" i="7"/>
  <c r="BD60" i="7"/>
  <c r="BC60" i="7"/>
  <c r="BA60" i="7"/>
  <c r="AZ60" i="7"/>
  <c r="AX60" i="7"/>
  <c r="AW60" i="7"/>
  <c r="AU60" i="7"/>
  <c r="AT60" i="7"/>
  <c r="AR60" i="7"/>
  <c r="AQ60" i="7"/>
  <c r="AO60" i="7"/>
  <c r="AN60" i="7"/>
  <c r="AL60" i="7"/>
  <c r="AK60" i="7"/>
  <c r="AI60" i="7"/>
  <c r="AH60" i="7"/>
  <c r="AF60" i="7"/>
  <c r="AE60" i="7"/>
  <c r="AC60" i="7"/>
  <c r="AB60" i="7"/>
  <c r="Z60" i="7"/>
  <c r="Y60" i="7"/>
  <c r="W60" i="7"/>
  <c r="V60" i="7"/>
  <c r="T60" i="7"/>
  <c r="S60" i="7"/>
  <c r="Q60" i="7"/>
  <c r="P60" i="7"/>
  <c r="N60" i="7"/>
  <c r="M60" i="7"/>
  <c r="K60" i="7"/>
  <c r="J60" i="7"/>
  <c r="BS59" i="7"/>
  <c r="BR59" i="7"/>
  <c r="BP59" i="7"/>
  <c r="BO59" i="7"/>
  <c r="BM59" i="7"/>
  <c r="BL59" i="7"/>
  <c r="BJ59" i="7"/>
  <c r="BI59" i="7"/>
  <c r="BG59" i="7"/>
  <c r="BF59" i="7"/>
  <c r="BD59" i="7"/>
  <c r="BC59" i="7"/>
  <c r="BA59" i="7"/>
  <c r="AZ59" i="7"/>
  <c r="AX59" i="7"/>
  <c r="AW59" i="7"/>
  <c r="AU59" i="7"/>
  <c r="AT59" i="7"/>
  <c r="AR59" i="7"/>
  <c r="AQ59" i="7"/>
  <c r="AO59" i="7"/>
  <c r="AN59" i="7"/>
  <c r="AL59" i="7"/>
  <c r="AK59" i="7"/>
  <c r="AI59" i="7"/>
  <c r="AH59" i="7"/>
  <c r="AF59" i="7"/>
  <c r="AE59" i="7"/>
  <c r="AC59" i="7"/>
  <c r="AB59" i="7"/>
  <c r="Z59" i="7"/>
  <c r="Y59" i="7"/>
  <c r="W59" i="7"/>
  <c r="V59" i="7"/>
  <c r="T59" i="7"/>
  <c r="S59" i="7"/>
  <c r="Q59" i="7"/>
  <c r="P59" i="7"/>
  <c r="N59" i="7"/>
  <c r="M59" i="7"/>
  <c r="K59" i="7"/>
  <c r="BT59" i="7" s="1"/>
  <c r="J59" i="7"/>
  <c r="BS58" i="7"/>
  <c r="BR58" i="7"/>
  <c r="BP58" i="7"/>
  <c r="BO58" i="7"/>
  <c r="BM58" i="7"/>
  <c r="BL58" i="7"/>
  <c r="BJ58" i="7"/>
  <c r="BI58" i="7"/>
  <c r="BG58" i="7"/>
  <c r="BF58" i="7"/>
  <c r="BD58" i="7"/>
  <c r="BC58" i="7"/>
  <c r="BA58" i="7"/>
  <c r="AZ58" i="7"/>
  <c r="AX58" i="7"/>
  <c r="AW58" i="7"/>
  <c r="AU58" i="7"/>
  <c r="AT58" i="7"/>
  <c r="AR58" i="7"/>
  <c r="AQ58" i="7"/>
  <c r="AO58" i="7"/>
  <c r="AN58" i="7"/>
  <c r="AL58" i="7"/>
  <c r="AK58" i="7"/>
  <c r="AI58" i="7"/>
  <c r="AH58" i="7"/>
  <c r="AF58" i="7"/>
  <c r="AE58" i="7"/>
  <c r="AC58" i="7"/>
  <c r="AB58" i="7"/>
  <c r="Z58" i="7"/>
  <c r="Y58" i="7"/>
  <c r="W58" i="7"/>
  <c r="V58" i="7"/>
  <c r="T58" i="7"/>
  <c r="S58" i="7"/>
  <c r="Q58" i="7"/>
  <c r="P58" i="7"/>
  <c r="N58" i="7"/>
  <c r="M58" i="7"/>
  <c r="K58" i="7"/>
  <c r="J58" i="7"/>
  <c r="BS57" i="7"/>
  <c r="BR57" i="7"/>
  <c r="BP57" i="7"/>
  <c r="BO57" i="7"/>
  <c r="BM57" i="7"/>
  <c r="BL57" i="7"/>
  <c r="BJ57" i="7"/>
  <c r="BI57" i="7"/>
  <c r="BG57" i="7"/>
  <c r="BF57" i="7"/>
  <c r="BD57" i="7"/>
  <c r="BC57" i="7"/>
  <c r="BA57" i="7"/>
  <c r="AZ57" i="7"/>
  <c r="AX57" i="7"/>
  <c r="AW57" i="7"/>
  <c r="AU57" i="7"/>
  <c r="AT57" i="7"/>
  <c r="AR57" i="7"/>
  <c r="AQ57" i="7"/>
  <c r="AO57" i="7"/>
  <c r="AN57" i="7"/>
  <c r="AL57" i="7"/>
  <c r="AK57" i="7"/>
  <c r="AI57" i="7"/>
  <c r="AH57" i="7"/>
  <c r="AF57" i="7"/>
  <c r="AE57" i="7"/>
  <c r="AC57" i="7"/>
  <c r="AB57" i="7"/>
  <c r="Z57" i="7"/>
  <c r="Y57" i="7"/>
  <c r="W57" i="7"/>
  <c r="V57" i="7"/>
  <c r="T57" i="7"/>
  <c r="S57" i="7"/>
  <c r="Q57" i="7"/>
  <c r="P57" i="7"/>
  <c r="N57" i="7"/>
  <c r="M57" i="7"/>
  <c r="K57" i="7"/>
  <c r="J57" i="7"/>
  <c r="BS56" i="7"/>
  <c r="BR56" i="7"/>
  <c r="BP56" i="7"/>
  <c r="BO56" i="7"/>
  <c r="BM56" i="7"/>
  <c r="BL56" i="7"/>
  <c r="BJ56" i="7"/>
  <c r="BI56" i="7"/>
  <c r="BG56" i="7"/>
  <c r="BF56" i="7"/>
  <c r="BD56" i="7"/>
  <c r="BC56" i="7"/>
  <c r="BA56" i="7"/>
  <c r="AZ56" i="7"/>
  <c r="AX56" i="7"/>
  <c r="AW56" i="7"/>
  <c r="AU56" i="7"/>
  <c r="AT56" i="7"/>
  <c r="AR56" i="7"/>
  <c r="AQ56" i="7"/>
  <c r="AO56" i="7"/>
  <c r="AN56" i="7"/>
  <c r="AL56" i="7"/>
  <c r="AK56" i="7"/>
  <c r="AI56" i="7"/>
  <c r="AH56" i="7"/>
  <c r="AF56" i="7"/>
  <c r="AE56" i="7"/>
  <c r="AC56" i="7"/>
  <c r="AB56" i="7"/>
  <c r="Z56" i="7"/>
  <c r="Y56" i="7"/>
  <c r="W56" i="7"/>
  <c r="V56" i="7"/>
  <c r="T56" i="7"/>
  <c r="S56" i="7"/>
  <c r="Q56" i="7"/>
  <c r="P56" i="7"/>
  <c r="N56" i="7"/>
  <c r="M56" i="7"/>
  <c r="K56" i="7"/>
  <c r="J56" i="7"/>
  <c r="BS55" i="7"/>
  <c r="BR55" i="7"/>
  <c r="BP55" i="7"/>
  <c r="BO55" i="7"/>
  <c r="BM55" i="7"/>
  <c r="BL55" i="7"/>
  <c r="BJ55" i="7"/>
  <c r="BI55" i="7"/>
  <c r="BG55" i="7"/>
  <c r="BF55" i="7"/>
  <c r="BD55" i="7"/>
  <c r="BC55" i="7"/>
  <c r="BA55" i="7"/>
  <c r="AZ55" i="7"/>
  <c r="AX55" i="7"/>
  <c r="AW55" i="7"/>
  <c r="AU55" i="7"/>
  <c r="AT55" i="7"/>
  <c r="AR55" i="7"/>
  <c r="AQ55" i="7"/>
  <c r="AO55" i="7"/>
  <c r="AN55" i="7"/>
  <c r="AL55" i="7"/>
  <c r="AK55" i="7"/>
  <c r="AI55" i="7"/>
  <c r="AH55" i="7"/>
  <c r="AF55" i="7"/>
  <c r="AE55" i="7"/>
  <c r="AC55" i="7"/>
  <c r="AB55" i="7"/>
  <c r="Z55" i="7"/>
  <c r="Y55" i="7"/>
  <c r="W55" i="7"/>
  <c r="V55" i="7"/>
  <c r="T55" i="7"/>
  <c r="S55" i="7"/>
  <c r="Q55" i="7"/>
  <c r="P55" i="7"/>
  <c r="N55" i="7"/>
  <c r="M55" i="7"/>
  <c r="K55" i="7"/>
  <c r="J55" i="7"/>
  <c r="BS54" i="7"/>
  <c r="BR54" i="7"/>
  <c r="BP54" i="7"/>
  <c r="BO54" i="7"/>
  <c r="BM54" i="7"/>
  <c r="BL54" i="7"/>
  <c r="BJ54" i="7"/>
  <c r="BI54" i="7"/>
  <c r="BG54" i="7"/>
  <c r="BF54" i="7"/>
  <c r="BD54" i="7"/>
  <c r="BC54" i="7"/>
  <c r="BA54" i="7"/>
  <c r="AZ54" i="7"/>
  <c r="AX54" i="7"/>
  <c r="AW54" i="7"/>
  <c r="AU54" i="7"/>
  <c r="AT54" i="7"/>
  <c r="AR54" i="7"/>
  <c r="AQ54" i="7"/>
  <c r="AO54" i="7"/>
  <c r="AN54" i="7"/>
  <c r="AL54" i="7"/>
  <c r="AK54" i="7"/>
  <c r="AI54" i="7"/>
  <c r="AH54" i="7"/>
  <c r="AF54" i="7"/>
  <c r="AE54" i="7"/>
  <c r="AC54" i="7"/>
  <c r="AB54" i="7"/>
  <c r="Z54" i="7"/>
  <c r="Y54" i="7"/>
  <c r="W54" i="7"/>
  <c r="V54" i="7"/>
  <c r="T54" i="7"/>
  <c r="S54" i="7"/>
  <c r="Q54" i="7"/>
  <c r="P54" i="7"/>
  <c r="N54" i="7"/>
  <c r="M54" i="7"/>
  <c r="K54" i="7"/>
  <c r="J54" i="7"/>
  <c r="BS53" i="7"/>
  <c r="BR53" i="7"/>
  <c r="BP53" i="7"/>
  <c r="BO53" i="7"/>
  <c r="BM53" i="7"/>
  <c r="BL53" i="7"/>
  <c r="BJ53" i="7"/>
  <c r="BI53" i="7"/>
  <c r="BG53" i="7"/>
  <c r="BF53" i="7"/>
  <c r="BD53" i="7"/>
  <c r="BC53" i="7"/>
  <c r="BA53" i="7"/>
  <c r="AZ53" i="7"/>
  <c r="AX53" i="7"/>
  <c r="AW53" i="7"/>
  <c r="AU53" i="7"/>
  <c r="AT53" i="7"/>
  <c r="AR53" i="7"/>
  <c r="AQ53" i="7"/>
  <c r="AO53" i="7"/>
  <c r="AN53" i="7"/>
  <c r="AL53" i="7"/>
  <c r="AK53" i="7"/>
  <c r="AI53" i="7"/>
  <c r="AH53" i="7"/>
  <c r="AF53" i="7"/>
  <c r="AE53" i="7"/>
  <c r="AC53" i="7"/>
  <c r="AB53" i="7"/>
  <c r="Z53" i="7"/>
  <c r="Y53" i="7"/>
  <c r="W53" i="7"/>
  <c r="V53" i="7"/>
  <c r="T53" i="7"/>
  <c r="S53" i="7"/>
  <c r="Q53" i="7"/>
  <c r="P53" i="7"/>
  <c r="N53" i="7"/>
  <c r="M53" i="7"/>
  <c r="K53" i="7"/>
  <c r="J53" i="7"/>
  <c r="BS52" i="7"/>
  <c r="BR52" i="7"/>
  <c r="BP52" i="7"/>
  <c r="BO52" i="7"/>
  <c r="BM52" i="7"/>
  <c r="BL52" i="7"/>
  <c r="BJ52" i="7"/>
  <c r="BI52" i="7"/>
  <c r="BG52" i="7"/>
  <c r="BF52" i="7"/>
  <c r="BD52" i="7"/>
  <c r="BC52" i="7"/>
  <c r="BA52" i="7"/>
  <c r="AZ52" i="7"/>
  <c r="AX52" i="7"/>
  <c r="AW52" i="7"/>
  <c r="AU52" i="7"/>
  <c r="AT52" i="7"/>
  <c r="AR52" i="7"/>
  <c r="AQ52" i="7"/>
  <c r="AO52" i="7"/>
  <c r="AN52" i="7"/>
  <c r="AL52" i="7"/>
  <c r="AK52" i="7"/>
  <c r="AI52" i="7"/>
  <c r="AH52" i="7"/>
  <c r="AF52" i="7"/>
  <c r="AE52" i="7"/>
  <c r="AC52" i="7"/>
  <c r="AB52" i="7"/>
  <c r="Z52" i="7"/>
  <c r="Y52" i="7"/>
  <c r="W52" i="7"/>
  <c r="V52" i="7"/>
  <c r="T52" i="7"/>
  <c r="S52" i="7"/>
  <c r="Q52" i="7"/>
  <c r="P52" i="7"/>
  <c r="N52" i="7"/>
  <c r="M52" i="7"/>
  <c r="K52" i="7"/>
  <c r="J52" i="7"/>
  <c r="BS51" i="7"/>
  <c r="BR51" i="7"/>
  <c r="BP51" i="7"/>
  <c r="BO51" i="7"/>
  <c r="BM51" i="7"/>
  <c r="BL51" i="7"/>
  <c r="BJ51" i="7"/>
  <c r="BI51" i="7"/>
  <c r="BG51" i="7"/>
  <c r="BF51" i="7"/>
  <c r="BD51" i="7"/>
  <c r="BC51" i="7"/>
  <c r="BA51" i="7"/>
  <c r="AZ51" i="7"/>
  <c r="AX51" i="7"/>
  <c r="AW51" i="7"/>
  <c r="AU51" i="7"/>
  <c r="AT51" i="7"/>
  <c r="AR51" i="7"/>
  <c r="AQ51" i="7"/>
  <c r="AO51" i="7"/>
  <c r="AN51" i="7"/>
  <c r="AL51" i="7"/>
  <c r="AK51" i="7"/>
  <c r="AI51" i="7"/>
  <c r="AH51" i="7"/>
  <c r="AF51" i="7"/>
  <c r="AE51" i="7"/>
  <c r="AC51" i="7"/>
  <c r="AB51" i="7"/>
  <c r="Z51" i="7"/>
  <c r="Y51" i="7"/>
  <c r="W51" i="7"/>
  <c r="V51" i="7"/>
  <c r="T51" i="7"/>
  <c r="S51" i="7"/>
  <c r="Q51" i="7"/>
  <c r="P51" i="7"/>
  <c r="N51" i="7"/>
  <c r="M51" i="7"/>
  <c r="K51" i="7"/>
  <c r="BT51" i="7" s="1"/>
  <c r="J51" i="7"/>
  <c r="BS50" i="7"/>
  <c r="BR50" i="7"/>
  <c r="BP50" i="7"/>
  <c r="BO50" i="7"/>
  <c r="BM50" i="7"/>
  <c r="BL50" i="7"/>
  <c r="BJ50" i="7"/>
  <c r="BI50" i="7"/>
  <c r="BG50" i="7"/>
  <c r="BF50" i="7"/>
  <c r="BD50" i="7"/>
  <c r="BC50" i="7"/>
  <c r="BA50" i="7"/>
  <c r="AZ50" i="7"/>
  <c r="AX50" i="7"/>
  <c r="AW50" i="7"/>
  <c r="AU50" i="7"/>
  <c r="AT50" i="7"/>
  <c r="AR50" i="7"/>
  <c r="AQ50" i="7"/>
  <c r="AO50" i="7"/>
  <c r="AN50" i="7"/>
  <c r="AL50" i="7"/>
  <c r="AK50" i="7"/>
  <c r="AI50" i="7"/>
  <c r="AH50" i="7"/>
  <c r="AF50" i="7"/>
  <c r="AE50" i="7"/>
  <c r="AC50" i="7"/>
  <c r="AB50" i="7"/>
  <c r="Z50" i="7"/>
  <c r="Y50" i="7"/>
  <c r="W50" i="7"/>
  <c r="V50" i="7"/>
  <c r="T50" i="7"/>
  <c r="S50" i="7"/>
  <c r="Q50" i="7"/>
  <c r="P50" i="7"/>
  <c r="N50" i="7"/>
  <c r="M50" i="7"/>
  <c r="K50" i="7"/>
  <c r="J50" i="7"/>
  <c r="BS49" i="7"/>
  <c r="BR49" i="7"/>
  <c r="BP49" i="7"/>
  <c r="BO49" i="7"/>
  <c r="BM49" i="7"/>
  <c r="BL49" i="7"/>
  <c r="BJ49" i="7"/>
  <c r="BI49" i="7"/>
  <c r="BG49" i="7"/>
  <c r="BF49" i="7"/>
  <c r="BD49" i="7"/>
  <c r="BC49" i="7"/>
  <c r="BA49" i="7"/>
  <c r="AZ49" i="7"/>
  <c r="AX49" i="7"/>
  <c r="AW49" i="7"/>
  <c r="AU49" i="7"/>
  <c r="AT49" i="7"/>
  <c r="AR49" i="7"/>
  <c r="AQ49" i="7"/>
  <c r="AO49" i="7"/>
  <c r="AN49" i="7"/>
  <c r="AL49" i="7"/>
  <c r="AK49" i="7"/>
  <c r="AI49" i="7"/>
  <c r="AH49" i="7"/>
  <c r="AF49" i="7"/>
  <c r="AE49" i="7"/>
  <c r="AC49" i="7"/>
  <c r="AB49" i="7"/>
  <c r="Z49" i="7"/>
  <c r="Y49" i="7"/>
  <c r="W49" i="7"/>
  <c r="V49" i="7"/>
  <c r="T49" i="7"/>
  <c r="S49" i="7"/>
  <c r="Q49" i="7"/>
  <c r="P49" i="7"/>
  <c r="N49" i="7"/>
  <c r="M49" i="7"/>
  <c r="K49" i="7"/>
  <c r="J49" i="7"/>
  <c r="BS48" i="7"/>
  <c r="BR48" i="7"/>
  <c r="BP48" i="7"/>
  <c r="BO48" i="7"/>
  <c r="BM48" i="7"/>
  <c r="BL48" i="7"/>
  <c r="BJ48" i="7"/>
  <c r="BI48" i="7"/>
  <c r="BG48" i="7"/>
  <c r="BF48" i="7"/>
  <c r="BD48" i="7"/>
  <c r="BC48" i="7"/>
  <c r="BA48" i="7"/>
  <c r="AZ48" i="7"/>
  <c r="AX48" i="7"/>
  <c r="AW48" i="7"/>
  <c r="AU48" i="7"/>
  <c r="AT48" i="7"/>
  <c r="AR48" i="7"/>
  <c r="AQ48" i="7"/>
  <c r="AO48" i="7"/>
  <c r="AN48" i="7"/>
  <c r="AL48" i="7"/>
  <c r="AK48" i="7"/>
  <c r="AI48" i="7"/>
  <c r="AH48" i="7"/>
  <c r="AF48" i="7"/>
  <c r="AE48" i="7"/>
  <c r="AC48" i="7"/>
  <c r="AB48" i="7"/>
  <c r="Z48" i="7"/>
  <c r="Y48" i="7"/>
  <c r="W48" i="7"/>
  <c r="V48" i="7"/>
  <c r="T48" i="7"/>
  <c r="S48" i="7"/>
  <c r="Q48" i="7"/>
  <c r="P48" i="7"/>
  <c r="N48" i="7"/>
  <c r="M48" i="7"/>
  <c r="K48" i="7"/>
  <c r="J48" i="7"/>
  <c r="BS47" i="7"/>
  <c r="BR47" i="7"/>
  <c r="BP47" i="7"/>
  <c r="BO47" i="7"/>
  <c r="BM47" i="7"/>
  <c r="BL47" i="7"/>
  <c r="BJ47" i="7"/>
  <c r="BI47" i="7"/>
  <c r="BG47" i="7"/>
  <c r="BF47" i="7"/>
  <c r="BD47" i="7"/>
  <c r="BC47" i="7"/>
  <c r="BA47" i="7"/>
  <c r="AZ47" i="7"/>
  <c r="AX47" i="7"/>
  <c r="AW47" i="7"/>
  <c r="AU47" i="7"/>
  <c r="AT47" i="7"/>
  <c r="AR47" i="7"/>
  <c r="AQ47" i="7"/>
  <c r="AO47" i="7"/>
  <c r="AN47" i="7"/>
  <c r="AL47" i="7"/>
  <c r="AK47" i="7"/>
  <c r="AI47" i="7"/>
  <c r="AH47" i="7"/>
  <c r="AF47" i="7"/>
  <c r="AE47" i="7"/>
  <c r="AC47" i="7"/>
  <c r="AB47" i="7"/>
  <c r="Z47" i="7"/>
  <c r="Y47" i="7"/>
  <c r="W47" i="7"/>
  <c r="V47" i="7"/>
  <c r="T47" i="7"/>
  <c r="S47" i="7"/>
  <c r="Q47" i="7"/>
  <c r="P47" i="7"/>
  <c r="N47" i="7"/>
  <c r="M47" i="7"/>
  <c r="K47" i="7"/>
  <c r="J47" i="7"/>
  <c r="BS46" i="7"/>
  <c r="BR46" i="7"/>
  <c r="BP46" i="7"/>
  <c r="BO46" i="7"/>
  <c r="BM46" i="7"/>
  <c r="BL46" i="7"/>
  <c r="BJ46" i="7"/>
  <c r="BI46" i="7"/>
  <c r="BG46" i="7"/>
  <c r="BF46" i="7"/>
  <c r="BD46" i="7"/>
  <c r="BC46" i="7"/>
  <c r="BA46" i="7"/>
  <c r="AZ46" i="7"/>
  <c r="AX46" i="7"/>
  <c r="AW46" i="7"/>
  <c r="AU46" i="7"/>
  <c r="AT46" i="7"/>
  <c r="AR46" i="7"/>
  <c r="AQ46" i="7"/>
  <c r="AO46" i="7"/>
  <c r="AN46" i="7"/>
  <c r="AL46" i="7"/>
  <c r="AK46" i="7"/>
  <c r="AI46" i="7"/>
  <c r="AH46" i="7"/>
  <c r="AF46" i="7"/>
  <c r="AE46" i="7"/>
  <c r="AC46" i="7"/>
  <c r="AB46" i="7"/>
  <c r="Z46" i="7"/>
  <c r="Y46" i="7"/>
  <c r="W46" i="7"/>
  <c r="V46" i="7"/>
  <c r="T46" i="7"/>
  <c r="S46" i="7"/>
  <c r="Q46" i="7"/>
  <c r="P46" i="7"/>
  <c r="N46" i="7"/>
  <c r="M46" i="7"/>
  <c r="K46" i="7"/>
  <c r="J46" i="7"/>
  <c r="BS45" i="7"/>
  <c r="BR45" i="7"/>
  <c r="BP45" i="7"/>
  <c r="BO45" i="7"/>
  <c r="BM45" i="7"/>
  <c r="BL45" i="7"/>
  <c r="BJ45" i="7"/>
  <c r="BI45" i="7"/>
  <c r="BG45" i="7"/>
  <c r="BF45" i="7"/>
  <c r="BD45" i="7"/>
  <c r="BC45" i="7"/>
  <c r="BA45" i="7"/>
  <c r="AZ45" i="7"/>
  <c r="AX45" i="7"/>
  <c r="AW45" i="7"/>
  <c r="AU45" i="7"/>
  <c r="AT45" i="7"/>
  <c r="AR45" i="7"/>
  <c r="AQ45" i="7"/>
  <c r="AO45" i="7"/>
  <c r="AN45" i="7"/>
  <c r="AL45" i="7"/>
  <c r="AK45" i="7"/>
  <c r="AI45" i="7"/>
  <c r="AH45" i="7"/>
  <c r="AF45" i="7"/>
  <c r="AE45" i="7"/>
  <c r="AC45" i="7"/>
  <c r="AB45" i="7"/>
  <c r="Z45" i="7"/>
  <c r="Y45" i="7"/>
  <c r="W45" i="7"/>
  <c r="V45" i="7"/>
  <c r="T45" i="7"/>
  <c r="S45" i="7"/>
  <c r="Q45" i="7"/>
  <c r="P45" i="7"/>
  <c r="N45" i="7"/>
  <c r="M45" i="7"/>
  <c r="K45" i="7"/>
  <c r="J45" i="7"/>
  <c r="BS44" i="7"/>
  <c r="BR44" i="7"/>
  <c r="BP44" i="7"/>
  <c r="BO44" i="7"/>
  <c r="BM44" i="7"/>
  <c r="BL44" i="7"/>
  <c r="BJ44" i="7"/>
  <c r="BI44" i="7"/>
  <c r="BG44" i="7"/>
  <c r="BF44" i="7"/>
  <c r="BD44" i="7"/>
  <c r="BC44" i="7"/>
  <c r="BA44" i="7"/>
  <c r="AZ44" i="7"/>
  <c r="AX44" i="7"/>
  <c r="AW44" i="7"/>
  <c r="AU44" i="7"/>
  <c r="AT44" i="7"/>
  <c r="AR44" i="7"/>
  <c r="AQ44" i="7"/>
  <c r="AO44" i="7"/>
  <c r="AN44" i="7"/>
  <c r="AL44" i="7"/>
  <c r="AK44" i="7"/>
  <c r="AI44" i="7"/>
  <c r="AH44" i="7"/>
  <c r="AF44" i="7"/>
  <c r="AE44" i="7"/>
  <c r="AC44" i="7"/>
  <c r="AB44" i="7"/>
  <c r="Z44" i="7"/>
  <c r="Y44" i="7"/>
  <c r="W44" i="7"/>
  <c r="V44" i="7"/>
  <c r="T44" i="7"/>
  <c r="S44" i="7"/>
  <c r="Q44" i="7"/>
  <c r="P44" i="7"/>
  <c r="N44" i="7"/>
  <c r="M44" i="7"/>
  <c r="K44" i="7"/>
  <c r="J44" i="7"/>
  <c r="BS43" i="7"/>
  <c r="BR43" i="7"/>
  <c r="BP43" i="7"/>
  <c r="BO43" i="7"/>
  <c r="BM43" i="7"/>
  <c r="BL43" i="7"/>
  <c r="BJ43" i="7"/>
  <c r="BI43" i="7"/>
  <c r="BG43" i="7"/>
  <c r="BF43" i="7"/>
  <c r="BD43" i="7"/>
  <c r="BC43" i="7"/>
  <c r="BA43" i="7"/>
  <c r="AZ43" i="7"/>
  <c r="AX43" i="7"/>
  <c r="AW43" i="7"/>
  <c r="AU43" i="7"/>
  <c r="AT43" i="7"/>
  <c r="AR43" i="7"/>
  <c r="AQ43" i="7"/>
  <c r="AO43" i="7"/>
  <c r="AN43" i="7"/>
  <c r="AL43" i="7"/>
  <c r="AK43" i="7"/>
  <c r="AI43" i="7"/>
  <c r="AH43" i="7"/>
  <c r="AF43" i="7"/>
  <c r="AE43" i="7"/>
  <c r="AC43" i="7"/>
  <c r="AB43" i="7"/>
  <c r="Z43" i="7"/>
  <c r="Y43" i="7"/>
  <c r="W43" i="7"/>
  <c r="V43" i="7"/>
  <c r="T43" i="7"/>
  <c r="S43" i="7"/>
  <c r="Q43" i="7"/>
  <c r="P43" i="7"/>
  <c r="N43" i="7"/>
  <c r="M43" i="7"/>
  <c r="K43" i="7"/>
  <c r="J43" i="7"/>
  <c r="BS42" i="7"/>
  <c r="BR42" i="7"/>
  <c r="BP42" i="7"/>
  <c r="BO42" i="7"/>
  <c r="BM42" i="7"/>
  <c r="BL42" i="7"/>
  <c r="BJ42" i="7"/>
  <c r="BI42" i="7"/>
  <c r="BG42" i="7"/>
  <c r="BF42" i="7"/>
  <c r="BD42" i="7"/>
  <c r="BC42" i="7"/>
  <c r="BA42" i="7"/>
  <c r="AZ42" i="7"/>
  <c r="AX42" i="7"/>
  <c r="AW42" i="7"/>
  <c r="AU42" i="7"/>
  <c r="AT42" i="7"/>
  <c r="AR42" i="7"/>
  <c r="AQ42" i="7"/>
  <c r="AO42" i="7"/>
  <c r="AN42" i="7"/>
  <c r="AL42" i="7"/>
  <c r="AK42" i="7"/>
  <c r="AI42" i="7"/>
  <c r="AH42" i="7"/>
  <c r="AF42" i="7"/>
  <c r="AE42" i="7"/>
  <c r="AC42" i="7"/>
  <c r="AB42" i="7"/>
  <c r="Z42" i="7"/>
  <c r="Y42" i="7"/>
  <c r="W42" i="7"/>
  <c r="V42" i="7"/>
  <c r="T42" i="7"/>
  <c r="S42" i="7"/>
  <c r="Q42" i="7"/>
  <c r="P42" i="7"/>
  <c r="N42" i="7"/>
  <c r="M42" i="7"/>
  <c r="K42" i="7"/>
  <c r="J42" i="7"/>
  <c r="BS41" i="7"/>
  <c r="BR41" i="7"/>
  <c r="BP41" i="7"/>
  <c r="BO41" i="7"/>
  <c r="BM41" i="7"/>
  <c r="BL41" i="7"/>
  <c r="BJ41" i="7"/>
  <c r="BI41" i="7"/>
  <c r="BG41" i="7"/>
  <c r="BF41" i="7"/>
  <c r="BD41" i="7"/>
  <c r="BC41" i="7"/>
  <c r="BA41" i="7"/>
  <c r="AZ41" i="7"/>
  <c r="AX41" i="7"/>
  <c r="AW41" i="7"/>
  <c r="AU41" i="7"/>
  <c r="AT41" i="7"/>
  <c r="AR41" i="7"/>
  <c r="AQ41" i="7"/>
  <c r="AO41" i="7"/>
  <c r="AN41" i="7"/>
  <c r="AL41" i="7"/>
  <c r="AK41" i="7"/>
  <c r="AI41" i="7"/>
  <c r="AH41" i="7"/>
  <c r="AF41" i="7"/>
  <c r="AE41" i="7"/>
  <c r="AC41" i="7"/>
  <c r="AB41" i="7"/>
  <c r="Z41" i="7"/>
  <c r="Y41" i="7"/>
  <c r="W41" i="7"/>
  <c r="V41" i="7"/>
  <c r="T41" i="7"/>
  <c r="S41" i="7"/>
  <c r="Q41" i="7"/>
  <c r="P41" i="7"/>
  <c r="N41" i="7"/>
  <c r="M41" i="7"/>
  <c r="K41" i="7"/>
  <c r="J41" i="7"/>
  <c r="BS40" i="7"/>
  <c r="BR40" i="7"/>
  <c r="BP40" i="7"/>
  <c r="BO40" i="7"/>
  <c r="BM40" i="7"/>
  <c r="BL40" i="7"/>
  <c r="BJ40" i="7"/>
  <c r="BI40" i="7"/>
  <c r="BG40" i="7"/>
  <c r="BF40" i="7"/>
  <c r="BD40" i="7"/>
  <c r="BC40" i="7"/>
  <c r="BA40" i="7"/>
  <c r="AZ40" i="7"/>
  <c r="AX40" i="7"/>
  <c r="AW40" i="7"/>
  <c r="AU40" i="7"/>
  <c r="AT40" i="7"/>
  <c r="AR40" i="7"/>
  <c r="AQ40" i="7"/>
  <c r="AO40" i="7"/>
  <c r="AN40" i="7"/>
  <c r="AL40" i="7"/>
  <c r="AK40" i="7"/>
  <c r="AI40" i="7"/>
  <c r="AH40" i="7"/>
  <c r="AF40" i="7"/>
  <c r="AE40" i="7"/>
  <c r="AC40" i="7"/>
  <c r="AB40" i="7"/>
  <c r="Z40" i="7"/>
  <c r="Y40" i="7"/>
  <c r="W40" i="7"/>
  <c r="V40" i="7"/>
  <c r="T40" i="7"/>
  <c r="S40" i="7"/>
  <c r="Q40" i="7"/>
  <c r="P40" i="7"/>
  <c r="N40" i="7"/>
  <c r="M40" i="7"/>
  <c r="K40" i="7"/>
  <c r="J40" i="7"/>
  <c r="BS39" i="7"/>
  <c r="BR39" i="7"/>
  <c r="BP39" i="7"/>
  <c r="BO39" i="7"/>
  <c r="BM39" i="7"/>
  <c r="BL39" i="7"/>
  <c r="BJ39" i="7"/>
  <c r="BI39" i="7"/>
  <c r="BG39" i="7"/>
  <c r="BF39" i="7"/>
  <c r="BD39" i="7"/>
  <c r="BC39" i="7"/>
  <c r="BA39" i="7"/>
  <c r="AZ39" i="7"/>
  <c r="AX39" i="7"/>
  <c r="AW39" i="7"/>
  <c r="AU39" i="7"/>
  <c r="AT39" i="7"/>
  <c r="AR39" i="7"/>
  <c r="AQ39" i="7"/>
  <c r="AO39" i="7"/>
  <c r="AN39" i="7"/>
  <c r="AL39" i="7"/>
  <c r="AK39" i="7"/>
  <c r="AI39" i="7"/>
  <c r="AH39" i="7"/>
  <c r="AF39" i="7"/>
  <c r="AE39" i="7"/>
  <c r="AC39" i="7"/>
  <c r="AB39" i="7"/>
  <c r="Z39" i="7"/>
  <c r="Y39" i="7"/>
  <c r="W39" i="7"/>
  <c r="V39" i="7"/>
  <c r="T39" i="7"/>
  <c r="S39" i="7"/>
  <c r="Q39" i="7"/>
  <c r="P39" i="7"/>
  <c r="N39" i="7"/>
  <c r="M39" i="7"/>
  <c r="K39" i="7"/>
  <c r="J39" i="7"/>
  <c r="BS38" i="7"/>
  <c r="BR38" i="7"/>
  <c r="BP38" i="7"/>
  <c r="BO38" i="7"/>
  <c r="BM38" i="7"/>
  <c r="BL38" i="7"/>
  <c r="BJ38" i="7"/>
  <c r="BI38" i="7"/>
  <c r="BG38" i="7"/>
  <c r="BF38" i="7"/>
  <c r="BD38" i="7"/>
  <c r="BC38" i="7"/>
  <c r="BA38" i="7"/>
  <c r="AZ38" i="7"/>
  <c r="AX38" i="7"/>
  <c r="AW38" i="7"/>
  <c r="AU38" i="7"/>
  <c r="AT38" i="7"/>
  <c r="AR38" i="7"/>
  <c r="AQ38" i="7"/>
  <c r="AO38" i="7"/>
  <c r="AN38" i="7"/>
  <c r="AL38" i="7"/>
  <c r="AK38" i="7"/>
  <c r="AI38" i="7"/>
  <c r="AH38" i="7"/>
  <c r="AF38" i="7"/>
  <c r="AE38" i="7"/>
  <c r="AC38" i="7"/>
  <c r="AB38" i="7"/>
  <c r="Z38" i="7"/>
  <c r="Y38" i="7"/>
  <c r="W38" i="7"/>
  <c r="V38" i="7"/>
  <c r="T38" i="7"/>
  <c r="S38" i="7"/>
  <c r="Q38" i="7"/>
  <c r="P38" i="7"/>
  <c r="N38" i="7"/>
  <c r="M38" i="7"/>
  <c r="K38" i="7"/>
  <c r="J38" i="7"/>
  <c r="BS37" i="7"/>
  <c r="BR37" i="7"/>
  <c r="BP37" i="7"/>
  <c r="BO37" i="7"/>
  <c r="BM37" i="7"/>
  <c r="BL37" i="7"/>
  <c r="BJ37" i="7"/>
  <c r="BI37" i="7"/>
  <c r="BG37" i="7"/>
  <c r="BF37" i="7"/>
  <c r="BD37" i="7"/>
  <c r="BC37" i="7"/>
  <c r="BA37" i="7"/>
  <c r="AZ37" i="7"/>
  <c r="AX37" i="7"/>
  <c r="AW37" i="7"/>
  <c r="AU37" i="7"/>
  <c r="AT37" i="7"/>
  <c r="AR37" i="7"/>
  <c r="AQ37" i="7"/>
  <c r="AO37" i="7"/>
  <c r="AN37" i="7"/>
  <c r="AL37" i="7"/>
  <c r="AK37" i="7"/>
  <c r="AI37" i="7"/>
  <c r="AH37" i="7"/>
  <c r="AF37" i="7"/>
  <c r="AE37" i="7"/>
  <c r="AC37" i="7"/>
  <c r="AB37" i="7"/>
  <c r="Z37" i="7"/>
  <c r="Y37" i="7"/>
  <c r="W37" i="7"/>
  <c r="V37" i="7"/>
  <c r="T37" i="7"/>
  <c r="S37" i="7"/>
  <c r="Q37" i="7"/>
  <c r="P37" i="7"/>
  <c r="N37" i="7"/>
  <c r="M37" i="7"/>
  <c r="K37" i="7"/>
  <c r="J37" i="7"/>
  <c r="BS36" i="7"/>
  <c r="BR36" i="7"/>
  <c r="BP36" i="7"/>
  <c r="BO36" i="7"/>
  <c r="BM36" i="7"/>
  <c r="BL36" i="7"/>
  <c r="BJ36" i="7"/>
  <c r="BI36" i="7"/>
  <c r="BG36" i="7"/>
  <c r="BF36" i="7"/>
  <c r="BD36" i="7"/>
  <c r="BC36" i="7"/>
  <c r="BA36" i="7"/>
  <c r="AZ36" i="7"/>
  <c r="AX36" i="7"/>
  <c r="AW36" i="7"/>
  <c r="AU36" i="7"/>
  <c r="AT36" i="7"/>
  <c r="AR36" i="7"/>
  <c r="AQ36" i="7"/>
  <c r="AO36" i="7"/>
  <c r="AN36" i="7"/>
  <c r="AL36" i="7"/>
  <c r="AK36" i="7"/>
  <c r="AI36" i="7"/>
  <c r="AH36" i="7"/>
  <c r="AF36" i="7"/>
  <c r="AE36" i="7"/>
  <c r="AC36" i="7"/>
  <c r="AB36" i="7"/>
  <c r="Z36" i="7"/>
  <c r="Y36" i="7"/>
  <c r="W36" i="7"/>
  <c r="V36" i="7"/>
  <c r="T36" i="7"/>
  <c r="S36" i="7"/>
  <c r="Q36" i="7"/>
  <c r="P36" i="7"/>
  <c r="N36" i="7"/>
  <c r="M36" i="7"/>
  <c r="K36" i="7"/>
  <c r="J36" i="7"/>
  <c r="BS35" i="7"/>
  <c r="BR35" i="7"/>
  <c r="BP35" i="7"/>
  <c r="BO35" i="7"/>
  <c r="BM35" i="7"/>
  <c r="BL35" i="7"/>
  <c r="BJ35" i="7"/>
  <c r="BI35" i="7"/>
  <c r="BG35" i="7"/>
  <c r="BF35" i="7"/>
  <c r="BD35" i="7"/>
  <c r="BC35" i="7"/>
  <c r="BA35" i="7"/>
  <c r="AZ35" i="7"/>
  <c r="AX35" i="7"/>
  <c r="AW35" i="7"/>
  <c r="AU35" i="7"/>
  <c r="AT35" i="7"/>
  <c r="AR35" i="7"/>
  <c r="AQ35" i="7"/>
  <c r="AO35" i="7"/>
  <c r="AN35" i="7"/>
  <c r="AL35" i="7"/>
  <c r="AK35" i="7"/>
  <c r="AI35" i="7"/>
  <c r="AH35" i="7"/>
  <c r="AF35" i="7"/>
  <c r="AE35" i="7"/>
  <c r="AC35" i="7"/>
  <c r="AB35" i="7"/>
  <c r="Z35" i="7"/>
  <c r="Y35" i="7"/>
  <c r="W35" i="7"/>
  <c r="V35" i="7"/>
  <c r="T35" i="7"/>
  <c r="S35" i="7"/>
  <c r="Q35" i="7"/>
  <c r="P35" i="7"/>
  <c r="N35" i="7"/>
  <c r="M35" i="7"/>
  <c r="K35" i="7"/>
  <c r="J35" i="7"/>
  <c r="BS34" i="7"/>
  <c r="BR34" i="7"/>
  <c r="BP34" i="7"/>
  <c r="BO34" i="7"/>
  <c r="BM34" i="7"/>
  <c r="BL34" i="7"/>
  <c r="BJ34" i="7"/>
  <c r="BI34" i="7"/>
  <c r="BG34" i="7"/>
  <c r="BF34" i="7"/>
  <c r="BD34" i="7"/>
  <c r="BC34" i="7"/>
  <c r="BA34" i="7"/>
  <c r="AZ34" i="7"/>
  <c r="AX34" i="7"/>
  <c r="AW34" i="7"/>
  <c r="AU34" i="7"/>
  <c r="AT34" i="7"/>
  <c r="AR34" i="7"/>
  <c r="AQ34" i="7"/>
  <c r="AO34" i="7"/>
  <c r="AN34" i="7"/>
  <c r="AL34" i="7"/>
  <c r="AK34" i="7"/>
  <c r="AI34" i="7"/>
  <c r="AH34" i="7"/>
  <c r="AF34" i="7"/>
  <c r="AE34" i="7"/>
  <c r="AC34" i="7"/>
  <c r="AB34" i="7"/>
  <c r="Z34" i="7"/>
  <c r="Y34" i="7"/>
  <c r="W34" i="7"/>
  <c r="V34" i="7"/>
  <c r="T34" i="7"/>
  <c r="S34" i="7"/>
  <c r="Q34" i="7"/>
  <c r="P34" i="7"/>
  <c r="N34" i="7"/>
  <c r="M34" i="7"/>
  <c r="K34" i="7"/>
  <c r="J34" i="7"/>
  <c r="BS33" i="7"/>
  <c r="BR33" i="7"/>
  <c r="BP33" i="7"/>
  <c r="BO33" i="7"/>
  <c r="BM33" i="7"/>
  <c r="BL33" i="7"/>
  <c r="BJ33" i="7"/>
  <c r="BI33" i="7"/>
  <c r="BG33" i="7"/>
  <c r="BF33" i="7"/>
  <c r="BD33" i="7"/>
  <c r="BC33" i="7"/>
  <c r="BA33" i="7"/>
  <c r="AZ33" i="7"/>
  <c r="AX33" i="7"/>
  <c r="AW33" i="7"/>
  <c r="AU33" i="7"/>
  <c r="AT33" i="7"/>
  <c r="AR33" i="7"/>
  <c r="AQ33" i="7"/>
  <c r="AO33" i="7"/>
  <c r="AN33" i="7"/>
  <c r="AL33" i="7"/>
  <c r="AK33" i="7"/>
  <c r="AI33" i="7"/>
  <c r="AH33" i="7"/>
  <c r="AF33" i="7"/>
  <c r="AE33" i="7"/>
  <c r="AC33" i="7"/>
  <c r="AB33" i="7"/>
  <c r="Z33" i="7"/>
  <c r="Y33" i="7"/>
  <c r="W33" i="7"/>
  <c r="V33" i="7"/>
  <c r="T33" i="7"/>
  <c r="S33" i="7"/>
  <c r="Q33" i="7"/>
  <c r="P33" i="7"/>
  <c r="N33" i="7"/>
  <c r="M33" i="7"/>
  <c r="K33" i="7"/>
  <c r="J33" i="7"/>
  <c r="BS32" i="7"/>
  <c r="BR32" i="7"/>
  <c r="BP32" i="7"/>
  <c r="BO32" i="7"/>
  <c r="BM32" i="7"/>
  <c r="BL32" i="7"/>
  <c r="BJ32" i="7"/>
  <c r="BI32" i="7"/>
  <c r="BG32" i="7"/>
  <c r="BF32" i="7"/>
  <c r="BD32" i="7"/>
  <c r="BC32" i="7"/>
  <c r="BA32" i="7"/>
  <c r="AZ32" i="7"/>
  <c r="AX32" i="7"/>
  <c r="AW32" i="7"/>
  <c r="AU32" i="7"/>
  <c r="AT32" i="7"/>
  <c r="AR32" i="7"/>
  <c r="AQ32" i="7"/>
  <c r="AO32" i="7"/>
  <c r="AN32" i="7"/>
  <c r="AL32" i="7"/>
  <c r="AK32" i="7"/>
  <c r="AI32" i="7"/>
  <c r="AH32" i="7"/>
  <c r="AF32" i="7"/>
  <c r="AE32" i="7"/>
  <c r="AC32" i="7"/>
  <c r="AB32" i="7"/>
  <c r="Z32" i="7"/>
  <c r="Y32" i="7"/>
  <c r="W32" i="7"/>
  <c r="V32" i="7"/>
  <c r="T32" i="7"/>
  <c r="S32" i="7"/>
  <c r="Q32" i="7"/>
  <c r="P32" i="7"/>
  <c r="N32" i="7"/>
  <c r="M32" i="7"/>
  <c r="K32" i="7"/>
  <c r="J32" i="7"/>
  <c r="BS31" i="7"/>
  <c r="BR31" i="7"/>
  <c r="BP31" i="7"/>
  <c r="BO31" i="7"/>
  <c r="BM31" i="7"/>
  <c r="BL31" i="7"/>
  <c r="BJ31" i="7"/>
  <c r="BI31" i="7"/>
  <c r="BG31" i="7"/>
  <c r="BF31" i="7"/>
  <c r="BD31" i="7"/>
  <c r="BC31" i="7"/>
  <c r="BA31" i="7"/>
  <c r="AZ31" i="7"/>
  <c r="AX31" i="7"/>
  <c r="AW31" i="7"/>
  <c r="AU31" i="7"/>
  <c r="AT31" i="7"/>
  <c r="AR31" i="7"/>
  <c r="AQ31" i="7"/>
  <c r="AO31" i="7"/>
  <c r="AN31" i="7"/>
  <c r="AL31" i="7"/>
  <c r="AK31" i="7"/>
  <c r="AI31" i="7"/>
  <c r="AH31" i="7"/>
  <c r="AF31" i="7"/>
  <c r="AE31" i="7"/>
  <c r="AC31" i="7"/>
  <c r="AB31" i="7"/>
  <c r="Z31" i="7"/>
  <c r="Y31" i="7"/>
  <c r="W31" i="7"/>
  <c r="V31" i="7"/>
  <c r="T31" i="7"/>
  <c r="S31" i="7"/>
  <c r="Q31" i="7"/>
  <c r="P31" i="7"/>
  <c r="N31" i="7"/>
  <c r="M31" i="7"/>
  <c r="K31" i="7"/>
  <c r="J31" i="7"/>
  <c r="BS30" i="7"/>
  <c r="BR30" i="7"/>
  <c r="BP30" i="7"/>
  <c r="BO30" i="7"/>
  <c r="BM30" i="7"/>
  <c r="BL30" i="7"/>
  <c r="BJ30" i="7"/>
  <c r="BI30" i="7"/>
  <c r="BG30" i="7"/>
  <c r="BF30" i="7"/>
  <c r="BD30" i="7"/>
  <c r="BC30" i="7"/>
  <c r="BA30" i="7"/>
  <c r="AZ30" i="7"/>
  <c r="AX30" i="7"/>
  <c r="AW30" i="7"/>
  <c r="AU30" i="7"/>
  <c r="AT30" i="7"/>
  <c r="AR30" i="7"/>
  <c r="AQ30" i="7"/>
  <c r="AO30" i="7"/>
  <c r="AN30" i="7"/>
  <c r="AL30" i="7"/>
  <c r="AK30" i="7"/>
  <c r="AI30" i="7"/>
  <c r="AH30" i="7"/>
  <c r="AF30" i="7"/>
  <c r="AE30" i="7"/>
  <c r="AC30" i="7"/>
  <c r="AB30" i="7"/>
  <c r="Z30" i="7"/>
  <c r="Y30" i="7"/>
  <c r="W30" i="7"/>
  <c r="V30" i="7"/>
  <c r="T30" i="7"/>
  <c r="S30" i="7"/>
  <c r="Q30" i="7"/>
  <c r="P30" i="7"/>
  <c r="N30" i="7"/>
  <c r="M30" i="7"/>
  <c r="K30" i="7"/>
  <c r="J30" i="7"/>
  <c r="BS29" i="7"/>
  <c r="BR29" i="7"/>
  <c r="BP29" i="7"/>
  <c r="BO29" i="7"/>
  <c r="BM29" i="7"/>
  <c r="BL29" i="7"/>
  <c r="BJ29" i="7"/>
  <c r="BI29" i="7"/>
  <c r="BG29" i="7"/>
  <c r="BF29" i="7"/>
  <c r="BD29" i="7"/>
  <c r="BC29" i="7"/>
  <c r="BA29" i="7"/>
  <c r="AZ29" i="7"/>
  <c r="AX29" i="7"/>
  <c r="AW29" i="7"/>
  <c r="AU29" i="7"/>
  <c r="AT29" i="7"/>
  <c r="AR29" i="7"/>
  <c r="AQ29" i="7"/>
  <c r="AO29" i="7"/>
  <c r="AN29" i="7"/>
  <c r="AL29" i="7"/>
  <c r="AK29" i="7"/>
  <c r="AI29" i="7"/>
  <c r="AH29" i="7"/>
  <c r="AF29" i="7"/>
  <c r="AE29" i="7"/>
  <c r="AC29" i="7"/>
  <c r="AB29" i="7"/>
  <c r="Z29" i="7"/>
  <c r="Y29" i="7"/>
  <c r="W29" i="7"/>
  <c r="V29" i="7"/>
  <c r="T29" i="7"/>
  <c r="S29" i="7"/>
  <c r="Q29" i="7"/>
  <c r="P29" i="7"/>
  <c r="N29" i="7"/>
  <c r="M29" i="7"/>
  <c r="K29" i="7"/>
  <c r="J29" i="7"/>
  <c r="BS28" i="7"/>
  <c r="BR28" i="7"/>
  <c r="BP28" i="7"/>
  <c r="BO28" i="7"/>
  <c r="BM28" i="7"/>
  <c r="BL28" i="7"/>
  <c r="BJ28" i="7"/>
  <c r="BI28" i="7"/>
  <c r="BG28" i="7"/>
  <c r="BF28" i="7"/>
  <c r="BD28" i="7"/>
  <c r="BC28" i="7"/>
  <c r="BA28" i="7"/>
  <c r="AZ28" i="7"/>
  <c r="AX28" i="7"/>
  <c r="AW28" i="7"/>
  <c r="AU28" i="7"/>
  <c r="AT28" i="7"/>
  <c r="AR28" i="7"/>
  <c r="AQ28" i="7"/>
  <c r="AO28" i="7"/>
  <c r="AN28" i="7"/>
  <c r="AL28" i="7"/>
  <c r="AK28" i="7"/>
  <c r="AI28" i="7"/>
  <c r="AH28" i="7"/>
  <c r="AF28" i="7"/>
  <c r="AE28" i="7"/>
  <c r="AC28" i="7"/>
  <c r="AB28" i="7"/>
  <c r="Z28" i="7"/>
  <c r="Y28" i="7"/>
  <c r="W28" i="7"/>
  <c r="V28" i="7"/>
  <c r="T28" i="7"/>
  <c r="S28" i="7"/>
  <c r="Q28" i="7"/>
  <c r="P28" i="7"/>
  <c r="N28" i="7"/>
  <c r="M28" i="7"/>
  <c r="K28" i="7"/>
  <c r="J28" i="7"/>
  <c r="BS27" i="7"/>
  <c r="BR27" i="7"/>
  <c r="BP27" i="7"/>
  <c r="BO27" i="7"/>
  <c r="BM27" i="7"/>
  <c r="BL27" i="7"/>
  <c r="BJ27" i="7"/>
  <c r="BI27" i="7"/>
  <c r="BG27" i="7"/>
  <c r="BF27" i="7"/>
  <c r="BD27" i="7"/>
  <c r="BC27" i="7"/>
  <c r="BA27" i="7"/>
  <c r="AZ27" i="7"/>
  <c r="AX27" i="7"/>
  <c r="AW27" i="7"/>
  <c r="AU27" i="7"/>
  <c r="AT27" i="7"/>
  <c r="AR27" i="7"/>
  <c r="AQ27" i="7"/>
  <c r="AO27" i="7"/>
  <c r="AN27" i="7"/>
  <c r="AL27" i="7"/>
  <c r="AK27" i="7"/>
  <c r="AI27" i="7"/>
  <c r="AH27" i="7"/>
  <c r="AF27" i="7"/>
  <c r="AE27" i="7"/>
  <c r="AC27" i="7"/>
  <c r="AB27" i="7"/>
  <c r="Z27" i="7"/>
  <c r="Y27" i="7"/>
  <c r="W27" i="7"/>
  <c r="V27" i="7"/>
  <c r="T27" i="7"/>
  <c r="S27" i="7"/>
  <c r="Q27" i="7"/>
  <c r="P27" i="7"/>
  <c r="N27" i="7"/>
  <c r="M27" i="7"/>
  <c r="K27" i="7"/>
  <c r="J27" i="7"/>
  <c r="BS26" i="7"/>
  <c r="BR26" i="7"/>
  <c r="BP26" i="7"/>
  <c r="BO26" i="7"/>
  <c r="BM26" i="7"/>
  <c r="BL26" i="7"/>
  <c r="BJ26" i="7"/>
  <c r="BI26" i="7"/>
  <c r="BG26" i="7"/>
  <c r="BF26" i="7"/>
  <c r="BD26" i="7"/>
  <c r="BC26" i="7"/>
  <c r="BA26" i="7"/>
  <c r="AZ26" i="7"/>
  <c r="AX26" i="7"/>
  <c r="AW26" i="7"/>
  <c r="AU26" i="7"/>
  <c r="AT26" i="7"/>
  <c r="AR26" i="7"/>
  <c r="AQ26" i="7"/>
  <c r="AO26" i="7"/>
  <c r="AN26" i="7"/>
  <c r="AL26" i="7"/>
  <c r="AK26" i="7"/>
  <c r="AI26" i="7"/>
  <c r="AH26" i="7"/>
  <c r="AF26" i="7"/>
  <c r="AE26" i="7"/>
  <c r="AC26" i="7"/>
  <c r="AB26" i="7"/>
  <c r="Z26" i="7"/>
  <c r="Y26" i="7"/>
  <c r="W26" i="7"/>
  <c r="V26" i="7"/>
  <c r="T26" i="7"/>
  <c r="S26" i="7"/>
  <c r="Q26" i="7"/>
  <c r="P26" i="7"/>
  <c r="N26" i="7"/>
  <c r="M26" i="7"/>
  <c r="K26" i="7"/>
  <c r="J26" i="7"/>
  <c r="BS25" i="7"/>
  <c r="BR25" i="7"/>
  <c r="BP25" i="7"/>
  <c r="BO25" i="7"/>
  <c r="BM25" i="7"/>
  <c r="BL25" i="7"/>
  <c r="BJ25" i="7"/>
  <c r="BI25" i="7"/>
  <c r="BG25" i="7"/>
  <c r="BF25" i="7"/>
  <c r="BD25" i="7"/>
  <c r="BC25" i="7"/>
  <c r="BA25" i="7"/>
  <c r="AZ25" i="7"/>
  <c r="AX25" i="7"/>
  <c r="AW25" i="7"/>
  <c r="AU25" i="7"/>
  <c r="AT25" i="7"/>
  <c r="AR25" i="7"/>
  <c r="AQ25" i="7"/>
  <c r="AO25" i="7"/>
  <c r="AN25" i="7"/>
  <c r="AL25" i="7"/>
  <c r="AK25" i="7"/>
  <c r="AI25" i="7"/>
  <c r="AH25" i="7"/>
  <c r="AF25" i="7"/>
  <c r="AE25" i="7"/>
  <c r="AC25" i="7"/>
  <c r="AB25" i="7"/>
  <c r="Z25" i="7"/>
  <c r="Y25" i="7"/>
  <c r="W25" i="7"/>
  <c r="V25" i="7"/>
  <c r="T25" i="7"/>
  <c r="S25" i="7"/>
  <c r="Q25" i="7"/>
  <c r="P25" i="7"/>
  <c r="N25" i="7"/>
  <c r="M25" i="7"/>
  <c r="K25" i="7"/>
  <c r="J25" i="7"/>
  <c r="BS24" i="7"/>
  <c r="BR24" i="7"/>
  <c r="BP24" i="7"/>
  <c r="BO24" i="7"/>
  <c r="BM24" i="7"/>
  <c r="BL24" i="7"/>
  <c r="BJ24" i="7"/>
  <c r="BI24" i="7"/>
  <c r="BG24" i="7"/>
  <c r="BF24" i="7"/>
  <c r="BD24" i="7"/>
  <c r="BC24" i="7"/>
  <c r="BA24" i="7"/>
  <c r="AZ24" i="7"/>
  <c r="AX24" i="7"/>
  <c r="AW24" i="7"/>
  <c r="AU24" i="7"/>
  <c r="AT24" i="7"/>
  <c r="AR24" i="7"/>
  <c r="AQ24" i="7"/>
  <c r="AO24" i="7"/>
  <c r="AN24" i="7"/>
  <c r="AL24" i="7"/>
  <c r="AK24" i="7"/>
  <c r="AI24" i="7"/>
  <c r="AH24" i="7"/>
  <c r="AF24" i="7"/>
  <c r="AE24" i="7"/>
  <c r="AC24" i="7"/>
  <c r="AB24" i="7"/>
  <c r="Z24" i="7"/>
  <c r="Y24" i="7"/>
  <c r="W24" i="7"/>
  <c r="V24" i="7"/>
  <c r="T24" i="7"/>
  <c r="S24" i="7"/>
  <c r="Q24" i="7"/>
  <c r="P24" i="7"/>
  <c r="N24" i="7"/>
  <c r="M24" i="7"/>
  <c r="K24" i="7"/>
  <c r="J24" i="7"/>
  <c r="BS23" i="7"/>
  <c r="BR23" i="7"/>
  <c r="BP23" i="7"/>
  <c r="BO23" i="7"/>
  <c r="BM23" i="7"/>
  <c r="BL23" i="7"/>
  <c r="BJ23" i="7"/>
  <c r="BI23" i="7"/>
  <c r="BG23" i="7"/>
  <c r="BF23" i="7"/>
  <c r="BD23" i="7"/>
  <c r="BC23" i="7"/>
  <c r="BA23" i="7"/>
  <c r="AZ23" i="7"/>
  <c r="AX23" i="7"/>
  <c r="AW23" i="7"/>
  <c r="AU23" i="7"/>
  <c r="AT23" i="7"/>
  <c r="AR23" i="7"/>
  <c r="AQ23" i="7"/>
  <c r="AO23" i="7"/>
  <c r="AN23" i="7"/>
  <c r="AL23" i="7"/>
  <c r="AK23" i="7"/>
  <c r="AI23" i="7"/>
  <c r="AH23" i="7"/>
  <c r="AF23" i="7"/>
  <c r="AE23" i="7"/>
  <c r="AC23" i="7"/>
  <c r="AB23" i="7"/>
  <c r="Z23" i="7"/>
  <c r="Y23" i="7"/>
  <c r="W23" i="7"/>
  <c r="V23" i="7"/>
  <c r="T23" i="7"/>
  <c r="S23" i="7"/>
  <c r="Q23" i="7"/>
  <c r="P23" i="7"/>
  <c r="N23" i="7"/>
  <c r="M23" i="7"/>
  <c r="K23" i="7"/>
  <c r="J23" i="7"/>
  <c r="BS22" i="7"/>
  <c r="BR22" i="7"/>
  <c r="BP22" i="7"/>
  <c r="BO22" i="7"/>
  <c r="BM22" i="7"/>
  <c r="BL22" i="7"/>
  <c r="BJ22" i="7"/>
  <c r="BI22" i="7"/>
  <c r="BG22" i="7"/>
  <c r="BF22" i="7"/>
  <c r="BD22" i="7"/>
  <c r="BC22" i="7"/>
  <c r="BA22" i="7"/>
  <c r="AZ22" i="7"/>
  <c r="AX22" i="7"/>
  <c r="AW22" i="7"/>
  <c r="AU22" i="7"/>
  <c r="AT22" i="7"/>
  <c r="AR22" i="7"/>
  <c r="AQ22" i="7"/>
  <c r="AO22" i="7"/>
  <c r="AN22" i="7"/>
  <c r="AL22" i="7"/>
  <c r="AK22" i="7"/>
  <c r="AI22" i="7"/>
  <c r="AH22" i="7"/>
  <c r="AF22" i="7"/>
  <c r="AE22" i="7"/>
  <c r="AC22" i="7"/>
  <c r="AB22" i="7"/>
  <c r="Z22" i="7"/>
  <c r="Y22" i="7"/>
  <c r="W22" i="7"/>
  <c r="V22" i="7"/>
  <c r="T22" i="7"/>
  <c r="S22" i="7"/>
  <c r="Q22" i="7"/>
  <c r="P22" i="7"/>
  <c r="N22" i="7"/>
  <c r="M22" i="7"/>
  <c r="K22" i="7"/>
  <c r="J22" i="7"/>
  <c r="BS21" i="7"/>
  <c r="BR21" i="7"/>
  <c r="BP21" i="7"/>
  <c r="BO21" i="7"/>
  <c r="BM21" i="7"/>
  <c r="BL21" i="7"/>
  <c r="BJ21" i="7"/>
  <c r="BI21" i="7"/>
  <c r="BG21" i="7"/>
  <c r="BF21" i="7"/>
  <c r="BD21" i="7"/>
  <c r="BC21" i="7"/>
  <c r="BA21" i="7"/>
  <c r="AZ21" i="7"/>
  <c r="AX21" i="7"/>
  <c r="AW21" i="7"/>
  <c r="AU21" i="7"/>
  <c r="AT21" i="7"/>
  <c r="AR21" i="7"/>
  <c r="AQ21" i="7"/>
  <c r="AO21" i="7"/>
  <c r="AN21" i="7"/>
  <c r="AL21" i="7"/>
  <c r="AK21" i="7"/>
  <c r="AI21" i="7"/>
  <c r="AH21" i="7"/>
  <c r="AF21" i="7"/>
  <c r="AE21" i="7"/>
  <c r="AC21" i="7"/>
  <c r="AB21" i="7"/>
  <c r="Z21" i="7"/>
  <c r="Y21" i="7"/>
  <c r="W21" i="7"/>
  <c r="V21" i="7"/>
  <c r="T21" i="7"/>
  <c r="S21" i="7"/>
  <c r="Q21" i="7"/>
  <c r="P21" i="7"/>
  <c r="N21" i="7"/>
  <c r="M21" i="7"/>
  <c r="K21" i="7"/>
  <c r="J21" i="7"/>
  <c r="BS20" i="7"/>
  <c r="BR20" i="7"/>
  <c r="BP20" i="7"/>
  <c r="BO20" i="7"/>
  <c r="BM20" i="7"/>
  <c r="BL20" i="7"/>
  <c r="BJ20" i="7"/>
  <c r="BI20" i="7"/>
  <c r="BG20" i="7"/>
  <c r="BF20" i="7"/>
  <c r="BD20" i="7"/>
  <c r="BC20" i="7"/>
  <c r="BA20" i="7"/>
  <c r="AZ20" i="7"/>
  <c r="AX20" i="7"/>
  <c r="AW20" i="7"/>
  <c r="AU20" i="7"/>
  <c r="AT20" i="7"/>
  <c r="AR20" i="7"/>
  <c r="AQ20" i="7"/>
  <c r="AO20" i="7"/>
  <c r="AN20" i="7"/>
  <c r="AL20" i="7"/>
  <c r="AK20" i="7"/>
  <c r="AI20" i="7"/>
  <c r="AH20" i="7"/>
  <c r="AF20" i="7"/>
  <c r="AE20" i="7"/>
  <c r="AC20" i="7"/>
  <c r="AB20" i="7"/>
  <c r="Z20" i="7"/>
  <c r="Y20" i="7"/>
  <c r="W20" i="7"/>
  <c r="V20" i="7"/>
  <c r="T20" i="7"/>
  <c r="S20" i="7"/>
  <c r="Q20" i="7"/>
  <c r="P20" i="7"/>
  <c r="N20" i="7"/>
  <c r="M20" i="7"/>
  <c r="K20" i="7"/>
  <c r="J20" i="7"/>
  <c r="BS19" i="7"/>
  <c r="BR19" i="7"/>
  <c r="BP19" i="7"/>
  <c r="BO19" i="7"/>
  <c r="BM19" i="7"/>
  <c r="BL19" i="7"/>
  <c r="BJ19" i="7"/>
  <c r="BI19" i="7"/>
  <c r="BG19" i="7"/>
  <c r="BF19" i="7"/>
  <c r="BD19" i="7"/>
  <c r="BC19" i="7"/>
  <c r="BA19" i="7"/>
  <c r="AZ19" i="7"/>
  <c r="AX19" i="7"/>
  <c r="AW19" i="7"/>
  <c r="AU19" i="7"/>
  <c r="AT19" i="7"/>
  <c r="AR19" i="7"/>
  <c r="AQ19" i="7"/>
  <c r="AO19" i="7"/>
  <c r="AN19" i="7"/>
  <c r="AL19" i="7"/>
  <c r="AK19" i="7"/>
  <c r="AI19" i="7"/>
  <c r="AH19" i="7"/>
  <c r="AF19" i="7"/>
  <c r="AE19" i="7"/>
  <c r="AC19" i="7"/>
  <c r="AB19" i="7"/>
  <c r="Z19" i="7"/>
  <c r="Y19" i="7"/>
  <c r="W19" i="7"/>
  <c r="V19" i="7"/>
  <c r="T19" i="7"/>
  <c r="S19" i="7"/>
  <c r="Q19" i="7"/>
  <c r="P19" i="7"/>
  <c r="N19" i="7"/>
  <c r="M19" i="7"/>
  <c r="K19" i="7"/>
  <c r="BT19" i="7" s="1"/>
  <c r="J19" i="7"/>
  <c r="BS18" i="7"/>
  <c r="BR18" i="7"/>
  <c r="BP18" i="7"/>
  <c r="BO18" i="7"/>
  <c r="BM18" i="7"/>
  <c r="BL18" i="7"/>
  <c r="BJ18" i="7"/>
  <c r="BI18" i="7"/>
  <c r="BG18" i="7"/>
  <c r="BF18" i="7"/>
  <c r="BD18" i="7"/>
  <c r="BC18" i="7"/>
  <c r="BA18" i="7"/>
  <c r="AZ18" i="7"/>
  <c r="AX18" i="7"/>
  <c r="AW18" i="7"/>
  <c r="AU18" i="7"/>
  <c r="AT18" i="7"/>
  <c r="AR18" i="7"/>
  <c r="AQ18" i="7"/>
  <c r="AO18" i="7"/>
  <c r="AN18" i="7"/>
  <c r="AL18" i="7"/>
  <c r="AK18" i="7"/>
  <c r="AI18" i="7"/>
  <c r="AH18" i="7"/>
  <c r="AF18" i="7"/>
  <c r="AE18" i="7"/>
  <c r="AC18" i="7"/>
  <c r="AB18" i="7"/>
  <c r="Z18" i="7"/>
  <c r="Y18" i="7"/>
  <c r="W18" i="7"/>
  <c r="V18" i="7"/>
  <c r="T18" i="7"/>
  <c r="S18" i="7"/>
  <c r="Q18" i="7"/>
  <c r="P18" i="7"/>
  <c r="N18" i="7"/>
  <c r="M18" i="7"/>
  <c r="K18" i="7"/>
  <c r="J18" i="7"/>
  <c r="BS17" i="7"/>
  <c r="BR17" i="7"/>
  <c r="BP17" i="7"/>
  <c r="BO17" i="7"/>
  <c r="BM17" i="7"/>
  <c r="BL17" i="7"/>
  <c r="BJ17" i="7"/>
  <c r="BI17" i="7"/>
  <c r="BG17" i="7"/>
  <c r="BF17" i="7"/>
  <c r="BD17" i="7"/>
  <c r="BC17" i="7"/>
  <c r="BA17" i="7"/>
  <c r="AZ17" i="7"/>
  <c r="AX17" i="7"/>
  <c r="AW17" i="7"/>
  <c r="AU17" i="7"/>
  <c r="AT17" i="7"/>
  <c r="AR17" i="7"/>
  <c r="AQ17" i="7"/>
  <c r="AO17" i="7"/>
  <c r="AN17" i="7"/>
  <c r="AL17" i="7"/>
  <c r="AK17" i="7"/>
  <c r="AI17" i="7"/>
  <c r="AH17" i="7"/>
  <c r="AF17" i="7"/>
  <c r="AE17" i="7"/>
  <c r="AC17" i="7"/>
  <c r="AB17" i="7"/>
  <c r="Z17" i="7"/>
  <c r="Y17" i="7"/>
  <c r="W17" i="7"/>
  <c r="V17" i="7"/>
  <c r="T17" i="7"/>
  <c r="S17" i="7"/>
  <c r="Q17" i="7"/>
  <c r="P17" i="7"/>
  <c r="N17" i="7"/>
  <c r="M17" i="7"/>
  <c r="K17" i="7"/>
  <c r="J17" i="7"/>
  <c r="BS16" i="7"/>
  <c r="BR16" i="7"/>
  <c r="BP16" i="7"/>
  <c r="BO16" i="7"/>
  <c r="BM16" i="7"/>
  <c r="BL16" i="7"/>
  <c r="BJ16" i="7"/>
  <c r="BI16" i="7"/>
  <c r="BG16" i="7"/>
  <c r="BF16" i="7"/>
  <c r="BD16" i="7"/>
  <c r="BC16" i="7"/>
  <c r="BA16" i="7"/>
  <c r="AZ16" i="7"/>
  <c r="AX16" i="7"/>
  <c r="AW16" i="7"/>
  <c r="AU16" i="7"/>
  <c r="AT16" i="7"/>
  <c r="AR16" i="7"/>
  <c r="AQ16" i="7"/>
  <c r="AO16" i="7"/>
  <c r="AN16" i="7"/>
  <c r="AL16" i="7"/>
  <c r="AK16" i="7"/>
  <c r="AI16" i="7"/>
  <c r="AH16" i="7"/>
  <c r="AF16" i="7"/>
  <c r="AE16" i="7"/>
  <c r="AC16" i="7"/>
  <c r="AB16" i="7"/>
  <c r="Z16" i="7"/>
  <c r="Y16" i="7"/>
  <c r="W16" i="7"/>
  <c r="V16" i="7"/>
  <c r="T16" i="7"/>
  <c r="S16" i="7"/>
  <c r="Q16" i="7"/>
  <c r="P16" i="7"/>
  <c r="N16" i="7"/>
  <c r="M16" i="7"/>
  <c r="K16" i="7"/>
  <c r="J16" i="7"/>
  <c r="BS15" i="7"/>
  <c r="BR15" i="7"/>
  <c r="BP15" i="7"/>
  <c r="BO15" i="7"/>
  <c r="BM15" i="7"/>
  <c r="BL15" i="7"/>
  <c r="BJ15" i="7"/>
  <c r="BI15" i="7"/>
  <c r="BG15" i="7"/>
  <c r="BF15" i="7"/>
  <c r="BD15" i="7"/>
  <c r="BC15" i="7"/>
  <c r="BA15" i="7"/>
  <c r="AZ15" i="7"/>
  <c r="AX15" i="7"/>
  <c r="AW15" i="7"/>
  <c r="AU15" i="7"/>
  <c r="AT15" i="7"/>
  <c r="AR15" i="7"/>
  <c r="AQ15" i="7"/>
  <c r="AO15" i="7"/>
  <c r="AN15" i="7"/>
  <c r="AL15" i="7"/>
  <c r="AK15" i="7"/>
  <c r="AI15" i="7"/>
  <c r="AH15" i="7"/>
  <c r="AF15" i="7"/>
  <c r="AE15" i="7"/>
  <c r="AC15" i="7"/>
  <c r="AB15" i="7"/>
  <c r="Z15" i="7"/>
  <c r="Y15" i="7"/>
  <c r="W15" i="7"/>
  <c r="V15" i="7"/>
  <c r="T15" i="7"/>
  <c r="S15" i="7"/>
  <c r="Q15" i="7"/>
  <c r="P15" i="7"/>
  <c r="N15" i="7"/>
  <c r="M15" i="7"/>
  <c r="K15" i="7"/>
  <c r="J15" i="7"/>
  <c r="BS14" i="7"/>
  <c r="BR14" i="7"/>
  <c r="BP14" i="7"/>
  <c r="BO14" i="7"/>
  <c r="BM14" i="7"/>
  <c r="BL14" i="7"/>
  <c r="BJ14" i="7"/>
  <c r="BI14" i="7"/>
  <c r="BG14" i="7"/>
  <c r="BF14" i="7"/>
  <c r="BD14" i="7"/>
  <c r="BC14" i="7"/>
  <c r="BA14" i="7"/>
  <c r="AZ14" i="7"/>
  <c r="AX14" i="7"/>
  <c r="AW14" i="7"/>
  <c r="AU14" i="7"/>
  <c r="AT14" i="7"/>
  <c r="AR14" i="7"/>
  <c r="AQ14" i="7"/>
  <c r="AO14" i="7"/>
  <c r="AN14" i="7"/>
  <c r="AL14" i="7"/>
  <c r="AK14" i="7"/>
  <c r="AI14" i="7"/>
  <c r="AH14" i="7"/>
  <c r="AF14" i="7"/>
  <c r="AE14" i="7"/>
  <c r="AC14" i="7"/>
  <c r="AB14" i="7"/>
  <c r="Z14" i="7"/>
  <c r="Y14" i="7"/>
  <c r="W14" i="7"/>
  <c r="V14" i="7"/>
  <c r="T14" i="7"/>
  <c r="S14" i="7"/>
  <c r="Q14" i="7"/>
  <c r="P14" i="7"/>
  <c r="N14" i="7"/>
  <c r="M14" i="7"/>
  <c r="K14" i="7"/>
  <c r="J14" i="7"/>
  <c r="BS13" i="7"/>
  <c r="BR13" i="7"/>
  <c r="BP13" i="7"/>
  <c r="BO13" i="7"/>
  <c r="BM13" i="7"/>
  <c r="BL13" i="7"/>
  <c r="BJ13" i="7"/>
  <c r="BI13" i="7"/>
  <c r="BG13" i="7"/>
  <c r="BF13" i="7"/>
  <c r="BD13" i="7"/>
  <c r="BC13" i="7"/>
  <c r="BA13" i="7"/>
  <c r="AZ13" i="7"/>
  <c r="AX13" i="7"/>
  <c r="AW13" i="7"/>
  <c r="AU13" i="7"/>
  <c r="AT13" i="7"/>
  <c r="AR13" i="7"/>
  <c r="AQ13" i="7"/>
  <c r="AO13" i="7"/>
  <c r="AN13" i="7"/>
  <c r="AL13" i="7"/>
  <c r="AK13" i="7"/>
  <c r="AI13" i="7"/>
  <c r="AH13" i="7"/>
  <c r="AF13" i="7"/>
  <c r="AE13" i="7"/>
  <c r="AC13" i="7"/>
  <c r="AB13" i="7"/>
  <c r="Z13" i="7"/>
  <c r="Y13" i="7"/>
  <c r="W13" i="7"/>
  <c r="V13" i="7"/>
  <c r="T13" i="7"/>
  <c r="S13" i="7"/>
  <c r="Q13" i="7"/>
  <c r="P13" i="7"/>
  <c r="N13" i="7"/>
  <c r="M13" i="7"/>
  <c r="K13" i="7"/>
  <c r="J13" i="7"/>
  <c r="BS12" i="7"/>
  <c r="BR12" i="7"/>
  <c r="BP12" i="7"/>
  <c r="BO12" i="7"/>
  <c r="BM12" i="7"/>
  <c r="BL12" i="7"/>
  <c r="BJ12" i="7"/>
  <c r="BI12" i="7"/>
  <c r="BG12" i="7"/>
  <c r="BF12" i="7"/>
  <c r="BD12" i="7"/>
  <c r="BC12" i="7"/>
  <c r="BA12" i="7"/>
  <c r="AZ12" i="7"/>
  <c r="AX12" i="7"/>
  <c r="AW12" i="7"/>
  <c r="AU12" i="7"/>
  <c r="AT12" i="7"/>
  <c r="AR12" i="7"/>
  <c r="AQ12" i="7"/>
  <c r="AO12" i="7"/>
  <c r="AN12" i="7"/>
  <c r="AL12" i="7"/>
  <c r="AK12" i="7"/>
  <c r="AI12" i="7"/>
  <c r="AH12" i="7"/>
  <c r="AF12" i="7"/>
  <c r="AE12" i="7"/>
  <c r="AC12" i="7"/>
  <c r="AB12" i="7"/>
  <c r="Z12" i="7"/>
  <c r="Y12" i="7"/>
  <c r="W12" i="7"/>
  <c r="V12" i="7"/>
  <c r="T12" i="7"/>
  <c r="S12" i="7"/>
  <c r="Q12" i="7"/>
  <c r="P12" i="7"/>
  <c r="N12" i="7"/>
  <c r="M12" i="7"/>
  <c r="K12" i="7"/>
  <c r="J12" i="7"/>
  <c r="BS11" i="7"/>
  <c r="BR11" i="7"/>
  <c r="BP11" i="7"/>
  <c r="BO11" i="7"/>
  <c r="BM11" i="7"/>
  <c r="BL11" i="7"/>
  <c r="BJ11" i="7"/>
  <c r="BI11" i="7"/>
  <c r="BG11" i="7"/>
  <c r="BF11" i="7"/>
  <c r="BD11" i="7"/>
  <c r="BC11" i="7"/>
  <c r="BA11" i="7"/>
  <c r="AZ11" i="7"/>
  <c r="AX11" i="7"/>
  <c r="AW11" i="7"/>
  <c r="AU11" i="7"/>
  <c r="AT11" i="7"/>
  <c r="AR11" i="7"/>
  <c r="AQ11" i="7"/>
  <c r="AO11" i="7"/>
  <c r="AN11" i="7"/>
  <c r="AL11" i="7"/>
  <c r="AK11" i="7"/>
  <c r="AI11" i="7"/>
  <c r="AH11" i="7"/>
  <c r="AF11" i="7"/>
  <c r="AE11" i="7"/>
  <c r="AC11" i="7"/>
  <c r="AB11" i="7"/>
  <c r="Z11" i="7"/>
  <c r="Y11" i="7"/>
  <c r="W11" i="7"/>
  <c r="V11" i="7"/>
  <c r="T11" i="7"/>
  <c r="S11" i="7"/>
  <c r="Q11" i="7"/>
  <c r="P11" i="7"/>
  <c r="N11" i="7"/>
  <c r="M11" i="7"/>
  <c r="K11" i="7"/>
  <c r="J11" i="7"/>
  <c r="BS10" i="7"/>
  <c r="BR10" i="7"/>
  <c r="BP10" i="7"/>
  <c r="BO10" i="7"/>
  <c r="BM10" i="7"/>
  <c r="BL10" i="7"/>
  <c r="BJ10" i="7"/>
  <c r="BI10" i="7"/>
  <c r="BG10" i="7"/>
  <c r="BF10" i="7"/>
  <c r="BD10" i="7"/>
  <c r="BC10" i="7"/>
  <c r="BA10" i="7"/>
  <c r="AZ10" i="7"/>
  <c r="AX10" i="7"/>
  <c r="AW10" i="7"/>
  <c r="AU10" i="7"/>
  <c r="AT10" i="7"/>
  <c r="AR10" i="7"/>
  <c r="AQ10" i="7"/>
  <c r="AO10" i="7"/>
  <c r="AN10" i="7"/>
  <c r="AL10" i="7"/>
  <c r="AK10" i="7"/>
  <c r="AI10" i="7"/>
  <c r="AH10" i="7"/>
  <c r="AF10" i="7"/>
  <c r="AE10" i="7"/>
  <c r="AC10" i="7"/>
  <c r="AB10" i="7"/>
  <c r="Z10" i="7"/>
  <c r="Y10" i="7"/>
  <c r="W10" i="7"/>
  <c r="V10" i="7"/>
  <c r="T10" i="7"/>
  <c r="S10" i="7"/>
  <c r="Q10" i="7"/>
  <c r="P10" i="7"/>
  <c r="N10" i="7"/>
  <c r="M10" i="7"/>
  <c r="K10" i="7"/>
  <c r="J10" i="7"/>
  <c r="BS9" i="7"/>
  <c r="BR9" i="7"/>
  <c r="BP9" i="7"/>
  <c r="BO9" i="7"/>
  <c r="BM9" i="7"/>
  <c r="BL9" i="7"/>
  <c r="BJ9" i="7"/>
  <c r="BI9" i="7"/>
  <c r="BG9" i="7"/>
  <c r="BF9" i="7"/>
  <c r="BD9" i="7"/>
  <c r="BC9" i="7"/>
  <c r="BA9" i="7"/>
  <c r="AZ9" i="7"/>
  <c r="AX9" i="7"/>
  <c r="AW9" i="7"/>
  <c r="AU9" i="7"/>
  <c r="AT9" i="7"/>
  <c r="AR9" i="7"/>
  <c r="AQ9" i="7"/>
  <c r="AO9" i="7"/>
  <c r="AN9" i="7"/>
  <c r="AL9" i="7"/>
  <c r="AK9" i="7"/>
  <c r="AI9" i="7"/>
  <c r="AH9" i="7"/>
  <c r="AF9" i="7"/>
  <c r="AE9" i="7"/>
  <c r="AC9" i="7"/>
  <c r="AB9" i="7"/>
  <c r="Z9" i="7"/>
  <c r="Y9" i="7"/>
  <c r="W9" i="7"/>
  <c r="V9" i="7"/>
  <c r="T9" i="7"/>
  <c r="S9" i="7"/>
  <c r="Q9" i="7"/>
  <c r="P9" i="7"/>
  <c r="N9" i="7"/>
  <c r="M9" i="7"/>
  <c r="K9" i="7"/>
  <c r="J9" i="7"/>
  <c r="BS8" i="7"/>
  <c r="BR8" i="7"/>
  <c r="BP8" i="7"/>
  <c r="BO8" i="7"/>
  <c r="BM8" i="7"/>
  <c r="BL8" i="7"/>
  <c r="BJ8" i="7"/>
  <c r="BI8" i="7"/>
  <c r="BG8" i="7"/>
  <c r="BF8" i="7"/>
  <c r="BD8" i="7"/>
  <c r="BC8" i="7"/>
  <c r="BA8" i="7"/>
  <c r="AZ8" i="7"/>
  <c r="AX8" i="7"/>
  <c r="AW8" i="7"/>
  <c r="AU8" i="7"/>
  <c r="AT8" i="7"/>
  <c r="AR8" i="7"/>
  <c r="AQ8" i="7"/>
  <c r="AO8" i="7"/>
  <c r="AN8" i="7"/>
  <c r="AL8" i="7"/>
  <c r="AK8" i="7"/>
  <c r="AI8" i="7"/>
  <c r="AH8" i="7"/>
  <c r="AF8" i="7"/>
  <c r="AE8" i="7"/>
  <c r="AC8" i="7"/>
  <c r="AB8" i="7"/>
  <c r="Z8" i="7"/>
  <c r="Y8" i="7"/>
  <c r="W8" i="7"/>
  <c r="V8" i="7"/>
  <c r="T8" i="7"/>
  <c r="S8" i="7"/>
  <c r="Q8" i="7"/>
  <c r="P8" i="7"/>
  <c r="N8" i="7"/>
  <c r="M8" i="7"/>
  <c r="K8" i="7"/>
  <c r="J8" i="7"/>
  <c r="BS7" i="7"/>
  <c r="BR7" i="7"/>
  <c r="BP7" i="7"/>
  <c r="BO7" i="7"/>
  <c r="BM7" i="7"/>
  <c r="BL7" i="7"/>
  <c r="BJ7" i="7"/>
  <c r="BI7" i="7"/>
  <c r="BG7" i="7"/>
  <c r="BF7" i="7"/>
  <c r="BD7" i="7"/>
  <c r="BC7" i="7"/>
  <c r="BA7" i="7"/>
  <c r="AZ7" i="7"/>
  <c r="AX7" i="7"/>
  <c r="AW7" i="7"/>
  <c r="AU7" i="7"/>
  <c r="AT7" i="7"/>
  <c r="AR7" i="7"/>
  <c r="AQ7" i="7"/>
  <c r="AO7" i="7"/>
  <c r="AN7" i="7"/>
  <c r="AL7" i="7"/>
  <c r="AK7" i="7"/>
  <c r="AI7" i="7"/>
  <c r="AH7" i="7"/>
  <c r="AF7" i="7"/>
  <c r="AE7" i="7"/>
  <c r="AC7" i="7"/>
  <c r="AB7" i="7"/>
  <c r="Z7" i="7"/>
  <c r="Y7" i="7"/>
  <c r="W7" i="7"/>
  <c r="V7" i="7"/>
  <c r="V2" i="7" s="1"/>
  <c r="T7" i="7"/>
  <c r="S7" i="7"/>
  <c r="Q7" i="7"/>
  <c r="P7" i="7"/>
  <c r="N7" i="7"/>
  <c r="M7" i="7"/>
  <c r="K7" i="7"/>
  <c r="J7" i="7"/>
  <c r="J2" i="7" s="1"/>
  <c r="BS6" i="7"/>
  <c r="BR6" i="7"/>
  <c r="BP6" i="7"/>
  <c r="BO6" i="7"/>
  <c r="BM6" i="7"/>
  <c r="BL6" i="7"/>
  <c r="BJ6" i="7"/>
  <c r="BI6" i="7"/>
  <c r="BG6" i="7"/>
  <c r="BF6" i="7"/>
  <c r="BD6" i="7"/>
  <c r="BC6" i="7"/>
  <c r="BA6" i="7"/>
  <c r="AZ6" i="7"/>
  <c r="AX6" i="7"/>
  <c r="AW6" i="7"/>
  <c r="AU6" i="7"/>
  <c r="AT6" i="7"/>
  <c r="AR6" i="7"/>
  <c r="AQ6" i="7"/>
  <c r="AO6" i="7"/>
  <c r="AN6" i="7"/>
  <c r="AL6" i="7"/>
  <c r="AK6" i="7"/>
  <c r="AI6" i="7"/>
  <c r="AH6" i="7"/>
  <c r="AF6" i="7"/>
  <c r="AE6" i="7"/>
  <c r="AC6" i="7"/>
  <c r="AB6" i="7"/>
  <c r="Z6" i="7"/>
  <c r="Y6" i="7"/>
  <c r="W6" i="7"/>
  <c r="V6" i="7"/>
  <c r="T6" i="7"/>
  <c r="S6" i="7"/>
  <c r="Q6" i="7"/>
  <c r="P6" i="7"/>
  <c r="N6" i="7"/>
  <c r="M6" i="7"/>
  <c r="K6" i="7"/>
  <c r="J6" i="7"/>
  <c r="BS5" i="7"/>
  <c r="BR5" i="7"/>
  <c r="BP5" i="7"/>
  <c r="BO5" i="7"/>
  <c r="BM5" i="7"/>
  <c r="BL5" i="7"/>
  <c r="BJ5" i="7"/>
  <c r="BI5" i="7"/>
  <c r="BG5" i="7"/>
  <c r="BF5" i="7"/>
  <c r="BD5" i="7"/>
  <c r="BC5" i="7"/>
  <c r="BA5" i="7"/>
  <c r="AZ5" i="7"/>
  <c r="AX5" i="7"/>
  <c r="AW5" i="7"/>
  <c r="AU5" i="7"/>
  <c r="AT5" i="7"/>
  <c r="AR5" i="7"/>
  <c r="AQ5" i="7"/>
  <c r="AO5" i="7"/>
  <c r="AN5" i="7"/>
  <c r="AL5" i="7"/>
  <c r="AK5" i="7"/>
  <c r="AI5" i="7"/>
  <c r="AH5" i="7"/>
  <c r="AF5" i="7"/>
  <c r="AE5" i="7"/>
  <c r="AC5" i="7"/>
  <c r="AB5" i="7"/>
  <c r="Z5" i="7"/>
  <c r="Y5" i="7"/>
  <c r="W5" i="7"/>
  <c r="V5" i="7"/>
  <c r="T5" i="7"/>
  <c r="S5" i="7"/>
  <c r="Q5" i="7"/>
  <c r="P5" i="7"/>
  <c r="N5" i="7"/>
  <c r="M5" i="7"/>
  <c r="K5" i="7"/>
  <c r="J5" i="7"/>
  <c r="BS4" i="7"/>
  <c r="BR4" i="7"/>
  <c r="BP4" i="7"/>
  <c r="BO4" i="7"/>
  <c r="BM4" i="7"/>
  <c r="BM2" i="7" s="1"/>
  <c r="BL4" i="7"/>
  <c r="BJ4" i="7"/>
  <c r="BI4" i="7"/>
  <c r="BG4" i="7"/>
  <c r="BF4" i="7"/>
  <c r="BD4" i="7"/>
  <c r="BC4" i="7"/>
  <c r="BA4" i="7"/>
  <c r="BA2" i="7" s="1"/>
  <c r="AZ4" i="7"/>
  <c r="AX4" i="7"/>
  <c r="AW4" i="7"/>
  <c r="AU4" i="7"/>
  <c r="AU2" i="7" s="1"/>
  <c r="AT4" i="7"/>
  <c r="AR4" i="7"/>
  <c r="AQ4" i="7"/>
  <c r="AO4" i="7"/>
  <c r="AN4" i="7"/>
  <c r="AL4" i="7"/>
  <c r="AK4" i="7"/>
  <c r="AI4" i="7"/>
  <c r="AH4" i="7"/>
  <c r="AF4" i="7"/>
  <c r="AE4" i="7"/>
  <c r="AC4" i="7"/>
  <c r="AB4" i="7"/>
  <c r="Z4" i="7"/>
  <c r="Y4" i="7"/>
  <c r="W4" i="7"/>
  <c r="W2" i="7" s="1"/>
  <c r="V4" i="7"/>
  <c r="T4" i="7"/>
  <c r="S4" i="7"/>
  <c r="Q4" i="7"/>
  <c r="Q2" i="7" s="1"/>
  <c r="P4" i="7"/>
  <c r="N4" i="7"/>
  <c r="M4" i="7"/>
  <c r="K4" i="7"/>
  <c r="J4" i="7"/>
  <c r="AM3" i="7"/>
  <c r="AJ3" i="7"/>
  <c r="AA3" i="7"/>
  <c r="X3" i="7"/>
  <c r="U3" i="7"/>
  <c r="O3" i="7"/>
  <c r="L3" i="7"/>
  <c r="BQ2" i="7"/>
  <c r="BN2" i="7"/>
  <c r="BK2" i="7"/>
  <c r="BH2" i="7"/>
  <c r="BB2" i="7"/>
  <c r="AY2" i="7"/>
  <c r="AW2" i="7"/>
  <c r="AV2" i="7"/>
  <c r="AS2" i="7"/>
  <c r="AP2" i="7"/>
  <c r="X2" i="7"/>
  <c r="U2" i="7"/>
  <c r="R2" i="7"/>
  <c r="O2" i="7"/>
  <c r="L2" i="7"/>
  <c r="I2" i="7"/>
  <c r="CP73" i="6"/>
  <c r="CH72" i="6"/>
  <c r="CG72" i="6"/>
  <c r="CD72" i="6"/>
  <c r="CB72" i="6"/>
  <c r="CA72" i="6"/>
  <c r="BY72" i="6"/>
  <c r="BX72" i="6"/>
  <c r="BV72" i="6"/>
  <c r="BU72" i="6"/>
  <c r="BS72" i="6"/>
  <c r="BR72" i="6"/>
  <c r="BP72" i="6"/>
  <c r="BO72" i="6"/>
  <c r="BM72" i="6"/>
  <c r="BL72" i="6"/>
  <c r="BJ72" i="6"/>
  <c r="BI72" i="6"/>
  <c r="BG72" i="6"/>
  <c r="BF72" i="6"/>
  <c r="BD72" i="6"/>
  <c r="BC72" i="6"/>
  <c r="BA72" i="6"/>
  <c r="AZ72" i="6"/>
  <c r="AX72" i="6"/>
  <c r="AW72" i="6"/>
  <c r="AU72" i="6"/>
  <c r="AT72" i="6"/>
  <c r="AR72" i="6"/>
  <c r="AQ72" i="6"/>
  <c r="AO72" i="6"/>
  <c r="AN72" i="6"/>
  <c r="AL72" i="6"/>
  <c r="AK72" i="6"/>
  <c r="AI72" i="6"/>
  <c r="AH72" i="6"/>
  <c r="AF72" i="6"/>
  <c r="AE72" i="6"/>
  <c r="AC72" i="6"/>
  <c r="AB72" i="6"/>
  <c r="Z72" i="6"/>
  <c r="Y72" i="6"/>
  <c r="W72" i="6"/>
  <c r="V72" i="6"/>
  <c r="T72" i="6"/>
  <c r="S72" i="6"/>
  <c r="Q72" i="6"/>
  <c r="P72" i="6"/>
  <c r="N72" i="6"/>
  <c r="M72" i="6"/>
  <c r="K72" i="6"/>
  <c r="J72" i="6"/>
  <c r="CH71" i="6"/>
  <c r="CG71" i="6"/>
  <c r="CD71" i="6"/>
  <c r="CB71" i="6"/>
  <c r="CA71" i="6"/>
  <c r="BY71" i="6"/>
  <c r="BX71" i="6"/>
  <c r="BV71" i="6"/>
  <c r="BU71" i="6"/>
  <c r="BS71" i="6"/>
  <c r="BR71" i="6"/>
  <c r="BP71" i="6"/>
  <c r="BO71" i="6"/>
  <c r="BM71" i="6"/>
  <c r="BL71" i="6"/>
  <c r="BJ71" i="6"/>
  <c r="BI71" i="6"/>
  <c r="BG71" i="6"/>
  <c r="BF71" i="6"/>
  <c r="BD71" i="6"/>
  <c r="BC71" i="6"/>
  <c r="BA71" i="6"/>
  <c r="AZ71" i="6"/>
  <c r="AX71" i="6"/>
  <c r="AW71" i="6"/>
  <c r="AU71" i="6"/>
  <c r="AT71" i="6"/>
  <c r="AR71" i="6"/>
  <c r="AQ71" i="6"/>
  <c r="AN71" i="6"/>
  <c r="AO71" i="6"/>
  <c r="AL71" i="6"/>
  <c r="AK71" i="6"/>
  <c r="AI71" i="6"/>
  <c r="AH71" i="6"/>
  <c r="AF71" i="6"/>
  <c r="AE71" i="6"/>
  <c r="AC71" i="6"/>
  <c r="AB71" i="6"/>
  <c r="Z71" i="6"/>
  <c r="Y71" i="6"/>
  <c r="W71" i="6"/>
  <c r="V71" i="6"/>
  <c r="T71" i="6"/>
  <c r="S71" i="6"/>
  <c r="Q71" i="6"/>
  <c r="P71" i="6"/>
  <c r="N71" i="6"/>
  <c r="M71" i="6"/>
  <c r="K71" i="6"/>
  <c r="J71" i="6"/>
  <c r="CH70" i="6"/>
  <c r="CG70" i="6"/>
  <c r="CE70" i="6"/>
  <c r="CB70" i="6"/>
  <c r="CA70" i="6"/>
  <c r="BY70" i="6"/>
  <c r="BX70" i="6"/>
  <c r="BV70" i="6"/>
  <c r="BU70" i="6"/>
  <c r="BS70" i="6"/>
  <c r="BR70" i="6"/>
  <c r="BP70" i="6"/>
  <c r="BO70" i="6"/>
  <c r="BM70" i="6"/>
  <c r="BL70" i="6"/>
  <c r="BJ70" i="6"/>
  <c r="BI70" i="6"/>
  <c r="BG70" i="6"/>
  <c r="BF70" i="6"/>
  <c r="BD70" i="6"/>
  <c r="BC70" i="6"/>
  <c r="BA70" i="6"/>
  <c r="AZ70" i="6"/>
  <c r="AX70" i="6"/>
  <c r="AW70" i="6"/>
  <c r="AU70" i="6"/>
  <c r="AT70" i="6"/>
  <c r="AR70" i="6"/>
  <c r="AQ70" i="6"/>
  <c r="AO70" i="6"/>
  <c r="AN70" i="6"/>
  <c r="AL70" i="6"/>
  <c r="AK70" i="6"/>
  <c r="AI70" i="6"/>
  <c r="AH70" i="6"/>
  <c r="AF70" i="6"/>
  <c r="AE70" i="6"/>
  <c r="AC70" i="6"/>
  <c r="AB70" i="6"/>
  <c r="Z70" i="6"/>
  <c r="Y70" i="6"/>
  <c r="W70" i="6"/>
  <c r="V70" i="6"/>
  <c r="T70" i="6"/>
  <c r="S70" i="6"/>
  <c r="Q70" i="6"/>
  <c r="P70" i="6"/>
  <c r="N70" i="6"/>
  <c r="M70" i="6"/>
  <c r="K70" i="6"/>
  <c r="J70" i="6"/>
  <c r="CH69" i="6"/>
  <c r="CG69" i="6"/>
  <c r="CE69" i="6"/>
  <c r="CB69" i="6"/>
  <c r="CA69" i="6"/>
  <c r="BY69" i="6"/>
  <c r="BX69" i="6"/>
  <c r="BV69" i="6"/>
  <c r="BU69" i="6"/>
  <c r="BS69" i="6"/>
  <c r="BR69" i="6"/>
  <c r="BP69" i="6"/>
  <c r="BO69" i="6"/>
  <c r="BM69" i="6"/>
  <c r="BL69" i="6"/>
  <c r="BJ69" i="6"/>
  <c r="BI69" i="6"/>
  <c r="BG69" i="6"/>
  <c r="BF69" i="6"/>
  <c r="BD69" i="6"/>
  <c r="BC69" i="6"/>
  <c r="BA69" i="6"/>
  <c r="AZ69" i="6"/>
  <c r="AX69" i="6"/>
  <c r="AW69" i="6"/>
  <c r="AU69" i="6"/>
  <c r="AT69" i="6"/>
  <c r="AR69" i="6"/>
  <c r="AQ69" i="6"/>
  <c r="AO69" i="6"/>
  <c r="AN69" i="6"/>
  <c r="AL69" i="6"/>
  <c r="AK69" i="6"/>
  <c r="AI69" i="6"/>
  <c r="AH69" i="6"/>
  <c r="AF69" i="6"/>
  <c r="AE69" i="6"/>
  <c r="AC69" i="6"/>
  <c r="AB69" i="6"/>
  <c r="Z69" i="6"/>
  <c r="Y69" i="6"/>
  <c r="W69" i="6"/>
  <c r="V69" i="6"/>
  <c r="T69" i="6"/>
  <c r="S69" i="6"/>
  <c r="Q69" i="6"/>
  <c r="P69" i="6"/>
  <c r="N69" i="6"/>
  <c r="M69" i="6"/>
  <c r="K69" i="6"/>
  <c r="J69" i="6"/>
  <c r="CH68" i="6"/>
  <c r="CG68" i="6"/>
  <c r="CD68" i="6"/>
  <c r="CE68" i="6"/>
  <c r="CB68" i="6"/>
  <c r="CA68" i="6"/>
  <c r="BY68" i="6"/>
  <c r="BX68" i="6"/>
  <c r="BV68" i="6"/>
  <c r="BU68" i="6"/>
  <c r="BS68" i="6"/>
  <c r="BR68" i="6"/>
  <c r="BP68" i="6"/>
  <c r="BO68" i="6"/>
  <c r="BM68" i="6"/>
  <c r="BL68" i="6"/>
  <c r="BJ68" i="6"/>
  <c r="BI68" i="6"/>
  <c r="BG68" i="6"/>
  <c r="BF68" i="6"/>
  <c r="BD68" i="6"/>
  <c r="BC68" i="6"/>
  <c r="BA68" i="6"/>
  <c r="AZ68" i="6"/>
  <c r="AX68" i="6"/>
  <c r="AW68" i="6"/>
  <c r="AU68" i="6"/>
  <c r="AT68" i="6"/>
  <c r="AR68" i="6"/>
  <c r="AQ68" i="6"/>
  <c r="AO68" i="6"/>
  <c r="AN68" i="6"/>
  <c r="AL68" i="6"/>
  <c r="AK68" i="6"/>
  <c r="AI68" i="6"/>
  <c r="AH68" i="6"/>
  <c r="AF68" i="6"/>
  <c r="AE68" i="6"/>
  <c r="AC68" i="6"/>
  <c r="AB68" i="6"/>
  <c r="Z68" i="6"/>
  <c r="Y68" i="6"/>
  <c r="W68" i="6"/>
  <c r="V68" i="6"/>
  <c r="T68" i="6"/>
  <c r="S68" i="6"/>
  <c r="Q68" i="6"/>
  <c r="P68" i="6"/>
  <c r="N68" i="6"/>
  <c r="M68" i="6"/>
  <c r="K68" i="6"/>
  <c r="J68" i="6"/>
  <c r="CH67" i="6"/>
  <c r="CG67" i="6"/>
  <c r="CD67" i="6"/>
  <c r="CB67" i="6"/>
  <c r="CA67" i="6"/>
  <c r="BY67" i="6"/>
  <c r="BX67" i="6"/>
  <c r="BV67" i="6"/>
  <c r="BU67" i="6"/>
  <c r="BS67" i="6"/>
  <c r="BR67" i="6"/>
  <c r="BP67" i="6"/>
  <c r="BO67" i="6"/>
  <c r="BM67" i="6"/>
  <c r="BL67" i="6"/>
  <c r="BJ67" i="6"/>
  <c r="BI67" i="6"/>
  <c r="BG67" i="6"/>
  <c r="BF67" i="6"/>
  <c r="BD67" i="6"/>
  <c r="BC67" i="6"/>
  <c r="BA67" i="6"/>
  <c r="AZ67" i="6"/>
  <c r="AX67" i="6"/>
  <c r="AW67" i="6"/>
  <c r="AU67" i="6"/>
  <c r="AT67" i="6"/>
  <c r="AR67" i="6"/>
  <c r="AQ67" i="6"/>
  <c r="AO67" i="6"/>
  <c r="AN67" i="6"/>
  <c r="AL67" i="6"/>
  <c r="AK67" i="6"/>
  <c r="AI67" i="6"/>
  <c r="AH67" i="6"/>
  <c r="AF67" i="6"/>
  <c r="AE67" i="6"/>
  <c r="AC67" i="6"/>
  <c r="AB67" i="6"/>
  <c r="Z67" i="6"/>
  <c r="Y67" i="6"/>
  <c r="W67" i="6"/>
  <c r="V67" i="6"/>
  <c r="T67" i="6"/>
  <c r="S67" i="6"/>
  <c r="Q67" i="6"/>
  <c r="P67" i="6"/>
  <c r="N67" i="6"/>
  <c r="M67" i="6"/>
  <c r="K67" i="6"/>
  <c r="J67" i="6"/>
  <c r="CH66" i="6"/>
  <c r="CG66" i="6"/>
  <c r="CE66" i="6"/>
  <c r="CB66" i="6"/>
  <c r="CA66" i="6"/>
  <c r="BY66" i="6"/>
  <c r="BX66" i="6"/>
  <c r="BV66" i="6"/>
  <c r="BU66" i="6"/>
  <c r="BS66" i="6"/>
  <c r="BR66" i="6"/>
  <c r="BP66" i="6"/>
  <c r="BO66" i="6"/>
  <c r="BM66" i="6"/>
  <c r="BL66" i="6"/>
  <c r="BJ66" i="6"/>
  <c r="BI66" i="6"/>
  <c r="BG66" i="6"/>
  <c r="BF66" i="6"/>
  <c r="BD66" i="6"/>
  <c r="BC66" i="6"/>
  <c r="BA66" i="6"/>
  <c r="AZ66" i="6"/>
  <c r="AX66" i="6"/>
  <c r="AW66" i="6"/>
  <c r="AU66" i="6"/>
  <c r="AT66" i="6"/>
  <c r="AR66" i="6"/>
  <c r="AQ66" i="6"/>
  <c r="AO66" i="6"/>
  <c r="AN66" i="6"/>
  <c r="AL66" i="6"/>
  <c r="AK66" i="6"/>
  <c r="AI66" i="6"/>
  <c r="AH66" i="6"/>
  <c r="AF66" i="6"/>
  <c r="AE66" i="6"/>
  <c r="AC66" i="6"/>
  <c r="AB66" i="6"/>
  <c r="Z66" i="6"/>
  <c r="Y66" i="6"/>
  <c r="W66" i="6"/>
  <c r="V66" i="6"/>
  <c r="T66" i="6"/>
  <c r="S66" i="6"/>
  <c r="Q66" i="6"/>
  <c r="P66" i="6"/>
  <c r="N66" i="6"/>
  <c r="M66" i="6"/>
  <c r="K66" i="6"/>
  <c r="J66" i="6"/>
  <c r="CH65" i="6"/>
  <c r="CG65" i="6"/>
  <c r="CD65" i="6"/>
  <c r="CB65" i="6"/>
  <c r="CA65" i="6"/>
  <c r="BY65" i="6"/>
  <c r="BX65" i="6"/>
  <c r="BV65" i="6"/>
  <c r="BU65" i="6"/>
  <c r="BS65" i="6"/>
  <c r="BR65" i="6"/>
  <c r="BP65" i="6"/>
  <c r="BO65" i="6"/>
  <c r="BM65" i="6"/>
  <c r="BL65" i="6"/>
  <c r="BJ65" i="6"/>
  <c r="BI65" i="6"/>
  <c r="BG65" i="6"/>
  <c r="BF65" i="6"/>
  <c r="BD65" i="6"/>
  <c r="BC65" i="6"/>
  <c r="BA65" i="6"/>
  <c r="AZ65" i="6"/>
  <c r="AX65" i="6"/>
  <c r="AW65" i="6"/>
  <c r="AU65" i="6"/>
  <c r="AT65" i="6"/>
  <c r="AR65" i="6"/>
  <c r="AQ65" i="6"/>
  <c r="AO65" i="6"/>
  <c r="AN65" i="6"/>
  <c r="AL65" i="6"/>
  <c r="AK65" i="6"/>
  <c r="AI65" i="6"/>
  <c r="AH65" i="6"/>
  <c r="AF65" i="6"/>
  <c r="AE65" i="6"/>
  <c r="AC65" i="6"/>
  <c r="AB65" i="6"/>
  <c r="Z65" i="6"/>
  <c r="Y65" i="6"/>
  <c r="W65" i="6"/>
  <c r="V65" i="6"/>
  <c r="T65" i="6"/>
  <c r="S65" i="6"/>
  <c r="Q65" i="6"/>
  <c r="P65" i="6"/>
  <c r="N65" i="6"/>
  <c r="M65" i="6"/>
  <c r="K65" i="6"/>
  <c r="J65" i="6"/>
  <c r="CH64" i="6"/>
  <c r="CG64" i="6"/>
  <c r="CE64" i="6"/>
  <c r="CB64" i="6"/>
  <c r="CA64" i="6"/>
  <c r="BY64" i="6"/>
  <c r="BX64" i="6"/>
  <c r="BV64" i="6"/>
  <c r="BU64" i="6"/>
  <c r="BS64" i="6"/>
  <c r="BR64" i="6"/>
  <c r="BP64" i="6"/>
  <c r="BO64" i="6"/>
  <c r="BM64" i="6"/>
  <c r="BL64" i="6"/>
  <c r="BJ64" i="6"/>
  <c r="BI64" i="6"/>
  <c r="BG64" i="6"/>
  <c r="BF64" i="6"/>
  <c r="BD64" i="6"/>
  <c r="BC64" i="6"/>
  <c r="BA64" i="6"/>
  <c r="AZ64" i="6"/>
  <c r="AX64" i="6"/>
  <c r="AW64" i="6"/>
  <c r="AU64" i="6"/>
  <c r="AT64" i="6"/>
  <c r="AR64" i="6"/>
  <c r="AQ64" i="6"/>
  <c r="AO64" i="6"/>
  <c r="AN64" i="6"/>
  <c r="AL64" i="6"/>
  <c r="AK64" i="6"/>
  <c r="AI64" i="6"/>
  <c r="AH64" i="6"/>
  <c r="AF64" i="6"/>
  <c r="AE64" i="6"/>
  <c r="AC64" i="6"/>
  <c r="AB64" i="6"/>
  <c r="Z64" i="6"/>
  <c r="Y64" i="6"/>
  <c r="W64" i="6"/>
  <c r="V64" i="6"/>
  <c r="T64" i="6"/>
  <c r="S64" i="6"/>
  <c r="Q64" i="6"/>
  <c r="P64" i="6"/>
  <c r="N64" i="6"/>
  <c r="M64" i="6"/>
  <c r="K64" i="6"/>
  <c r="J64" i="6"/>
  <c r="CH63" i="6"/>
  <c r="CG63" i="6"/>
  <c r="CE63" i="6"/>
  <c r="CB63" i="6"/>
  <c r="CA63" i="6"/>
  <c r="BY63" i="6"/>
  <c r="BX63" i="6"/>
  <c r="BV63" i="6"/>
  <c r="BU63" i="6"/>
  <c r="BS63" i="6"/>
  <c r="BR63" i="6"/>
  <c r="BP63" i="6"/>
  <c r="BO63" i="6"/>
  <c r="BM63" i="6"/>
  <c r="BL63" i="6"/>
  <c r="BJ63" i="6"/>
  <c r="BI63" i="6"/>
  <c r="BG63" i="6"/>
  <c r="BF63" i="6"/>
  <c r="BD63" i="6"/>
  <c r="BC63" i="6"/>
  <c r="BA63" i="6"/>
  <c r="AZ63" i="6"/>
  <c r="AX63" i="6"/>
  <c r="AW63" i="6"/>
  <c r="AU63" i="6"/>
  <c r="AT63" i="6"/>
  <c r="AR63" i="6"/>
  <c r="AQ63" i="6"/>
  <c r="AO63" i="6"/>
  <c r="AN63" i="6"/>
  <c r="AL63" i="6"/>
  <c r="AK63" i="6"/>
  <c r="AI63" i="6"/>
  <c r="AH63" i="6"/>
  <c r="AF63" i="6"/>
  <c r="AE63" i="6"/>
  <c r="AC63" i="6"/>
  <c r="AB63" i="6"/>
  <c r="Z63" i="6"/>
  <c r="Y63" i="6"/>
  <c r="W63" i="6"/>
  <c r="V63" i="6"/>
  <c r="T63" i="6"/>
  <c r="S63" i="6"/>
  <c r="Q63" i="6"/>
  <c r="P63" i="6"/>
  <c r="N63" i="6"/>
  <c r="M63" i="6"/>
  <c r="K63" i="6"/>
  <c r="J63" i="6"/>
  <c r="CH62" i="6"/>
  <c r="CG62" i="6"/>
  <c r="CE62" i="6"/>
  <c r="CB62" i="6"/>
  <c r="CA62" i="6"/>
  <c r="BY62" i="6"/>
  <c r="BX62" i="6"/>
  <c r="BV62" i="6"/>
  <c r="BU62" i="6"/>
  <c r="BS62" i="6"/>
  <c r="BR62" i="6"/>
  <c r="BP62" i="6"/>
  <c r="BO62" i="6"/>
  <c r="BM62" i="6"/>
  <c r="BL62" i="6"/>
  <c r="BJ62" i="6"/>
  <c r="BI62" i="6"/>
  <c r="BG62" i="6"/>
  <c r="BF62" i="6"/>
  <c r="BD62" i="6"/>
  <c r="BC62" i="6"/>
  <c r="BA62" i="6"/>
  <c r="AZ62" i="6"/>
  <c r="AX62" i="6"/>
  <c r="AW62" i="6"/>
  <c r="AU62" i="6"/>
  <c r="AT62" i="6"/>
  <c r="AR62" i="6"/>
  <c r="AQ62" i="6"/>
  <c r="AO62" i="6"/>
  <c r="AN62" i="6"/>
  <c r="AL62" i="6"/>
  <c r="AK62" i="6"/>
  <c r="AI62" i="6"/>
  <c r="AH62" i="6"/>
  <c r="AF62" i="6"/>
  <c r="AE62" i="6"/>
  <c r="AC62" i="6"/>
  <c r="AB62" i="6"/>
  <c r="Z62" i="6"/>
  <c r="Y62" i="6"/>
  <c r="W62" i="6"/>
  <c r="V62" i="6"/>
  <c r="T62" i="6"/>
  <c r="S62" i="6"/>
  <c r="Q62" i="6"/>
  <c r="P62" i="6"/>
  <c r="N62" i="6"/>
  <c r="M62" i="6"/>
  <c r="K62" i="6"/>
  <c r="J62" i="6"/>
  <c r="CH61" i="6"/>
  <c r="CG61" i="6"/>
  <c r="CE61" i="6"/>
  <c r="CB61" i="6"/>
  <c r="CA61" i="6"/>
  <c r="BY61" i="6"/>
  <c r="BX61" i="6"/>
  <c r="BV61" i="6"/>
  <c r="BU61" i="6"/>
  <c r="BS61" i="6"/>
  <c r="BR61" i="6"/>
  <c r="BP61" i="6"/>
  <c r="BO61" i="6"/>
  <c r="BM61" i="6"/>
  <c r="BL61" i="6"/>
  <c r="BJ61" i="6"/>
  <c r="BI61" i="6"/>
  <c r="BG61" i="6"/>
  <c r="BF61" i="6"/>
  <c r="BD61" i="6"/>
  <c r="BC61" i="6"/>
  <c r="BA61" i="6"/>
  <c r="AZ61" i="6"/>
  <c r="AX61" i="6"/>
  <c r="AW61" i="6"/>
  <c r="AU61" i="6"/>
  <c r="AT61" i="6"/>
  <c r="AR61" i="6"/>
  <c r="AQ61" i="6"/>
  <c r="AN61" i="6"/>
  <c r="AO61" i="6"/>
  <c r="AL61" i="6"/>
  <c r="AK61" i="6"/>
  <c r="AI61" i="6"/>
  <c r="AH61" i="6"/>
  <c r="AF61" i="6"/>
  <c r="AE61" i="6"/>
  <c r="AC61" i="6"/>
  <c r="AB61" i="6"/>
  <c r="Z61" i="6"/>
  <c r="Y61" i="6"/>
  <c r="W61" i="6"/>
  <c r="V61" i="6"/>
  <c r="T61" i="6"/>
  <c r="S61" i="6"/>
  <c r="Q61" i="6"/>
  <c r="P61" i="6"/>
  <c r="N61" i="6"/>
  <c r="M61" i="6"/>
  <c r="K61" i="6"/>
  <c r="J61" i="6"/>
  <c r="CH60" i="6"/>
  <c r="CG60" i="6"/>
  <c r="CE60" i="6"/>
  <c r="CB60" i="6"/>
  <c r="CA60" i="6"/>
  <c r="BY60" i="6"/>
  <c r="BX60" i="6"/>
  <c r="BV60" i="6"/>
  <c r="BU60" i="6"/>
  <c r="BS60" i="6"/>
  <c r="BR60" i="6"/>
  <c r="BP60" i="6"/>
  <c r="BO60" i="6"/>
  <c r="BM60" i="6"/>
  <c r="BL60" i="6"/>
  <c r="BJ60" i="6"/>
  <c r="BI60" i="6"/>
  <c r="BG60" i="6"/>
  <c r="BF60" i="6"/>
  <c r="BD60" i="6"/>
  <c r="BC60" i="6"/>
  <c r="BA60" i="6"/>
  <c r="AZ60" i="6"/>
  <c r="AX60" i="6"/>
  <c r="AW60" i="6"/>
  <c r="AU60" i="6"/>
  <c r="AT60" i="6"/>
  <c r="AR60" i="6"/>
  <c r="AQ60" i="6"/>
  <c r="AO60" i="6"/>
  <c r="AN60" i="6"/>
  <c r="AL60" i="6"/>
  <c r="AK60" i="6"/>
  <c r="AI60" i="6"/>
  <c r="AH60" i="6"/>
  <c r="AF60" i="6"/>
  <c r="AE60" i="6"/>
  <c r="AC60" i="6"/>
  <c r="AB60" i="6"/>
  <c r="Z60" i="6"/>
  <c r="Y60" i="6"/>
  <c r="W60" i="6"/>
  <c r="V60" i="6"/>
  <c r="T60" i="6"/>
  <c r="S60" i="6"/>
  <c r="Q60" i="6"/>
  <c r="P60" i="6"/>
  <c r="N60" i="6"/>
  <c r="M60" i="6"/>
  <c r="K60" i="6"/>
  <c r="J60" i="6"/>
  <c r="CH59" i="6"/>
  <c r="CG59" i="6"/>
  <c r="CE59" i="6"/>
  <c r="CB59" i="6"/>
  <c r="CA59" i="6"/>
  <c r="BY59" i="6"/>
  <c r="BX59" i="6"/>
  <c r="BV59" i="6"/>
  <c r="BU59" i="6"/>
  <c r="BS59" i="6"/>
  <c r="BR59" i="6"/>
  <c r="BP59" i="6"/>
  <c r="BO59" i="6"/>
  <c r="BM59" i="6"/>
  <c r="BL59" i="6"/>
  <c r="BJ59" i="6"/>
  <c r="BI59" i="6"/>
  <c r="BG59" i="6"/>
  <c r="BF59" i="6"/>
  <c r="BD59" i="6"/>
  <c r="BC59" i="6"/>
  <c r="BA59" i="6"/>
  <c r="AZ59" i="6"/>
  <c r="AX59" i="6"/>
  <c r="AW59" i="6"/>
  <c r="AU59" i="6"/>
  <c r="AT59" i="6"/>
  <c r="AR59" i="6"/>
  <c r="AQ59" i="6"/>
  <c r="AO59" i="6"/>
  <c r="AN59" i="6"/>
  <c r="AL59" i="6"/>
  <c r="AK59" i="6"/>
  <c r="AI59" i="6"/>
  <c r="AH59" i="6"/>
  <c r="AF59" i="6"/>
  <c r="AE59" i="6"/>
  <c r="AC59" i="6"/>
  <c r="AB59" i="6"/>
  <c r="Z59" i="6"/>
  <c r="Y59" i="6"/>
  <c r="W59" i="6"/>
  <c r="V59" i="6"/>
  <c r="T59" i="6"/>
  <c r="S59" i="6"/>
  <c r="Q59" i="6"/>
  <c r="P59" i="6"/>
  <c r="N59" i="6"/>
  <c r="M59" i="6"/>
  <c r="K59" i="6"/>
  <c r="J59" i="6"/>
  <c r="CH58" i="6"/>
  <c r="CG58" i="6"/>
  <c r="CE58" i="6"/>
  <c r="CB58" i="6"/>
  <c r="CA58" i="6"/>
  <c r="BY58" i="6"/>
  <c r="BX58" i="6"/>
  <c r="BV58" i="6"/>
  <c r="BU58" i="6"/>
  <c r="BS58" i="6"/>
  <c r="BR58" i="6"/>
  <c r="BP58" i="6"/>
  <c r="BO58" i="6"/>
  <c r="BM58" i="6"/>
  <c r="BL58" i="6"/>
  <c r="BJ58" i="6"/>
  <c r="BI58" i="6"/>
  <c r="BG58" i="6"/>
  <c r="BF58" i="6"/>
  <c r="BD58" i="6"/>
  <c r="BC58" i="6"/>
  <c r="BA58" i="6"/>
  <c r="AZ58" i="6"/>
  <c r="AX58" i="6"/>
  <c r="AW58" i="6"/>
  <c r="AU58" i="6"/>
  <c r="AT58" i="6"/>
  <c r="AR58" i="6"/>
  <c r="AQ58" i="6"/>
  <c r="AO58" i="6"/>
  <c r="AN58" i="6"/>
  <c r="AL58" i="6"/>
  <c r="AK58" i="6"/>
  <c r="AI58" i="6"/>
  <c r="AH58" i="6"/>
  <c r="AF58" i="6"/>
  <c r="AE58" i="6"/>
  <c r="AC58" i="6"/>
  <c r="AB58" i="6"/>
  <c r="Z58" i="6"/>
  <c r="Y58" i="6"/>
  <c r="W58" i="6"/>
  <c r="V58" i="6"/>
  <c r="T58" i="6"/>
  <c r="S58" i="6"/>
  <c r="Q58" i="6"/>
  <c r="P58" i="6"/>
  <c r="N58" i="6"/>
  <c r="M58" i="6"/>
  <c r="K58" i="6"/>
  <c r="J58" i="6"/>
  <c r="CH57" i="6"/>
  <c r="CG57" i="6"/>
  <c r="CD57" i="6"/>
  <c r="CB57" i="6"/>
  <c r="CA57" i="6"/>
  <c r="BY57" i="6"/>
  <c r="BX57" i="6"/>
  <c r="BV57" i="6"/>
  <c r="BU57" i="6"/>
  <c r="BS57" i="6"/>
  <c r="BR57" i="6"/>
  <c r="BP57" i="6"/>
  <c r="BO57" i="6"/>
  <c r="BM57" i="6"/>
  <c r="BL57" i="6"/>
  <c r="BJ57" i="6"/>
  <c r="BI57" i="6"/>
  <c r="BG57" i="6"/>
  <c r="BF57" i="6"/>
  <c r="BD57" i="6"/>
  <c r="BC57" i="6"/>
  <c r="BA57" i="6"/>
  <c r="AZ57" i="6"/>
  <c r="AX57" i="6"/>
  <c r="AW57" i="6"/>
  <c r="AU57" i="6"/>
  <c r="AT57" i="6"/>
  <c r="AR57" i="6"/>
  <c r="AQ57" i="6"/>
  <c r="AO57" i="6"/>
  <c r="AN57" i="6"/>
  <c r="AL57" i="6"/>
  <c r="AK57" i="6"/>
  <c r="AI57" i="6"/>
  <c r="AH57" i="6"/>
  <c r="AF57" i="6"/>
  <c r="AE57" i="6"/>
  <c r="AC57" i="6"/>
  <c r="AB57" i="6"/>
  <c r="Z57" i="6"/>
  <c r="Y57" i="6"/>
  <c r="W57" i="6"/>
  <c r="V57" i="6"/>
  <c r="T57" i="6"/>
  <c r="S57" i="6"/>
  <c r="Q57" i="6"/>
  <c r="P57" i="6"/>
  <c r="N57" i="6"/>
  <c r="M57" i="6"/>
  <c r="K57" i="6"/>
  <c r="J57" i="6"/>
  <c r="CH56" i="6"/>
  <c r="CG56" i="6"/>
  <c r="CE56" i="6"/>
  <c r="CB56" i="6"/>
  <c r="CA56" i="6"/>
  <c r="BY56" i="6"/>
  <c r="BX56" i="6"/>
  <c r="BV56" i="6"/>
  <c r="BU56" i="6"/>
  <c r="BS56" i="6"/>
  <c r="BR56" i="6"/>
  <c r="BP56" i="6"/>
  <c r="BO56" i="6"/>
  <c r="BM56" i="6"/>
  <c r="BL56" i="6"/>
  <c r="BJ56" i="6"/>
  <c r="BI56" i="6"/>
  <c r="BG56" i="6"/>
  <c r="BF56" i="6"/>
  <c r="BD56" i="6"/>
  <c r="BC56" i="6"/>
  <c r="BA56" i="6"/>
  <c r="AZ56" i="6"/>
  <c r="AX56" i="6"/>
  <c r="AW56" i="6"/>
  <c r="AU56" i="6"/>
  <c r="AT56" i="6"/>
  <c r="AR56" i="6"/>
  <c r="AQ56" i="6"/>
  <c r="AO56" i="6"/>
  <c r="AN56" i="6"/>
  <c r="AL56" i="6"/>
  <c r="AK56" i="6"/>
  <c r="AI56" i="6"/>
  <c r="AH56" i="6"/>
  <c r="AF56" i="6"/>
  <c r="AE56" i="6"/>
  <c r="AC56" i="6"/>
  <c r="AB56" i="6"/>
  <c r="Z56" i="6"/>
  <c r="Y56" i="6"/>
  <c r="W56" i="6"/>
  <c r="V56" i="6"/>
  <c r="T56" i="6"/>
  <c r="S56" i="6"/>
  <c r="Q56" i="6"/>
  <c r="P56" i="6"/>
  <c r="N56" i="6"/>
  <c r="M56" i="6"/>
  <c r="K56" i="6"/>
  <c r="J56" i="6"/>
  <c r="CH55" i="6"/>
  <c r="CG55" i="6"/>
  <c r="CD55" i="6"/>
  <c r="CB55" i="6"/>
  <c r="CA55" i="6"/>
  <c r="BY55" i="6"/>
  <c r="BX55" i="6"/>
  <c r="BV55" i="6"/>
  <c r="BU55" i="6"/>
  <c r="BS55" i="6"/>
  <c r="BR55" i="6"/>
  <c r="BP55" i="6"/>
  <c r="BO55" i="6"/>
  <c r="BM55" i="6"/>
  <c r="BL55" i="6"/>
  <c r="BJ55" i="6"/>
  <c r="BI55" i="6"/>
  <c r="BG55" i="6"/>
  <c r="BF55" i="6"/>
  <c r="BD55" i="6"/>
  <c r="BC55" i="6"/>
  <c r="BA55" i="6"/>
  <c r="AZ55" i="6"/>
  <c r="AX55" i="6"/>
  <c r="AW55" i="6"/>
  <c r="AU55" i="6"/>
  <c r="AT55" i="6"/>
  <c r="AR55" i="6"/>
  <c r="AQ55" i="6"/>
  <c r="AO55" i="6"/>
  <c r="AN55" i="6"/>
  <c r="AL55" i="6"/>
  <c r="AK55" i="6"/>
  <c r="AI55" i="6"/>
  <c r="AH55" i="6"/>
  <c r="AF55" i="6"/>
  <c r="AE55" i="6"/>
  <c r="AC55" i="6"/>
  <c r="AB55" i="6"/>
  <c r="Z55" i="6"/>
  <c r="Y55" i="6"/>
  <c r="W55" i="6"/>
  <c r="V55" i="6"/>
  <c r="T55" i="6"/>
  <c r="S55" i="6"/>
  <c r="Q55" i="6"/>
  <c r="P55" i="6"/>
  <c r="N55" i="6"/>
  <c r="M55" i="6"/>
  <c r="K55" i="6"/>
  <c r="J55" i="6"/>
  <c r="CH54" i="6"/>
  <c r="CG54" i="6"/>
  <c r="CE54" i="6"/>
  <c r="CB54" i="6"/>
  <c r="CA54" i="6"/>
  <c r="BY54" i="6"/>
  <c r="BX54" i="6"/>
  <c r="BV54" i="6"/>
  <c r="BU54" i="6"/>
  <c r="BS54" i="6"/>
  <c r="BR54" i="6"/>
  <c r="BP54" i="6"/>
  <c r="BO54" i="6"/>
  <c r="BM54" i="6"/>
  <c r="BL54" i="6"/>
  <c r="BJ54" i="6"/>
  <c r="BI54" i="6"/>
  <c r="BG54" i="6"/>
  <c r="BF54" i="6"/>
  <c r="BD54" i="6"/>
  <c r="BC54" i="6"/>
  <c r="BA54" i="6"/>
  <c r="AZ54" i="6"/>
  <c r="AX54" i="6"/>
  <c r="AW54" i="6"/>
  <c r="AU54" i="6"/>
  <c r="AT54" i="6"/>
  <c r="AR54" i="6"/>
  <c r="AQ54" i="6"/>
  <c r="AO54" i="6"/>
  <c r="AN54" i="6"/>
  <c r="AL54" i="6"/>
  <c r="AK54" i="6"/>
  <c r="AI54" i="6"/>
  <c r="AH54" i="6"/>
  <c r="AF54" i="6"/>
  <c r="AE54" i="6"/>
  <c r="AC54" i="6"/>
  <c r="AB54" i="6"/>
  <c r="Z54" i="6"/>
  <c r="Y54" i="6"/>
  <c r="W54" i="6"/>
  <c r="V54" i="6"/>
  <c r="T54" i="6"/>
  <c r="S54" i="6"/>
  <c r="Q54" i="6"/>
  <c r="P54" i="6"/>
  <c r="N54" i="6"/>
  <c r="M54" i="6"/>
  <c r="K54" i="6"/>
  <c r="J54" i="6"/>
  <c r="CH53" i="6"/>
  <c r="CG53" i="6"/>
  <c r="CD53" i="6"/>
  <c r="CB53" i="6"/>
  <c r="CA53" i="6"/>
  <c r="BY53" i="6"/>
  <c r="BX53" i="6"/>
  <c r="BV53" i="6"/>
  <c r="BU53" i="6"/>
  <c r="BS53" i="6"/>
  <c r="BR53" i="6"/>
  <c r="BP53" i="6"/>
  <c r="BO53" i="6"/>
  <c r="BM53" i="6"/>
  <c r="BL53" i="6"/>
  <c r="BJ53" i="6"/>
  <c r="BI53" i="6"/>
  <c r="BG53" i="6"/>
  <c r="BF53" i="6"/>
  <c r="BD53" i="6"/>
  <c r="BC53" i="6"/>
  <c r="BA53" i="6"/>
  <c r="AZ53" i="6"/>
  <c r="AX53" i="6"/>
  <c r="AW53" i="6"/>
  <c r="AU53" i="6"/>
  <c r="AT53" i="6"/>
  <c r="AR53" i="6"/>
  <c r="AQ53" i="6"/>
  <c r="AO53" i="6"/>
  <c r="AN53" i="6"/>
  <c r="AL53" i="6"/>
  <c r="AK53" i="6"/>
  <c r="AI53" i="6"/>
  <c r="AH53" i="6"/>
  <c r="AF53" i="6"/>
  <c r="AE53" i="6"/>
  <c r="AC53" i="6"/>
  <c r="AB53" i="6"/>
  <c r="Z53" i="6"/>
  <c r="Y53" i="6"/>
  <c r="W53" i="6"/>
  <c r="V53" i="6"/>
  <c r="T53" i="6"/>
  <c r="S53" i="6"/>
  <c r="Q53" i="6"/>
  <c r="P53" i="6"/>
  <c r="N53" i="6"/>
  <c r="M53" i="6"/>
  <c r="K53" i="6"/>
  <c r="J53" i="6"/>
  <c r="CH52" i="6"/>
  <c r="CG52" i="6"/>
  <c r="CE52" i="6"/>
  <c r="CB52" i="6"/>
  <c r="CA52" i="6"/>
  <c r="BY52" i="6"/>
  <c r="BX52" i="6"/>
  <c r="BV52" i="6"/>
  <c r="BU52" i="6"/>
  <c r="BS52" i="6"/>
  <c r="BR52" i="6"/>
  <c r="BP52" i="6"/>
  <c r="BO52" i="6"/>
  <c r="BM52" i="6"/>
  <c r="BL52" i="6"/>
  <c r="BJ52" i="6"/>
  <c r="BI52" i="6"/>
  <c r="BG52" i="6"/>
  <c r="BF52" i="6"/>
  <c r="BD52" i="6"/>
  <c r="BC52" i="6"/>
  <c r="BA52" i="6"/>
  <c r="AZ52" i="6"/>
  <c r="AX52" i="6"/>
  <c r="AW52" i="6"/>
  <c r="AU52" i="6"/>
  <c r="AT52" i="6"/>
  <c r="AR52" i="6"/>
  <c r="AQ52" i="6"/>
  <c r="AO52" i="6"/>
  <c r="AN52" i="6"/>
  <c r="AL52" i="6"/>
  <c r="AK52" i="6"/>
  <c r="AI52" i="6"/>
  <c r="AH52" i="6"/>
  <c r="AF52" i="6"/>
  <c r="AE52" i="6"/>
  <c r="AC52" i="6"/>
  <c r="AB52" i="6"/>
  <c r="Z52" i="6"/>
  <c r="Y52" i="6"/>
  <c r="W52" i="6"/>
  <c r="V52" i="6"/>
  <c r="T52" i="6"/>
  <c r="S52" i="6"/>
  <c r="Q52" i="6"/>
  <c r="P52" i="6"/>
  <c r="N52" i="6"/>
  <c r="M52" i="6"/>
  <c r="K52" i="6"/>
  <c r="J52" i="6"/>
  <c r="CH51" i="6"/>
  <c r="CG51" i="6"/>
  <c r="CD51" i="6"/>
  <c r="CB51" i="6"/>
  <c r="CA51" i="6"/>
  <c r="BY51" i="6"/>
  <c r="BX51" i="6"/>
  <c r="BV51" i="6"/>
  <c r="BU51" i="6"/>
  <c r="BS51" i="6"/>
  <c r="BR51" i="6"/>
  <c r="BP51" i="6"/>
  <c r="BO51" i="6"/>
  <c r="BM51" i="6"/>
  <c r="BL51" i="6"/>
  <c r="BJ51" i="6"/>
  <c r="BI51" i="6"/>
  <c r="BG51" i="6"/>
  <c r="BF51" i="6"/>
  <c r="BD51" i="6"/>
  <c r="BC51" i="6"/>
  <c r="BA51" i="6"/>
  <c r="AZ51" i="6"/>
  <c r="AX51" i="6"/>
  <c r="AW51" i="6"/>
  <c r="AU51" i="6"/>
  <c r="AT51" i="6"/>
  <c r="AR51" i="6"/>
  <c r="AQ51" i="6"/>
  <c r="AO51" i="6"/>
  <c r="AN51" i="6"/>
  <c r="AL51" i="6"/>
  <c r="AK51" i="6"/>
  <c r="AI51" i="6"/>
  <c r="AH51" i="6"/>
  <c r="AF51" i="6"/>
  <c r="AE51" i="6"/>
  <c r="AC51" i="6"/>
  <c r="AB51" i="6"/>
  <c r="Z51" i="6"/>
  <c r="Y51" i="6"/>
  <c r="W51" i="6"/>
  <c r="V51" i="6"/>
  <c r="T51" i="6"/>
  <c r="S51" i="6"/>
  <c r="Q51" i="6"/>
  <c r="P51" i="6"/>
  <c r="N51" i="6"/>
  <c r="M51" i="6"/>
  <c r="K51" i="6"/>
  <c r="J51" i="6"/>
  <c r="CH50" i="6"/>
  <c r="CG50" i="6"/>
  <c r="CE50" i="6"/>
  <c r="CD50" i="6"/>
  <c r="CB50" i="6"/>
  <c r="CA50" i="6"/>
  <c r="BY50" i="6"/>
  <c r="BX50" i="6"/>
  <c r="BV50" i="6"/>
  <c r="BU50" i="6"/>
  <c r="BS50" i="6"/>
  <c r="BR50" i="6"/>
  <c r="BP50" i="6"/>
  <c r="BO50" i="6"/>
  <c r="BM50" i="6"/>
  <c r="BL50" i="6"/>
  <c r="BJ50" i="6"/>
  <c r="BI50" i="6"/>
  <c r="BG50" i="6"/>
  <c r="BF50" i="6"/>
  <c r="BD50" i="6"/>
  <c r="BC50" i="6"/>
  <c r="BA50" i="6"/>
  <c r="AZ50" i="6"/>
  <c r="AX50" i="6"/>
  <c r="AW50" i="6"/>
  <c r="AU50" i="6"/>
  <c r="AT50" i="6"/>
  <c r="AR50" i="6"/>
  <c r="AQ50" i="6"/>
  <c r="AN50" i="6"/>
  <c r="AO50" i="6"/>
  <c r="AL50" i="6"/>
  <c r="AK50" i="6"/>
  <c r="AI50" i="6"/>
  <c r="AH50" i="6"/>
  <c r="AF50" i="6"/>
  <c r="AE50" i="6"/>
  <c r="AC50" i="6"/>
  <c r="AB50" i="6"/>
  <c r="Z50" i="6"/>
  <c r="Y50" i="6"/>
  <c r="W50" i="6"/>
  <c r="V50" i="6"/>
  <c r="T50" i="6"/>
  <c r="S50" i="6"/>
  <c r="Q50" i="6"/>
  <c r="P50" i="6"/>
  <c r="N50" i="6"/>
  <c r="M50" i="6"/>
  <c r="K50" i="6"/>
  <c r="J50" i="6"/>
  <c r="CH49" i="6"/>
  <c r="CG49" i="6"/>
  <c r="CE49" i="6"/>
  <c r="CB49" i="6"/>
  <c r="CA49" i="6"/>
  <c r="BY49" i="6"/>
  <c r="BX49" i="6"/>
  <c r="BV49" i="6"/>
  <c r="BU49" i="6"/>
  <c r="BS49" i="6"/>
  <c r="BR49" i="6"/>
  <c r="BP49" i="6"/>
  <c r="BO49" i="6"/>
  <c r="BM49" i="6"/>
  <c r="BL49" i="6"/>
  <c r="BJ49" i="6"/>
  <c r="BI49" i="6"/>
  <c r="BG49" i="6"/>
  <c r="BF49" i="6"/>
  <c r="BD49" i="6"/>
  <c r="BC49" i="6"/>
  <c r="BA49" i="6"/>
  <c r="AZ49" i="6"/>
  <c r="AX49" i="6"/>
  <c r="AW49" i="6"/>
  <c r="AU49" i="6"/>
  <c r="AT49" i="6"/>
  <c r="AR49" i="6"/>
  <c r="AQ49" i="6"/>
  <c r="AO49" i="6"/>
  <c r="AN49" i="6"/>
  <c r="AL49" i="6"/>
  <c r="AK49" i="6"/>
  <c r="AI49" i="6"/>
  <c r="AH49" i="6"/>
  <c r="AF49" i="6"/>
  <c r="AE49" i="6"/>
  <c r="AC49" i="6"/>
  <c r="AB49" i="6"/>
  <c r="Z49" i="6"/>
  <c r="Y49" i="6"/>
  <c r="W49" i="6"/>
  <c r="V49" i="6"/>
  <c r="T49" i="6"/>
  <c r="S49" i="6"/>
  <c r="Q49" i="6"/>
  <c r="P49" i="6"/>
  <c r="N49" i="6"/>
  <c r="M49" i="6"/>
  <c r="K49" i="6"/>
  <c r="J49" i="6"/>
  <c r="CH48" i="6"/>
  <c r="CG48" i="6"/>
  <c r="CD48" i="6"/>
  <c r="CE48" i="6"/>
  <c r="CB48" i="6"/>
  <c r="CA48" i="6"/>
  <c r="BY48" i="6"/>
  <c r="BX48" i="6"/>
  <c r="BV48" i="6"/>
  <c r="BU48" i="6"/>
  <c r="BS48" i="6"/>
  <c r="BR48" i="6"/>
  <c r="BP48" i="6"/>
  <c r="BO48" i="6"/>
  <c r="BM48" i="6"/>
  <c r="BL48" i="6"/>
  <c r="BJ48" i="6"/>
  <c r="BI48" i="6"/>
  <c r="BG48" i="6"/>
  <c r="BF48" i="6"/>
  <c r="BD48" i="6"/>
  <c r="BC48" i="6"/>
  <c r="BA48" i="6"/>
  <c r="AZ48" i="6"/>
  <c r="AX48" i="6"/>
  <c r="AW48" i="6"/>
  <c r="AU48" i="6"/>
  <c r="AT48" i="6"/>
  <c r="AR48" i="6"/>
  <c r="AQ48" i="6"/>
  <c r="AO48" i="6"/>
  <c r="AN48" i="6"/>
  <c r="AL48" i="6"/>
  <c r="AK48" i="6"/>
  <c r="AI48" i="6"/>
  <c r="AH48" i="6"/>
  <c r="AF48" i="6"/>
  <c r="AE48" i="6"/>
  <c r="AC48" i="6"/>
  <c r="AB48" i="6"/>
  <c r="Z48" i="6"/>
  <c r="Y48" i="6"/>
  <c r="W48" i="6"/>
  <c r="V48" i="6"/>
  <c r="T48" i="6"/>
  <c r="S48" i="6"/>
  <c r="Q48" i="6"/>
  <c r="P48" i="6"/>
  <c r="N48" i="6"/>
  <c r="M48" i="6"/>
  <c r="K48" i="6"/>
  <c r="J48" i="6"/>
  <c r="CH47" i="6"/>
  <c r="CG47" i="6"/>
  <c r="CE47" i="6"/>
  <c r="CB47" i="6"/>
  <c r="CA47" i="6"/>
  <c r="BY47" i="6"/>
  <c r="BX47" i="6"/>
  <c r="BV47" i="6"/>
  <c r="BU47" i="6"/>
  <c r="BS47" i="6"/>
  <c r="BR47" i="6"/>
  <c r="BP47" i="6"/>
  <c r="BO47" i="6"/>
  <c r="BM47" i="6"/>
  <c r="BL47" i="6"/>
  <c r="BJ47" i="6"/>
  <c r="BI47" i="6"/>
  <c r="BG47" i="6"/>
  <c r="BF47" i="6"/>
  <c r="BD47" i="6"/>
  <c r="BC47" i="6"/>
  <c r="BA47" i="6"/>
  <c r="AZ47" i="6"/>
  <c r="AX47" i="6"/>
  <c r="AW47" i="6"/>
  <c r="AU47" i="6"/>
  <c r="AT47" i="6"/>
  <c r="AR47" i="6"/>
  <c r="AQ47" i="6"/>
  <c r="AO47" i="6"/>
  <c r="AN47" i="6"/>
  <c r="AL47" i="6"/>
  <c r="AK47" i="6"/>
  <c r="AI47" i="6"/>
  <c r="AH47" i="6"/>
  <c r="AF47" i="6"/>
  <c r="AE47" i="6"/>
  <c r="AC47" i="6"/>
  <c r="AB47" i="6"/>
  <c r="Z47" i="6"/>
  <c r="Y47" i="6"/>
  <c r="W47" i="6"/>
  <c r="V47" i="6"/>
  <c r="T47" i="6"/>
  <c r="S47" i="6"/>
  <c r="Q47" i="6"/>
  <c r="P47" i="6"/>
  <c r="N47" i="6"/>
  <c r="M47" i="6"/>
  <c r="K47" i="6"/>
  <c r="J47" i="6"/>
  <c r="CH46" i="6"/>
  <c r="CG46" i="6"/>
  <c r="CE46" i="6"/>
  <c r="CB46" i="6"/>
  <c r="CA46" i="6"/>
  <c r="BY46" i="6"/>
  <c r="BX46" i="6"/>
  <c r="BV46" i="6"/>
  <c r="BU46" i="6"/>
  <c r="BS46" i="6"/>
  <c r="BR46" i="6"/>
  <c r="BP46" i="6"/>
  <c r="BO46" i="6"/>
  <c r="BM46" i="6"/>
  <c r="BL46" i="6"/>
  <c r="BJ46" i="6"/>
  <c r="BI46" i="6"/>
  <c r="BG46" i="6"/>
  <c r="BF46" i="6"/>
  <c r="BD46" i="6"/>
  <c r="BC46" i="6"/>
  <c r="BA46" i="6"/>
  <c r="AZ46" i="6"/>
  <c r="AX46" i="6"/>
  <c r="AW46" i="6"/>
  <c r="AU46" i="6"/>
  <c r="AT46" i="6"/>
  <c r="AR46" i="6"/>
  <c r="AQ46" i="6"/>
  <c r="AO46" i="6"/>
  <c r="AN46" i="6"/>
  <c r="AL46" i="6"/>
  <c r="AK46" i="6"/>
  <c r="AI46" i="6"/>
  <c r="AH46" i="6"/>
  <c r="AF46" i="6"/>
  <c r="AE46" i="6"/>
  <c r="AC46" i="6"/>
  <c r="AB46" i="6"/>
  <c r="Z46" i="6"/>
  <c r="Y46" i="6"/>
  <c r="W46" i="6"/>
  <c r="V46" i="6"/>
  <c r="T46" i="6"/>
  <c r="S46" i="6"/>
  <c r="Q46" i="6"/>
  <c r="P46" i="6"/>
  <c r="N46" i="6"/>
  <c r="M46" i="6"/>
  <c r="K46" i="6"/>
  <c r="J46" i="6"/>
  <c r="CH45" i="6"/>
  <c r="CG45" i="6"/>
  <c r="CD45" i="6"/>
  <c r="CE45" i="6"/>
  <c r="CB45" i="6"/>
  <c r="CA45" i="6"/>
  <c r="BY45" i="6"/>
  <c r="BX45" i="6"/>
  <c r="BV45" i="6"/>
  <c r="BU45" i="6"/>
  <c r="BS45" i="6"/>
  <c r="BR45" i="6"/>
  <c r="BP45" i="6"/>
  <c r="BO45" i="6"/>
  <c r="BM45" i="6"/>
  <c r="BL45" i="6"/>
  <c r="BJ45" i="6"/>
  <c r="BI45" i="6"/>
  <c r="BG45" i="6"/>
  <c r="BF45" i="6"/>
  <c r="BD45" i="6"/>
  <c r="BC45" i="6"/>
  <c r="BA45" i="6"/>
  <c r="AZ45" i="6"/>
  <c r="AX45" i="6"/>
  <c r="AW45" i="6"/>
  <c r="AU45" i="6"/>
  <c r="AT45" i="6"/>
  <c r="AR45" i="6"/>
  <c r="AQ45" i="6"/>
  <c r="AO45" i="6"/>
  <c r="AN45" i="6"/>
  <c r="AL45" i="6"/>
  <c r="AK45" i="6"/>
  <c r="AI45" i="6"/>
  <c r="AH45" i="6"/>
  <c r="AF45" i="6"/>
  <c r="AE45" i="6"/>
  <c r="AC45" i="6"/>
  <c r="AB45" i="6"/>
  <c r="Z45" i="6"/>
  <c r="Y45" i="6"/>
  <c r="W45" i="6"/>
  <c r="V45" i="6"/>
  <c r="T45" i="6"/>
  <c r="S45" i="6"/>
  <c r="Q45" i="6"/>
  <c r="P45" i="6"/>
  <c r="N45" i="6"/>
  <c r="M45" i="6"/>
  <c r="K45" i="6"/>
  <c r="J45" i="6"/>
  <c r="CH44" i="6"/>
  <c r="CG44" i="6"/>
  <c r="CD44" i="6"/>
  <c r="CB44" i="6"/>
  <c r="CA44" i="6"/>
  <c r="BY44" i="6"/>
  <c r="BX44" i="6"/>
  <c r="BV44" i="6"/>
  <c r="BU44" i="6"/>
  <c r="BS44" i="6"/>
  <c r="BR44" i="6"/>
  <c r="BP44" i="6"/>
  <c r="BO44" i="6"/>
  <c r="BM44" i="6"/>
  <c r="BL44" i="6"/>
  <c r="BJ44" i="6"/>
  <c r="BI44" i="6"/>
  <c r="BG44" i="6"/>
  <c r="BF44" i="6"/>
  <c r="BD44" i="6"/>
  <c r="BC44" i="6"/>
  <c r="BA44" i="6"/>
  <c r="AZ44" i="6"/>
  <c r="AX44" i="6"/>
  <c r="AW44" i="6"/>
  <c r="AU44" i="6"/>
  <c r="AT44" i="6"/>
  <c r="AR44" i="6"/>
  <c r="AQ44" i="6"/>
  <c r="AO44" i="6"/>
  <c r="AN44" i="6"/>
  <c r="AL44" i="6"/>
  <c r="AK44" i="6"/>
  <c r="AI44" i="6"/>
  <c r="AH44" i="6"/>
  <c r="AF44" i="6"/>
  <c r="AE44" i="6"/>
  <c r="AC44" i="6"/>
  <c r="AB44" i="6"/>
  <c r="Z44" i="6"/>
  <c r="Y44" i="6"/>
  <c r="W44" i="6"/>
  <c r="V44" i="6"/>
  <c r="T44" i="6"/>
  <c r="S44" i="6"/>
  <c r="Q44" i="6"/>
  <c r="P44" i="6"/>
  <c r="N44" i="6"/>
  <c r="M44" i="6"/>
  <c r="K44" i="6"/>
  <c r="J44" i="6"/>
  <c r="CH43" i="6"/>
  <c r="CG43" i="6"/>
  <c r="CE43" i="6"/>
  <c r="CB43" i="6"/>
  <c r="CA43" i="6"/>
  <c r="BY43" i="6"/>
  <c r="BX43" i="6"/>
  <c r="BV43" i="6"/>
  <c r="BU43" i="6"/>
  <c r="BS43" i="6"/>
  <c r="BR43" i="6"/>
  <c r="BP43" i="6"/>
  <c r="BO43" i="6"/>
  <c r="BM43" i="6"/>
  <c r="BL43" i="6"/>
  <c r="BJ43" i="6"/>
  <c r="BI43" i="6"/>
  <c r="BG43" i="6"/>
  <c r="BF43" i="6"/>
  <c r="BD43" i="6"/>
  <c r="BC43" i="6"/>
  <c r="BA43" i="6"/>
  <c r="AZ43" i="6"/>
  <c r="AX43" i="6"/>
  <c r="AW43" i="6"/>
  <c r="AU43" i="6"/>
  <c r="AT43" i="6"/>
  <c r="AR43" i="6"/>
  <c r="AQ43" i="6"/>
  <c r="AO43" i="6"/>
  <c r="AN43" i="6"/>
  <c r="AL43" i="6"/>
  <c r="AK43" i="6"/>
  <c r="AI43" i="6"/>
  <c r="AH43" i="6"/>
  <c r="AF43" i="6"/>
  <c r="AE43" i="6"/>
  <c r="AC43" i="6"/>
  <c r="AB43" i="6"/>
  <c r="Z43" i="6"/>
  <c r="Y43" i="6"/>
  <c r="W43" i="6"/>
  <c r="V43" i="6"/>
  <c r="T43" i="6"/>
  <c r="S43" i="6"/>
  <c r="Q43" i="6"/>
  <c r="P43" i="6"/>
  <c r="N43" i="6"/>
  <c r="M43" i="6"/>
  <c r="K43" i="6"/>
  <c r="J43" i="6"/>
  <c r="CH42" i="6"/>
  <c r="CG42" i="6"/>
  <c r="CD42" i="6"/>
  <c r="CB42" i="6"/>
  <c r="CA42" i="6"/>
  <c r="BY42" i="6"/>
  <c r="BX42" i="6"/>
  <c r="BV42" i="6"/>
  <c r="BU42" i="6"/>
  <c r="BS42" i="6"/>
  <c r="BR42" i="6"/>
  <c r="BP42" i="6"/>
  <c r="BO42" i="6"/>
  <c r="BM42" i="6"/>
  <c r="BL42" i="6"/>
  <c r="BJ42" i="6"/>
  <c r="BI42" i="6"/>
  <c r="BG42" i="6"/>
  <c r="BF42" i="6"/>
  <c r="BD42" i="6"/>
  <c r="BC42" i="6"/>
  <c r="BA42" i="6"/>
  <c r="AZ42" i="6"/>
  <c r="AX42" i="6"/>
  <c r="AW42" i="6"/>
  <c r="AU42" i="6"/>
  <c r="AT42" i="6"/>
  <c r="AR42" i="6"/>
  <c r="AQ42" i="6"/>
  <c r="AO42" i="6"/>
  <c r="AN42" i="6"/>
  <c r="AL42" i="6"/>
  <c r="AK42" i="6"/>
  <c r="AI42" i="6"/>
  <c r="AH42" i="6"/>
  <c r="AF42" i="6"/>
  <c r="AE42" i="6"/>
  <c r="AC42" i="6"/>
  <c r="AB42" i="6"/>
  <c r="Z42" i="6"/>
  <c r="Y42" i="6"/>
  <c r="W42" i="6"/>
  <c r="V42" i="6"/>
  <c r="T42" i="6"/>
  <c r="S42" i="6"/>
  <c r="Q42" i="6"/>
  <c r="P42" i="6"/>
  <c r="N42" i="6"/>
  <c r="M42" i="6"/>
  <c r="K42" i="6"/>
  <c r="J42" i="6"/>
  <c r="CH41" i="6"/>
  <c r="CG41" i="6"/>
  <c r="CE41" i="6"/>
  <c r="CB41" i="6"/>
  <c r="CA41" i="6"/>
  <c r="BY41" i="6"/>
  <c r="BX41" i="6"/>
  <c r="BV41" i="6"/>
  <c r="BU41" i="6"/>
  <c r="BS41" i="6"/>
  <c r="BR41" i="6"/>
  <c r="BP41" i="6"/>
  <c r="BO41" i="6"/>
  <c r="BM41" i="6"/>
  <c r="BL41" i="6"/>
  <c r="BJ41" i="6"/>
  <c r="BI41" i="6"/>
  <c r="BG41" i="6"/>
  <c r="BF41" i="6"/>
  <c r="BD41" i="6"/>
  <c r="BC41" i="6"/>
  <c r="BA41" i="6"/>
  <c r="AZ41" i="6"/>
  <c r="AX41" i="6"/>
  <c r="AW41" i="6"/>
  <c r="AU41" i="6"/>
  <c r="AT41" i="6"/>
  <c r="AR41" i="6"/>
  <c r="AQ41" i="6"/>
  <c r="AO41" i="6"/>
  <c r="AN41" i="6"/>
  <c r="AL41" i="6"/>
  <c r="AK41" i="6"/>
  <c r="AI41" i="6"/>
  <c r="AH41" i="6"/>
  <c r="AF41" i="6"/>
  <c r="AE41" i="6"/>
  <c r="AC41" i="6"/>
  <c r="AB41" i="6"/>
  <c r="Z41" i="6"/>
  <c r="Y41" i="6"/>
  <c r="W41" i="6"/>
  <c r="V41" i="6"/>
  <c r="T41" i="6"/>
  <c r="S41" i="6"/>
  <c r="Q41" i="6"/>
  <c r="P41" i="6"/>
  <c r="N41" i="6"/>
  <c r="M41" i="6"/>
  <c r="K41" i="6"/>
  <c r="J41" i="6"/>
  <c r="CH40" i="6"/>
  <c r="CG40" i="6"/>
  <c r="CE40" i="6"/>
  <c r="CD40" i="6"/>
  <c r="CB40" i="6"/>
  <c r="CA40" i="6"/>
  <c r="BY40" i="6"/>
  <c r="BX40" i="6"/>
  <c r="BV40" i="6"/>
  <c r="BU40" i="6"/>
  <c r="BS40" i="6"/>
  <c r="BR40" i="6"/>
  <c r="BP40" i="6"/>
  <c r="BO40" i="6"/>
  <c r="BM40" i="6"/>
  <c r="BL40" i="6"/>
  <c r="BJ40" i="6"/>
  <c r="BI40" i="6"/>
  <c r="BG40" i="6"/>
  <c r="BF40" i="6"/>
  <c r="BD40" i="6"/>
  <c r="BC40" i="6"/>
  <c r="BA40" i="6"/>
  <c r="AZ40" i="6"/>
  <c r="AX40" i="6"/>
  <c r="AW40" i="6"/>
  <c r="AU40" i="6"/>
  <c r="AT40" i="6"/>
  <c r="AR40" i="6"/>
  <c r="AQ40" i="6"/>
  <c r="AO40" i="6"/>
  <c r="AN40" i="6"/>
  <c r="AL40" i="6"/>
  <c r="AK40" i="6"/>
  <c r="AI40" i="6"/>
  <c r="AH40" i="6"/>
  <c r="AF40" i="6"/>
  <c r="AE40" i="6"/>
  <c r="AC40" i="6"/>
  <c r="AB40" i="6"/>
  <c r="Z40" i="6"/>
  <c r="Y40" i="6"/>
  <c r="W40" i="6"/>
  <c r="V40" i="6"/>
  <c r="T40" i="6"/>
  <c r="S40" i="6"/>
  <c r="Q40" i="6"/>
  <c r="P40" i="6"/>
  <c r="N40" i="6"/>
  <c r="M40" i="6"/>
  <c r="K40" i="6"/>
  <c r="J40" i="6"/>
  <c r="CH39" i="6"/>
  <c r="CG39" i="6"/>
  <c r="CE39" i="6"/>
  <c r="CB39" i="6"/>
  <c r="CA39" i="6"/>
  <c r="BY39" i="6"/>
  <c r="BX39" i="6"/>
  <c r="BV39" i="6"/>
  <c r="BU39" i="6"/>
  <c r="BS39" i="6"/>
  <c r="BR39" i="6"/>
  <c r="BP39" i="6"/>
  <c r="BO39" i="6"/>
  <c r="BM39" i="6"/>
  <c r="BL39" i="6"/>
  <c r="BJ39" i="6"/>
  <c r="BI39" i="6"/>
  <c r="BG39" i="6"/>
  <c r="BF39" i="6"/>
  <c r="BD39" i="6"/>
  <c r="BC39" i="6"/>
  <c r="BA39" i="6"/>
  <c r="AZ39" i="6"/>
  <c r="AX39" i="6"/>
  <c r="AW39" i="6"/>
  <c r="AU39" i="6"/>
  <c r="AT39" i="6"/>
  <c r="AR39" i="6"/>
  <c r="AQ39" i="6"/>
  <c r="AO39" i="6"/>
  <c r="AN39" i="6"/>
  <c r="AL39" i="6"/>
  <c r="AK39" i="6"/>
  <c r="AI39" i="6"/>
  <c r="AH39" i="6"/>
  <c r="AF39" i="6"/>
  <c r="AE39" i="6"/>
  <c r="AC39" i="6"/>
  <c r="AB39" i="6"/>
  <c r="Z39" i="6"/>
  <c r="Y39" i="6"/>
  <c r="W39" i="6"/>
  <c r="V39" i="6"/>
  <c r="T39" i="6"/>
  <c r="S39" i="6"/>
  <c r="Q39" i="6"/>
  <c r="P39" i="6"/>
  <c r="N39" i="6"/>
  <c r="M39" i="6"/>
  <c r="K39" i="6"/>
  <c r="J39" i="6"/>
  <c r="CH38" i="6"/>
  <c r="CG38" i="6"/>
  <c r="CD38" i="6"/>
  <c r="CB38" i="6"/>
  <c r="CA38" i="6"/>
  <c r="BY38" i="6"/>
  <c r="BX38" i="6"/>
  <c r="BV38" i="6"/>
  <c r="BU38" i="6"/>
  <c r="BS38" i="6"/>
  <c r="BR38" i="6"/>
  <c r="BP38" i="6"/>
  <c r="BO38" i="6"/>
  <c r="BM38" i="6"/>
  <c r="BL38" i="6"/>
  <c r="BJ38" i="6"/>
  <c r="BI38" i="6"/>
  <c r="BG38" i="6"/>
  <c r="BF38" i="6"/>
  <c r="BD38" i="6"/>
  <c r="BC38" i="6"/>
  <c r="BA38" i="6"/>
  <c r="AZ38" i="6"/>
  <c r="AX38" i="6"/>
  <c r="AW38" i="6"/>
  <c r="AU38" i="6"/>
  <c r="AT38" i="6"/>
  <c r="AR38" i="6"/>
  <c r="AQ38" i="6"/>
  <c r="AO38" i="6"/>
  <c r="AN38" i="6"/>
  <c r="AL38" i="6"/>
  <c r="AK38" i="6"/>
  <c r="AI38" i="6"/>
  <c r="AH38" i="6"/>
  <c r="AF38" i="6"/>
  <c r="AE38" i="6"/>
  <c r="AC38" i="6"/>
  <c r="AB38" i="6"/>
  <c r="Z38" i="6"/>
  <c r="Y38" i="6"/>
  <c r="W38" i="6"/>
  <c r="V38" i="6"/>
  <c r="T38" i="6"/>
  <c r="S38" i="6"/>
  <c r="Q38" i="6"/>
  <c r="P38" i="6"/>
  <c r="N38" i="6"/>
  <c r="M38" i="6"/>
  <c r="K38" i="6"/>
  <c r="J38" i="6"/>
  <c r="CH37" i="6"/>
  <c r="CG37" i="6"/>
  <c r="CE37" i="6"/>
  <c r="CB37" i="6"/>
  <c r="CA37" i="6"/>
  <c r="BY37" i="6"/>
  <c r="BX37" i="6"/>
  <c r="BV37" i="6"/>
  <c r="BU37" i="6"/>
  <c r="BS37" i="6"/>
  <c r="BR37" i="6"/>
  <c r="BP37" i="6"/>
  <c r="BO37" i="6"/>
  <c r="BM37" i="6"/>
  <c r="BL37" i="6"/>
  <c r="BJ37" i="6"/>
  <c r="BI37" i="6"/>
  <c r="BG37" i="6"/>
  <c r="BF37" i="6"/>
  <c r="BD37" i="6"/>
  <c r="BC37" i="6"/>
  <c r="BA37" i="6"/>
  <c r="AZ37" i="6"/>
  <c r="AX37" i="6"/>
  <c r="AW37" i="6"/>
  <c r="AU37" i="6"/>
  <c r="AT37" i="6"/>
  <c r="AR37" i="6"/>
  <c r="AQ37" i="6"/>
  <c r="AO37" i="6"/>
  <c r="AN37" i="6"/>
  <c r="AL37" i="6"/>
  <c r="AK37" i="6"/>
  <c r="AI37" i="6"/>
  <c r="AH37" i="6"/>
  <c r="AF37" i="6"/>
  <c r="AE37" i="6"/>
  <c r="AC37" i="6"/>
  <c r="AB37" i="6"/>
  <c r="Z37" i="6"/>
  <c r="Y37" i="6"/>
  <c r="W37" i="6"/>
  <c r="V37" i="6"/>
  <c r="T37" i="6"/>
  <c r="S37" i="6"/>
  <c r="Q37" i="6"/>
  <c r="P37" i="6"/>
  <c r="N37" i="6"/>
  <c r="M37" i="6"/>
  <c r="K37" i="6"/>
  <c r="J37" i="6"/>
  <c r="CH36" i="6"/>
  <c r="CG36" i="6"/>
  <c r="CE36" i="6"/>
  <c r="CD36" i="6"/>
  <c r="CB36" i="6"/>
  <c r="CA36" i="6"/>
  <c r="BY36" i="6"/>
  <c r="BX36" i="6"/>
  <c r="BV36" i="6"/>
  <c r="BU36" i="6"/>
  <c r="BS36" i="6"/>
  <c r="BR36" i="6"/>
  <c r="BP36" i="6"/>
  <c r="BO36" i="6"/>
  <c r="BM36" i="6"/>
  <c r="BL36" i="6"/>
  <c r="BJ36" i="6"/>
  <c r="BI36" i="6"/>
  <c r="BG36" i="6"/>
  <c r="BF36" i="6"/>
  <c r="BD36" i="6"/>
  <c r="BC36" i="6"/>
  <c r="BA36" i="6"/>
  <c r="AZ36" i="6"/>
  <c r="AX36" i="6"/>
  <c r="AW36" i="6"/>
  <c r="AU36" i="6"/>
  <c r="AT36" i="6"/>
  <c r="AR36" i="6"/>
  <c r="AQ36" i="6"/>
  <c r="AO36" i="6"/>
  <c r="AN36" i="6"/>
  <c r="AL36" i="6"/>
  <c r="AK36" i="6"/>
  <c r="AI36" i="6"/>
  <c r="AH36" i="6"/>
  <c r="AF36" i="6"/>
  <c r="AE36" i="6"/>
  <c r="AC36" i="6"/>
  <c r="AB36" i="6"/>
  <c r="Z36" i="6"/>
  <c r="Y36" i="6"/>
  <c r="W36" i="6"/>
  <c r="V36" i="6"/>
  <c r="T36" i="6"/>
  <c r="S36" i="6"/>
  <c r="Q36" i="6"/>
  <c r="P36" i="6"/>
  <c r="N36" i="6"/>
  <c r="M36" i="6"/>
  <c r="K36" i="6"/>
  <c r="J36" i="6"/>
  <c r="CH35" i="6"/>
  <c r="CG35" i="6"/>
  <c r="CE35" i="6"/>
  <c r="CB35" i="6"/>
  <c r="CA35" i="6"/>
  <c r="BY35" i="6"/>
  <c r="BX35" i="6"/>
  <c r="BV35" i="6"/>
  <c r="BU35" i="6"/>
  <c r="BS35" i="6"/>
  <c r="BR35" i="6"/>
  <c r="BP35" i="6"/>
  <c r="BO35" i="6"/>
  <c r="BM35" i="6"/>
  <c r="BL35" i="6"/>
  <c r="BJ35" i="6"/>
  <c r="BI35" i="6"/>
  <c r="BG35" i="6"/>
  <c r="BF35" i="6"/>
  <c r="BD35" i="6"/>
  <c r="BC35" i="6"/>
  <c r="BA35" i="6"/>
  <c r="AZ35" i="6"/>
  <c r="AX35" i="6"/>
  <c r="AW35" i="6"/>
  <c r="AU35" i="6"/>
  <c r="AT35" i="6"/>
  <c r="AR35" i="6"/>
  <c r="AQ35" i="6"/>
  <c r="AO35" i="6"/>
  <c r="AN35" i="6"/>
  <c r="AL35" i="6"/>
  <c r="AK35" i="6"/>
  <c r="AI35" i="6"/>
  <c r="AH35" i="6"/>
  <c r="AF35" i="6"/>
  <c r="AE35" i="6"/>
  <c r="AC35" i="6"/>
  <c r="AB35" i="6"/>
  <c r="Z35" i="6"/>
  <c r="Y35" i="6"/>
  <c r="W35" i="6"/>
  <c r="V35" i="6"/>
  <c r="T35" i="6"/>
  <c r="S35" i="6"/>
  <c r="Q35" i="6"/>
  <c r="P35" i="6"/>
  <c r="N35" i="6"/>
  <c r="M35" i="6"/>
  <c r="K35" i="6"/>
  <c r="J35" i="6"/>
  <c r="CH34" i="6"/>
  <c r="CG34" i="6"/>
  <c r="CD34" i="6"/>
  <c r="CB34" i="6"/>
  <c r="CA34" i="6"/>
  <c r="BY34" i="6"/>
  <c r="BX34" i="6"/>
  <c r="BV34" i="6"/>
  <c r="BU34" i="6"/>
  <c r="BS34" i="6"/>
  <c r="BR34" i="6"/>
  <c r="BP34" i="6"/>
  <c r="BO34" i="6"/>
  <c r="BM34" i="6"/>
  <c r="BL34" i="6"/>
  <c r="BJ34" i="6"/>
  <c r="BI34" i="6"/>
  <c r="BG34" i="6"/>
  <c r="BF34" i="6"/>
  <c r="BD34" i="6"/>
  <c r="BC34" i="6"/>
  <c r="BA34" i="6"/>
  <c r="AZ34" i="6"/>
  <c r="AX34" i="6"/>
  <c r="AW34" i="6"/>
  <c r="AU34" i="6"/>
  <c r="AT34" i="6"/>
  <c r="AR34" i="6"/>
  <c r="AQ34" i="6"/>
  <c r="AO34" i="6"/>
  <c r="AN34" i="6"/>
  <c r="AL34" i="6"/>
  <c r="AK34" i="6"/>
  <c r="AI34" i="6"/>
  <c r="AH34" i="6"/>
  <c r="AF34" i="6"/>
  <c r="AE34" i="6"/>
  <c r="AC34" i="6"/>
  <c r="AB34" i="6"/>
  <c r="Z34" i="6"/>
  <c r="Y34" i="6"/>
  <c r="W34" i="6"/>
  <c r="V34" i="6"/>
  <c r="T34" i="6"/>
  <c r="S34" i="6"/>
  <c r="Q34" i="6"/>
  <c r="P34" i="6"/>
  <c r="N34" i="6"/>
  <c r="M34" i="6"/>
  <c r="K34" i="6"/>
  <c r="J34" i="6"/>
  <c r="CH33" i="6"/>
  <c r="CG33" i="6"/>
  <c r="CE33" i="6"/>
  <c r="CB33" i="6"/>
  <c r="CA33" i="6"/>
  <c r="BY33" i="6"/>
  <c r="BX33" i="6"/>
  <c r="BV33" i="6"/>
  <c r="BU33" i="6"/>
  <c r="BS33" i="6"/>
  <c r="BR33" i="6"/>
  <c r="BP33" i="6"/>
  <c r="BO33" i="6"/>
  <c r="BM33" i="6"/>
  <c r="BL33" i="6"/>
  <c r="BJ33" i="6"/>
  <c r="BI33" i="6"/>
  <c r="BG33" i="6"/>
  <c r="BF33" i="6"/>
  <c r="BD33" i="6"/>
  <c r="BC33" i="6"/>
  <c r="BA33" i="6"/>
  <c r="AZ33" i="6"/>
  <c r="AX33" i="6"/>
  <c r="AW33" i="6"/>
  <c r="AU33" i="6"/>
  <c r="AT33" i="6"/>
  <c r="AR33" i="6"/>
  <c r="AQ33" i="6"/>
  <c r="AO33" i="6"/>
  <c r="AN33" i="6"/>
  <c r="AL33" i="6"/>
  <c r="AK33" i="6"/>
  <c r="AI33" i="6"/>
  <c r="AH33" i="6"/>
  <c r="AF33" i="6"/>
  <c r="AE33" i="6"/>
  <c r="AC33" i="6"/>
  <c r="AB33" i="6"/>
  <c r="Z33" i="6"/>
  <c r="Y33" i="6"/>
  <c r="W33" i="6"/>
  <c r="V33" i="6"/>
  <c r="T33" i="6"/>
  <c r="S33" i="6"/>
  <c r="Q33" i="6"/>
  <c r="P33" i="6"/>
  <c r="N33" i="6"/>
  <c r="M33" i="6"/>
  <c r="K33" i="6"/>
  <c r="J33" i="6"/>
  <c r="CH32" i="6"/>
  <c r="CG32" i="6"/>
  <c r="CD32" i="6"/>
  <c r="CB32" i="6"/>
  <c r="CA32" i="6"/>
  <c r="BY32" i="6"/>
  <c r="BX32" i="6"/>
  <c r="BV32" i="6"/>
  <c r="BU32" i="6"/>
  <c r="BS32" i="6"/>
  <c r="BR32" i="6"/>
  <c r="BP32" i="6"/>
  <c r="BO32" i="6"/>
  <c r="BM32" i="6"/>
  <c r="BL32" i="6"/>
  <c r="BJ32" i="6"/>
  <c r="BI32" i="6"/>
  <c r="BG32" i="6"/>
  <c r="BF32" i="6"/>
  <c r="BD32" i="6"/>
  <c r="BC32" i="6"/>
  <c r="BA32" i="6"/>
  <c r="AZ32" i="6"/>
  <c r="AX32" i="6"/>
  <c r="AW32" i="6"/>
  <c r="AU32" i="6"/>
  <c r="AT32" i="6"/>
  <c r="AR32" i="6"/>
  <c r="AQ32" i="6"/>
  <c r="AO32" i="6"/>
  <c r="AN32" i="6"/>
  <c r="AL32" i="6"/>
  <c r="AK32" i="6"/>
  <c r="AI32" i="6"/>
  <c r="AH32" i="6"/>
  <c r="AF32" i="6"/>
  <c r="AE32" i="6"/>
  <c r="AC32" i="6"/>
  <c r="AB32" i="6"/>
  <c r="Z32" i="6"/>
  <c r="Y32" i="6"/>
  <c r="W32" i="6"/>
  <c r="V32" i="6"/>
  <c r="T32" i="6"/>
  <c r="S32" i="6"/>
  <c r="Q32" i="6"/>
  <c r="P32" i="6"/>
  <c r="N32" i="6"/>
  <c r="M32" i="6"/>
  <c r="K32" i="6"/>
  <c r="J32" i="6"/>
  <c r="CH31" i="6"/>
  <c r="CG31" i="6"/>
  <c r="CE31" i="6"/>
  <c r="CB31" i="6"/>
  <c r="CA31" i="6"/>
  <c r="BY31" i="6"/>
  <c r="BX31" i="6"/>
  <c r="BV31" i="6"/>
  <c r="BU31" i="6"/>
  <c r="BS31" i="6"/>
  <c r="BR31" i="6"/>
  <c r="BP31" i="6"/>
  <c r="BO31" i="6"/>
  <c r="BM31" i="6"/>
  <c r="BL31" i="6"/>
  <c r="BJ31" i="6"/>
  <c r="BI31" i="6"/>
  <c r="BG31" i="6"/>
  <c r="BF31" i="6"/>
  <c r="BD31" i="6"/>
  <c r="BC31" i="6"/>
  <c r="BA31" i="6"/>
  <c r="AZ31" i="6"/>
  <c r="AX31" i="6"/>
  <c r="AW31" i="6"/>
  <c r="AU31" i="6"/>
  <c r="AT31" i="6"/>
  <c r="AR31" i="6"/>
  <c r="AQ31" i="6"/>
  <c r="AO31" i="6"/>
  <c r="AN31" i="6"/>
  <c r="AL31" i="6"/>
  <c r="AK31" i="6"/>
  <c r="AI31" i="6"/>
  <c r="AH31" i="6"/>
  <c r="AF31" i="6"/>
  <c r="AE31" i="6"/>
  <c r="AC31" i="6"/>
  <c r="AB31" i="6"/>
  <c r="Z31" i="6"/>
  <c r="Y31" i="6"/>
  <c r="W31" i="6"/>
  <c r="V31" i="6"/>
  <c r="T31" i="6"/>
  <c r="S31" i="6"/>
  <c r="Q31" i="6"/>
  <c r="P31" i="6"/>
  <c r="N31" i="6"/>
  <c r="M31" i="6"/>
  <c r="K31" i="6"/>
  <c r="J31" i="6"/>
  <c r="CH30" i="6"/>
  <c r="CG30" i="6"/>
  <c r="CE30" i="6"/>
  <c r="CD30" i="6"/>
  <c r="CB30" i="6"/>
  <c r="CA30" i="6"/>
  <c r="BY30" i="6"/>
  <c r="BX30" i="6"/>
  <c r="BV30" i="6"/>
  <c r="BU30" i="6"/>
  <c r="BS30" i="6"/>
  <c r="BR30" i="6"/>
  <c r="BP30" i="6"/>
  <c r="BO30" i="6"/>
  <c r="BM30" i="6"/>
  <c r="BL30" i="6"/>
  <c r="BJ30" i="6"/>
  <c r="BI30" i="6"/>
  <c r="BG30" i="6"/>
  <c r="BF30" i="6"/>
  <c r="BD30" i="6"/>
  <c r="BC30" i="6"/>
  <c r="BA30" i="6"/>
  <c r="AZ30" i="6"/>
  <c r="AX30" i="6"/>
  <c r="AW30" i="6"/>
  <c r="AU30" i="6"/>
  <c r="AT30" i="6"/>
  <c r="AR30" i="6"/>
  <c r="AQ30" i="6"/>
  <c r="AO30" i="6"/>
  <c r="AN30" i="6"/>
  <c r="AL30" i="6"/>
  <c r="AK30" i="6"/>
  <c r="AI30" i="6"/>
  <c r="AH30" i="6"/>
  <c r="AF30" i="6"/>
  <c r="AE30" i="6"/>
  <c r="AC30" i="6"/>
  <c r="AB30" i="6"/>
  <c r="Z30" i="6"/>
  <c r="Y30" i="6"/>
  <c r="W30" i="6"/>
  <c r="V30" i="6"/>
  <c r="T30" i="6"/>
  <c r="S30" i="6"/>
  <c r="Q30" i="6"/>
  <c r="P30" i="6"/>
  <c r="N30" i="6"/>
  <c r="M30" i="6"/>
  <c r="K30" i="6"/>
  <c r="J30" i="6"/>
  <c r="CH29" i="6"/>
  <c r="CG29" i="6"/>
  <c r="CE29" i="6"/>
  <c r="CB29" i="6"/>
  <c r="CA29" i="6"/>
  <c r="BY29" i="6"/>
  <c r="BX29" i="6"/>
  <c r="BV29" i="6"/>
  <c r="BU29" i="6"/>
  <c r="BS29" i="6"/>
  <c r="BR29" i="6"/>
  <c r="BP29" i="6"/>
  <c r="BO29" i="6"/>
  <c r="BM29" i="6"/>
  <c r="BL29" i="6"/>
  <c r="BJ29" i="6"/>
  <c r="BI29" i="6"/>
  <c r="BG29" i="6"/>
  <c r="BF29" i="6"/>
  <c r="BD29" i="6"/>
  <c r="BC29" i="6"/>
  <c r="BA29" i="6"/>
  <c r="AZ29" i="6"/>
  <c r="AX29" i="6"/>
  <c r="AW29" i="6"/>
  <c r="AU29" i="6"/>
  <c r="AT29" i="6"/>
  <c r="AR29" i="6"/>
  <c r="AQ29" i="6"/>
  <c r="AO29" i="6"/>
  <c r="AN29" i="6"/>
  <c r="AL29" i="6"/>
  <c r="AK29" i="6"/>
  <c r="AI29" i="6"/>
  <c r="AH29" i="6"/>
  <c r="AF29" i="6"/>
  <c r="AE29" i="6"/>
  <c r="AC29" i="6"/>
  <c r="AB29" i="6"/>
  <c r="Z29" i="6"/>
  <c r="Y29" i="6"/>
  <c r="W29" i="6"/>
  <c r="V29" i="6"/>
  <c r="T29" i="6"/>
  <c r="S29" i="6"/>
  <c r="Q29" i="6"/>
  <c r="P29" i="6"/>
  <c r="N29" i="6"/>
  <c r="M29" i="6"/>
  <c r="K29" i="6"/>
  <c r="J29" i="6"/>
  <c r="CH28" i="6"/>
  <c r="CG28" i="6"/>
  <c r="CD28" i="6"/>
  <c r="CB28" i="6"/>
  <c r="CA28" i="6"/>
  <c r="BY28" i="6"/>
  <c r="BX28" i="6"/>
  <c r="BV28" i="6"/>
  <c r="BU28" i="6"/>
  <c r="BS28" i="6"/>
  <c r="BR28" i="6"/>
  <c r="BP28" i="6"/>
  <c r="BO28" i="6"/>
  <c r="BM28" i="6"/>
  <c r="BL28" i="6"/>
  <c r="BJ28" i="6"/>
  <c r="BI28" i="6"/>
  <c r="BG28" i="6"/>
  <c r="BF28" i="6"/>
  <c r="BD28" i="6"/>
  <c r="BC28" i="6"/>
  <c r="BA28" i="6"/>
  <c r="AZ28" i="6"/>
  <c r="AX28" i="6"/>
  <c r="AW28" i="6"/>
  <c r="AU28" i="6"/>
  <c r="AT28" i="6"/>
  <c r="AR28" i="6"/>
  <c r="AQ28" i="6"/>
  <c r="AO28" i="6"/>
  <c r="AN28" i="6"/>
  <c r="AL28" i="6"/>
  <c r="AK28" i="6"/>
  <c r="AI28" i="6"/>
  <c r="AH28" i="6"/>
  <c r="AF28" i="6"/>
  <c r="AE28" i="6"/>
  <c r="AC28" i="6"/>
  <c r="AB28" i="6"/>
  <c r="Z28" i="6"/>
  <c r="Y28" i="6"/>
  <c r="W28" i="6"/>
  <c r="V28" i="6"/>
  <c r="T28" i="6"/>
  <c r="S28" i="6"/>
  <c r="Q28" i="6"/>
  <c r="P28" i="6"/>
  <c r="N28" i="6"/>
  <c r="M28" i="6"/>
  <c r="K28" i="6"/>
  <c r="J28" i="6"/>
  <c r="CH27" i="6"/>
  <c r="CG27" i="6"/>
  <c r="CE27" i="6"/>
  <c r="CB27" i="6"/>
  <c r="CA27" i="6"/>
  <c r="BY27" i="6"/>
  <c r="BX27" i="6"/>
  <c r="BV27" i="6"/>
  <c r="BU27" i="6"/>
  <c r="BS27" i="6"/>
  <c r="BR27" i="6"/>
  <c r="BP27" i="6"/>
  <c r="BO27" i="6"/>
  <c r="BM27" i="6"/>
  <c r="BL27" i="6"/>
  <c r="BJ27" i="6"/>
  <c r="BI27" i="6"/>
  <c r="BG27" i="6"/>
  <c r="BF27" i="6"/>
  <c r="BD27" i="6"/>
  <c r="BC27" i="6"/>
  <c r="BA27" i="6"/>
  <c r="AZ27" i="6"/>
  <c r="AX27" i="6"/>
  <c r="AW27" i="6"/>
  <c r="AU27" i="6"/>
  <c r="AT27" i="6"/>
  <c r="AR27" i="6"/>
  <c r="AQ27" i="6"/>
  <c r="AO27" i="6"/>
  <c r="AN27" i="6"/>
  <c r="AL27" i="6"/>
  <c r="AK27" i="6"/>
  <c r="AI27" i="6"/>
  <c r="AH27" i="6"/>
  <c r="AF27" i="6"/>
  <c r="AE27" i="6"/>
  <c r="AC27" i="6"/>
  <c r="AB27" i="6"/>
  <c r="Z27" i="6"/>
  <c r="Y27" i="6"/>
  <c r="W27" i="6"/>
  <c r="V27" i="6"/>
  <c r="T27" i="6"/>
  <c r="S27" i="6"/>
  <c r="Q27" i="6"/>
  <c r="P27" i="6"/>
  <c r="N27" i="6"/>
  <c r="M27" i="6"/>
  <c r="K27" i="6"/>
  <c r="J27" i="6"/>
  <c r="CH26" i="6"/>
  <c r="CG26" i="6"/>
  <c r="CD26" i="6"/>
  <c r="CB26" i="6"/>
  <c r="CA26" i="6"/>
  <c r="BY26" i="6"/>
  <c r="BX26" i="6"/>
  <c r="BV26" i="6"/>
  <c r="BU26" i="6"/>
  <c r="BS26" i="6"/>
  <c r="BR26" i="6"/>
  <c r="BP26" i="6"/>
  <c r="BO26" i="6"/>
  <c r="BM26" i="6"/>
  <c r="BL26" i="6"/>
  <c r="BJ26" i="6"/>
  <c r="BI26" i="6"/>
  <c r="BG26" i="6"/>
  <c r="BF26" i="6"/>
  <c r="BD26" i="6"/>
  <c r="BC26" i="6"/>
  <c r="BA26" i="6"/>
  <c r="AZ26" i="6"/>
  <c r="AX26" i="6"/>
  <c r="AW26" i="6"/>
  <c r="AU26" i="6"/>
  <c r="AT26" i="6"/>
  <c r="AR26" i="6"/>
  <c r="AQ26" i="6"/>
  <c r="AO26" i="6"/>
  <c r="AN26" i="6"/>
  <c r="AL26" i="6"/>
  <c r="AK26" i="6"/>
  <c r="AI26" i="6"/>
  <c r="AH26" i="6"/>
  <c r="AF26" i="6"/>
  <c r="AE26" i="6"/>
  <c r="AC26" i="6"/>
  <c r="AB26" i="6"/>
  <c r="Z26" i="6"/>
  <c r="Y26" i="6"/>
  <c r="W26" i="6"/>
  <c r="V26" i="6"/>
  <c r="T26" i="6"/>
  <c r="S26" i="6"/>
  <c r="Q26" i="6"/>
  <c r="P26" i="6"/>
  <c r="N26" i="6"/>
  <c r="M26" i="6"/>
  <c r="K26" i="6"/>
  <c r="J26" i="6"/>
  <c r="CH25" i="6"/>
  <c r="CG25" i="6"/>
  <c r="CE25" i="6"/>
  <c r="CB25" i="6"/>
  <c r="CA25" i="6"/>
  <c r="BY25" i="6"/>
  <c r="BX25" i="6"/>
  <c r="BV25" i="6"/>
  <c r="BU25" i="6"/>
  <c r="BS25" i="6"/>
  <c r="BR25" i="6"/>
  <c r="BP25" i="6"/>
  <c r="BO25" i="6"/>
  <c r="BM25" i="6"/>
  <c r="BL25" i="6"/>
  <c r="BJ25" i="6"/>
  <c r="BI25" i="6"/>
  <c r="BG25" i="6"/>
  <c r="BF25" i="6"/>
  <c r="BD25" i="6"/>
  <c r="BC25" i="6"/>
  <c r="BA25" i="6"/>
  <c r="AZ25" i="6"/>
  <c r="AX25" i="6"/>
  <c r="AW25" i="6"/>
  <c r="AU25" i="6"/>
  <c r="AT25" i="6"/>
  <c r="AR25" i="6"/>
  <c r="AQ25" i="6"/>
  <c r="AO25" i="6"/>
  <c r="AN25" i="6"/>
  <c r="AL25" i="6"/>
  <c r="AK25" i="6"/>
  <c r="AI25" i="6"/>
  <c r="AH25" i="6"/>
  <c r="AF25" i="6"/>
  <c r="AE25" i="6"/>
  <c r="AC25" i="6"/>
  <c r="AB25" i="6"/>
  <c r="Z25" i="6"/>
  <c r="Y25" i="6"/>
  <c r="W25" i="6"/>
  <c r="V25" i="6"/>
  <c r="T25" i="6"/>
  <c r="S25" i="6"/>
  <c r="Q25" i="6"/>
  <c r="P25" i="6"/>
  <c r="N25" i="6"/>
  <c r="M25" i="6"/>
  <c r="K25" i="6"/>
  <c r="J25" i="6"/>
  <c r="CH24" i="6"/>
  <c r="CG24" i="6"/>
  <c r="CE24" i="6"/>
  <c r="CD24" i="6"/>
  <c r="CB24" i="6"/>
  <c r="CA24" i="6"/>
  <c r="BY24" i="6"/>
  <c r="BX24" i="6"/>
  <c r="BV24" i="6"/>
  <c r="BU24" i="6"/>
  <c r="BS24" i="6"/>
  <c r="BR24" i="6"/>
  <c r="BP24" i="6"/>
  <c r="BO24" i="6"/>
  <c r="BM24" i="6"/>
  <c r="BL24" i="6"/>
  <c r="BJ24" i="6"/>
  <c r="BI24" i="6"/>
  <c r="BG24" i="6"/>
  <c r="BF24" i="6"/>
  <c r="BD24" i="6"/>
  <c r="BC24" i="6"/>
  <c r="BA24" i="6"/>
  <c r="AZ24" i="6"/>
  <c r="AX24" i="6"/>
  <c r="AW24" i="6"/>
  <c r="AU24" i="6"/>
  <c r="AT24" i="6"/>
  <c r="AR24" i="6"/>
  <c r="AQ24" i="6"/>
  <c r="AO24" i="6"/>
  <c r="AN24" i="6"/>
  <c r="AL24" i="6"/>
  <c r="AK24" i="6"/>
  <c r="AI24" i="6"/>
  <c r="AH24" i="6"/>
  <c r="AF24" i="6"/>
  <c r="AE24" i="6"/>
  <c r="AC24" i="6"/>
  <c r="AB24" i="6"/>
  <c r="Z24" i="6"/>
  <c r="Y24" i="6"/>
  <c r="W24" i="6"/>
  <c r="V24" i="6"/>
  <c r="T24" i="6"/>
  <c r="S24" i="6"/>
  <c r="Q24" i="6"/>
  <c r="P24" i="6"/>
  <c r="N24" i="6"/>
  <c r="M24" i="6"/>
  <c r="K24" i="6"/>
  <c r="J24" i="6"/>
  <c r="CH23" i="6"/>
  <c r="CG23" i="6"/>
  <c r="CE23" i="6"/>
  <c r="CB23" i="6"/>
  <c r="CA23" i="6"/>
  <c r="BY23" i="6"/>
  <c r="BX23" i="6"/>
  <c r="BV23" i="6"/>
  <c r="BU23" i="6"/>
  <c r="BS23" i="6"/>
  <c r="BR23" i="6"/>
  <c r="BP23" i="6"/>
  <c r="BO23" i="6"/>
  <c r="BM23" i="6"/>
  <c r="BL23" i="6"/>
  <c r="BJ23" i="6"/>
  <c r="BI23" i="6"/>
  <c r="BG23" i="6"/>
  <c r="BF23" i="6"/>
  <c r="BD23" i="6"/>
  <c r="BC23" i="6"/>
  <c r="BA23" i="6"/>
  <c r="AZ23" i="6"/>
  <c r="AX23" i="6"/>
  <c r="AW23" i="6"/>
  <c r="AU23" i="6"/>
  <c r="AT23" i="6"/>
  <c r="AR23" i="6"/>
  <c r="AQ23" i="6"/>
  <c r="AO23" i="6"/>
  <c r="AN23" i="6"/>
  <c r="AL23" i="6"/>
  <c r="AK23" i="6"/>
  <c r="AI23" i="6"/>
  <c r="AH23" i="6"/>
  <c r="AF23" i="6"/>
  <c r="AE23" i="6"/>
  <c r="AC23" i="6"/>
  <c r="AB23" i="6"/>
  <c r="Z23" i="6"/>
  <c r="Y23" i="6"/>
  <c r="W23" i="6"/>
  <c r="V23" i="6"/>
  <c r="T23" i="6"/>
  <c r="S23" i="6"/>
  <c r="Q23" i="6"/>
  <c r="P23" i="6"/>
  <c r="N23" i="6"/>
  <c r="M23" i="6"/>
  <c r="K23" i="6"/>
  <c r="J23" i="6"/>
  <c r="CH22" i="6"/>
  <c r="CG22" i="6"/>
  <c r="CD22" i="6"/>
  <c r="CB22" i="6"/>
  <c r="CA22" i="6"/>
  <c r="BY22" i="6"/>
  <c r="BX22" i="6"/>
  <c r="BV22" i="6"/>
  <c r="BU22" i="6"/>
  <c r="BS22" i="6"/>
  <c r="BR22" i="6"/>
  <c r="BP22" i="6"/>
  <c r="BO22" i="6"/>
  <c r="BM22" i="6"/>
  <c r="BL22" i="6"/>
  <c r="BJ22" i="6"/>
  <c r="BI22" i="6"/>
  <c r="BG22" i="6"/>
  <c r="BF22" i="6"/>
  <c r="BD22" i="6"/>
  <c r="BC22" i="6"/>
  <c r="BA22" i="6"/>
  <c r="AZ22" i="6"/>
  <c r="AX22" i="6"/>
  <c r="AW22" i="6"/>
  <c r="AU22" i="6"/>
  <c r="AT22" i="6"/>
  <c r="AR22" i="6"/>
  <c r="AQ22" i="6"/>
  <c r="AO22" i="6"/>
  <c r="AN22" i="6"/>
  <c r="AL22" i="6"/>
  <c r="AK22" i="6"/>
  <c r="AI22" i="6"/>
  <c r="AH22" i="6"/>
  <c r="AF22" i="6"/>
  <c r="AE22" i="6"/>
  <c r="AC22" i="6"/>
  <c r="AB22" i="6"/>
  <c r="Z22" i="6"/>
  <c r="Y22" i="6"/>
  <c r="W22" i="6"/>
  <c r="V22" i="6"/>
  <c r="T22" i="6"/>
  <c r="S22" i="6"/>
  <c r="Q22" i="6"/>
  <c r="P22" i="6"/>
  <c r="N22" i="6"/>
  <c r="M22" i="6"/>
  <c r="K22" i="6"/>
  <c r="J22" i="6"/>
  <c r="CH21" i="6"/>
  <c r="CG21" i="6"/>
  <c r="CE21" i="6"/>
  <c r="CB21" i="6"/>
  <c r="CA21" i="6"/>
  <c r="BY21" i="6"/>
  <c r="BX21" i="6"/>
  <c r="BV21" i="6"/>
  <c r="BU21" i="6"/>
  <c r="BS21" i="6"/>
  <c r="BR21" i="6"/>
  <c r="BP21" i="6"/>
  <c r="BO21" i="6"/>
  <c r="BM21" i="6"/>
  <c r="BL21" i="6"/>
  <c r="BJ21" i="6"/>
  <c r="BI21" i="6"/>
  <c r="BG21" i="6"/>
  <c r="BF21" i="6"/>
  <c r="BD21" i="6"/>
  <c r="BC21" i="6"/>
  <c r="BA21" i="6"/>
  <c r="AZ21" i="6"/>
  <c r="AX21" i="6"/>
  <c r="AW21" i="6"/>
  <c r="AU21" i="6"/>
  <c r="AT21" i="6"/>
  <c r="AR21" i="6"/>
  <c r="AQ21" i="6"/>
  <c r="AO21" i="6"/>
  <c r="AN21" i="6"/>
  <c r="AL21" i="6"/>
  <c r="AK21" i="6"/>
  <c r="AI21" i="6"/>
  <c r="AH21" i="6"/>
  <c r="AF21" i="6"/>
  <c r="AE21" i="6"/>
  <c r="AC21" i="6"/>
  <c r="AB21" i="6"/>
  <c r="Z21" i="6"/>
  <c r="Y21" i="6"/>
  <c r="W21" i="6"/>
  <c r="V21" i="6"/>
  <c r="T21" i="6"/>
  <c r="S21" i="6"/>
  <c r="Q21" i="6"/>
  <c r="P21" i="6"/>
  <c r="N21" i="6"/>
  <c r="M21" i="6"/>
  <c r="K21" i="6"/>
  <c r="J21" i="6"/>
  <c r="CH20" i="6"/>
  <c r="CG20" i="6"/>
  <c r="CE20" i="6"/>
  <c r="CD20" i="6"/>
  <c r="CB20" i="6"/>
  <c r="CA20" i="6"/>
  <c r="BY20" i="6"/>
  <c r="BX20" i="6"/>
  <c r="BV20" i="6"/>
  <c r="BU20" i="6"/>
  <c r="BS20" i="6"/>
  <c r="BR20" i="6"/>
  <c r="BP20" i="6"/>
  <c r="BO20" i="6"/>
  <c r="BM20" i="6"/>
  <c r="BL20" i="6"/>
  <c r="BJ20" i="6"/>
  <c r="BI20" i="6"/>
  <c r="BG20" i="6"/>
  <c r="BF20" i="6"/>
  <c r="BD20" i="6"/>
  <c r="BC20" i="6"/>
  <c r="BA20" i="6"/>
  <c r="AZ20" i="6"/>
  <c r="AX20" i="6"/>
  <c r="AW20" i="6"/>
  <c r="AU20" i="6"/>
  <c r="AT20" i="6"/>
  <c r="AR20" i="6"/>
  <c r="AQ20" i="6"/>
  <c r="AO20" i="6"/>
  <c r="AN20" i="6"/>
  <c r="AL20" i="6"/>
  <c r="AK20" i="6"/>
  <c r="AI20" i="6"/>
  <c r="AH20" i="6"/>
  <c r="AF20" i="6"/>
  <c r="AE20" i="6"/>
  <c r="AC20" i="6"/>
  <c r="AB20" i="6"/>
  <c r="Z20" i="6"/>
  <c r="Y20" i="6"/>
  <c r="W20" i="6"/>
  <c r="V20" i="6"/>
  <c r="T20" i="6"/>
  <c r="S20" i="6"/>
  <c r="Q20" i="6"/>
  <c r="P20" i="6"/>
  <c r="N20" i="6"/>
  <c r="M20" i="6"/>
  <c r="K20" i="6"/>
  <c r="J20" i="6"/>
  <c r="CH19" i="6"/>
  <c r="CG19" i="6"/>
  <c r="CE19" i="6"/>
  <c r="CB19" i="6"/>
  <c r="CA19" i="6"/>
  <c r="BY19" i="6"/>
  <c r="BX19" i="6"/>
  <c r="BV19" i="6"/>
  <c r="BU19" i="6"/>
  <c r="BS19" i="6"/>
  <c r="BR19" i="6"/>
  <c r="BP19" i="6"/>
  <c r="BO19" i="6"/>
  <c r="BM19" i="6"/>
  <c r="BL19" i="6"/>
  <c r="BJ19" i="6"/>
  <c r="BI19" i="6"/>
  <c r="BG19" i="6"/>
  <c r="BF19" i="6"/>
  <c r="BD19" i="6"/>
  <c r="BC19" i="6"/>
  <c r="BA19" i="6"/>
  <c r="AZ19" i="6"/>
  <c r="AX19" i="6"/>
  <c r="AW19" i="6"/>
  <c r="AU19" i="6"/>
  <c r="AT19" i="6"/>
  <c r="AR19" i="6"/>
  <c r="AQ19" i="6"/>
  <c r="AO19" i="6"/>
  <c r="AN19" i="6"/>
  <c r="AL19" i="6"/>
  <c r="AK19" i="6"/>
  <c r="AI19" i="6"/>
  <c r="AH19" i="6"/>
  <c r="AF19" i="6"/>
  <c r="AE19" i="6"/>
  <c r="AC19" i="6"/>
  <c r="AB19" i="6"/>
  <c r="Z19" i="6"/>
  <c r="Y19" i="6"/>
  <c r="W19" i="6"/>
  <c r="V19" i="6"/>
  <c r="T19" i="6"/>
  <c r="S19" i="6"/>
  <c r="Q19" i="6"/>
  <c r="P19" i="6"/>
  <c r="N19" i="6"/>
  <c r="M19" i="6"/>
  <c r="K19" i="6"/>
  <c r="J19" i="6"/>
  <c r="CH18" i="6"/>
  <c r="CG18" i="6"/>
  <c r="CD18" i="6"/>
  <c r="CB18" i="6"/>
  <c r="CA18" i="6"/>
  <c r="BY18" i="6"/>
  <c r="BX18" i="6"/>
  <c r="BV18" i="6"/>
  <c r="BU18" i="6"/>
  <c r="BS18" i="6"/>
  <c r="BR18" i="6"/>
  <c r="BP18" i="6"/>
  <c r="BO18" i="6"/>
  <c r="BM18" i="6"/>
  <c r="BL18" i="6"/>
  <c r="BJ18" i="6"/>
  <c r="BI18" i="6"/>
  <c r="BG18" i="6"/>
  <c r="BF18" i="6"/>
  <c r="BD18" i="6"/>
  <c r="BC18" i="6"/>
  <c r="BA18" i="6"/>
  <c r="AZ18" i="6"/>
  <c r="AX18" i="6"/>
  <c r="AW18" i="6"/>
  <c r="AU18" i="6"/>
  <c r="AT18" i="6"/>
  <c r="AR18" i="6"/>
  <c r="AQ18" i="6"/>
  <c r="AO18" i="6"/>
  <c r="AN18" i="6"/>
  <c r="AL18" i="6"/>
  <c r="AK18" i="6"/>
  <c r="AI18" i="6"/>
  <c r="AH18" i="6"/>
  <c r="AF18" i="6"/>
  <c r="AE18" i="6"/>
  <c r="AC18" i="6"/>
  <c r="AB18" i="6"/>
  <c r="Z18" i="6"/>
  <c r="Y18" i="6"/>
  <c r="W18" i="6"/>
  <c r="V18" i="6"/>
  <c r="T18" i="6"/>
  <c r="S18" i="6"/>
  <c r="Q18" i="6"/>
  <c r="P18" i="6"/>
  <c r="N18" i="6"/>
  <c r="M18" i="6"/>
  <c r="K18" i="6"/>
  <c r="J18" i="6"/>
  <c r="CH17" i="6"/>
  <c r="CG17" i="6"/>
  <c r="CE17" i="6"/>
  <c r="CB17" i="6"/>
  <c r="CA17" i="6"/>
  <c r="BY17" i="6"/>
  <c r="BX17" i="6"/>
  <c r="BV17" i="6"/>
  <c r="BU17" i="6"/>
  <c r="BS17" i="6"/>
  <c r="BR17" i="6"/>
  <c r="BP17" i="6"/>
  <c r="BO17" i="6"/>
  <c r="BM17" i="6"/>
  <c r="BL17" i="6"/>
  <c r="BJ17" i="6"/>
  <c r="BI17" i="6"/>
  <c r="BG17" i="6"/>
  <c r="BF17" i="6"/>
  <c r="BD17" i="6"/>
  <c r="BC17" i="6"/>
  <c r="BA17" i="6"/>
  <c r="AZ17" i="6"/>
  <c r="AX17" i="6"/>
  <c r="AW17" i="6"/>
  <c r="AU17" i="6"/>
  <c r="AT17" i="6"/>
  <c r="AR17" i="6"/>
  <c r="AQ17" i="6"/>
  <c r="AO17" i="6"/>
  <c r="AN17" i="6"/>
  <c r="AL17" i="6"/>
  <c r="AK17" i="6"/>
  <c r="AI17" i="6"/>
  <c r="AH17" i="6"/>
  <c r="AF17" i="6"/>
  <c r="AE17" i="6"/>
  <c r="AC17" i="6"/>
  <c r="AB17" i="6"/>
  <c r="Z17" i="6"/>
  <c r="Y17" i="6"/>
  <c r="W17" i="6"/>
  <c r="V17" i="6"/>
  <c r="T17" i="6"/>
  <c r="S17" i="6"/>
  <c r="Q17" i="6"/>
  <c r="P17" i="6"/>
  <c r="N17" i="6"/>
  <c r="M17" i="6"/>
  <c r="K17" i="6"/>
  <c r="J17" i="6"/>
  <c r="CH16" i="6"/>
  <c r="CG16" i="6"/>
  <c r="CD16" i="6"/>
  <c r="CB16" i="6"/>
  <c r="CA16" i="6"/>
  <c r="BY16" i="6"/>
  <c r="BX16" i="6"/>
  <c r="BV16" i="6"/>
  <c r="BU16" i="6"/>
  <c r="BS16" i="6"/>
  <c r="BR16" i="6"/>
  <c r="BP16" i="6"/>
  <c r="BO16" i="6"/>
  <c r="BM16" i="6"/>
  <c r="BL16" i="6"/>
  <c r="BJ16" i="6"/>
  <c r="BI16" i="6"/>
  <c r="BI2" i="6" s="1"/>
  <c r="BG16" i="6"/>
  <c r="BF16" i="6"/>
  <c r="BD16" i="6"/>
  <c r="BC16" i="6"/>
  <c r="BA16" i="6"/>
  <c r="AZ16" i="6"/>
  <c r="AX16" i="6"/>
  <c r="AW16" i="6"/>
  <c r="AW2" i="6" s="1"/>
  <c r="AU16" i="6"/>
  <c r="AT16" i="6"/>
  <c r="AR16" i="6"/>
  <c r="AQ16" i="6"/>
  <c r="AO16" i="6"/>
  <c r="AN16" i="6"/>
  <c r="AL16" i="6"/>
  <c r="AK16" i="6"/>
  <c r="AK2" i="6" s="1"/>
  <c r="AI16" i="6"/>
  <c r="AH16" i="6"/>
  <c r="AF16" i="6"/>
  <c r="AE16" i="6"/>
  <c r="AC16" i="6"/>
  <c r="AB16" i="6"/>
  <c r="Z16" i="6"/>
  <c r="Y16" i="6"/>
  <c r="W16" i="6"/>
  <c r="V16" i="6"/>
  <c r="T16" i="6"/>
  <c r="S16" i="6"/>
  <c r="Q16" i="6"/>
  <c r="P16" i="6"/>
  <c r="N16" i="6"/>
  <c r="M16" i="6"/>
  <c r="K16" i="6"/>
  <c r="J16" i="6"/>
  <c r="CH15" i="6"/>
  <c r="CG15" i="6"/>
  <c r="CE15" i="6"/>
  <c r="CB15" i="6"/>
  <c r="CA15" i="6"/>
  <c r="BY15" i="6"/>
  <c r="BX15" i="6"/>
  <c r="BV15" i="6"/>
  <c r="BU15" i="6"/>
  <c r="BS15" i="6"/>
  <c r="BR15" i="6"/>
  <c r="BP15" i="6"/>
  <c r="BO15" i="6"/>
  <c r="BM15" i="6"/>
  <c r="BL15" i="6"/>
  <c r="BJ15" i="6"/>
  <c r="BI15" i="6"/>
  <c r="BG15" i="6"/>
  <c r="BF15" i="6"/>
  <c r="BD15" i="6"/>
  <c r="BC15" i="6"/>
  <c r="BA15" i="6"/>
  <c r="AZ15" i="6"/>
  <c r="AX15" i="6"/>
  <c r="AW15" i="6"/>
  <c r="AU15" i="6"/>
  <c r="AT15" i="6"/>
  <c r="AR15" i="6"/>
  <c r="AQ15" i="6"/>
  <c r="AO15" i="6"/>
  <c r="AN15" i="6"/>
  <c r="AL15" i="6"/>
  <c r="AK15" i="6"/>
  <c r="AI15" i="6"/>
  <c r="AH15" i="6"/>
  <c r="AF15" i="6"/>
  <c r="AE15" i="6"/>
  <c r="AC15" i="6"/>
  <c r="AB15" i="6"/>
  <c r="Z15" i="6"/>
  <c r="Y15" i="6"/>
  <c r="W15" i="6"/>
  <c r="V15" i="6"/>
  <c r="T15" i="6"/>
  <c r="S15" i="6"/>
  <c r="Q15" i="6"/>
  <c r="P15" i="6"/>
  <c r="N15" i="6"/>
  <c r="M15" i="6"/>
  <c r="K15" i="6"/>
  <c r="J15" i="6"/>
  <c r="CH14" i="6"/>
  <c r="CG14" i="6"/>
  <c r="CE14" i="6"/>
  <c r="CD14" i="6"/>
  <c r="CB14" i="6"/>
  <c r="CA14" i="6"/>
  <c r="BY14" i="6"/>
  <c r="BX14" i="6"/>
  <c r="BV14" i="6"/>
  <c r="BU14" i="6"/>
  <c r="BS14" i="6"/>
  <c r="BR14" i="6"/>
  <c r="BP14" i="6"/>
  <c r="BO14" i="6"/>
  <c r="BM14" i="6"/>
  <c r="BL14" i="6"/>
  <c r="BJ14" i="6"/>
  <c r="BI14" i="6"/>
  <c r="BG14" i="6"/>
  <c r="BF14" i="6"/>
  <c r="BD14" i="6"/>
  <c r="BC14" i="6"/>
  <c r="BA14" i="6"/>
  <c r="AZ14" i="6"/>
  <c r="AX14" i="6"/>
  <c r="AW14" i="6"/>
  <c r="AU14" i="6"/>
  <c r="AT14" i="6"/>
  <c r="AR14" i="6"/>
  <c r="AQ14" i="6"/>
  <c r="AO14" i="6"/>
  <c r="AN14" i="6"/>
  <c r="AL14" i="6"/>
  <c r="AK14" i="6"/>
  <c r="AI14" i="6"/>
  <c r="AH14" i="6"/>
  <c r="AF14" i="6"/>
  <c r="AE14" i="6"/>
  <c r="AC14" i="6"/>
  <c r="AB14" i="6"/>
  <c r="Z14" i="6"/>
  <c r="Y14" i="6"/>
  <c r="W14" i="6"/>
  <c r="V14" i="6"/>
  <c r="T14" i="6"/>
  <c r="S14" i="6"/>
  <c r="Q14" i="6"/>
  <c r="P14" i="6"/>
  <c r="N14" i="6"/>
  <c r="M14" i="6"/>
  <c r="K14" i="6"/>
  <c r="J14" i="6"/>
  <c r="CH13" i="6"/>
  <c r="CG13" i="6"/>
  <c r="CE13" i="6"/>
  <c r="CB13" i="6"/>
  <c r="CA13" i="6"/>
  <c r="BY13" i="6"/>
  <c r="BX13" i="6"/>
  <c r="BV13" i="6"/>
  <c r="BU13" i="6"/>
  <c r="BS13" i="6"/>
  <c r="BR13" i="6"/>
  <c r="BP13" i="6"/>
  <c r="BO13" i="6"/>
  <c r="BM13" i="6"/>
  <c r="BL13" i="6"/>
  <c r="BJ13" i="6"/>
  <c r="BI13" i="6"/>
  <c r="BG13" i="6"/>
  <c r="BF13" i="6"/>
  <c r="BD13" i="6"/>
  <c r="BC13" i="6"/>
  <c r="BA13" i="6"/>
  <c r="AZ13" i="6"/>
  <c r="AX13" i="6"/>
  <c r="AW13" i="6"/>
  <c r="AU13" i="6"/>
  <c r="AT13" i="6"/>
  <c r="AR13" i="6"/>
  <c r="AQ13" i="6"/>
  <c r="AO13" i="6"/>
  <c r="AN13" i="6"/>
  <c r="AL13" i="6"/>
  <c r="AK13" i="6"/>
  <c r="AI13" i="6"/>
  <c r="AH13" i="6"/>
  <c r="AF13" i="6"/>
  <c r="AE13" i="6"/>
  <c r="AC13" i="6"/>
  <c r="AB13" i="6"/>
  <c r="Z13" i="6"/>
  <c r="Y13" i="6"/>
  <c r="W13" i="6"/>
  <c r="V13" i="6"/>
  <c r="T13" i="6"/>
  <c r="S13" i="6"/>
  <c r="Q13" i="6"/>
  <c r="P13" i="6"/>
  <c r="N13" i="6"/>
  <c r="M13" i="6"/>
  <c r="K13" i="6"/>
  <c r="J13" i="6"/>
  <c r="CH12" i="6"/>
  <c r="CG12" i="6"/>
  <c r="CD12" i="6"/>
  <c r="CB12" i="6"/>
  <c r="CA12" i="6"/>
  <c r="BY12" i="6"/>
  <c r="BX12" i="6"/>
  <c r="BV12" i="6"/>
  <c r="BU12" i="6"/>
  <c r="BS12" i="6"/>
  <c r="BR12" i="6"/>
  <c r="BP12" i="6"/>
  <c r="BO12" i="6"/>
  <c r="BM12" i="6"/>
  <c r="BL12" i="6"/>
  <c r="BJ12" i="6"/>
  <c r="BI12" i="6"/>
  <c r="BG12" i="6"/>
  <c r="BF12" i="6"/>
  <c r="BD12" i="6"/>
  <c r="BC12" i="6"/>
  <c r="BA12" i="6"/>
  <c r="AZ12" i="6"/>
  <c r="AX12" i="6"/>
  <c r="AW12" i="6"/>
  <c r="AU12" i="6"/>
  <c r="AT12" i="6"/>
  <c r="AR12" i="6"/>
  <c r="AQ12" i="6"/>
  <c r="AO12" i="6"/>
  <c r="AN12" i="6"/>
  <c r="AL12" i="6"/>
  <c r="AK12" i="6"/>
  <c r="AI12" i="6"/>
  <c r="AH12" i="6"/>
  <c r="AF12" i="6"/>
  <c r="AE12" i="6"/>
  <c r="AC12" i="6"/>
  <c r="AB12" i="6"/>
  <c r="Z12" i="6"/>
  <c r="Y12" i="6"/>
  <c r="W12" i="6"/>
  <c r="V12" i="6"/>
  <c r="T12" i="6"/>
  <c r="S12" i="6"/>
  <c r="Q12" i="6"/>
  <c r="P12" i="6"/>
  <c r="N12" i="6"/>
  <c r="M12" i="6"/>
  <c r="K12" i="6"/>
  <c r="J12" i="6"/>
  <c r="CH11" i="6"/>
  <c r="CG11" i="6"/>
  <c r="CE11" i="6"/>
  <c r="CB11" i="6"/>
  <c r="CA11" i="6"/>
  <c r="BY11" i="6"/>
  <c r="BX11" i="6"/>
  <c r="BV11" i="6"/>
  <c r="BU11" i="6"/>
  <c r="BS11" i="6"/>
  <c r="BR11" i="6"/>
  <c r="BP11" i="6"/>
  <c r="BO11" i="6"/>
  <c r="BM11" i="6"/>
  <c r="BL11" i="6"/>
  <c r="BJ11" i="6"/>
  <c r="BI11" i="6"/>
  <c r="BG11" i="6"/>
  <c r="BF11" i="6"/>
  <c r="BD11" i="6"/>
  <c r="BC11" i="6"/>
  <c r="BA11" i="6"/>
  <c r="AZ11" i="6"/>
  <c r="AX11" i="6"/>
  <c r="AW11" i="6"/>
  <c r="AU11" i="6"/>
  <c r="AT11" i="6"/>
  <c r="AR11" i="6"/>
  <c r="AQ11" i="6"/>
  <c r="AO11" i="6"/>
  <c r="AN11" i="6"/>
  <c r="AL11" i="6"/>
  <c r="AK11" i="6"/>
  <c r="AI11" i="6"/>
  <c r="AH11" i="6"/>
  <c r="AF11" i="6"/>
  <c r="AE11" i="6"/>
  <c r="AC11" i="6"/>
  <c r="AB11" i="6"/>
  <c r="Z11" i="6"/>
  <c r="Y11" i="6"/>
  <c r="W11" i="6"/>
  <c r="V11" i="6"/>
  <c r="T11" i="6"/>
  <c r="S11" i="6"/>
  <c r="Q11" i="6"/>
  <c r="P11" i="6"/>
  <c r="N11" i="6"/>
  <c r="M11" i="6"/>
  <c r="K11" i="6"/>
  <c r="J11" i="6"/>
  <c r="CH10" i="6"/>
  <c r="CG10" i="6"/>
  <c r="CE10" i="6"/>
  <c r="CB10" i="6"/>
  <c r="CA10" i="6"/>
  <c r="BY10" i="6"/>
  <c r="BX10" i="6"/>
  <c r="BV10" i="6"/>
  <c r="BU10" i="6"/>
  <c r="BS10" i="6"/>
  <c r="BR10" i="6"/>
  <c r="BP10" i="6"/>
  <c r="BO10" i="6"/>
  <c r="BM10" i="6"/>
  <c r="BL10" i="6"/>
  <c r="BJ10" i="6"/>
  <c r="BI10" i="6"/>
  <c r="BG10" i="6"/>
  <c r="BF10" i="6"/>
  <c r="BD10" i="6"/>
  <c r="BC10" i="6"/>
  <c r="BA10" i="6"/>
  <c r="AZ10" i="6"/>
  <c r="AX10" i="6"/>
  <c r="AW10" i="6"/>
  <c r="AU10" i="6"/>
  <c r="AT10" i="6"/>
  <c r="AR10" i="6"/>
  <c r="AQ10" i="6"/>
  <c r="AO10" i="6"/>
  <c r="AN10" i="6"/>
  <c r="AL10" i="6"/>
  <c r="AK10" i="6"/>
  <c r="AI10" i="6"/>
  <c r="AH10" i="6"/>
  <c r="AF10" i="6"/>
  <c r="AE10" i="6"/>
  <c r="AC10" i="6"/>
  <c r="AB10" i="6"/>
  <c r="Z10" i="6"/>
  <c r="Y10" i="6"/>
  <c r="W10" i="6"/>
  <c r="V10" i="6"/>
  <c r="T10" i="6"/>
  <c r="S10" i="6"/>
  <c r="Q10" i="6"/>
  <c r="P10" i="6"/>
  <c r="N10" i="6"/>
  <c r="M10" i="6"/>
  <c r="K10" i="6"/>
  <c r="J10" i="6"/>
  <c r="CH9" i="6"/>
  <c r="CG9" i="6"/>
  <c r="CD9" i="6"/>
  <c r="CE9" i="6"/>
  <c r="CB9" i="6"/>
  <c r="CA9" i="6"/>
  <c r="BY9" i="6"/>
  <c r="BX9" i="6"/>
  <c r="BV9" i="6"/>
  <c r="BU9" i="6"/>
  <c r="BS9" i="6"/>
  <c r="BR9" i="6"/>
  <c r="BP9" i="6"/>
  <c r="BO9" i="6"/>
  <c r="BM9" i="6"/>
  <c r="BL9" i="6"/>
  <c r="BJ9" i="6"/>
  <c r="BI9" i="6"/>
  <c r="BG9" i="6"/>
  <c r="BF9" i="6"/>
  <c r="BD9" i="6"/>
  <c r="BC9" i="6"/>
  <c r="BA9" i="6"/>
  <c r="AZ9" i="6"/>
  <c r="AX9" i="6"/>
  <c r="AW9" i="6"/>
  <c r="AU9" i="6"/>
  <c r="AT9" i="6"/>
  <c r="AR9" i="6"/>
  <c r="AQ9" i="6"/>
  <c r="AO9" i="6"/>
  <c r="AN9" i="6"/>
  <c r="AL9" i="6"/>
  <c r="AK9" i="6"/>
  <c r="AI9" i="6"/>
  <c r="AH9" i="6"/>
  <c r="AF9" i="6"/>
  <c r="AE9" i="6"/>
  <c r="AC9" i="6"/>
  <c r="AB9" i="6"/>
  <c r="Z9" i="6"/>
  <c r="Y9" i="6"/>
  <c r="W9" i="6"/>
  <c r="V9" i="6"/>
  <c r="T9" i="6"/>
  <c r="S9" i="6"/>
  <c r="Q9" i="6"/>
  <c r="P9" i="6"/>
  <c r="N9" i="6"/>
  <c r="M9" i="6"/>
  <c r="K9" i="6"/>
  <c r="J9" i="6"/>
  <c r="CH8" i="6"/>
  <c r="CG8" i="6"/>
  <c r="CE8" i="6"/>
  <c r="CB8" i="6"/>
  <c r="CA8" i="6"/>
  <c r="BY8" i="6"/>
  <c r="BX8" i="6"/>
  <c r="BV8" i="6"/>
  <c r="BU8" i="6"/>
  <c r="BS8" i="6"/>
  <c r="BR8" i="6"/>
  <c r="BP8" i="6"/>
  <c r="BO8" i="6"/>
  <c r="BM8" i="6"/>
  <c r="BL8" i="6"/>
  <c r="BJ8" i="6"/>
  <c r="BI8" i="6"/>
  <c r="BG8" i="6"/>
  <c r="BF8" i="6"/>
  <c r="BD8" i="6"/>
  <c r="BC8" i="6"/>
  <c r="BA8" i="6"/>
  <c r="AZ8" i="6"/>
  <c r="AX8" i="6"/>
  <c r="AW8" i="6"/>
  <c r="AU8" i="6"/>
  <c r="AT8" i="6"/>
  <c r="AR8" i="6"/>
  <c r="AQ8" i="6"/>
  <c r="AO8" i="6"/>
  <c r="AN8" i="6"/>
  <c r="AL8" i="6"/>
  <c r="AK8" i="6"/>
  <c r="AI8" i="6"/>
  <c r="AH8" i="6"/>
  <c r="AF8" i="6"/>
  <c r="AE8" i="6"/>
  <c r="AC8" i="6"/>
  <c r="AB8" i="6"/>
  <c r="Z8" i="6"/>
  <c r="Y8" i="6"/>
  <c r="W8" i="6"/>
  <c r="V8" i="6"/>
  <c r="T8" i="6"/>
  <c r="S8" i="6"/>
  <c r="Q8" i="6"/>
  <c r="P8" i="6"/>
  <c r="N8" i="6"/>
  <c r="M8" i="6"/>
  <c r="K8" i="6"/>
  <c r="J8" i="6"/>
  <c r="CH7" i="6"/>
  <c r="CG7" i="6"/>
  <c r="CG2" i="6" s="1"/>
  <c r="CE7" i="6"/>
  <c r="CB7" i="6"/>
  <c r="CA7" i="6"/>
  <c r="BY7" i="6"/>
  <c r="BX7" i="6"/>
  <c r="BV7" i="6"/>
  <c r="BU7" i="6"/>
  <c r="BS7" i="6"/>
  <c r="BR7" i="6"/>
  <c r="BP7" i="6"/>
  <c r="BO7" i="6"/>
  <c r="BM7" i="6"/>
  <c r="BL7" i="6"/>
  <c r="BJ7" i="6"/>
  <c r="BI7" i="6"/>
  <c r="BG7" i="6"/>
  <c r="BF7" i="6"/>
  <c r="BD7" i="6"/>
  <c r="BC7" i="6"/>
  <c r="BA7" i="6"/>
  <c r="AZ7" i="6"/>
  <c r="AX7" i="6"/>
  <c r="AW7" i="6"/>
  <c r="AU7" i="6"/>
  <c r="AU2" i="6" s="1"/>
  <c r="AT7" i="6"/>
  <c r="AR7" i="6"/>
  <c r="AQ7" i="6"/>
  <c r="AO7" i="6"/>
  <c r="AN7" i="6"/>
  <c r="AL7" i="6"/>
  <c r="AK7" i="6"/>
  <c r="AI7" i="6"/>
  <c r="AH7" i="6"/>
  <c r="AF7" i="6"/>
  <c r="AE7" i="6"/>
  <c r="AC7" i="6"/>
  <c r="AB7" i="6"/>
  <c r="Z7" i="6"/>
  <c r="Y7" i="6"/>
  <c r="W7" i="6"/>
  <c r="V7" i="6"/>
  <c r="T7" i="6"/>
  <c r="S7" i="6"/>
  <c r="Q7" i="6"/>
  <c r="P7" i="6"/>
  <c r="N7" i="6"/>
  <c r="M7" i="6"/>
  <c r="K7" i="6"/>
  <c r="J7" i="6"/>
  <c r="CH6" i="6"/>
  <c r="CG6" i="6"/>
  <c r="CE6" i="6"/>
  <c r="CB6" i="6"/>
  <c r="CA6" i="6"/>
  <c r="BY6" i="6"/>
  <c r="BX6" i="6"/>
  <c r="BX2" i="6" s="1"/>
  <c r="BV6" i="6"/>
  <c r="BU6" i="6"/>
  <c r="BS6" i="6"/>
  <c r="BR6" i="6"/>
  <c r="BR2" i="6" s="1"/>
  <c r="BP6" i="6"/>
  <c r="BO6" i="6"/>
  <c r="BM6" i="6"/>
  <c r="BL6" i="6"/>
  <c r="BL2" i="6" s="1"/>
  <c r="BJ6" i="6"/>
  <c r="BI6" i="6"/>
  <c r="BG6" i="6"/>
  <c r="BF6" i="6"/>
  <c r="BF2" i="6" s="1"/>
  <c r="BD6" i="6"/>
  <c r="BC6" i="6"/>
  <c r="BA6" i="6"/>
  <c r="AZ6" i="6"/>
  <c r="AZ2" i="6" s="1"/>
  <c r="AX6" i="6"/>
  <c r="AW6" i="6"/>
  <c r="AU6" i="6"/>
  <c r="AT6" i="6"/>
  <c r="AR6" i="6"/>
  <c r="AQ6" i="6"/>
  <c r="AO6" i="6"/>
  <c r="AN6" i="6"/>
  <c r="AL6" i="6"/>
  <c r="AK6" i="6"/>
  <c r="AI6" i="6"/>
  <c r="AH6" i="6"/>
  <c r="AH2" i="6" s="1"/>
  <c r="AF6" i="6"/>
  <c r="AE6" i="6"/>
  <c r="AC6" i="6"/>
  <c r="AB6" i="6"/>
  <c r="Z6" i="6"/>
  <c r="Y6" i="6"/>
  <c r="W6" i="6"/>
  <c r="V6" i="6"/>
  <c r="T6" i="6"/>
  <c r="S6" i="6"/>
  <c r="Q6" i="6"/>
  <c r="P6" i="6"/>
  <c r="N6" i="6"/>
  <c r="M6" i="6"/>
  <c r="K6" i="6"/>
  <c r="J6" i="6"/>
  <c r="CH5" i="6"/>
  <c r="CG5" i="6"/>
  <c r="CD5" i="6"/>
  <c r="CE5" i="6"/>
  <c r="CB5" i="6"/>
  <c r="CA5" i="6"/>
  <c r="BY5" i="6"/>
  <c r="BX5" i="6"/>
  <c r="BV5" i="6"/>
  <c r="BU5" i="6"/>
  <c r="BS5" i="6"/>
  <c r="BR5" i="6"/>
  <c r="BP5" i="6"/>
  <c r="BO5" i="6"/>
  <c r="BM5" i="6"/>
  <c r="BL5" i="6"/>
  <c r="BJ5" i="6"/>
  <c r="BI5" i="6"/>
  <c r="BG5" i="6"/>
  <c r="BF5" i="6"/>
  <c r="BD5" i="6"/>
  <c r="BC5" i="6"/>
  <c r="BA5" i="6"/>
  <c r="AZ5" i="6"/>
  <c r="AX5" i="6"/>
  <c r="AW5" i="6"/>
  <c r="AU5" i="6"/>
  <c r="AT5" i="6"/>
  <c r="AR5" i="6"/>
  <c r="AQ5" i="6"/>
  <c r="AO5" i="6"/>
  <c r="AN5" i="6"/>
  <c r="AL5" i="6"/>
  <c r="AK5" i="6"/>
  <c r="AI5" i="6"/>
  <c r="AH5" i="6"/>
  <c r="AF5" i="6"/>
  <c r="AE5" i="6"/>
  <c r="AC5" i="6"/>
  <c r="AB5" i="6"/>
  <c r="Z5" i="6"/>
  <c r="Y5" i="6"/>
  <c r="W5" i="6"/>
  <c r="V5" i="6"/>
  <c r="T5" i="6"/>
  <c r="S5" i="6"/>
  <c r="Q5" i="6"/>
  <c r="P5" i="6"/>
  <c r="N5" i="6"/>
  <c r="M5" i="6"/>
  <c r="K5" i="6"/>
  <c r="J5" i="6"/>
  <c r="CH4" i="6"/>
  <c r="CG4" i="6"/>
  <c r="CE4" i="6"/>
  <c r="CB4" i="6"/>
  <c r="CA4" i="6"/>
  <c r="BY4" i="6"/>
  <c r="BY2" i="6" s="1"/>
  <c r="BX4" i="6"/>
  <c r="BV4" i="6"/>
  <c r="BV2" i="6" s="1"/>
  <c r="BU4" i="6"/>
  <c r="BS4" i="6"/>
  <c r="BR4" i="6"/>
  <c r="BP4" i="6"/>
  <c r="BP2" i="6" s="1"/>
  <c r="BO4" i="6"/>
  <c r="BM4" i="6"/>
  <c r="BM2" i="6" s="1"/>
  <c r="BL4" i="6"/>
  <c r="BJ4" i="6"/>
  <c r="BJ2" i="6" s="1"/>
  <c r="BI4" i="6"/>
  <c r="BG4" i="6"/>
  <c r="BF4" i="6"/>
  <c r="BD4" i="6"/>
  <c r="BD2" i="6" s="1"/>
  <c r="BC4" i="6"/>
  <c r="BA4" i="6"/>
  <c r="BA2" i="6" s="1"/>
  <c r="AZ4" i="6"/>
  <c r="AX4" i="6"/>
  <c r="AX2" i="6" s="1"/>
  <c r="AW4" i="6"/>
  <c r="AU4" i="6"/>
  <c r="AT4" i="6"/>
  <c r="AR4" i="6"/>
  <c r="AR2" i="6" s="1"/>
  <c r="AQ4" i="6"/>
  <c r="AO4" i="6"/>
  <c r="AN4" i="6"/>
  <c r="AL4" i="6"/>
  <c r="AL2" i="6" s="1"/>
  <c r="AK4" i="6"/>
  <c r="AI4" i="6"/>
  <c r="AH4" i="6"/>
  <c r="AF4" i="6"/>
  <c r="AE4" i="6"/>
  <c r="AC4" i="6"/>
  <c r="AC2" i="6" s="1"/>
  <c r="AB4" i="6"/>
  <c r="Z4" i="6"/>
  <c r="Y4" i="6"/>
  <c r="W4" i="6"/>
  <c r="V4" i="6"/>
  <c r="T4" i="6"/>
  <c r="S4" i="6"/>
  <c r="S2" i="6" s="1"/>
  <c r="Q4" i="6"/>
  <c r="Q2" i="6" s="1"/>
  <c r="P4" i="6"/>
  <c r="N4" i="6"/>
  <c r="N2" i="6" s="1"/>
  <c r="M4" i="6"/>
  <c r="K4" i="6"/>
  <c r="J4" i="6"/>
  <c r="AV3" i="6"/>
  <c r="AS3" i="6"/>
  <c r="AP3" i="6"/>
  <c r="AM3" i="6"/>
  <c r="AJ3" i="6"/>
  <c r="AG3" i="6"/>
  <c r="AD3" i="6"/>
  <c r="AA3" i="6"/>
  <c r="X3" i="6"/>
  <c r="U3" i="6"/>
  <c r="L3" i="6"/>
  <c r="CF2" i="6"/>
  <c r="CC2" i="6"/>
  <c r="BZ2" i="6"/>
  <c r="BW2" i="6"/>
  <c r="BT2" i="6"/>
  <c r="BS2" i="6"/>
  <c r="BQ2" i="6"/>
  <c r="BO2" i="6"/>
  <c r="BN2" i="6"/>
  <c r="BK2" i="6"/>
  <c r="BH2" i="6"/>
  <c r="BG2" i="6"/>
  <c r="BE2" i="6"/>
  <c r="BC2" i="6"/>
  <c r="BB2" i="6"/>
  <c r="AY2" i="6"/>
  <c r="AV2" i="6"/>
  <c r="AS2" i="6"/>
  <c r="AQ2" i="6"/>
  <c r="AP2" i="6"/>
  <c r="AM2" i="6"/>
  <c r="AJ2" i="6"/>
  <c r="AI2" i="6"/>
  <c r="AG2" i="6"/>
  <c r="AD2" i="6"/>
  <c r="AA2" i="6"/>
  <c r="X2" i="6"/>
  <c r="W2" i="6"/>
  <c r="U2" i="6"/>
  <c r="R2" i="6"/>
  <c r="O2" i="6"/>
  <c r="L2" i="6"/>
  <c r="I2" i="6"/>
  <c r="CR123" i="4"/>
  <c r="CR122" i="4"/>
  <c r="CR121" i="4"/>
  <c r="CR120" i="4"/>
  <c r="CR119" i="4"/>
  <c r="CR118" i="4"/>
  <c r="CR117" i="4"/>
  <c r="CR116" i="4"/>
  <c r="CR115" i="4"/>
  <c r="CR114" i="4"/>
  <c r="CR113" i="4"/>
  <c r="CR112" i="4"/>
  <c r="CR111" i="4"/>
  <c r="CR110" i="4"/>
  <c r="CR109" i="4"/>
  <c r="CR108" i="4"/>
  <c r="CR107" i="4"/>
  <c r="CR106" i="4"/>
  <c r="CR105" i="4"/>
  <c r="CR104" i="4"/>
  <c r="CR103" i="4"/>
  <c r="CR102" i="4"/>
  <c r="CR101" i="4"/>
  <c r="CR100" i="4"/>
  <c r="CE99" i="4"/>
  <c r="CD99" i="4"/>
  <c r="CB99" i="4"/>
  <c r="CA99" i="4"/>
  <c r="BY99" i="4"/>
  <c r="BX99" i="4"/>
  <c r="BV99" i="4"/>
  <c r="BU99" i="4"/>
  <c r="BS99" i="4"/>
  <c r="BR99" i="4"/>
  <c r="BP99" i="4"/>
  <c r="BO99" i="4"/>
  <c r="BM99" i="4"/>
  <c r="BL99" i="4"/>
  <c r="BJ99" i="4"/>
  <c r="BI99" i="4"/>
  <c r="BG99" i="4"/>
  <c r="BF99" i="4"/>
  <c r="BD99" i="4"/>
  <c r="BC99" i="4"/>
  <c r="BA99" i="4"/>
  <c r="AZ99" i="4"/>
  <c r="AX99" i="4"/>
  <c r="AW99" i="4"/>
  <c r="AU99" i="4"/>
  <c r="AT99" i="4"/>
  <c r="AR99" i="4"/>
  <c r="AQ99" i="4"/>
  <c r="AO99" i="4"/>
  <c r="AN99" i="4"/>
  <c r="AL99" i="4"/>
  <c r="AK99" i="4"/>
  <c r="AI99" i="4"/>
  <c r="AH99" i="4"/>
  <c r="AF99" i="4"/>
  <c r="AE99" i="4"/>
  <c r="AC99" i="4"/>
  <c r="AB99" i="4"/>
  <c r="Z99" i="4"/>
  <c r="Y99" i="4"/>
  <c r="W99" i="4"/>
  <c r="V99" i="4"/>
  <c r="T99" i="4"/>
  <c r="S99" i="4"/>
  <c r="Q99" i="4"/>
  <c r="P99" i="4"/>
  <c r="N99" i="4"/>
  <c r="M99" i="4"/>
  <c r="K99" i="4"/>
  <c r="J99" i="4"/>
  <c r="CE98" i="4"/>
  <c r="CD98" i="4"/>
  <c r="CB98" i="4"/>
  <c r="CA98" i="4"/>
  <c r="BY98" i="4"/>
  <c r="BX98" i="4"/>
  <c r="BV98" i="4"/>
  <c r="BU98" i="4"/>
  <c r="BS98" i="4"/>
  <c r="BR98" i="4"/>
  <c r="BP98" i="4"/>
  <c r="BO98" i="4"/>
  <c r="BM98" i="4"/>
  <c r="BL98" i="4"/>
  <c r="BJ98" i="4"/>
  <c r="BI98" i="4"/>
  <c r="BG98" i="4"/>
  <c r="BF98" i="4"/>
  <c r="BD98" i="4"/>
  <c r="BC98" i="4"/>
  <c r="BA98" i="4"/>
  <c r="AZ98" i="4"/>
  <c r="AX98" i="4"/>
  <c r="AW98" i="4"/>
  <c r="AU98" i="4"/>
  <c r="AT98" i="4"/>
  <c r="AR98" i="4"/>
  <c r="AQ98" i="4"/>
  <c r="AO98" i="4"/>
  <c r="AN98" i="4"/>
  <c r="AL98" i="4"/>
  <c r="AK98" i="4"/>
  <c r="AI98" i="4"/>
  <c r="AH98" i="4"/>
  <c r="AF98" i="4"/>
  <c r="AE98" i="4"/>
  <c r="AC98" i="4"/>
  <c r="AB98" i="4"/>
  <c r="Z98" i="4"/>
  <c r="Y98" i="4"/>
  <c r="W98" i="4"/>
  <c r="V98" i="4"/>
  <c r="T98" i="4"/>
  <c r="S98" i="4"/>
  <c r="Q98" i="4"/>
  <c r="P98" i="4"/>
  <c r="N98" i="4"/>
  <c r="M98" i="4"/>
  <c r="K98" i="4"/>
  <c r="J98" i="4"/>
  <c r="CE97" i="4"/>
  <c r="CD97" i="4"/>
  <c r="CB97" i="4"/>
  <c r="CA97" i="4"/>
  <c r="BY97" i="4"/>
  <c r="BX97" i="4"/>
  <c r="BV97" i="4"/>
  <c r="BU97" i="4"/>
  <c r="BS97" i="4"/>
  <c r="BR97" i="4"/>
  <c r="BP97" i="4"/>
  <c r="BO97" i="4"/>
  <c r="BM97" i="4"/>
  <c r="BL97" i="4"/>
  <c r="BJ97" i="4"/>
  <c r="BI97" i="4"/>
  <c r="BG97" i="4"/>
  <c r="BF97" i="4"/>
  <c r="BD97" i="4"/>
  <c r="BC97" i="4"/>
  <c r="BA97" i="4"/>
  <c r="AZ97" i="4"/>
  <c r="AX97" i="4"/>
  <c r="AW97" i="4"/>
  <c r="AU97" i="4"/>
  <c r="AT97" i="4"/>
  <c r="AR97" i="4"/>
  <c r="AQ97" i="4"/>
  <c r="AO97" i="4"/>
  <c r="AN97" i="4"/>
  <c r="AL97" i="4"/>
  <c r="AK97" i="4"/>
  <c r="AI97" i="4"/>
  <c r="AH97" i="4"/>
  <c r="AF97" i="4"/>
  <c r="AE97" i="4"/>
  <c r="AC97" i="4"/>
  <c r="AB97" i="4"/>
  <c r="Z97" i="4"/>
  <c r="Y97" i="4"/>
  <c r="W97" i="4"/>
  <c r="V97" i="4"/>
  <c r="T97" i="4"/>
  <c r="S97" i="4"/>
  <c r="Q97" i="4"/>
  <c r="P97" i="4"/>
  <c r="N97" i="4"/>
  <c r="M97" i="4"/>
  <c r="K97" i="4"/>
  <c r="J97" i="4"/>
  <c r="CE96" i="4"/>
  <c r="CD96" i="4"/>
  <c r="CB96" i="4"/>
  <c r="CA96" i="4"/>
  <c r="BY96" i="4"/>
  <c r="BX96" i="4"/>
  <c r="BV96" i="4"/>
  <c r="BU96" i="4"/>
  <c r="BS96" i="4"/>
  <c r="BR96" i="4"/>
  <c r="BP96" i="4"/>
  <c r="BO96" i="4"/>
  <c r="BM96" i="4"/>
  <c r="BL96" i="4"/>
  <c r="BJ96" i="4"/>
  <c r="BI96" i="4"/>
  <c r="BG96" i="4"/>
  <c r="BF96" i="4"/>
  <c r="BD96" i="4"/>
  <c r="BC96" i="4"/>
  <c r="BA96" i="4"/>
  <c r="AZ96" i="4"/>
  <c r="AX96" i="4"/>
  <c r="AW96" i="4"/>
  <c r="AU96" i="4"/>
  <c r="AT96" i="4"/>
  <c r="AR96" i="4"/>
  <c r="AQ96" i="4"/>
  <c r="AO96" i="4"/>
  <c r="AN96" i="4"/>
  <c r="AL96" i="4"/>
  <c r="AK96" i="4"/>
  <c r="AI96" i="4"/>
  <c r="AH96" i="4"/>
  <c r="AF96" i="4"/>
  <c r="AE96" i="4"/>
  <c r="AC96" i="4"/>
  <c r="AB96" i="4"/>
  <c r="Z96" i="4"/>
  <c r="Y96" i="4"/>
  <c r="W96" i="4"/>
  <c r="V96" i="4"/>
  <c r="T96" i="4"/>
  <c r="S96" i="4"/>
  <c r="Q96" i="4"/>
  <c r="P96" i="4"/>
  <c r="N96" i="4"/>
  <c r="M96" i="4"/>
  <c r="K96" i="4"/>
  <c r="J96" i="4"/>
  <c r="CE95" i="4"/>
  <c r="CD95" i="4"/>
  <c r="CB95" i="4"/>
  <c r="CA95" i="4"/>
  <c r="BY95" i="4"/>
  <c r="BX95" i="4"/>
  <c r="BV95" i="4"/>
  <c r="BU95" i="4"/>
  <c r="BS95" i="4"/>
  <c r="BR95" i="4"/>
  <c r="BP95" i="4"/>
  <c r="BO95" i="4"/>
  <c r="BM95" i="4"/>
  <c r="BL95" i="4"/>
  <c r="BJ95" i="4"/>
  <c r="BI95" i="4"/>
  <c r="BG95" i="4"/>
  <c r="BF95" i="4"/>
  <c r="BD95" i="4"/>
  <c r="BC95" i="4"/>
  <c r="BA95" i="4"/>
  <c r="AZ95" i="4"/>
  <c r="AX95" i="4"/>
  <c r="AW95" i="4"/>
  <c r="AU95" i="4"/>
  <c r="AT95" i="4"/>
  <c r="AR95" i="4"/>
  <c r="AQ95" i="4"/>
  <c r="AO95" i="4"/>
  <c r="AN95" i="4"/>
  <c r="AL95" i="4"/>
  <c r="AK95" i="4"/>
  <c r="AI95" i="4"/>
  <c r="AH95" i="4"/>
  <c r="AF95" i="4"/>
  <c r="AE95" i="4"/>
  <c r="AC95" i="4"/>
  <c r="AB95" i="4"/>
  <c r="Z95" i="4"/>
  <c r="Y95" i="4"/>
  <c r="W95" i="4"/>
  <c r="V95" i="4"/>
  <c r="T95" i="4"/>
  <c r="S95" i="4"/>
  <c r="Q95" i="4"/>
  <c r="P95" i="4"/>
  <c r="N95" i="4"/>
  <c r="M95" i="4"/>
  <c r="K95" i="4"/>
  <c r="J95" i="4"/>
  <c r="CE94" i="4"/>
  <c r="CD94" i="4"/>
  <c r="CB94" i="4"/>
  <c r="CA94" i="4"/>
  <c r="BY94" i="4"/>
  <c r="BX94" i="4"/>
  <c r="BV94" i="4"/>
  <c r="BU94" i="4"/>
  <c r="BS94" i="4"/>
  <c r="BR94" i="4"/>
  <c r="BP94" i="4"/>
  <c r="BO94" i="4"/>
  <c r="BM94" i="4"/>
  <c r="BL94" i="4"/>
  <c r="BJ94" i="4"/>
  <c r="BI94" i="4"/>
  <c r="BG94" i="4"/>
  <c r="BF94" i="4"/>
  <c r="BD94" i="4"/>
  <c r="BC94" i="4"/>
  <c r="BA94" i="4"/>
  <c r="AZ94" i="4"/>
  <c r="AX94" i="4"/>
  <c r="AW94" i="4"/>
  <c r="AU94" i="4"/>
  <c r="AT94" i="4"/>
  <c r="AR94" i="4"/>
  <c r="AQ94" i="4"/>
  <c r="AO94" i="4"/>
  <c r="AN94" i="4"/>
  <c r="AL94" i="4"/>
  <c r="AK94" i="4"/>
  <c r="AI94" i="4"/>
  <c r="AH94" i="4"/>
  <c r="AF94" i="4"/>
  <c r="AE94" i="4"/>
  <c r="AC94" i="4"/>
  <c r="AB94" i="4"/>
  <c r="Z94" i="4"/>
  <c r="Y94" i="4"/>
  <c r="W94" i="4"/>
  <c r="V94" i="4"/>
  <c r="T94" i="4"/>
  <c r="S94" i="4"/>
  <c r="Q94" i="4"/>
  <c r="P94" i="4"/>
  <c r="N94" i="4"/>
  <c r="M94" i="4"/>
  <c r="K94" i="4"/>
  <c r="J94" i="4"/>
  <c r="CE93" i="4"/>
  <c r="CD93" i="4"/>
  <c r="CB93" i="4"/>
  <c r="CA93" i="4"/>
  <c r="BY93" i="4"/>
  <c r="BX93" i="4"/>
  <c r="BV93" i="4"/>
  <c r="BU93" i="4"/>
  <c r="BS93" i="4"/>
  <c r="BR93" i="4"/>
  <c r="BP93" i="4"/>
  <c r="BO93" i="4"/>
  <c r="BM93" i="4"/>
  <c r="BL93" i="4"/>
  <c r="BJ93" i="4"/>
  <c r="BI93" i="4"/>
  <c r="BG93" i="4"/>
  <c r="BF93" i="4"/>
  <c r="BD93" i="4"/>
  <c r="BC93" i="4"/>
  <c r="BA93" i="4"/>
  <c r="AZ93" i="4"/>
  <c r="AX93" i="4"/>
  <c r="AW93" i="4"/>
  <c r="AU93" i="4"/>
  <c r="AT93" i="4"/>
  <c r="AR93" i="4"/>
  <c r="AQ93" i="4"/>
  <c r="AO93" i="4"/>
  <c r="AN93" i="4"/>
  <c r="AL93" i="4"/>
  <c r="AK93" i="4"/>
  <c r="AI93" i="4"/>
  <c r="AH93" i="4"/>
  <c r="AF93" i="4"/>
  <c r="AE93" i="4"/>
  <c r="AC93" i="4"/>
  <c r="AB93" i="4"/>
  <c r="Z93" i="4"/>
  <c r="Y93" i="4"/>
  <c r="W93" i="4"/>
  <c r="V93" i="4"/>
  <c r="T93" i="4"/>
  <c r="S93" i="4"/>
  <c r="Q93" i="4"/>
  <c r="P93" i="4"/>
  <c r="N93" i="4"/>
  <c r="M93" i="4"/>
  <c r="K93" i="4"/>
  <c r="J93" i="4"/>
  <c r="CE92" i="4"/>
  <c r="CD92" i="4"/>
  <c r="CB92" i="4"/>
  <c r="CA92" i="4"/>
  <c r="BY92" i="4"/>
  <c r="BX92" i="4"/>
  <c r="BV92" i="4"/>
  <c r="BU92" i="4"/>
  <c r="BS92" i="4"/>
  <c r="BR92" i="4"/>
  <c r="BP92" i="4"/>
  <c r="BO92" i="4"/>
  <c r="BM92" i="4"/>
  <c r="BL92" i="4"/>
  <c r="BJ92" i="4"/>
  <c r="BI92" i="4"/>
  <c r="BG92" i="4"/>
  <c r="BF92" i="4"/>
  <c r="BD92" i="4"/>
  <c r="BC92" i="4"/>
  <c r="BA92" i="4"/>
  <c r="AZ92" i="4"/>
  <c r="AX92" i="4"/>
  <c r="AW92" i="4"/>
  <c r="AU92" i="4"/>
  <c r="AT92" i="4"/>
  <c r="AR92" i="4"/>
  <c r="AQ92" i="4"/>
  <c r="AO92" i="4"/>
  <c r="AN92" i="4"/>
  <c r="AL92" i="4"/>
  <c r="AK92" i="4"/>
  <c r="AI92" i="4"/>
  <c r="AH92" i="4"/>
  <c r="AF92" i="4"/>
  <c r="AF2" i="4" s="1"/>
  <c r="AE92" i="4"/>
  <c r="AE2" i="4" s="1"/>
  <c r="AC92" i="4"/>
  <c r="AB92" i="4"/>
  <c r="Z92" i="4"/>
  <c r="Y92" i="4"/>
  <c r="W92" i="4"/>
  <c r="V92" i="4"/>
  <c r="T92" i="4"/>
  <c r="S92" i="4"/>
  <c r="Q92" i="4"/>
  <c r="P92" i="4"/>
  <c r="N92" i="4"/>
  <c r="M92" i="4"/>
  <c r="K92" i="4"/>
  <c r="J92" i="4"/>
  <c r="AO91" i="4"/>
  <c r="CR91" i="4" s="1"/>
  <c r="AN91" i="4"/>
  <c r="CE90" i="4"/>
  <c r="CD90" i="4"/>
  <c r="CB90" i="4"/>
  <c r="CA90" i="4"/>
  <c r="BY90" i="4"/>
  <c r="BX90" i="4"/>
  <c r="BT90" i="4"/>
  <c r="BV90" i="4" s="1"/>
  <c r="BS90" i="4"/>
  <c r="BR90" i="4"/>
  <c r="BP90" i="4"/>
  <c r="BO90" i="4"/>
  <c r="BM90" i="4"/>
  <c r="BL90" i="4"/>
  <c r="BJ90" i="4"/>
  <c r="BI90" i="4"/>
  <c r="AO90" i="4"/>
  <c r="AN90" i="4"/>
  <c r="AC90" i="4"/>
  <c r="AB90" i="4"/>
  <c r="Z90" i="4"/>
  <c r="Y90" i="4"/>
  <c r="W90" i="4"/>
  <c r="V90" i="4"/>
  <c r="T90" i="4"/>
  <c r="S90" i="4"/>
  <c r="Q90" i="4"/>
  <c r="P90" i="4"/>
  <c r="N90" i="4"/>
  <c r="M90" i="4"/>
  <c r="K90" i="4"/>
  <c r="J90" i="4"/>
  <c r="CE89" i="4"/>
  <c r="CD89" i="4"/>
  <c r="CB89" i="4"/>
  <c r="CA89" i="4"/>
  <c r="BY89" i="4"/>
  <c r="BX89" i="4"/>
  <c r="BV89" i="4"/>
  <c r="BU89" i="4"/>
  <c r="BS89" i="4"/>
  <c r="BR89" i="4"/>
  <c r="BP89" i="4"/>
  <c r="BO89" i="4"/>
  <c r="BM89" i="4"/>
  <c r="BL89" i="4"/>
  <c r="BJ89" i="4"/>
  <c r="BI89" i="4"/>
  <c r="AO89" i="4"/>
  <c r="AN89" i="4"/>
  <c r="AC89" i="4"/>
  <c r="AB89" i="4"/>
  <c r="Z89" i="4"/>
  <c r="Y89" i="4"/>
  <c r="W89" i="4"/>
  <c r="V89" i="4"/>
  <c r="T89" i="4"/>
  <c r="S89" i="4"/>
  <c r="Q89" i="4"/>
  <c r="P89" i="4"/>
  <c r="N89" i="4"/>
  <c r="M89" i="4"/>
  <c r="K89" i="4"/>
  <c r="J89" i="4"/>
  <c r="CE88" i="4"/>
  <c r="CD88" i="4"/>
  <c r="CB88" i="4"/>
  <c r="CA88" i="4"/>
  <c r="BY88" i="4"/>
  <c r="BX88" i="4"/>
  <c r="BV88" i="4"/>
  <c r="BU88" i="4"/>
  <c r="BS88" i="4"/>
  <c r="BR88" i="4"/>
  <c r="BP88" i="4"/>
  <c r="BO88" i="4"/>
  <c r="BM88" i="4"/>
  <c r="BL88" i="4"/>
  <c r="BJ88" i="4"/>
  <c r="BI88" i="4"/>
  <c r="AO88" i="4"/>
  <c r="AN88" i="4"/>
  <c r="AC88" i="4"/>
  <c r="AB88" i="4"/>
  <c r="Z88" i="4"/>
  <c r="Y88" i="4"/>
  <c r="W88" i="4"/>
  <c r="V88" i="4"/>
  <c r="T88" i="4"/>
  <c r="S88" i="4"/>
  <c r="Q88" i="4"/>
  <c r="P88" i="4"/>
  <c r="N88" i="4"/>
  <c r="M88" i="4"/>
  <c r="K88" i="4"/>
  <c r="J88" i="4"/>
  <c r="CE87" i="4"/>
  <c r="CD87" i="4"/>
  <c r="CB87" i="4"/>
  <c r="CA87" i="4"/>
  <c r="BY87" i="4"/>
  <c r="BX87" i="4"/>
  <c r="BV87" i="4"/>
  <c r="BU87" i="4"/>
  <c r="BS87" i="4"/>
  <c r="BR87" i="4"/>
  <c r="BP87" i="4"/>
  <c r="BO87" i="4"/>
  <c r="BM87" i="4"/>
  <c r="BL87" i="4"/>
  <c r="BJ87" i="4"/>
  <c r="BI87" i="4"/>
  <c r="AO87" i="4"/>
  <c r="AN87" i="4"/>
  <c r="AC87" i="4"/>
  <c r="AB87" i="4"/>
  <c r="Z87" i="4"/>
  <c r="Y87" i="4"/>
  <c r="W87" i="4"/>
  <c r="V87" i="4"/>
  <c r="T87" i="4"/>
  <c r="S87" i="4"/>
  <c r="Q87" i="4"/>
  <c r="P87" i="4"/>
  <c r="N87" i="4"/>
  <c r="M87" i="4"/>
  <c r="K87" i="4"/>
  <c r="J87" i="4"/>
  <c r="CE86" i="4"/>
  <c r="CD86" i="4"/>
  <c r="CB86" i="4"/>
  <c r="CA86" i="4"/>
  <c r="BY86" i="4"/>
  <c r="BX86" i="4"/>
  <c r="BV86" i="4"/>
  <c r="BU86" i="4"/>
  <c r="BS86" i="4"/>
  <c r="BR86" i="4"/>
  <c r="BP86" i="4"/>
  <c r="BO86" i="4"/>
  <c r="BM86" i="4"/>
  <c r="BL86" i="4"/>
  <c r="BJ86" i="4"/>
  <c r="BI86" i="4"/>
  <c r="AO86" i="4"/>
  <c r="AN86" i="4"/>
  <c r="AC86" i="4"/>
  <c r="AB86" i="4"/>
  <c r="Z86" i="4"/>
  <c r="Y86" i="4"/>
  <c r="W86" i="4"/>
  <c r="V86" i="4"/>
  <c r="T86" i="4"/>
  <c r="S86" i="4"/>
  <c r="Q86" i="4"/>
  <c r="P86" i="4"/>
  <c r="N86" i="4"/>
  <c r="M86" i="4"/>
  <c r="K86" i="4"/>
  <c r="J86" i="4"/>
  <c r="CE85" i="4"/>
  <c r="CD85" i="4"/>
  <c r="CB85" i="4"/>
  <c r="CA85" i="4"/>
  <c r="BY85" i="4"/>
  <c r="BX85" i="4"/>
  <c r="BV85" i="4"/>
  <c r="BU85" i="4"/>
  <c r="BS85" i="4"/>
  <c r="BR85" i="4"/>
  <c r="BP85" i="4"/>
  <c r="BO85" i="4"/>
  <c r="BM85" i="4"/>
  <c r="BL85" i="4"/>
  <c r="BJ85" i="4"/>
  <c r="BI85" i="4"/>
  <c r="AO85" i="4"/>
  <c r="AN85" i="4"/>
  <c r="AC85" i="4"/>
  <c r="AB85" i="4"/>
  <c r="Z85" i="4"/>
  <c r="Y85" i="4"/>
  <c r="W85" i="4"/>
  <c r="V85" i="4"/>
  <c r="T85" i="4"/>
  <c r="S85" i="4"/>
  <c r="Q85" i="4"/>
  <c r="P85" i="4"/>
  <c r="N85" i="4"/>
  <c r="M85" i="4"/>
  <c r="K85" i="4"/>
  <c r="J85" i="4"/>
  <c r="CE84" i="4"/>
  <c r="CD84" i="4"/>
  <c r="CB84" i="4"/>
  <c r="CA84" i="4"/>
  <c r="BY84" i="4"/>
  <c r="BX84" i="4"/>
  <c r="BV84" i="4"/>
  <c r="BU84" i="4"/>
  <c r="BS84" i="4"/>
  <c r="BR84" i="4"/>
  <c r="BP84" i="4"/>
  <c r="BO84" i="4"/>
  <c r="BM84" i="4"/>
  <c r="BL84" i="4"/>
  <c r="BJ84" i="4"/>
  <c r="BI84" i="4"/>
  <c r="AO84" i="4"/>
  <c r="AN84" i="4"/>
  <c r="AC84" i="4"/>
  <c r="AB84" i="4"/>
  <c r="Z84" i="4"/>
  <c r="Y84" i="4"/>
  <c r="W84" i="4"/>
  <c r="V84" i="4"/>
  <c r="T84" i="4"/>
  <c r="S84" i="4"/>
  <c r="Q84" i="4"/>
  <c r="P84" i="4"/>
  <c r="N84" i="4"/>
  <c r="M84" i="4"/>
  <c r="K84" i="4"/>
  <c r="J84" i="4"/>
  <c r="CE83" i="4"/>
  <c r="CD83" i="4"/>
  <c r="CB83" i="4"/>
  <c r="CA83" i="4"/>
  <c r="BY83" i="4"/>
  <c r="BX83" i="4"/>
  <c r="BV83" i="4"/>
  <c r="BU83" i="4"/>
  <c r="BS83" i="4"/>
  <c r="BR83" i="4"/>
  <c r="BP83" i="4"/>
  <c r="BO83" i="4"/>
  <c r="BM83" i="4"/>
  <c r="BL83" i="4"/>
  <c r="BJ83" i="4"/>
  <c r="BI83" i="4"/>
  <c r="AO83" i="4"/>
  <c r="AN83" i="4"/>
  <c r="AC83" i="4"/>
  <c r="AB83" i="4"/>
  <c r="Z83" i="4"/>
  <c r="Y83" i="4"/>
  <c r="W83" i="4"/>
  <c r="V83" i="4"/>
  <c r="T83" i="4"/>
  <c r="S83" i="4"/>
  <c r="Q83" i="4"/>
  <c r="P83" i="4"/>
  <c r="N83" i="4"/>
  <c r="M83" i="4"/>
  <c r="K83" i="4"/>
  <c r="J83" i="4"/>
  <c r="CR82" i="4"/>
  <c r="CE82" i="4"/>
  <c r="CD82" i="4"/>
  <c r="CB82" i="4"/>
  <c r="CA82" i="4"/>
  <c r="BY82" i="4"/>
  <c r="BX82" i="4"/>
  <c r="BV82" i="4"/>
  <c r="BU82" i="4"/>
  <c r="BS82" i="4"/>
  <c r="BR82" i="4"/>
  <c r="BP82" i="4"/>
  <c r="BO82" i="4"/>
  <c r="BM82" i="4"/>
  <c r="BL82" i="4"/>
  <c r="BJ82" i="4"/>
  <c r="BI82" i="4"/>
  <c r="CE81" i="4"/>
  <c r="CD81" i="4"/>
  <c r="CB81" i="4"/>
  <c r="CA81" i="4"/>
  <c r="BY81" i="4"/>
  <c r="BX81" i="4"/>
  <c r="BV81" i="4"/>
  <c r="BU81" i="4"/>
  <c r="BS81" i="4"/>
  <c r="BR81" i="4"/>
  <c r="BP81" i="4"/>
  <c r="BO81" i="4"/>
  <c r="BM81" i="4"/>
  <c r="BL81" i="4"/>
  <c r="BJ81" i="4"/>
  <c r="BI81" i="4"/>
  <c r="BG81" i="4"/>
  <c r="BF81" i="4"/>
  <c r="BD81" i="4"/>
  <c r="BC81" i="4"/>
  <c r="BA81" i="4"/>
  <c r="AZ81" i="4"/>
  <c r="AX81" i="4"/>
  <c r="AW81" i="4"/>
  <c r="AU81" i="4"/>
  <c r="AT81" i="4"/>
  <c r="AR81" i="4"/>
  <c r="AQ81" i="4"/>
  <c r="AO81" i="4"/>
  <c r="AN81" i="4"/>
  <c r="AL81" i="4"/>
  <c r="AK81" i="4"/>
  <c r="AI81" i="4"/>
  <c r="AH81" i="4"/>
  <c r="AF81" i="4"/>
  <c r="AE81" i="4"/>
  <c r="AC81" i="4"/>
  <c r="AB81" i="4"/>
  <c r="Z81" i="4"/>
  <c r="Y81" i="4"/>
  <c r="W81" i="4"/>
  <c r="V81" i="4"/>
  <c r="T81" i="4"/>
  <c r="S81" i="4"/>
  <c r="Q81" i="4"/>
  <c r="P81" i="4"/>
  <c r="N81" i="4"/>
  <c r="M81" i="4"/>
  <c r="K81" i="4"/>
  <c r="J81" i="4"/>
  <c r="CE80" i="4"/>
  <c r="CD80" i="4"/>
  <c r="CB80" i="4"/>
  <c r="CA80" i="4"/>
  <c r="BY80" i="4"/>
  <c r="BX80" i="4"/>
  <c r="BV80" i="4"/>
  <c r="BU80" i="4"/>
  <c r="BS80" i="4"/>
  <c r="BR80" i="4"/>
  <c r="BP80" i="4"/>
  <c r="BO80" i="4"/>
  <c r="BM80" i="4"/>
  <c r="BL80" i="4"/>
  <c r="BJ80" i="4"/>
  <c r="BI80" i="4"/>
  <c r="BG80" i="4"/>
  <c r="BF80" i="4"/>
  <c r="BD80" i="4"/>
  <c r="BC80" i="4"/>
  <c r="BA80" i="4"/>
  <c r="AZ80" i="4"/>
  <c r="AX80" i="4"/>
  <c r="AW80" i="4"/>
  <c r="AU80" i="4"/>
  <c r="AT80" i="4"/>
  <c r="AR80" i="4"/>
  <c r="AQ80" i="4"/>
  <c r="AO80" i="4"/>
  <c r="AN80" i="4"/>
  <c r="AL80" i="4"/>
  <c r="AK80" i="4"/>
  <c r="AI80" i="4"/>
  <c r="AH80" i="4"/>
  <c r="AF80" i="4"/>
  <c r="AE80" i="4"/>
  <c r="AC80" i="4"/>
  <c r="AB80" i="4"/>
  <c r="Z80" i="4"/>
  <c r="Y80" i="4"/>
  <c r="W80" i="4"/>
  <c r="V80" i="4"/>
  <c r="T80" i="4"/>
  <c r="S80" i="4"/>
  <c r="Q80" i="4"/>
  <c r="P80" i="4"/>
  <c r="N80" i="4"/>
  <c r="M80" i="4"/>
  <c r="K80" i="4"/>
  <c r="CR80" i="4" s="1"/>
  <c r="J80" i="4"/>
  <c r="CE79" i="4"/>
  <c r="CD79" i="4"/>
  <c r="CB79" i="4"/>
  <c r="CA79" i="4"/>
  <c r="BY79" i="4"/>
  <c r="BX79" i="4"/>
  <c r="BV79" i="4"/>
  <c r="BU79" i="4"/>
  <c r="BS79" i="4"/>
  <c r="BR79" i="4"/>
  <c r="BP79" i="4"/>
  <c r="BO79" i="4"/>
  <c r="BM79" i="4"/>
  <c r="BL79" i="4"/>
  <c r="BJ79" i="4"/>
  <c r="BI79" i="4"/>
  <c r="BG79" i="4"/>
  <c r="BF79" i="4"/>
  <c r="BD79" i="4"/>
  <c r="BC79" i="4"/>
  <c r="BA79" i="4"/>
  <c r="AZ79" i="4"/>
  <c r="AX79" i="4"/>
  <c r="AW79" i="4"/>
  <c r="AU79" i="4"/>
  <c r="AT79" i="4"/>
  <c r="AR79" i="4"/>
  <c r="AQ79" i="4"/>
  <c r="AO79" i="4"/>
  <c r="AN79" i="4"/>
  <c r="AL79" i="4"/>
  <c r="AK79" i="4"/>
  <c r="AI79" i="4"/>
  <c r="AH79" i="4"/>
  <c r="AF79" i="4"/>
  <c r="AE79" i="4"/>
  <c r="AC79" i="4"/>
  <c r="AB79" i="4"/>
  <c r="Z79" i="4"/>
  <c r="Y79" i="4"/>
  <c r="W79" i="4"/>
  <c r="V79" i="4"/>
  <c r="T79" i="4"/>
  <c r="S79" i="4"/>
  <c r="Q79" i="4"/>
  <c r="P79" i="4"/>
  <c r="N79" i="4"/>
  <c r="M79" i="4"/>
  <c r="K79" i="4"/>
  <c r="J79" i="4"/>
  <c r="CE78" i="4"/>
  <c r="CD78" i="4"/>
  <c r="CB78" i="4"/>
  <c r="CA78" i="4"/>
  <c r="BY78" i="4"/>
  <c r="BX78" i="4"/>
  <c r="BV78" i="4"/>
  <c r="BU78" i="4"/>
  <c r="BS78" i="4"/>
  <c r="BR78" i="4"/>
  <c r="BP78" i="4"/>
  <c r="BO78" i="4"/>
  <c r="BM78" i="4"/>
  <c r="BL78" i="4"/>
  <c r="BJ78" i="4"/>
  <c r="BI78" i="4"/>
  <c r="BG78" i="4"/>
  <c r="BF78" i="4"/>
  <c r="BD78" i="4"/>
  <c r="BC78" i="4"/>
  <c r="BA78" i="4"/>
  <c r="AZ78" i="4"/>
  <c r="AX78" i="4"/>
  <c r="AW78" i="4"/>
  <c r="AU78" i="4"/>
  <c r="AT78" i="4"/>
  <c r="AR78" i="4"/>
  <c r="AQ78" i="4"/>
  <c r="AO78" i="4"/>
  <c r="AN78" i="4"/>
  <c r="AL78" i="4"/>
  <c r="AK78" i="4"/>
  <c r="AI78" i="4"/>
  <c r="AH78" i="4"/>
  <c r="AF78" i="4"/>
  <c r="AE78" i="4"/>
  <c r="AC78" i="4"/>
  <c r="AB78" i="4"/>
  <c r="Z78" i="4"/>
  <c r="Y78" i="4"/>
  <c r="W78" i="4"/>
  <c r="V78" i="4"/>
  <c r="T78" i="4"/>
  <c r="S78" i="4"/>
  <c r="Q78" i="4"/>
  <c r="P78" i="4"/>
  <c r="N78" i="4"/>
  <c r="M78" i="4"/>
  <c r="K78" i="4"/>
  <c r="CR78" i="4" s="1"/>
  <c r="J78" i="4"/>
  <c r="CE77" i="4"/>
  <c r="CD77" i="4"/>
  <c r="CB77" i="4"/>
  <c r="CA77" i="4"/>
  <c r="BY77" i="4"/>
  <c r="BX77" i="4"/>
  <c r="BV77" i="4"/>
  <c r="BU77" i="4"/>
  <c r="BS77" i="4"/>
  <c r="BR77" i="4"/>
  <c r="BP77" i="4"/>
  <c r="BO77" i="4"/>
  <c r="BM77" i="4"/>
  <c r="BL77" i="4"/>
  <c r="BJ77" i="4"/>
  <c r="BI77" i="4"/>
  <c r="BG77" i="4"/>
  <c r="BF77" i="4"/>
  <c r="BD77" i="4"/>
  <c r="BC77" i="4"/>
  <c r="BA77" i="4"/>
  <c r="AZ77" i="4"/>
  <c r="AX77" i="4"/>
  <c r="AW77" i="4"/>
  <c r="AU77" i="4"/>
  <c r="AT77" i="4"/>
  <c r="AR77" i="4"/>
  <c r="AQ77" i="4"/>
  <c r="AO77" i="4"/>
  <c r="AN77" i="4"/>
  <c r="AL77" i="4"/>
  <c r="AK77" i="4"/>
  <c r="AI77" i="4"/>
  <c r="AH77" i="4"/>
  <c r="AF77" i="4"/>
  <c r="AE77" i="4"/>
  <c r="AC77" i="4"/>
  <c r="AB77" i="4"/>
  <c r="Z77" i="4"/>
  <c r="Y77" i="4"/>
  <c r="W77" i="4"/>
  <c r="V77" i="4"/>
  <c r="T77" i="4"/>
  <c r="S77" i="4"/>
  <c r="Q77" i="4"/>
  <c r="P77" i="4"/>
  <c r="N77" i="4"/>
  <c r="M77" i="4"/>
  <c r="K77" i="4"/>
  <c r="J77" i="4"/>
  <c r="CE76" i="4"/>
  <c r="CD76" i="4"/>
  <c r="CB76" i="4"/>
  <c r="CA76" i="4"/>
  <c r="BY76" i="4"/>
  <c r="BX76" i="4"/>
  <c r="BV76" i="4"/>
  <c r="BU76" i="4"/>
  <c r="BS76" i="4"/>
  <c r="BR76" i="4"/>
  <c r="BP76" i="4"/>
  <c r="BO76" i="4"/>
  <c r="BM76" i="4"/>
  <c r="BL76" i="4"/>
  <c r="BJ76" i="4"/>
  <c r="BI76" i="4"/>
  <c r="BG76" i="4"/>
  <c r="BF76" i="4"/>
  <c r="BD76" i="4"/>
  <c r="BC76" i="4"/>
  <c r="BA76" i="4"/>
  <c r="AZ76" i="4"/>
  <c r="AX76" i="4"/>
  <c r="AW76" i="4"/>
  <c r="AU76" i="4"/>
  <c r="AT76" i="4"/>
  <c r="AR76" i="4"/>
  <c r="AQ76" i="4"/>
  <c r="AO76" i="4"/>
  <c r="AN76" i="4"/>
  <c r="AL76" i="4"/>
  <c r="AK76" i="4"/>
  <c r="AI76" i="4"/>
  <c r="AH76" i="4"/>
  <c r="AF76" i="4"/>
  <c r="AE76" i="4"/>
  <c r="AC76" i="4"/>
  <c r="AB76" i="4"/>
  <c r="Z76" i="4"/>
  <c r="Y76" i="4"/>
  <c r="W76" i="4"/>
  <c r="V76" i="4"/>
  <c r="T76" i="4"/>
  <c r="S76" i="4"/>
  <c r="Q76" i="4"/>
  <c r="P76" i="4"/>
  <c r="N76" i="4"/>
  <c r="M76" i="4"/>
  <c r="K76" i="4"/>
  <c r="J76" i="4"/>
  <c r="CE75" i="4"/>
  <c r="CD75" i="4"/>
  <c r="CB75" i="4"/>
  <c r="CA75" i="4"/>
  <c r="BY75" i="4"/>
  <c r="BX75" i="4"/>
  <c r="BV75" i="4"/>
  <c r="BU75" i="4"/>
  <c r="BS75" i="4"/>
  <c r="BR75" i="4"/>
  <c r="BP75" i="4"/>
  <c r="BO75" i="4"/>
  <c r="BM75" i="4"/>
  <c r="BL75" i="4"/>
  <c r="BJ75" i="4"/>
  <c r="BI75" i="4"/>
  <c r="BG75" i="4"/>
  <c r="BF75" i="4"/>
  <c r="BD75" i="4"/>
  <c r="BC75" i="4"/>
  <c r="BA75" i="4"/>
  <c r="AZ75" i="4"/>
  <c r="AX75" i="4"/>
  <c r="AW75" i="4"/>
  <c r="AU75" i="4"/>
  <c r="AT75" i="4"/>
  <c r="AR75" i="4"/>
  <c r="AQ75" i="4"/>
  <c r="AO75" i="4"/>
  <c r="AN75" i="4"/>
  <c r="AL75" i="4"/>
  <c r="AK75" i="4"/>
  <c r="AI75" i="4"/>
  <c r="AH75" i="4"/>
  <c r="AF75" i="4"/>
  <c r="AE75" i="4"/>
  <c r="AC75" i="4"/>
  <c r="AB75" i="4"/>
  <c r="Z75" i="4"/>
  <c r="Y75" i="4"/>
  <c r="W75" i="4"/>
  <c r="V75" i="4"/>
  <c r="T75" i="4"/>
  <c r="S75" i="4"/>
  <c r="Q75" i="4"/>
  <c r="P75" i="4"/>
  <c r="N75" i="4"/>
  <c r="M75" i="4"/>
  <c r="K75" i="4"/>
  <c r="J75" i="4"/>
  <c r="CE74" i="4"/>
  <c r="CD74" i="4"/>
  <c r="CB74" i="4"/>
  <c r="CA74" i="4"/>
  <c r="BY74" i="4"/>
  <c r="BX74" i="4"/>
  <c r="BV74" i="4"/>
  <c r="BU74" i="4"/>
  <c r="BS74" i="4"/>
  <c r="BR74" i="4"/>
  <c r="BP74" i="4"/>
  <c r="BO74" i="4"/>
  <c r="BM74" i="4"/>
  <c r="BL74" i="4"/>
  <c r="BJ74" i="4"/>
  <c r="BI74" i="4"/>
  <c r="BG74" i="4"/>
  <c r="BF74" i="4"/>
  <c r="BD74" i="4"/>
  <c r="BC74" i="4"/>
  <c r="BA74" i="4"/>
  <c r="AZ74" i="4"/>
  <c r="AX74" i="4"/>
  <c r="AW74" i="4"/>
  <c r="AU74" i="4"/>
  <c r="AT74" i="4"/>
  <c r="AR74" i="4"/>
  <c r="AQ74" i="4"/>
  <c r="AO74" i="4"/>
  <c r="AN74" i="4"/>
  <c r="AL74" i="4"/>
  <c r="AK74" i="4"/>
  <c r="AI74" i="4"/>
  <c r="AH74" i="4"/>
  <c r="AF74" i="4"/>
  <c r="AE74" i="4"/>
  <c r="AC74" i="4"/>
  <c r="AB74" i="4"/>
  <c r="Z74" i="4"/>
  <c r="Y74" i="4"/>
  <c r="W74" i="4"/>
  <c r="V74" i="4"/>
  <c r="T74" i="4"/>
  <c r="S74" i="4"/>
  <c r="Q74" i="4"/>
  <c r="P74" i="4"/>
  <c r="N74" i="4"/>
  <c r="M74" i="4"/>
  <c r="K74" i="4"/>
  <c r="J74" i="4"/>
  <c r="CE73" i="4"/>
  <c r="CD73" i="4"/>
  <c r="CB73" i="4"/>
  <c r="CA73" i="4"/>
  <c r="BY73" i="4"/>
  <c r="BX73" i="4"/>
  <c r="BV73" i="4"/>
  <c r="BU73" i="4"/>
  <c r="BS73" i="4"/>
  <c r="BR73" i="4"/>
  <c r="BP73" i="4"/>
  <c r="BO73" i="4"/>
  <c r="BM73" i="4"/>
  <c r="BL73" i="4"/>
  <c r="BJ73" i="4"/>
  <c r="BI73" i="4"/>
  <c r="BG73" i="4"/>
  <c r="BF73" i="4"/>
  <c r="BD73" i="4"/>
  <c r="BC73" i="4"/>
  <c r="BA73" i="4"/>
  <c r="AZ73" i="4"/>
  <c r="AX73" i="4"/>
  <c r="AW73" i="4"/>
  <c r="AU73" i="4"/>
  <c r="AT73" i="4"/>
  <c r="AR73" i="4"/>
  <c r="AQ73" i="4"/>
  <c r="AO73" i="4"/>
  <c r="AN73" i="4"/>
  <c r="AL73" i="4"/>
  <c r="AK73" i="4"/>
  <c r="AI73" i="4"/>
  <c r="AH73" i="4"/>
  <c r="AF73" i="4"/>
  <c r="AE73" i="4"/>
  <c r="AC73" i="4"/>
  <c r="AB73" i="4"/>
  <c r="Z73" i="4"/>
  <c r="Y73" i="4"/>
  <c r="W73" i="4"/>
  <c r="V73" i="4"/>
  <c r="T73" i="4"/>
  <c r="S73" i="4"/>
  <c r="Q73" i="4"/>
  <c r="P73" i="4"/>
  <c r="N73" i="4"/>
  <c r="M73" i="4"/>
  <c r="K73" i="4"/>
  <c r="J73" i="4"/>
  <c r="CE72" i="4"/>
  <c r="CD72" i="4"/>
  <c r="CB72" i="4"/>
  <c r="CA72" i="4"/>
  <c r="BY72" i="4"/>
  <c r="BX72" i="4"/>
  <c r="BV72" i="4"/>
  <c r="BU72" i="4"/>
  <c r="BS72" i="4"/>
  <c r="BR72" i="4"/>
  <c r="BP72" i="4"/>
  <c r="BO72" i="4"/>
  <c r="BM72" i="4"/>
  <c r="BL72" i="4"/>
  <c r="BJ72" i="4"/>
  <c r="BI72" i="4"/>
  <c r="BG72" i="4"/>
  <c r="BF72" i="4"/>
  <c r="BD72" i="4"/>
  <c r="BC72" i="4"/>
  <c r="BA72" i="4"/>
  <c r="AZ72" i="4"/>
  <c r="AX72" i="4"/>
  <c r="AW72" i="4"/>
  <c r="AU72" i="4"/>
  <c r="AT72" i="4"/>
  <c r="AR72" i="4"/>
  <c r="AQ72" i="4"/>
  <c r="AO72" i="4"/>
  <c r="AN72" i="4"/>
  <c r="AL72" i="4"/>
  <c r="AK72" i="4"/>
  <c r="AI72" i="4"/>
  <c r="AH72" i="4"/>
  <c r="AF72" i="4"/>
  <c r="AE72" i="4"/>
  <c r="AC72" i="4"/>
  <c r="AB72" i="4"/>
  <c r="Z72" i="4"/>
  <c r="Y72" i="4"/>
  <c r="W72" i="4"/>
  <c r="V72" i="4"/>
  <c r="T72" i="4"/>
  <c r="S72" i="4"/>
  <c r="Q72" i="4"/>
  <c r="P72" i="4"/>
  <c r="N72" i="4"/>
  <c r="M72" i="4"/>
  <c r="K72" i="4"/>
  <c r="J72" i="4"/>
  <c r="CE71" i="4"/>
  <c r="CD71" i="4"/>
  <c r="CB71" i="4"/>
  <c r="CA71" i="4"/>
  <c r="BY71" i="4"/>
  <c r="BX71" i="4"/>
  <c r="BV71" i="4"/>
  <c r="BU71" i="4"/>
  <c r="BS71" i="4"/>
  <c r="BR71" i="4"/>
  <c r="BP71" i="4"/>
  <c r="BO71" i="4"/>
  <c r="BM71" i="4"/>
  <c r="BL71" i="4"/>
  <c r="BJ71" i="4"/>
  <c r="BI71" i="4"/>
  <c r="BG71" i="4"/>
  <c r="BF71" i="4"/>
  <c r="BD71" i="4"/>
  <c r="BC71" i="4"/>
  <c r="BA71" i="4"/>
  <c r="AZ71" i="4"/>
  <c r="AX71" i="4"/>
  <c r="AW71" i="4"/>
  <c r="AU71" i="4"/>
  <c r="AT71" i="4"/>
  <c r="AR71" i="4"/>
  <c r="AQ71" i="4"/>
  <c r="AO71" i="4"/>
  <c r="AN71" i="4"/>
  <c r="AL71" i="4"/>
  <c r="AK71" i="4"/>
  <c r="AI71" i="4"/>
  <c r="AH71" i="4"/>
  <c r="AF71" i="4"/>
  <c r="AE71" i="4"/>
  <c r="AC71" i="4"/>
  <c r="AB71" i="4"/>
  <c r="Z71" i="4"/>
  <c r="Y71" i="4"/>
  <c r="W71" i="4"/>
  <c r="V71" i="4"/>
  <c r="T71" i="4"/>
  <c r="S71" i="4"/>
  <c r="Q71" i="4"/>
  <c r="P71" i="4"/>
  <c r="N71" i="4"/>
  <c r="M71" i="4"/>
  <c r="K71" i="4"/>
  <c r="J71" i="4"/>
  <c r="CE70" i="4"/>
  <c r="CD70" i="4"/>
  <c r="CB70" i="4"/>
  <c r="CA70" i="4"/>
  <c r="BY70" i="4"/>
  <c r="BX70" i="4"/>
  <c r="BV70" i="4"/>
  <c r="BU70" i="4"/>
  <c r="BS70" i="4"/>
  <c r="BR70" i="4"/>
  <c r="BP70" i="4"/>
  <c r="BO70" i="4"/>
  <c r="BM70" i="4"/>
  <c r="BL70" i="4"/>
  <c r="BJ70" i="4"/>
  <c r="BI70" i="4"/>
  <c r="BG70" i="4"/>
  <c r="BF70" i="4"/>
  <c r="BD70" i="4"/>
  <c r="BC70" i="4"/>
  <c r="BA70" i="4"/>
  <c r="AZ70" i="4"/>
  <c r="AX70" i="4"/>
  <c r="AW70" i="4"/>
  <c r="AU70" i="4"/>
  <c r="AT70" i="4"/>
  <c r="AR70" i="4"/>
  <c r="AQ70" i="4"/>
  <c r="AO70" i="4"/>
  <c r="AN70" i="4"/>
  <c r="AL70" i="4"/>
  <c r="AK70" i="4"/>
  <c r="AI70" i="4"/>
  <c r="AH70" i="4"/>
  <c r="AF70" i="4"/>
  <c r="AE70" i="4"/>
  <c r="AC70" i="4"/>
  <c r="AB70" i="4"/>
  <c r="Z70" i="4"/>
  <c r="Y70" i="4"/>
  <c r="W70" i="4"/>
  <c r="V70" i="4"/>
  <c r="T70" i="4"/>
  <c r="S70" i="4"/>
  <c r="Q70" i="4"/>
  <c r="P70" i="4"/>
  <c r="N70" i="4"/>
  <c r="M70" i="4"/>
  <c r="K70" i="4"/>
  <c r="J70" i="4"/>
  <c r="CE69" i="4"/>
  <c r="CD69" i="4"/>
  <c r="CB69" i="4"/>
  <c r="CA69" i="4"/>
  <c r="BY69" i="4"/>
  <c r="BX69" i="4"/>
  <c r="BV69" i="4"/>
  <c r="BU69" i="4"/>
  <c r="BS69" i="4"/>
  <c r="BR69" i="4"/>
  <c r="BP69" i="4"/>
  <c r="BO69" i="4"/>
  <c r="BM69" i="4"/>
  <c r="BL69" i="4"/>
  <c r="BJ69" i="4"/>
  <c r="BI69" i="4"/>
  <c r="BG69" i="4"/>
  <c r="BF69" i="4"/>
  <c r="BD69" i="4"/>
  <c r="BC69" i="4"/>
  <c r="BA69" i="4"/>
  <c r="AZ69" i="4"/>
  <c r="AX69" i="4"/>
  <c r="AW69" i="4"/>
  <c r="AU69" i="4"/>
  <c r="AT69" i="4"/>
  <c r="AR69" i="4"/>
  <c r="AQ69" i="4"/>
  <c r="AO69" i="4"/>
  <c r="AN69" i="4"/>
  <c r="AL69" i="4"/>
  <c r="AK69" i="4"/>
  <c r="AI69" i="4"/>
  <c r="AH69" i="4"/>
  <c r="AF69" i="4"/>
  <c r="AE69" i="4"/>
  <c r="AC69" i="4"/>
  <c r="AB69" i="4"/>
  <c r="Z69" i="4"/>
  <c r="Y69" i="4"/>
  <c r="W69" i="4"/>
  <c r="V69" i="4"/>
  <c r="T69" i="4"/>
  <c r="S69" i="4"/>
  <c r="Q69" i="4"/>
  <c r="P69" i="4"/>
  <c r="N69" i="4"/>
  <c r="M69" i="4"/>
  <c r="K69" i="4"/>
  <c r="J69" i="4"/>
  <c r="CE68" i="4"/>
  <c r="CD68" i="4"/>
  <c r="CB68" i="4"/>
  <c r="CA68" i="4"/>
  <c r="BY68" i="4"/>
  <c r="BX68" i="4"/>
  <c r="BV68" i="4"/>
  <c r="BU68" i="4"/>
  <c r="BS68" i="4"/>
  <c r="BR68" i="4"/>
  <c r="BP68" i="4"/>
  <c r="BO68" i="4"/>
  <c r="BM68" i="4"/>
  <c r="BL68" i="4"/>
  <c r="BJ68" i="4"/>
  <c r="BI68" i="4"/>
  <c r="BG68" i="4"/>
  <c r="BF68" i="4"/>
  <c r="BD68" i="4"/>
  <c r="BC68" i="4"/>
  <c r="BA68" i="4"/>
  <c r="AZ68" i="4"/>
  <c r="AX68" i="4"/>
  <c r="AW68" i="4"/>
  <c r="AU68" i="4"/>
  <c r="AT68" i="4"/>
  <c r="AR68" i="4"/>
  <c r="AQ68" i="4"/>
  <c r="AO68" i="4"/>
  <c r="AN68" i="4"/>
  <c r="AL68" i="4"/>
  <c r="AK68" i="4"/>
  <c r="AI68" i="4"/>
  <c r="AH68" i="4"/>
  <c r="AF68" i="4"/>
  <c r="AE68" i="4"/>
  <c r="AC68" i="4"/>
  <c r="AB68" i="4"/>
  <c r="Z68" i="4"/>
  <c r="Y68" i="4"/>
  <c r="W68" i="4"/>
  <c r="V68" i="4"/>
  <c r="T68" i="4"/>
  <c r="S68" i="4"/>
  <c r="Q68" i="4"/>
  <c r="P68" i="4"/>
  <c r="N68" i="4"/>
  <c r="M68" i="4"/>
  <c r="K68" i="4"/>
  <c r="J68" i="4"/>
  <c r="CE67" i="4"/>
  <c r="CD67" i="4"/>
  <c r="CB67" i="4"/>
  <c r="CA67" i="4"/>
  <c r="BY67" i="4"/>
  <c r="BX67" i="4"/>
  <c r="BV67" i="4"/>
  <c r="BU67" i="4"/>
  <c r="BS67" i="4"/>
  <c r="BR67" i="4"/>
  <c r="BP67" i="4"/>
  <c r="BO67" i="4"/>
  <c r="BM67" i="4"/>
  <c r="BL67" i="4"/>
  <c r="BJ67" i="4"/>
  <c r="BI67" i="4"/>
  <c r="BG67" i="4"/>
  <c r="BF67" i="4"/>
  <c r="BD67" i="4"/>
  <c r="BC67" i="4"/>
  <c r="BA67" i="4"/>
  <c r="AZ67" i="4"/>
  <c r="AX67" i="4"/>
  <c r="AW67" i="4"/>
  <c r="AU67" i="4"/>
  <c r="AT67" i="4"/>
  <c r="AR67" i="4"/>
  <c r="AQ67" i="4"/>
  <c r="AO67" i="4"/>
  <c r="AN67" i="4"/>
  <c r="AL67" i="4"/>
  <c r="AK67" i="4"/>
  <c r="AI67" i="4"/>
  <c r="AH67" i="4"/>
  <c r="AF67" i="4"/>
  <c r="AE67" i="4"/>
  <c r="AC67" i="4"/>
  <c r="AB67" i="4"/>
  <c r="Z67" i="4"/>
  <c r="Y67" i="4"/>
  <c r="W67" i="4"/>
  <c r="V67" i="4"/>
  <c r="T67" i="4"/>
  <c r="S67" i="4"/>
  <c r="Q67" i="4"/>
  <c r="P67" i="4"/>
  <c r="N67" i="4"/>
  <c r="M67" i="4"/>
  <c r="K67" i="4"/>
  <c r="J67" i="4"/>
  <c r="CE66" i="4"/>
  <c r="CD66" i="4"/>
  <c r="CB66" i="4"/>
  <c r="CA66" i="4"/>
  <c r="BY66" i="4"/>
  <c r="BX66" i="4"/>
  <c r="BV66" i="4"/>
  <c r="BU66" i="4"/>
  <c r="BS66" i="4"/>
  <c r="BR66" i="4"/>
  <c r="BP66" i="4"/>
  <c r="BO66" i="4"/>
  <c r="BM66" i="4"/>
  <c r="BL66" i="4"/>
  <c r="BJ66" i="4"/>
  <c r="BI66" i="4"/>
  <c r="BG66" i="4"/>
  <c r="BF66" i="4"/>
  <c r="BD66" i="4"/>
  <c r="BC66" i="4"/>
  <c r="BA66" i="4"/>
  <c r="AZ66" i="4"/>
  <c r="AX66" i="4"/>
  <c r="AW66" i="4"/>
  <c r="AU66" i="4"/>
  <c r="AT66" i="4"/>
  <c r="AR66" i="4"/>
  <c r="AQ66" i="4"/>
  <c r="AO66" i="4"/>
  <c r="AN66" i="4"/>
  <c r="AL66" i="4"/>
  <c r="AK66" i="4"/>
  <c r="AI66" i="4"/>
  <c r="AH66" i="4"/>
  <c r="AF66" i="4"/>
  <c r="AE66" i="4"/>
  <c r="AC66" i="4"/>
  <c r="AB66" i="4"/>
  <c r="Z66" i="4"/>
  <c r="Y66" i="4"/>
  <c r="W66" i="4"/>
  <c r="V66" i="4"/>
  <c r="T66" i="4"/>
  <c r="S66" i="4"/>
  <c r="Q66" i="4"/>
  <c r="P66" i="4"/>
  <c r="N66" i="4"/>
  <c r="M66" i="4"/>
  <c r="K66" i="4"/>
  <c r="J66" i="4"/>
  <c r="CE65" i="4"/>
  <c r="CD65" i="4"/>
  <c r="CB65" i="4"/>
  <c r="CA65" i="4"/>
  <c r="BY65" i="4"/>
  <c r="BX65" i="4"/>
  <c r="BV65" i="4"/>
  <c r="BU65" i="4"/>
  <c r="BS65" i="4"/>
  <c r="BR65" i="4"/>
  <c r="BP65" i="4"/>
  <c r="BO65" i="4"/>
  <c r="BM65" i="4"/>
  <c r="BL65" i="4"/>
  <c r="BJ65" i="4"/>
  <c r="BI65" i="4"/>
  <c r="BG65" i="4"/>
  <c r="BF65" i="4"/>
  <c r="BD65" i="4"/>
  <c r="BC65" i="4"/>
  <c r="BA65" i="4"/>
  <c r="AZ65" i="4"/>
  <c r="AX65" i="4"/>
  <c r="AW65" i="4"/>
  <c r="AU65" i="4"/>
  <c r="AT65" i="4"/>
  <c r="AR65" i="4"/>
  <c r="AQ65" i="4"/>
  <c r="AO65" i="4"/>
  <c r="AN65" i="4"/>
  <c r="AL65" i="4"/>
  <c r="AK65" i="4"/>
  <c r="AI65" i="4"/>
  <c r="AH65" i="4"/>
  <c r="AF65" i="4"/>
  <c r="AE65" i="4"/>
  <c r="AC65" i="4"/>
  <c r="AB65" i="4"/>
  <c r="Z65" i="4"/>
  <c r="Y65" i="4"/>
  <c r="W65" i="4"/>
  <c r="V65" i="4"/>
  <c r="T65" i="4"/>
  <c r="S65" i="4"/>
  <c r="Q65" i="4"/>
  <c r="P65" i="4"/>
  <c r="N65" i="4"/>
  <c r="M65" i="4"/>
  <c r="K65" i="4"/>
  <c r="J65" i="4"/>
  <c r="CE64" i="4"/>
  <c r="CD64" i="4"/>
  <c r="CB64" i="4"/>
  <c r="CA64" i="4"/>
  <c r="BY64" i="4"/>
  <c r="BX64" i="4"/>
  <c r="BV64" i="4"/>
  <c r="BU64" i="4"/>
  <c r="BS64" i="4"/>
  <c r="BR64" i="4"/>
  <c r="BP64" i="4"/>
  <c r="BO64" i="4"/>
  <c r="BM64" i="4"/>
  <c r="BL64" i="4"/>
  <c r="BJ64" i="4"/>
  <c r="BI64" i="4"/>
  <c r="BG64" i="4"/>
  <c r="BF64" i="4"/>
  <c r="BD64" i="4"/>
  <c r="BC64" i="4"/>
  <c r="BA64" i="4"/>
  <c r="AZ64" i="4"/>
  <c r="AX64" i="4"/>
  <c r="AW64" i="4"/>
  <c r="AU64" i="4"/>
  <c r="AT64" i="4"/>
  <c r="AR64" i="4"/>
  <c r="AQ64" i="4"/>
  <c r="AO64" i="4"/>
  <c r="AN64" i="4"/>
  <c r="AL64" i="4"/>
  <c r="AK64" i="4"/>
  <c r="AI64" i="4"/>
  <c r="AH64" i="4"/>
  <c r="AF64" i="4"/>
  <c r="AE64" i="4"/>
  <c r="AC64" i="4"/>
  <c r="AB64" i="4"/>
  <c r="Z64" i="4"/>
  <c r="Y64" i="4"/>
  <c r="W64" i="4"/>
  <c r="V64" i="4"/>
  <c r="T64" i="4"/>
  <c r="S64" i="4"/>
  <c r="Q64" i="4"/>
  <c r="P64" i="4"/>
  <c r="N64" i="4"/>
  <c r="M64" i="4"/>
  <c r="K64" i="4"/>
  <c r="J64" i="4"/>
  <c r="CE63" i="4"/>
  <c r="CD63" i="4"/>
  <c r="CB63" i="4"/>
  <c r="CA63" i="4"/>
  <c r="BY63" i="4"/>
  <c r="BX63" i="4"/>
  <c r="BV63" i="4"/>
  <c r="BU63" i="4"/>
  <c r="BS63" i="4"/>
  <c r="BR63" i="4"/>
  <c r="BP63" i="4"/>
  <c r="BO63" i="4"/>
  <c r="BM63" i="4"/>
  <c r="BL63" i="4"/>
  <c r="BJ63" i="4"/>
  <c r="BI63" i="4"/>
  <c r="BG63" i="4"/>
  <c r="BF63" i="4"/>
  <c r="BD63" i="4"/>
  <c r="BC63" i="4"/>
  <c r="BA63" i="4"/>
  <c r="AZ63" i="4"/>
  <c r="AX63" i="4"/>
  <c r="AW63" i="4"/>
  <c r="AU63" i="4"/>
  <c r="AT63" i="4"/>
  <c r="AR63" i="4"/>
  <c r="AQ63" i="4"/>
  <c r="AO63" i="4"/>
  <c r="AN63" i="4"/>
  <c r="AL63" i="4"/>
  <c r="AK63" i="4"/>
  <c r="AI63" i="4"/>
  <c r="AH63" i="4"/>
  <c r="AF63" i="4"/>
  <c r="AE63" i="4"/>
  <c r="AC63" i="4"/>
  <c r="AB63" i="4"/>
  <c r="Z63" i="4"/>
  <c r="Y63" i="4"/>
  <c r="W63" i="4"/>
  <c r="V63" i="4"/>
  <c r="T63" i="4"/>
  <c r="S63" i="4"/>
  <c r="Q63" i="4"/>
  <c r="P63" i="4"/>
  <c r="N63" i="4"/>
  <c r="M63" i="4"/>
  <c r="K63" i="4"/>
  <c r="J63" i="4"/>
  <c r="CE62" i="4"/>
  <c r="CD62" i="4"/>
  <c r="CB62" i="4"/>
  <c r="CA62" i="4"/>
  <c r="BY62" i="4"/>
  <c r="BX62" i="4"/>
  <c r="BV62" i="4"/>
  <c r="BU62" i="4"/>
  <c r="BS62" i="4"/>
  <c r="BR62" i="4"/>
  <c r="BP62" i="4"/>
  <c r="BO62" i="4"/>
  <c r="BM62" i="4"/>
  <c r="BL62" i="4"/>
  <c r="BJ62" i="4"/>
  <c r="BI62" i="4"/>
  <c r="BG62" i="4"/>
  <c r="BF62" i="4"/>
  <c r="BD62" i="4"/>
  <c r="BC62" i="4"/>
  <c r="BA62" i="4"/>
  <c r="AZ62" i="4"/>
  <c r="AX62" i="4"/>
  <c r="AW62" i="4"/>
  <c r="AU62" i="4"/>
  <c r="AT62" i="4"/>
  <c r="AR62" i="4"/>
  <c r="AQ62" i="4"/>
  <c r="AO62" i="4"/>
  <c r="AN62" i="4"/>
  <c r="AL62" i="4"/>
  <c r="AK62" i="4"/>
  <c r="AI62" i="4"/>
  <c r="AH62" i="4"/>
  <c r="AF62" i="4"/>
  <c r="AE62" i="4"/>
  <c r="AC62" i="4"/>
  <c r="AB62" i="4"/>
  <c r="Z62" i="4"/>
  <c r="Y62" i="4"/>
  <c r="W62" i="4"/>
  <c r="V62" i="4"/>
  <c r="T62" i="4"/>
  <c r="S62" i="4"/>
  <c r="Q62" i="4"/>
  <c r="P62" i="4"/>
  <c r="N62" i="4"/>
  <c r="M62" i="4"/>
  <c r="K62" i="4"/>
  <c r="J62" i="4"/>
  <c r="CE61" i="4"/>
  <c r="CD61" i="4"/>
  <c r="CB61" i="4"/>
  <c r="CA61" i="4"/>
  <c r="BY61" i="4"/>
  <c r="BX61" i="4"/>
  <c r="BV61" i="4"/>
  <c r="BU61" i="4"/>
  <c r="BS61" i="4"/>
  <c r="BR61" i="4"/>
  <c r="BP61" i="4"/>
  <c r="BO61" i="4"/>
  <c r="BM61" i="4"/>
  <c r="BL61" i="4"/>
  <c r="BJ61" i="4"/>
  <c r="BI61" i="4"/>
  <c r="BG61" i="4"/>
  <c r="BF61" i="4"/>
  <c r="BD61" i="4"/>
  <c r="BC61" i="4"/>
  <c r="BA61" i="4"/>
  <c r="AZ61" i="4"/>
  <c r="AX61" i="4"/>
  <c r="AW61" i="4"/>
  <c r="AU61" i="4"/>
  <c r="AT61" i="4"/>
  <c r="AR61" i="4"/>
  <c r="AQ61" i="4"/>
  <c r="AO61" i="4"/>
  <c r="AN61" i="4"/>
  <c r="AL61" i="4"/>
  <c r="AK61" i="4"/>
  <c r="AI61" i="4"/>
  <c r="AH61" i="4"/>
  <c r="AF61" i="4"/>
  <c r="AE61" i="4"/>
  <c r="AC61" i="4"/>
  <c r="AB61" i="4"/>
  <c r="Z61" i="4"/>
  <c r="Y61" i="4"/>
  <c r="W61" i="4"/>
  <c r="V61" i="4"/>
  <c r="T61" i="4"/>
  <c r="S61" i="4"/>
  <c r="Q61" i="4"/>
  <c r="P61" i="4"/>
  <c r="N61" i="4"/>
  <c r="M61" i="4"/>
  <c r="K61" i="4"/>
  <c r="J61" i="4"/>
  <c r="CE60" i="4"/>
  <c r="CD60" i="4"/>
  <c r="CB60" i="4"/>
  <c r="CA60" i="4"/>
  <c r="BY60" i="4"/>
  <c r="BX60" i="4"/>
  <c r="BV60" i="4"/>
  <c r="BU60" i="4"/>
  <c r="BS60" i="4"/>
  <c r="BR60" i="4"/>
  <c r="BP60" i="4"/>
  <c r="BO60" i="4"/>
  <c r="BM60" i="4"/>
  <c r="BL60" i="4"/>
  <c r="BJ60" i="4"/>
  <c r="BI60" i="4"/>
  <c r="BG60" i="4"/>
  <c r="BF60" i="4"/>
  <c r="BD60" i="4"/>
  <c r="BC60" i="4"/>
  <c r="BA60" i="4"/>
  <c r="AZ60" i="4"/>
  <c r="AX60" i="4"/>
  <c r="AW60" i="4"/>
  <c r="AU60" i="4"/>
  <c r="AT60" i="4"/>
  <c r="AR60" i="4"/>
  <c r="AQ60" i="4"/>
  <c r="AO60" i="4"/>
  <c r="AN60" i="4"/>
  <c r="AL60" i="4"/>
  <c r="AK60" i="4"/>
  <c r="AI60" i="4"/>
  <c r="AH60" i="4"/>
  <c r="AF60" i="4"/>
  <c r="AE60" i="4"/>
  <c r="AC60" i="4"/>
  <c r="AB60" i="4"/>
  <c r="Z60" i="4"/>
  <c r="Y60" i="4"/>
  <c r="W60" i="4"/>
  <c r="V60" i="4"/>
  <c r="T60" i="4"/>
  <c r="S60" i="4"/>
  <c r="Q60" i="4"/>
  <c r="P60" i="4"/>
  <c r="N60" i="4"/>
  <c r="M60" i="4"/>
  <c r="K60" i="4"/>
  <c r="J60" i="4"/>
  <c r="CE59" i="4"/>
  <c r="CD59" i="4"/>
  <c r="CB59" i="4"/>
  <c r="CA59" i="4"/>
  <c r="BY59" i="4"/>
  <c r="BX59" i="4"/>
  <c r="BV59" i="4"/>
  <c r="BU59" i="4"/>
  <c r="BS59" i="4"/>
  <c r="BR59" i="4"/>
  <c r="BP59" i="4"/>
  <c r="BO59" i="4"/>
  <c r="BM59" i="4"/>
  <c r="BL59" i="4"/>
  <c r="BJ59" i="4"/>
  <c r="BI59" i="4"/>
  <c r="BG59" i="4"/>
  <c r="BF59" i="4"/>
  <c r="BD59" i="4"/>
  <c r="BC59" i="4"/>
  <c r="BA59" i="4"/>
  <c r="AZ59" i="4"/>
  <c r="AX59" i="4"/>
  <c r="AW59" i="4"/>
  <c r="AU59" i="4"/>
  <c r="AT59" i="4"/>
  <c r="AR59" i="4"/>
  <c r="AQ59" i="4"/>
  <c r="AO59" i="4"/>
  <c r="AN59" i="4"/>
  <c r="AL59" i="4"/>
  <c r="AK59" i="4"/>
  <c r="AI59" i="4"/>
  <c r="AH59" i="4"/>
  <c r="AF59" i="4"/>
  <c r="AE59" i="4"/>
  <c r="AC59" i="4"/>
  <c r="AB59" i="4"/>
  <c r="Z59" i="4"/>
  <c r="Y59" i="4"/>
  <c r="W59" i="4"/>
  <c r="V59" i="4"/>
  <c r="T59" i="4"/>
  <c r="S59" i="4"/>
  <c r="Q59" i="4"/>
  <c r="P59" i="4"/>
  <c r="N59" i="4"/>
  <c r="M59" i="4"/>
  <c r="K59" i="4"/>
  <c r="J59" i="4"/>
  <c r="CE58" i="4"/>
  <c r="CD58" i="4"/>
  <c r="CB58" i="4"/>
  <c r="CA58" i="4"/>
  <c r="BY58" i="4"/>
  <c r="BX58" i="4"/>
  <c r="BV58" i="4"/>
  <c r="BU58" i="4"/>
  <c r="BS58" i="4"/>
  <c r="BR58" i="4"/>
  <c r="BP58" i="4"/>
  <c r="BO58" i="4"/>
  <c r="BM58" i="4"/>
  <c r="BL58" i="4"/>
  <c r="BJ58" i="4"/>
  <c r="BI58" i="4"/>
  <c r="BG58" i="4"/>
  <c r="BF58" i="4"/>
  <c r="BD58" i="4"/>
  <c r="BC58" i="4"/>
  <c r="BA58" i="4"/>
  <c r="AZ58" i="4"/>
  <c r="AX58" i="4"/>
  <c r="AW58" i="4"/>
  <c r="AU58" i="4"/>
  <c r="AT58" i="4"/>
  <c r="AR58" i="4"/>
  <c r="AQ58" i="4"/>
  <c r="AO58" i="4"/>
  <c r="AN58" i="4"/>
  <c r="AL58" i="4"/>
  <c r="AK58" i="4"/>
  <c r="AI58" i="4"/>
  <c r="AH58" i="4"/>
  <c r="AF58" i="4"/>
  <c r="AE58" i="4"/>
  <c r="AC58" i="4"/>
  <c r="AB58" i="4"/>
  <c r="Z58" i="4"/>
  <c r="Y58" i="4"/>
  <c r="W58" i="4"/>
  <c r="V58" i="4"/>
  <c r="T58" i="4"/>
  <c r="S58" i="4"/>
  <c r="Q58" i="4"/>
  <c r="P58" i="4"/>
  <c r="N58" i="4"/>
  <c r="M58" i="4"/>
  <c r="K58" i="4"/>
  <c r="J58" i="4"/>
  <c r="CE57" i="4"/>
  <c r="CD57" i="4"/>
  <c r="CB57" i="4"/>
  <c r="CA57" i="4"/>
  <c r="BY57" i="4"/>
  <c r="BX57" i="4"/>
  <c r="BV57" i="4"/>
  <c r="BU57" i="4"/>
  <c r="BS57" i="4"/>
  <c r="BR57" i="4"/>
  <c r="BP57" i="4"/>
  <c r="BO57" i="4"/>
  <c r="BM57" i="4"/>
  <c r="BL57" i="4"/>
  <c r="BJ57" i="4"/>
  <c r="BI57" i="4"/>
  <c r="BG57" i="4"/>
  <c r="BF57" i="4"/>
  <c r="BD57" i="4"/>
  <c r="BC57" i="4"/>
  <c r="BA57" i="4"/>
  <c r="AZ57" i="4"/>
  <c r="AX57" i="4"/>
  <c r="AW57" i="4"/>
  <c r="AU57" i="4"/>
  <c r="AT57" i="4"/>
  <c r="AR57" i="4"/>
  <c r="AQ57" i="4"/>
  <c r="AO57" i="4"/>
  <c r="AN57" i="4"/>
  <c r="AL57" i="4"/>
  <c r="AK57" i="4"/>
  <c r="AI57" i="4"/>
  <c r="AH57" i="4"/>
  <c r="AF57" i="4"/>
  <c r="AE57" i="4"/>
  <c r="AC57" i="4"/>
  <c r="AB57" i="4"/>
  <c r="Z57" i="4"/>
  <c r="Y57" i="4"/>
  <c r="W57" i="4"/>
  <c r="V57" i="4"/>
  <c r="T57" i="4"/>
  <c r="S57" i="4"/>
  <c r="Q57" i="4"/>
  <c r="P57" i="4"/>
  <c r="N57" i="4"/>
  <c r="M57" i="4"/>
  <c r="K57" i="4"/>
  <c r="J57" i="4"/>
  <c r="CE56" i="4"/>
  <c r="CD56" i="4"/>
  <c r="CB56" i="4"/>
  <c r="CA56" i="4"/>
  <c r="BY56" i="4"/>
  <c r="BX56" i="4"/>
  <c r="BV56" i="4"/>
  <c r="BU56" i="4"/>
  <c r="BS56" i="4"/>
  <c r="BR56" i="4"/>
  <c r="BP56" i="4"/>
  <c r="BO56" i="4"/>
  <c r="BM56" i="4"/>
  <c r="BL56" i="4"/>
  <c r="BJ56" i="4"/>
  <c r="BI56" i="4"/>
  <c r="BG56" i="4"/>
  <c r="BF56" i="4"/>
  <c r="BD56" i="4"/>
  <c r="BC56" i="4"/>
  <c r="BA56" i="4"/>
  <c r="AZ56" i="4"/>
  <c r="AX56" i="4"/>
  <c r="AW56" i="4"/>
  <c r="AU56" i="4"/>
  <c r="AT56" i="4"/>
  <c r="AR56" i="4"/>
  <c r="AQ56" i="4"/>
  <c r="AO56" i="4"/>
  <c r="AN56" i="4"/>
  <c r="AL56" i="4"/>
  <c r="AK56" i="4"/>
  <c r="AI56" i="4"/>
  <c r="AH56" i="4"/>
  <c r="AF56" i="4"/>
  <c r="AE56" i="4"/>
  <c r="AC56" i="4"/>
  <c r="AB56" i="4"/>
  <c r="Z56" i="4"/>
  <c r="Y56" i="4"/>
  <c r="W56" i="4"/>
  <c r="V56" i="4"/>
  <c r="T56" i="4"/>
  <c r="S56" i="4"/>
  <c r="Q56" i="4"/>
  <c r="P56" i="4"/>
  <c r="N56" i="4"/>
  <c r="M56" i="4"/>
  <c r="K56" i="4"/>
  <c r="J56" i="4"/>
  <c r="CE55" i="4"/>
  <c r="CD55" i="4"/>
  <c r="CB55" i="4"/>
  <c r="CA55" i="4"/>
  <c r="BY55" i="4"/>
  <c r="BX55" i="4"/>
  <c r="BV55" i="4"/>
  <c r="BU55" i="4"/>
  <c r="BS55" i="4"/>
  <c r="BR55" i="4"/>
  <c r="BP55" i="4"/>
  <c r="BO55" i="4"/>
  <c r="BM55" i="4"/>
  <c r="BL55" i="4"/>
  <c r="BJ55" i="4"/>
  <c r="BI55" i="4"/>
  <c r="BG55" i="4"/>
  <c r="BF55" i="4"/>
  <c r="BD55" i="4"/>
  <c r="BC55" i="4"/>
  <c r="BA55" i="4"/>
  <c r="AZ55" i="4"/>
  <c r="AX55" i="4"/>
  <c r="AW55" i="4"/>
  <c r="AU55" i="4"/>
  <c r="AT55" i="4"/>
  <c r="AR55" i="4"/>
  <c r="AQ55" i="4"/>
  <c r="AO55" i="4"/>
  <c r="AN55" i="4"/>
  <c r="AL55" i="4"/>
  <c r="AK55" i="4"/>
  <c r="AI55" i="4"/>
  <c r="AH55" i="4"/>
  <c r="AF55" i="4"/>
  <c r="AE55" i="4"/>
  <c r="AC55" i="4"/>
  <c r="AB55" i="4"/>
  <c r="Z55" i="4"/>
  <c r="Y55" i="4"/>
  <c r="W55" i="4"/>
  <c r="V55" i="4"/>
  <c r="T55" i="4"/>
  <c r="S55" i="4"/>
  <c r="Q55" i="4"/>
  <c r="P55" i="4"/>
  <c r="N55" i="4"/>
  <c r="M55" i="4"/>
  <c r="K55" i="4"/>
  <c r="J55" i="4"/>
  <c r="CE54" i="4"/>
  <c r="CD54" i="4"/>
  <c r="CB54" i="4"/>
  <c r="CA54" i="4"/>
  <c r="BY54" i="4"/>
  <c r="BX54" i="4"/>
  <c r="BV54" i="4"/>
  <c r="BU54" i="4"/>
  <c r="BS54" i="4"/>
  <c r="BR54" i="4"/>
  <c r="BP54" i="4"/>
  <c r="BO54" i="4"/>
  <c r="BM54" i="4"/>
  <c r="BL54" i="4"/>
  <c r="BJ54" i="4"/>
  <c r="BI54" i="4"/>
  <c r="BG54" i="4"/>
  <c r="BF54" i="4"/>
  <c r="BD54" i="4"/>
  <c r="BC54" i="4"/>
  <c r="BA54" i="4"/>
  <c r="AZ54" i="4"/>
  <c r="AX54" i="4"/>
  <c r="AW54" i="4"/>
  <c r="AU54" i="4"/>
  <c r="AT54" i="4"/>
  <c r="AR54" i="4"/>
  <c r="AQ54" i="4"/>
  <c r="AO54" i="4"/>
  <c r="AN54" i="4"/>
  <c r="AL54" i="4"/>
  <c r="AK54" i="4"/>
  <c r="AI54" i="4"/>
  <c r="AH54" i="4"/>
  <c r="AF54" i="4"/>
  <c r="AE54" i="4"/>
  <c r="AC54" i="4"/>
  <c r="AB54" i="4"/>
  <c r="Z54" i="4"/>
  <c r="Y54" i="4"/>
  <c r="W54" i="4"/>
  <c r="V54" i="4"/>
  <c r="T54" i="4"/>
  <c r="S54" i="4"/>
  <c r="Q54" i="4"/>
  <c r="P54" i="4"/>
  <c r="N54" i="4"/>
  <c r="M54" i="4"/>
  <c r="K54" i="4"/>
  <c r="J54" i="4"/>
  <c r="CE53" i="4"/>
  <c r="CD53" i="4"/>
  <c r="CB53" i="4"/>
  <c r="CA53" i="4"/>
  <c r="BY53" i="4"/>
  <c r="BX53" i="4"/>
  <c r="BV53" i="4"/>
  <c r="BU53" i="4"/>
  <c r="BS53" i="4"/>
  <c r="BR53" i="4"/>
  <c r="BP53" i="4"/>
  <c r="BO53" i="4"/>
  <c r="BM53" i="4"/>
  <c r="BL53" i="4"/>
  <c r="BJ53" i="4"/>
  <c r="BI53" i="4"/>
  <c r="BG53" i="4"/>
  <c r="BF53" i="4"/>
  <c r="BD53" i="4"/>
  <c r="BC53" i="4"/>
  <c r="BA53" i="4"/>
  <c r="AZ53" i="4"/>
  <c r="AX53" i="4"/>
  <c r="AW53" i="4"/>
  <c r="AU53" i="4"/>
  <c r="AT53" i="4"/>
  <c r="AR53" i="4"/>
  <c r="AQ53" i="4"/>
  <c r="AO53" i="4"/>
  <c r="AN53" i="4"/>
  <c r="AL53" i="4"/>
  <c r="AK53" i="4"/>
  <c r="AI53" i="4"/>
  <c r="AH53" i="4"/>
  <c r="AF53" i="4"/>
  <c r="AE53" i="4"/>
  <c r="AC53" i="4"/>
  <c r="AB53" i="4"/>
  <c r="Z53" i="4"/>
  <c r="Y53" i="4"/>
  <c r="W53" i="4"/>
  <c r="V53" i="4"/>
  <c r="T53" i="4"/>
  <c r="S53" i="4"/>
  <c r="Q53" i="4"/>
  <c r="P53" i="4"/>
  <c r="N53" i="4"/>
  <c r="M53" i="4"/>
  <c r="K53" i="4"/>
  <c r="J53" i="4"/>
  <c r="CE52" i="4"/>
  <c r="CD52" i="4"/>
  <c r="CB52" i="4"/>
  <c r="CA52" i="4"/>
  <c r="BY52" i="4"/>
  <c r="BX52" i="4"/>
  <c r="BV52" i="4"/>
  <c r="BU52" i="4"/>
  <c r="BS52" i="4"/>
  <c r="BR52" i="4"/>
  <c r="BP52" i="4"/>
  <c r="BO52" i="4"/>
  <c r="BM52" i="4"/>
  <c r="BL52" i="4"/>
  <c r="BJ52" i="4"/>
  <c r="BI52" i="4"/>
  <c r="BG52" i="4"/>
  <c r="BF52" i="4"/>
  <c r="BD52" i="4"/>
  <c r="BC52" i="4"/>
  <c r="BA52" i="4"/>
  <c r="AZ52" i="4"/>
  <c r="AX52" i="4"/>
  <c r="AW52" i="4"/>
  <c r="AU52" i="4"/>
  <c r="AT52" i="4"/>
  <c r="AR52" i="4"/>
  <c r="AQ52" i="4"/>
  <c r="AO52" i="4"/>
  <c r="AN52" i="4"/>
  <c r="AL52" i="4"/>
  <c r="AK52" i="4"/>
  <c r="AI52" i="4"/>
  <c r="AH52" i="4"/>
  <c r="AF52" i="4"/>
  <c r="AE52" i="4"/>
  <c r="AC52" i="4"/>
  <c r="AB52" i="4"/>
  <c r="Z52" i="4"/>
  <c r="Y52" i="4"/>
  <c r="W52" i="4"/>
  <c r="V52" i="4"/>
  <c r="T52" i="4"/>
  <c r="S52" i="4"/>
  <c r="Q52" i="4"/>
  <c r="P52" i="4"/>
  <c r="N52" i="4"/>
  <c r="M52" i="4"/>
  <c r="K52" i="4"/>
  <c r="J52" i="4"/>
  <c r="CE51" i="4"/>
  <c r="CD51" i="4"/>
  <c r="CB51" i="4"/>
  <c r="CA51" i="4"/>
  <c r="BY51" i="4"/>
  <c r="BX51" i="4"/>
  <c r="BV51" i="4"/>
  <c r="BU51" i="4"/>
  <c r="BS51" i="4"/>
  <c r="BR51" i="4"/>
  <c r="BP51" i="4"/>
  <c r="BO51" i="4"/>
  <c r="BM51" i="4"/>
  <c r="BL51" i="4"/>
  <c r="BJ51" i="4"/>
  <c r="BI51" i="4"/>
  <c r="BG51" i="4"/>
  <c r="BF51" i="4"/>
  <c r="BD51" i="4"/>
  <c r="BC51" i="4"/>
  <c r="BA51" i="4"/>
  <c r="AZ51" i="4"/>
  <c r="AX51" i="4"/>
  <c r="AW51" i="4"/>
  <c r="AU51" i="4"/>
  <c r="AT51" i="4"/>
  <c r="AR51" i="4"/>
  <c r="AQ51" i="4"/>
  <c r="AO51" i="4"/>
  <c r="AN51" i="4"/>
  <c r="AL51" i="4"/>
  <c r="AK51" i="4"/>
  <c r="AI51" i="4"/>
  <c r="AH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CE50" i="4"/>
  <c r="CD50" i="4"/>
  <c r="CB50" i="4"/>
  <c r="CA50" i="4"/>
  <c r="BY50" i="4"/>
  <c r="BX50" i="4"/>
  <c r="BV50" i="4"/>
  <c r="BU50" i="4"/>
  <c r="BS50" i="4"/>
  <c r="BR50" i="4"/>
  <c r="BP50" i="4"/>
  <c r="BO50" i="4"/>
  <c r="BM50" i="4"/>
  <c r="BL50" i="4"/>
  <c r="BJ50" i="4"/>
  <c r="BI50" i="4"/>
  <c r="BG50" i="4"/>
  <c r="BF50" i="4"/>
  <c r="BD50" i="4"/>
  <c r="BC50" i="4"/>
  <c r="BA50" i="4"/>
  <c r="AZ50" i="4"/>
  <c r="AX50" i="4"/>
  <c r="AW50" i="4"/>
  <c r="AU50" i="4"/>
  <c r="AT50" i="4"/>
  <c r="AR50" i="4"/>
  <c r="AQ50" i="4"/>
  <c r="AO50" i="4"/>
  <c r="AN50" i="4"/>
  <c r="AL50" i="4"/>
  <c r="AK50" i="4"/>
  <c r="AI50" i="4"/>
  <c r="AH50" i="4"/>
  <c r="AF50" i="4"/>
  <c r="AE50" i="4"/>
  <c r="AC50" i="4"/>
  <c r="AB50" i="4"/>
  <c r="Z50" i="4"/>
  <c r="Y50" i="4"/>
  <c r="W50" i="4"/>
  <c r="V50" i="4"/>
  <c r="T50" i="4"/>
  <c r="S50" i="4"/>
  <c r="Q50" i="4"/>
  <c r="P50" i="4"/>
  <c r="N50" i="4"/>
  <c r="M50" i="4"/>
  <c r="K50" i="4"/>
  <c r="J50" i="4"/>
  <c r="CE49" i="4"/>
  <c r="CD49" i="4"/>
  <c r="CB49" i="4"/>
  <c r="CA49" i="4"/>
  <c r="BY49" i="4"/>
  <c r="BX49" i="4"/>
  <c r="BV49" i="4"/>
  <c r="BU49" i="4"/>
  <c r="BS49" i="4"/>
  <c r="BR49" i="4"/>
  <c r="BP49" i="4"/>
  <c r="BO49" i="4"/>
  <c r="BM49" i="4"/>
  <c r="BL49" i="4"/>
  <c r="BJ49" i="4"/>
  <c r="BI49" i="4"/>
  <c r="BG49" i="4"/>
  <c r="BF49" i="4"/>
  <c r="BD49" i="4"/>
  <c r="BC49" i="4"/>
  <c r="BA49" i="4"/>
  <c r="AZ49" i="4"/>
  <c r="AX49" i="4"/>
  <c r="AW49" i="4"/>
  <c r="AU49" i="4"/>
  <c r="AT49" i="4"/>
  <c r="AR49" i="4"/>
  <c r="AQ49" i="4"/>
  <c r="AO49" i="4"/>
  <c r="AN49" i="4"/>
  <c r="AL49" i="4"/>
  <c r="AK49" i="4"/>
  <c r="AI49" i="4"/>
  <c r="AH49" i="4"/>
  <c r="AF49" i="4"/>
  <c r="AE49" i="4"/>
  <c r="AC49" i="4"/>
  <c r="AB49" i="4"/>
  <c r="Z49" i="4"/>
  <c r="Y49" i="4"/>
  <c r="W49" i="4"/>
  <c r="V49" i="4"/>
  <c r="T49" i="4"/>
  <c r="S49" i="4"/>
  <c r="Q49" i="4"/>
  <c r="P49" i="4"/>
  <c r="N49" i="4"/>
  <c r="M49" i="4"/>
  <c r="K49" i="4"/>
  <c r="J49" i="4"/>
  <c r="CE48" i="4"/>
  <c r="CD48" i="4"/>
  <c r="CB48" i="4"/>
  <c r="CA48" i="4"/>
  <c r="BY48" i="4"/>
  <c r="BX48" i="4"/>
  <c r="BV48" i="4"/>
  <c r="BU48" i="4"/>
  <c r="BS48" i="4"/>
  <c r="BR48" i="4"/>
  <c r="BP48" i="4"/>
  <c r="BO48" i="4"/>
  <c r="BM48" i="4"/>
  <c r="BL48" i="4"/>
  <c r="BJ48" i="4"/>
  <c r="BI48" i="4"/>
  <c r="BG48" i="4"/>
  <c r="BF48" i="4"/>
  <c r="BD48" i="4"/>
  <c r="BC48" i="4"/>
  <c r="BA48" i="4"/>
  <c r="AZ48" i="4"/>
  <c r="AX48" i="4"/>
  <c r="AW48" i="4"/>
  <c r="AU48" i="4"/>
  <c r="AT48" i="4"/>
  <c r="AR48" i="4"/>
  <c r="AQ48" i="4"/>
  <c r="AO48" i="4"/>
  <c r="AN48" i="4"/>
  <c r="AL48" i="4"/>
  <c r="AK48" i="4"/>
  <c r="AI48" i="4"/>
  <c r="AH48" i="4"/>
  <c r="AF48" i="4"/>
  <c r="AE48" i="4"/>
  <c r="AC48" i="4"/>
  <c r="AB48" i="4"/>
  <c r="Z48" i="4"/>
  <c r="Y48" i="4"/>
  <c r="W48" i="4"/>
  <c r="V48" i="4"/>
  <c r="T48" i="4"/>
  <c r="S48" i="4"/>
  <c r="Q48" i="4"/>
  <c r="P48" i="4"/>
  <c r="N48" i="4"/>
  <c r="M48" i="4"/>
  <c r="K48" i="4"/>
  <c r="J48" i="4"/>
  <c r="CE47" i="4"/>
  <c r="CD47" i="4"/>
  <c r="CB47" i="4"/>
  <c r="CA47" i="4"/>
  <c r="BY47" i="4"/>
  <c r="BX47" i="4"/>
  <c r="BV47" i="4"/>
  <c r="BU47" i="4"/>
  <c r="BS47" i="4"/>
  <c r="BR47" i="4"/>
  <c r="BP47" i="4"/>
  <c r="BO47" i="4"/>
  <c r="BM47" i="4"/>
  <c r="BL47" i="4"/>
  <c r="BJ47" i="4"/>
  <c r="BI47" i="4"/>
  <c r="BG47" i="4"/>
  <c r="BF47" i="4"/>
  <c r="BD47" i="4"/>
  <c r="BC47" i="4"/>
  <c r="BA47" i="4"/>
  <c r="AZ47" i="4"/>
  <c r="AX47" i="4"/>
  <c r="AW47" i="4"/>
  <c r="AU47" i="4"/>
  <c r="AT47" i="4"/>
  <c r="AR47" i="4"/>
  <c r="AQ47" i="4"/>
  <c r="AO47" i="4"/>
  <c r="AN47" i="4"/>
  <c r="AL47" i="4"/>
  <c r="AK47" i="4"/>
  <c r="AI47" i="4"/>
  <c r="AH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CE46" i="4"/>
  <c r="CD46" i="4"/>
  <c r="CB46" i="4"/>
  <c r="CA46" i="4"/>
  <c r="BY46" i="4"/>
  <c r="BX46" i="4"/>
  <c r="BV46" i="4"/>
  <c r="BU46" i="4"/>
  <c r="BS46" i="4"/>
  <c r="BR46" i="4"/>
  <c r="BP46" i="4"/>
  <c r="BO46" i="4"/>
  <c r="BM46" i="4"/>
  <c r="BL46" i="4"/>
  <c r="BJ46" i="4"/>
  <c r="BI46" i="4"/>
  <c r="BG46" i="4"/>
  <c r="BF46" i="4"/>
  <c r="BD46" i="4"/>
  <c r="BC46" i="4"/>
  <c r="BA46" i="4"/>
  <c r="AZ46" i="4"/>
  <c r="AX46" i="4"/>
  <c r="AW46" i="4"/>
  <c r="AU46" i="4"/>
  <c r="AT46" i="4"/>
  <c r="AR46" i="4"/>
  <c r="AQ46" i="4"/>
  <c r="AO46" i="4"/>
  <c r="AN46" i="4"/>
  <c r="AL46" i="4"/>
  <c r="AK46" i="4"/>
  <c r="AI46" i="4"/>
  <c r="AH46" i="4"/>
  <c r="AF46" i="4"/>
  <c r="AE46" i="4"/>
  <c r="AC46" i="4"/>
  <c r="AB46" i="4"/>
  <c r="Z46" i="4"/>
  <c r="Y46" i="4"/>
  <c r="W46" i="4"/>
  <c r="V46" i="4"/>
  <c r="T46" i="4"/>
  <c r="S46" i="4"/>
  <c r="Q46" i="4"/>
  <c r="P46" i="4"/>
  <c r="N46" i="4"/>
  <c r="M46" i="4"/>
  <c r="K46" i="4"/>
  <c r="J46" i="4"/>
  <c r="CE45" i="4"/>
  <c r="CD45" i="4"/>
  <c r="CB45" i="4"/>
  <c r="CA45" i="4"/>
  <c r="BY45" i="4"/>
  <c r="BX45" i="4"/>
  <c r="BV45" i="4"/>
  <c r="BU45" i="4"/>
  <c r="BS45" i="4"/>
  <c r="BR45" i="4"/>
  <c r="BP45" i="4"/>
  <c r="BO45" i="4"/>
  <c r="BM45" i="4"/>
  <c r="BL45" i="4"/>
  <c r="BJ45" i="4"/>
  <c r="BI45" i="4"/>
  <c r="BG45" i="4"/>
  <c r="BF45" i="4"/>
  <c r="BD45" i="4"/>
  <c r="BC45" i="4"/>
  <c r="BA45" i="4"/>
  <c r="AZ45" i="4"/>
  <c r="AX45" i="4"/>
  <c r="AW45" i="4"/>
  <c r="AU45" i="4"/>
  <c r="AT45" i="4"/>
  <c r="AR45" i="4"/>
  <c r="AQ45" i="4"/>
  <c r="AO45" i="4"/>
  <c r="AN45" i="4"/>
  <c r="AL45" i="4"/>
  <c r="AK45" i="4"/>
  <c r="AI45" i="4"/>
  <c r="AH45" i="4"/>
  <c r="AF45" i="4"/>
  <c r="AE45" i="4"/>
  <c r="AC45" i="4"/>
  <c r="AB45" i="4"/>
  <c r="Z45" i="4"/>
  <c r="Y45" i="4"/>
  <c r="W45" i="4"/>
  <c r="V45" i="4"/>
  <c r="T45" i="4"/>
  <c r="S45" i="4"/>
  <c r="Q45" i="4"/>
  <c r="P45" i="4"/>
  <c r="N45" i="4"/>
  <c r="M45" i="4"/>
  <c r="K45" i="4"/>
  <c r="J45" i="4"/>
  <c r="CE44" i="4"/>
  <c r="CD44" i="4"/>
  <c r="CB44" i="4"/>
  <c r="CA44" i="4"/>
  <c r="BY44" i="4"/>
  <c r="BX44" i="4"/>
  <c r="BV44" i="4"/>
  <c r="BU44" i="4"/>
  <c r="BS44" i="4"/>
  <c r="BR44" i="4"/>
  <c r="BP44" i="4"/>
  <c r="BO44" i="4"/>
  <c r="BM44" i="4"/>
  <c r="BL44" i="4"/>
  <c r="BJ44" i="4"/>
  <c r="BI44" i="4"/>
  <c r="BG44" i="4"/>
  <c r="BF44" i="4"/>
  <c r="BD44" i="4"/>
  <c r="BC44" i="4"/>
  <c r="BA44" i="4"/>
  <c r="AZ44" i="4"/>
  <c r="AX44" i="4"/>
  <c r="AW44" i="4"/>
  <c r="AU44" i="4"/>
  <c r="AT44" i="4"/>
  <c r="AR44" i="4"/>
  <c r="AQ44" i="4"/>
  <c r="AO44" i="4"/>
  <c r="AN44" i="4"/>
  <c r="AL44" i="4"/>
  <c r="AK44" i="4"/>
  <c r="AI44" i="4"/>
  <c r="AH44" i="4"/>
  <c r="AF44" i="4"/>
  <c r="AE44" i="4"/>
  <c r="AC44" i="4"/>
  <c r="AB44" i="4"/>
  <c r="Z44" i="4"/>
  <c r="Y44" i="4"/>
  <c r="W44" i="4"/>
  <c r="V44" i="4"/>
  <c r="T44" i="4"/>
  <c r="S44" i="4"/>
  <c r="Q44" i="4"/>
  <c r="P44" i="4"/>
  <c r="N44" i="4"/>
  <c r="M44" i="4"/>
  <c r="K44" i="4"/>
  <c r="J44" i="4"/>
  <c r="CE43" i="4"/>
  <c r="CD43" i="4"/>
  <c r="CB43" i="4"/>
  <c r="CA43" i="4"/>
  <c r="BY43" i="4"/>
  <c r="BX43" i="4"/>
  <c r="BV43" i="4"/>
  <c r="BU43" i="4"/>
  <c r="BS43" i="4"/>
  <c r="BR43" i="4"/>
  <c r="BP43" i="4"/>
  <c r="BO43" i="4"/>
  <c r="BM43" i="4"/>
  <c r="BL43" i="4"/>
  <c r="BJ43" i="4"/>
  <c r="BI43" i="4"/>
  <c r="BG43" i="4"/>
  <c r="BF43" i="4"/>
  <c r="BD43" i="4"/>
  <c r="BC43" i="4"/>
  <c r="BA43" i="4"/>
  <c r="AZ43" i="4"/>
  <c r="AX43" i="4"/>
  <c r="AW43" i="4"/>
  <c r="AU43" i="4"/>
  <c r="AT43" i="4"/>
  <c r="AR43" i="4"/>
  <c r="AQ43" i="4"/>
  <c r="AO43" i="4"/>
  <c r="AN43" i="4"/>
  <c r="AL43" i="4"/>
  <c r="AK43" i="4"/>
  <c r="AI43" i="4"/>
  <c r="AH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CE42" i="4"/>
  <c r="CD42" i="4"/>
  <c r="CB42" i="4"/>
  <c r="CA42" i="4"/>
  <c r="BY42" i="4"/>
  <c r="BX42" i="4"/>
  <c r="BV42" i="4"/>
  <c r="BU42" i="4"/>
  <c r="BS42" i="4"/>
  <c r="BR42" i="4"/>
  <c r="BP42" i="4"/>
  <c r="BO42" i="4"/>
  <c r="BM42" i="4"/>
  <c r="BL42" i="4"/>
  <c r="BJ42" i="4"/>
  <c r="BI42" i="4"/>
  <c r="BG42" i="4"/>
  <c r="BF42" i="4"/>
  <c r="BD42" i="4"/>
  <c r="BC42" i="4"/>
  <c r="BA42" i="4"/>
  <c r="AZ42" i="4"/>
  <c r="AX42" i="4"/>
  <c r="AW42" i="4"/>
  <c r="AU42" i="4"/>
  <c r="AT42" i="4"/>
  <c r="AR42" i="4"/>
  <c r="AQ42" i="4"/>
  <c r="AO42" i="4"/>
  <c r="AN42" i="4"/>
  <c r="AL42" i="4"/>
  <c r="AK42" i="4"/>
  <c r="AI42" i="4"/>
  <c r="AH42" i="4"/>
  <c r="AF42" i="4"/>
  <c r="AE42" i="4"/>
  <c r="AC42" i="4"/>
  <c r="AB42" i="4"/>
  <c r="Z42" i="4"/>
  <c r="Y42" i="4"/>
  <c r="W42" i="4"/>
  <c r="V42" i="4"/>
  <c r="T42" i="4"/>
  <c r="S42" i="4"/>
  <c r="Q42" i="4"/>
  <c r="P42" i="4"/>
  <c r="N42" i="4"/>
  <c r="M42" i="4"/>
  <c r="K42" i="4"/>
  <c r="J42" i="4"/>
  <c r="CE41" i="4"/>
  <c r="CD41" i="4"/>
  <c r="CB41" i="4"/>
  <c r="CA41" i="4"/>
  <c r="BY41" i="4"/>
  <c r="BX41" i="4"/>
  <c r="BV41" i="4"/>
  <c r="BU41" i="4"/>
  <c r="BS41" i="4"/>
  <c r="BR41" i="4"/>
  <c r="BP41" i="4"/>
  <c r="BO41" i="4"/>
  <c r="BM41" i="4"/>
  <c r="BL41" i="4"/>
  <c r="BJ41" i="4"/>
  <c r="BI41" i="4"/>
  <c r="BG41" i="4"/>
  <c r="BF41" i="4"/>
  <c r="BD41" i="4"/>
  <c r="BC41" i="4"/>
  <c r="BA41" i="4"/>
  <c r="AZ41" i="4"/>
  <c r="AX41" i="4"/>
  <c r="AW41" i="4"/>
  <c r="AU41" i="4"/>
  <c r="AT41" i="4"/>
  <c r="AR41" i="4"/>
  <c r="AQ41" i="4"/>
  <c r="AO41" i="4"/>
  <c r="AN41" i="4"/>
  <c r="AL41" i="4"/>
  <c r="AK41" i="4"/>
  <c r="AI41" i="4"/>
  <c r="AH41" i="4"/>
  <c r="AF41" i="4"/>
  <c r="AE41" i="4"/>
  <c r="AC41" i="4"/>
  <c r="AB41" i="4"/>
  <c r="Z41" i="4"/>
  <c r="Y41" i="4"/>
  <c r="W41" i="4"/>
  <c r="V41" i="4"/>
  <c r="T41" i="4"/>
  <c r="S41" i="4"/>
  <c r="Q41" i="4"/>
  <c r="P41" i="4"/>
  <c r="N41" i="4"/>
  <c r="M41" i="4"/>
  <c r="K41" i="4"/>
  <c r="J41" i="4"/>
  <c r="CE40" i="4"/>
  <c r="CD40" i="4"/>
  <c r="CB40" i="4"/>
  <c r="CA40" i="4"/>
  <c r="BY40" i="4"/>
  <c r="BX40" i="4"/>
  <c r="BV40" i="4"/>
  <c r="BU40" i="4"/>
  <c r="BS40" i="4"/>
  <c r="BR40" i="4"/>
  <c r="BP40" i="4"/>
  <c r="BO40" i="4"/>
  <c r="BM40" i="4"/>
  <c r="BL40" i="4"/>
  <c r="BJ40" i="4"/>
  <c r="BI40" i="4"/>
  <c r="BG40" i="4"/>
  <c r="BF40" i="4"/>
  <c r="BD40" i="4"/>
  <c r="BC40" i="4"/>
  <c r="BA40" i="4"/>
  <c r="AZ40" i="4"/>
  <c r="AX40" i="4"/>
  <c r="AW40" i="4"/>
  <c r="AU40" i="4"/>
  <c r="AT40" i="4"/>
  <c r="AR40" i="4"/>
  <c r="AQ40" i="4"/>
  <c r="AO40" i="4"/>
  <c r="AN40" i="4"/>
  <c r="AL40" i="4"/>
  <c r="AK40" i="4"/>
  <c r="AI40" i="4"/>
  <c r="AH40" i="4"/>
  <c r="AF40" i="4"/>
  <c r="AE40" i="4"/>
  <c r="AC40" i="4"/>
  <c r="AB40" i="4"/>
  <c r="Z40" i="4"/>
  <c r="Y40" i="4"/>
  <c r="W40" i="4"/>
  <c r="V40" i="4"/>
  <c r="T40" i="4"/>
  <c r="S40" i="4"/>
  <c r="Q40" i="4"/>
  <c r="P40" i="4"/>
  <c r="N40" i="4"/>
  <c r="M40" i="4"/>
  <c r="K40" i="4"/>
  <c r="J40" i="4"/>
  <c r="CE39" i="4"/>
  <c r="CD39" i="4"/>
  <c r="CB39" i="4"/>
  <c r="CA39" i="4"/>
  <c r="BY39" i="4"/>
  <c r="BX39" i="4"/>
  <c r="BV39" i="4"/>
  <c r="BU39" i="4"/>
  <c r="BS39" i="4"/>
  <c r="BR39" i="4"/>
  <c r="BP39" i="4"/>
  <c r="BO39" i="4"/>
  <c r="BM39" i="4"/>
  <c r="BL39" i="4"/>
  <c r="BJ39" i="4"/>
  <c r="BI39" i="4"/>
  <c r="BG39" i="4"/>
  <c r="BF39" i="4"/>
  <c r="BD39" i="4"/>
  <c r="BC39" i="4"/>
  <c r="BA39" i="4"/>
  <c r="AZ39" i="4"/>
  <c r="AX39" i="4"/>
  <c r="AW39" i="4"/>
  <c r="AU39" i="4"/>
  <c r="AT39" i="4"/>
  <c r="AR39" i="4"/>
  <c r="AQ39" i="4"/>
  <c r="AO39" i="4"/>
  <c r="AN39" i="4"/>
  <c r="AL39" i="4"/>
  <c r="AK39" i="4"/>
  <c r="AI39" i="4"/>
  <c r="AH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CE38" i="4"/>
  <c r="CD38" i="4"/>
  <c r="CB38" i="4"/>
  <c r="CA38" i="4"/>
  <c r="BY38" i="4"/>
  <c r="BX38" i="4"/>
  <c r="BV38" i="4"/>
  <c r="BU38" i="4"/>
  <c r="BS38" i="4"/>
  <c r="BR38" i="4"/>
  <c r="BP38" i="4"/>
  <c r="BO38" i="4"/>
  <c r="BM38" i="4"/>
  <c r="BL38" i="4"/>
  <c r="BJ38" i="4"/>
  <c r="BI38" i="4"/>
  <c r="BG38" i="4"/>
  <c r="BF38" i="4"/>
  <c r="BD38" i="4"/>
  <c r="BC38" i="4"/>
  <c r="BA38" i="4"/>
  <c r="AZ38" i="4"/>
  <c r="AX38" i="4"/>
  <c r="AW38" i="4"/>
  <c r="AU38" i="4"/>
  <c r="AT38" i="4"/>
  <c r="AR38" i="4"/>
  <c r="AQ38" i="4"/>
  <c r="AO38" i="4"/>
  <c r="AN38" i="4"/>
  <c r="AL38" i="4"/>
  <c r="AK38" i="4"/>
  <c r="AI38" i="4"/>
  <c r="AH38" i="4"/>
  <c r="AF38" i="4"/>
  <c r="AE38" i="4"/>
  <c r="AC38" i="4"/>
  <c r="AB38" i="4"/>
  <c r="Z38" i="4"/>
  <c r="Y38" i="4"/>
  <c r="W38" i="4"/>
  <c r="V38" i="4"/>
  <c r="T38" i="4"/>
  <c r="S38" i="4"/>
  <c r="Q38" i="4"/>
  <c r="P38" i="4"/>
  <c r="N38" i="4"/>
  <c r="M38" i="4"/>
  <c r="K38" i="4"/>
  <c r="J38" i="4"/>
  <c r="CE37" i="4"/>
  <c r="CD37" i="4"/>
  <c r="CB37" i="4"/>
  <c r="CA37" i="4"/>
  <c r="BY37" i="4"/>
  <c r="BX37" i="4"/>
  <c r="BV37" i="4"/>
  <c r="BU37" i="4"/>
  <c r="BS37" i="4"/>
  <c r="BR37" i="4"/>
  <c r="BP37" i="4"/>
  <c r="BO37" i="4"/>
  <c r="BM37" i="4"/>
  <c r="BL37" i="4"/>
  <c r="BJ37" i="4"/>
  <c r="BI37" i="4"/>
  <c r="BG37" i="4"/>
  <c r="BF37" i="4"/>
  <c r="BD37" i="4"/>
  <c r="BC37" i="4"/>
  <c r="BA37" i="4"/>
  <c r="AZ37" i="4"/>
  <c r="AX37" i="4"/>
  <c r="AW37" i="4"/>
  <c r="AU37" i="4"/>
  <c r="AT37" i="4"/>
  <c r="AR37" i="4"/>
  <c r="AQ37" i="4"/>
  <c r="AO37" i="4"/>
  <c r="AN37" i="4"/>
  <c r="AL37" i="4"/>
  <c r="AK37" i="4"/>
  <c r="AI37" i="4"/>
  <c r="AH37" i="4"/>
  <c r="AF37" i="4"/>
  <c r="AE37" i="4"/>
  <c r="AC37" i="4"/>
  <c r="AB37" i="4"/>
  <c r="Z37" i="4"/>
  <c r="Y37" i="4"/>
  <c r="W37" i="4"/>
  <c r="V37" i="4"/>
  <c r="T37" i="4"/>
  <c r="S37" i="4"/>
  <c r="Q37" i="4"/>
  <c r="P37" i="4"/>
  <c r="N37" i="4"/>
  <c r="M37" i="4"/>
  <c r="K37" i="4"/>
  <c r="J37" i="4"/>
  <c r="CE36" i="4"/>
  <c r="CD36" i="4"/>
  <c r="CB36" i="4"/>
  <c r="CA36" i="4"/>
  <c r="BY36" i="4"/>
  <c r="BX36" i="4"/>
  <c r="BV36" i="4"/>
  <c r="BU36" i="4"/>
  <c r="BS36" i="4"/>
  <c r="BR36" i="4"/>
  <c r="BP36" i="4"/>
  <c r="BO36" i="4"/>
  <c r="BM36" i="4"/>
  <c r="BL36" i="4"/>
  <c r="BJ36" i="4"/>
  <c r="BI36" i="4"/>
  <c r="BG36" i="4"/>
  <c r="BF36" i="4"/>
  <c r="BD36" i="4"/>
  <c r="BC36" i="4"/>
  <c r="BA36" i="4"/>
  <c r="AZ36" i="4"/>
  <c r="AX36" i="4"/>
  <c r="AW36" i="4"/>
  <c r="AU36" i="4"/>
  <c r="AT36" i="4"/>
  <c r="AR36" i="4"/>
  <c r="AQ36" i="4"/>
  <c r="AO36" i="4"/>
  <c r="AN36" i="4"/>
  <c r="AL36" i="4"/>
  <c r="AK36" i="4"/>
  <c r="AI36" i="4"/>
  <c r="AH36" i="4"/>
  <c r="AF36" i="4"/>
  <c r="AE36" i="4"/>
  <c r="AC36" i="4"/>
  <c r="AB36" i="4"/>
  <c r="Z36" i="4"/>
  <c r="Y36" i="4"/>
  <c r="W36" i="4"/>
  <c r="V36" i="4"/>
  <c r="T36" i="4"/>
  <c r="S36" i="4"/>
  <c r="Q36" i="4"/>
  <c r="P36" i="4"/>
  <c r="N36" i="4"/>
  <c r="M36" i="4"/>
  <c r="K36" i="4"/>
  <c r="CR36" i="4" s="1"/>
  <c r="J36" i="4"/>
  <c r="CE35" i="4"/>
  <c r="CD35" i="4"/>
  <c r="CB35" i="4"/>
  <c r="CA35" i="4"/>
  <c r="BY35" i="4"/>
  <c r="BX35" i="4"/>
  <c r="BV35" i="4"/>
  <c r="BU35" i="4"/>
  <c r="BS35" i="4"/>
  <c r="BR35" i="4"/>
  <c r="BP35" i="4"/>
  <c r="BO35" i="4"/>
  <c r="BM35" i="4"/>
  <c r="BL35" i="4"/>
  <c r="BJ35" i="4"/>
  <c r="BI35" i="4"/>
  <c r="BG35" i="4"/>
  <c r="BF35" i="4"/>
  <c r="BD35" i="4"/>
  <c r="BC35" i="4"/>
  <c r="BA35" i="4"/>
  <c r="AZ35" i="4"/>
  <c r="AX35" i="4"/>
  <c r="AW35" i="4"/>
  <c r="AU35" i="4"/>
  <c r="AT35" i="4"/>
  <c r="AR35" i="4"/>
  <c r="AQ35" i="4"/>
  <c r="AO35" i="4"/>
  <c r="AN35" i="4"/>
  <c r="AL35" i="4"/>
  <c r="AK35" i="4"/>
  <c r="AI35" i="4"/>
  <c r="AH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CE34" i="4"/>
  <c r="CD34" i="4"/>
  <c r="CB34" i="4"/>
  <c r="CA34" i="4"/>
  <c r="BY34" i="4"/>
  <c r="BX34" i="4"/>
  <c r="BV34" i="4"/>
  <c r="BU34" i="4"/>
  <c r="BS34" i="4"/>
  <c r="BR34" i="4"/>
  <c r="BP34" i="4"/>
  <c r="BO34" i="4"/>
  <c r="BM34" i="4"/>
  <c r="BL34" i="4"/>
  <c r="BJ34" i="4"/>
  <c r="BI34" i="4"/>
  <c r="BG34" i="4"/>
  <c r="BF34" i="4"/>
  <c r="BD34" i="4"/>
  <c r="BC34" i="4"/>
  <c r="BA34" i="4"/>
  <c r="AZ34" i="4"/>
  <c r="AX34" i="4"/>
  <c r="AW34" i="4"/>
  <c r="AU34" i="4"/>
  <c r="AT34" i="4"/>
  <c r="AR34" i="4"/>
  <c r="AQ34" i="4"/>
  <c r="AO34" i="4"/>
  <c r="AN34" i="4"/>
  <c r="AL34" i="4"/>
  <c r="AK34" i="4"/>
  <c r="AI34" i="4"/>
  <c r="AH34" i="4"/>
  <c r="AF34" i="4"/>
  <c r="AE34" i="4"/>
  <c r="AC34" i="4"/>
  <c r="AB34" i="4"/>
  <c r="Z34" i="4"/>
  <c r="Y34" i="4"/>
  <c r="W34" i="4"/>
  <c r="V34" i="4"/>
  <c r="T34" i="4"/>
  <c r="S34" i="4"/>
  <c r="Q34" i="4"/>
  <c r="P34" i="4"/>
  <c r="N34" i="4"/>
  <c r="M34" i="4"/>
  <c r="K34" i="4"/>
  <c r="CR34" i="4" s="1"/>
  <c r="J34" i="4"/>
  <c r="CE33" i="4"/>
  <c r="CD33" i="4"/>
  <c r="CB33" i="4"/>
  <c r="CA33" i="4"/>
  <c r="BY33" i="4"/>
  <c r="BX33" i="4"/>
  <c r="BV33" i="4"/>
  <c r="BU33" i="4"/>
  <c r="BS33" i="4"/>
  <c r="BR33" i="4"/>
  <c r="BP33" i="4"/>
  <c r="BO33" i="4"/>
  <c r="BM33" i="4"/>
  <c r="BL33" i="4"/>
  <c r="BJ33" i="4"/>
  <c r="BI33" i="4"/>
  <c r="BG33" i="4"/>
  <c r="BF33" i="4"/>
  <c r="BD33" i="4"/>
  <c r="BC33" i="4"/>
  <c r="BA33" i="4"/>
  <c r="AZ33" i="4"/>
  <c r="AX33" i="4"/>
  <c r="AW33" i="4"/>
  <c r="AU33" i="4"/>
  <c r="AT33" i="4"/>
  <c r="AR33" i="4"/>
  <c r="AQ33" i="4"/>
  <c r="AO33" i="4"/>
  <c r="AN33" i="4"/>
  <c r="AL33" i="4"/>
  <c r="AK33" i="4"/>
  <c r="AI33" i="4"/>
  <c r="AH33" i="4"/>
  <c r="AF33" i="4"/>
  <c r="AE33" i="4"/>
  <c r="AC33" i="4"/>
  <c r="AB33" i="4"/>
  <c r="Z33" i="4"/>
  <c r="Y33" i="4"/>
  <c r="W33" i="4"/>
  <c r="V33" i="4"/>
  <c r="T33" i="4"/>
  <c r="S33" i="4"/>
  <c r="Q33" i="4"/>
  <c r="P33" i="4"/>
  <c r="N33" i="4"/>
  <c r="M33" i="4"/>
  <c r="K33" i="4"/>
  <c r="J33" i="4"/>
  <c r="CE32" i="4"/>
  <c r="CD32" i="4"/>
  <c r="CB32" i="4"/>
  <c r="CA32" i="4"/>
  <c r="BY32" i="4"/>
  <c r="BX32" i="4"/>
  <c r="BV32" i="4"/>
  <c r="BU32" i="4"/>
  <c r="BS32" i="4"/>
  <c r="BR32" i="4"/>
  <c r="BP32" i="4"/>
  <c r="BO32" i="4"/>
  <c r="BM32" i="4"/>
  <c r="BL32" i="4"/>
  <c r="BJ32" i="4"/>
  <c r="BI32" i="4"/>
  <c r="BG32" i="4"/>
  <c r="BF32" i="4"/>
  <c r="BD32" i="4"/>
  <c r="BC32" i="4"/>
  <c r="BA32" i="4"/>
  <c r="AZ32" i="4"/>
  <c r="AX32" i="4"/>
  <c r="AW32" i="4"/>
  <c r="AU32" i="4"/>
  <c r="AT32" i="4"/>
  <c r="AR32" i="4"/>
  <c r="AQ32" i="4"/>
  <c r="AO32" i="4"/>
  <c r="AN32" i="4"/>
  <c r="AL32" i="4"/>
  <c r="AK32" i="4"/>
  <c r="AI32" i="4"/>
  <c r="AH32" i="4"/>
  <c r="AF32" i="4"/>
  <c r="AE32" i="4"/>
  <c r="AC32" i="4"/>
  <c r="AB32" i="4"/>
  <c r="Z32" i="4"/>
  <c r="Y32" i="4"/>
  <c r="W32" i="4"/>
  <c r="V32" i="4"/>
  <c r="T32" i="4"/>
  <c r="S32" i="4"/>
  <c r="Q32" i="4"/>
  <c r="P32" i="4"/>
  <c r="N32" i="4"/>
  <c r="M32" i="4"/>
  <c r="K32" i="4"/>
  <c r="CR32" i="4" s="1"/>
  <c r="J32" i="4"/>
  <c r="CE31" i="4"/>
  <c r="CD31" i="4"/>
  <c r="CB31" i="4"/>
  <c r="CA31" i="4"/>
  <c r="BY31" i="4"/>
  <c r="BX31" i="4"/>
  <c r="BV31" i="4"/>
  <c r="BU31" i="4"/>
  <c r="BS31" i="4"/>
  <c r="BR31" i="4"/>
  <c r="BP31" i="4"/>
  <c r="BO31" i="4"/>
  <c r="BM31" i="4"/>
  <c r="BL31" i="4"/>
  <c r="BJ31" i="4"/>
  <c r="BI31" i="4"/>
  <c r="BG31" i="4"/>
  <c r="BF31" i="4"/>
  <c r="BD31" i="4"/>
  <c r="BC31" i="4"/>
  <c r="BA31" i="4"/>
  <c r="AZ31" i="4"/>
  <c r="AX31" i="4"/>
  <c r="AW31" i="4"/>
  <c r="AU31" i="4"/>
  <c r="AT31" i="4"/>
  <c r="AR31" i="4"/>
  <c r="AQ31" i="4"/>
  <c r="AO31" i="4"/>
  <c r="AN31" i="4"/>
  <c r="AL31" i="4"/>
  <c r="AK31" i="4"/>
  <c r="AI31" i="4"/>
  <c r="AH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CE30" i="4"/>
  <c r="CD30" i="4"/>
  <c r="CB30" i="4"/>
  <c r="CA30" i="4"/>
  <c r="BY30" i="4"/>
  <c r="BX30" i="4"/>
  <c r="BV30" i="4"/>
  <c r="BU30" i="4"/>
  <c r="BS30" i="4"/>
  <c r="BR30" i="4"/>
  <c r="BP30" i="4"/>
  <c r="BO30" i="4"/>
  <c r="BM30" i="4"/>
  <c r="BL30" i="4"/>
  <c r="BJ30" i="4"/>
  <c r="BI30" i="4"/>
  <c r="BG30" i="4"/>
  <c r="BF30" i="4"/>
  <c r="BD30" i="4"/>
  <c r="BC30" i="4"/>
  <c r="BA30" i="4"/>
  <c r="AZ30" i="4"/>
  <c r="AX30" i="4"/>
  <c r="AW30" i="4"/>
  <c r="AU30" i="4"/>
  <c r="AT30" i="4"/>
  <c r="AR30" i="4"/>
  <c r="AQ30" i="4"/>
  <c r="AO30" i="4"/>
  <c r="AN30" i="4"/>
  <c r="AL30" i="4"/>
  <c r="AK30" i="4"/>
  <c r="AI30" i="4"/>
  <c r="AH30" i="4"/>
  <c r="AF30" i="4"/>
  <c r="AE30" i="4"/>
  <c r="AC30" i="4"/>
  <c r="AB30" i="4"/>
  <c r="Z30" i="4"/>
  <c r="Y30" i="4"/>
  <c r="W30" i="4"/>
  <c r="V30" i="4"/>
  <c r="T30" i="4"/>
  <c r="S30" i="4"/>
  <c r="Q30" i="4"/>
  <c r="P30" i="4"/>
  <c r="N30" i="4"/>
  <c r="M30" i="4"/>
  <c r="K30" i="4"/>
  <c r="CR30" i="4" s="1"/>
  <c r="J30" i="4"/>
  <c r="CE29" i="4"/>
  <c r="CD29" i="4"/>
  <c r="CB29" i="4"/>
  <c r="CA29" i="4"/>
  <c r="BY29" i="4"/>
  <c r="BX29" i="4"/>
  <c r="BV29" i="4"/>
  <c r="BU29" i="4"/>
  <c r="BS29" i="4"/>
  <c r="BR29" i="4"/>
  <c r="BP29" i="4"/>
  <c r="BO29" i="4"/>
  <c r="BM29" i="4"/>
  <c r="BL29" i="4"/>
  <c r="BJ29" i="4"/>
  <c r="BI29" i="4"/>
  <c r="BG29" i="4"/>
  <c r="BF29" i="4"/>
  <c r="BD29" i="4"/>
  <c r="BC29" i="4"/>
  <c r="BA29" i="4"/>
  <c r="AZ29" i="4"/>
  <c r="AX29" i="4"/>
  <c r="AW29" i="4"/>
  <c r="AU29" i="4"/>
  <c r="AT29" i="4"/>
  <c r="AR29" i="4"/>
  <c r="AQ29" i="4"/>
  <c r="AO29" i="4"/>
  <c r="AN29" i="4"/>
  <c r="AL29" i="4"/>
  <c r="AK29" i="4"/>
  <c r="AI29" i="4"/>
  <c r="AH29" i="4"/>
  <c r="AF29" i="4"/>
  <c r="AE29" i="4"/>
  <c r="AC29" i="4"/>
  <c r="AB29" i="4"/>
  <c r="Z29" i="4"/>
  <c r="Y29" i="4"/>
  <c r="W29" i="4"/>
  <c r="V29" i="4"/>
  <c r="T29" i="4"/>
  <c r="S29" i="4"/>
  <c r="Q29" i="4"/>
  <c r="P29" i="4"/>
  <c r="N29" i="4"/>
  <c r="M29" i="4"/>
  <c r="K29" i="4"/>
  <c r="J29" i="4"/>
  <c r="CE28" i="4"/>
  <c r="CD28" i="4"/>
  <c r="CB28" i="4"/>
  <c r="CA28" i="4"/>
  <c r="BY28" i="4"/>
  <c r="BX28" i="4"/>
  <c r="BV28" i="4"/>
  <c r="BU28" i="4"/>
  <c r="BS28" i="4"/>
  <c r="BR28" i="4"/>
  <c r="BP28" i="4"/>
  <c r="BO28" i="4"/>
  <c r="BM28" i="4"/>
  <c r="BL28" i="4"/>
  <c r="BJ28" i="4"/>
  <c r="BI28" i="4"/>
  <c r="BG28" i="4"/>
  <c r="BF28" i="4"/>
  <c r="BD28" i="4"/>
  <c r="BC28" i="4"/>
  <c r="BA28" i="4"/>
  <c r="AZ28" i="4"/>
  <c r="AX28" i="4"/>
  <c r="AW28" i="4"/>
  <c r="AU28" i="4"/>
  <c r="AT28" i="4"/>
  <c r="AR28" i="4"/>
  <c r="AQ28" i="4"/>
  <c r="AO28" i="4"/>
  <c r="AN28" i="4"/>
  <c r="AL28" i="4"/>
  <c r="AK28" i="4"/>
  <c r="AI28" i="4"/>
  <c r="AH28" i="4"/>
  <c r="AF28" i="4"/>
  <c r="AE28" i="4"/>
  <c r="AC28" i="4"/>
  <c r="AB28" i="4"/>
  <c r="Z28" i="4"/>
  <c r="Y28" i="4"/>
  <c r="W28" i="4"/>
  <c r="V28" i="4"/>
  <c r="T28" i="4"/>
  <c r="S28" i="4"/>
  <c r="Q28" i="4"/>
  <c r="P28" i="4"/>
  <c r="N28" i="4"/>
  <c r="M28" i="4"/>
  <c r="K28" i="4"/>
  <c r="J28" i="4"/>
  <c r="CE27" i="4"/>
  <c r="CD27" i="4"/>
  <c r="CB27" i="4"/>
  <c r="CA27" i="4"/>
  <c r="BY27" i="4"/>
  <c r="BX27" i="4"/>
  <c r="BV27" i="4"/>
  <c r="BU27" i="4"/>
  <c r="BS27" i="4"/>
  <c r="BR27" i="4"/>
  <c r="BP27" i="4"/>
  <c r="BO27" i="4"/>
  <c r="BM27" i="4"/>
  <c r="BL27" i="4"/>
  <c r="BJ27" i="4"/>
  <c r="BI27" i="4"/>
  <c r="BG27" i="4"/>
  <c r="BF27" i="4"/>
  <c r="BD27" i="4"/>
  <c r="BC27" i="4"/>
  <c r="BA27" i="4"/>
  <c r="AZ27" i="4"/>
  <c r="AX27" i="4"/>
  <c r="AW27" i="4"/>
  <c r="AU27" i="4"/>
  <c r="AT27" i="4"/>
  <c r="AR27" i="4"/>
  <c r="AQ27" i="4"/>
  <c r="AO27" i="4"/>
  <c r="AN27" i="4"/>
  <c r="AL27" i="4"/>
  <c r="AK27" i="4"/>
  <c r="AI27" i="4"/>
  <c r="AH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CE26" i="4"/>
  <c r="CD26" i="4"/>
  <c r="CB26" i="4"/>
  <c r="CA26" i="4"/>
  <c r="BY26" i="4"/>
  <c r="BX26" i="4"/>
  <c r="BV26" i="4"/>
  <c r="BU26" i="4"/>
  <c r="BS26" i="4"/>
  <c r="BR26" i="4"/>
  <c r="BP26" i="4"/>
  <c r="BO26" i="4"/>
  <c r="BM26" i="4"/>
  <c r="BL26" i="4"/>
  <c r="BJ26" i="4"/>
  <c r="BI26" i="4"/>
  <c r="BG26" i="4"/>
  <c r="BF26" i="4"/>
  <c r="BD26" i="4"/>
  <c r="BC26" i="4"/>
  <c r="BA26" i="4"/>
  <c r="AZ26" i="4"/>
  <c r="AX26" i="4"/>
  <c r="AW26" i="4"/>
  <c r="AU26" i="4"/>
  <c r="AT26" i="4"/>
  <c r="AR26" i="4"/>
  <c r="AQ26" i="4"/>
  <c r="AO26" i="4"/>
  <c r="AN26" i="4"/>
  <c r="AL26" i="4"/>
  <c r="AK26" i="4"/>
  <c r="AI26" i="4"/>
  <c r="AH26" i="4"/>
  <c r="AF26" i="4"/>
  <c r="AE26" i="4"/>
  <c r="AC26" i="4"/>
  <c r="AB26" i="4"/>
  <c r="Z26" i="4"/>
  <c r="Y26" i="4"/>
  <c r="W26" i="4"/>
  <c r="V26" i="4"/>
  <c r="T26" i="4"/>
  <c r="S26" i="4"/>
  <c r="Q26" i="4"/>
  <c r="P26" i="4"/>
  <c r="N26" i="4"/>
  <c r="M26" i="4"/>
  <c r="K26" i="4"/>
  <c r="J26" i="4"/>
  <c r="CE25" i="4"/>
  <c r="CD25" i="4"/>
  <c r="CB25" i="4"/>
  <c r="CA25" i="4"/>
  <c r="BY25" i="4"/>
  <c r="BX25" i="4"/>
  <c r="BV25" i="4"/>
  <c r="BU25" i="4"/>
  <c r="BS25" i="4"/>
  <c r="BR25" i="4"/>
  <c r="BP25" i="4"/>
  <c r="BO25" i="4"/>
  <c r="BM25" i="4"/>
  <c r="BL25" i="4"/>
  <c r="BJ25" i="4"/>
  <c r="BI25" i="4"/>
  <c r="BG25" i="4"/>
  <c r="BF25" i="4"/>
  <c r="BD25" i="4"/>
  <c r="BC25" i="4"/>
  <c r="BA25" i="4"/>
  <c r="AZ25" i="4"/>
  <c r="AX25" i="4"/>
  <c r="AW25" i="4"/>
  <c r="AU25" i="4"/>
  <c r="AT25" i="4"/>
  <c r="AR25" i="4"/>
  <c r="AQ25" i="4"/>
  <c r="AO25" i="4"/>
  <c r="AN25" i="4"/>
  <c r="AL25" i="4"/>
  <c r="AK25" i="4"/>
  <c r="AI25" i="4"/>
  <c r="AH25" i="4"/>
  <c r="AF25" i="4"/>
  <c r="AE25" i="4"/>
  <c r="AC25" i="4"/>
  <c r="AB25" i="4"/>
  <c r="Z25" i="4"/>
  <c r="Y25" i="4"/>
  <c r="W25" i="4"/>
  <c r="V25" i="4"/>
  <c r="T25" i="4"/>
  <c r="S25" i="4"/>
  <c r="Q25" i="4"/>
  <c r="P25" i="4"/>
  <c r="N25" i="4"/>
  <c r="M25" i="4"/>
  <c r="K25" i="4"/>
  <c r="J25" i="4"/>
  <c r="CE24" i="4"/>
  <c r="CD24" i="4"/>
  <c r="CB24" i="4"/>
  <c r="CA24" i="4"/>
  <c r="BY24" i="4"/>
  <c r="BX24" i="4"/>
  <c r="BV24" i="4"/>
  <c r="BU24" i="4"/>
  <c r="BS24" i="4"/>
  <c r="BR24" i="4"/>
  <c r="BP24" i="4"/>
  <c r="BO24" i="4"/>
  <c r="BM24" i="4"/>
  <c r="BL24" i="4"/>
  <c r="BJ24" i="4"/>
  <c r="BI24" i="4"/>
  <c r="BG24" i="4"/>
  <c r="BF24" i="4"/>
  <c r="BD24" i="4"/>
  <c r="BC24" i="4"/>
  <c r="BA24" i="4"/>
  <c r="AZ24" i="4"/>
  <c r="AX24" i="4"/>
  <c r="AW24" i="4"/>
  <c r="AU24" i="4"/>
  <c r="AT24" i="4"/>
  <c r="AR24" i="4"/>
  <c r="AQ24" i="4"/>
  <c r="AO24" i="4"/>
  <c r="AN24" i="4"/>
  <c r="AL24" i="4"/>
  <c r="AK24" i="4"/>
  <c r="AI24" i="4"/>
  <c r="AH24" i="4"/>
  <c r="AF24" i="4"/>
  <c r="AE24" i="4"/>
  <c r="AC24" i="4"/>
  <c r="AB24" i="4"/>
  <c r="Z24" i="4"/>
  <c r="Y24" i="4"/>
  <c r="W24" i="4"/>
  <c r="V24" i="4"/>
  <c r="T24" i="4"/>
  <c r="S24" i="4"/>
  <c r="Q24" i="4"/>
  <c r="P24" i="4"/>
  <c r="N24" i="4"/>
  <c r="M24" i="4"/>
  <c r="K24" i="4"/>
  <c r="J24" i="4"/>
  <c r="CE23" i="4"/>
  <c r="CD23" i="4"/>
  <c r="CB23" i="4"/>
  <c r="CA23" i="4"/>
  <c r="BY23" i="4"/>
  <c r="BX23" i="4"/>
  <c r="BV23" i="4"/>
  <c r="BU23" i="4"/>
  <c r="BS23" i="4"/>
  <c r="BR23" i="4"/>
  <c r="BP23" i="4"/>
  <c r="BO23" i="4"/>
  <c r="BM23" i="4"/>
  <c r="BL23" i="4"/>
  <c r="BJ23" i="4"/>
  <c r="BI23" i="4"/>
  <c r="BG23" i="4"/>
  <c r="BF23" i="4"/>
  <c r="BD23" i="4"/>
  <c r="BC23" i="4"/>
  <c r="BA23" i="4"/>
  <c r="AZ23" i="4"/>
  <c r="AX23" i="4"/>
  <c r="AW23" i="4"/>
  <c r="AU23" i="4"/>
  <c r="AT23" i="4"/>
  <c r="AR23" i="4"/>
  <c r="AQ23" i="4"/>
  <c r="AO23" i="4"/>
  <c r="AN23" i="4"/>
  <c r="AL23" i="4"/>
  <c r="AK23" i="4"/>
  <c r="AI23" i="4"/>
  <c r="AH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CE22" i="4"/>
  <c r="CD22" i="4"/>
  <c r="CB22" i="4"/>
  <c r="CA22" i="4"/>
  <c r="BY22" i="4"/>
  <c r="BX22" i="4"/>
  <c r="BV22" i="4"/>
  <c r="BU22" i="4"/>
  <c r="BS22" i="4"/>
  <c r="BR22" i="4"/>
  <c r="BP22" i="4"/>
  <c r="BO22" i="4"/>
  <c r="BM22" i="4"/>
  <c r="BL22" i="4"/>
  <c r="BJ22" i="4"/>
  <c r="BI22" i="4"/>
  <c r="BG22" i="4"/>
  <c r="BF22" i="4"/>
  <c r="BD22" i="4"/>
  <c r="BC22" i="4"/>
  <c r="BA22" i="4"/>
  <c r="AZ22" i="4"/>
  <c r="AX22" i="4"/>
  <c r="AW22" i="4"/>
  <c r="AU22" i="4"/>
  <c r="AT22" i="4"/>
  <c r="AR22" i="4"/>
  <c r="AQ22" i="4"/>
  <c r="AO22" i="4"/>
  <c r="AN22" i="4"/>
  <c r="AL22" i="4"/>
  <c r="AK22" i="4"/>
  <c r="AI22" i="4"/>
  <c r="AH22" i="4"/>
  <c r="AF22" i="4"/>
  <c r="AE22" i="4"/>
  <c r="AC22" i="4"/>
  <c r="AB22" i="4"/>
  <c r="Z22" i="4"/>
  <c r="Y22" i="4"/>
  <c r="W22" i="4"/>
  <c r="V22" i="4"/>
  <c r="T22" i="4"/>
  <c r="S22" i="4"/>
  <c r="Q22" i="4"/>
  <c r="P22" i="4"/>
  <c r="N22" i="4"/>
  <c r="M22" i="4"/>
  <c r="K22" i="4"/>
  <c r="J22" i="4"/>
  <c r="CE21" i="4"/>
  <c r="CD21" i="4"/>
  <c r="CB21" i="4"/>
  <c r="CA21" i="4"/>
  <c r="BY21" i="4"/>
  <c r="BX21" i="4"/>
  <c r="BV21" i="4"/>
  <c r="BU21" i="4"/>
  <c r="BS21" i="4"/>
  <c r="BR21" i="4"/>
  <c r="BP21" i="4"/>
  <c r="BO21" i="4"/>
  <c r="BM21" i="4"/>
  <c r="BL21" i="4"/>
  <c r="BJ21" i="4"/>
  <c r="BI21" i="4"/>
  <c r="BG21" i="4"/>
  <c r="BF21" i="4"/>
  <c r="BD21" i="4"/>
  <c r="BC21" i="4"/>
  <c r="BA21" i="4"/>
  <c r="AZ21" i="4"/>
  <c r="AX21" i="4"/>
  <c r="AW21" i="4"/>
  <c r="AU21" i="4"/>
  <c r="AT21" i="4"/>
  <c r="AR21" i="4"/>
  <c r="AQ21" i="4"/>
  <c r="AO21" i="4"/>
  <c r="AN21" i="4"/>
  <c r="AL21" i="4"/>
  <c r="AK21" i="4"/>
  <c r="AI21" i="4"/>
  <c r="AH21" i="4"/>
  <c r="AF21" i="4"/>
  <c r="AE21" i="4"/>
  <c r="AC21" i="4"/>
  <c r="AB21" i="4"/>
  <c r="Z21" i="4"/>
  <c r="Y21" i="4"/>
  <c r="W21" i="4"/>
  <c r="V21" i="4"/>
  <c r="T21" i="4"/>
  <c r="S21" i="4"/>
  <c r="Q21" i="4"/>
  <c r="P21" i="4"/>
  <c r="N21" i="4"/>
  <c r="M21" i="4"/>
  <c r="K21" i="4"/>
  <c r="J21" i="4"/>
  <c r="CE20" i="4"/>
  <c r="CD20" i="4"/>
  <c r="CB20" i="4"/>
  <c r="CA20" i="4"/>
  <c r="BY20" i="4"/>
  <c r="BX20" i="4"/>
  <c r="BV20" i="4"/>
  <c r="BU20" i="4"/>
  <c r="BS20" i="4"/>
  <c r="BR20" i="4"/>
  <c r="BP20" i="4"/>
  <c r="BO20" i="4"/>
  <c r="BM20" i="4"/>
  <c r="BL20" i="4"/>
  <c r="BJ20" i="4"/>
  <c r="BI20" i="4"/>
  <c r="BG20" i="4"/>
  <c r="BF20" i="4"/>
  <c r="BD20" i="4"/>
  <c r="BC20" i="4"/>
  <c r="BA20" i="4"/>
  <c r="AZ20" i="4"/>
  <c r="AX20" i="4"/>
  <c r="AW20" i="4"/>
  <c r="AU20" i="4"/>
  <c r="AT20" i="4"/>
  <c r="AR20" i="4"/>
  <c r="AQ20" i="4"/>
  <c r="AO20" i="4"/>
  <c r="AN20" i="4"/>
  <c r="AL20" i="4"/>
  <c r="AK20" i="4"/>
  <c r="AI20" i="4"/>
  <c r="AH20" i="4"/>
  <c r="AF20" i="4"/>
  <c r="AE20" i="4"/>
  <c r="AC20" i="4"/>
  <c r="AB20" i="4"/>
  <c r="Z20" i="4"/>
  <c r="Y20" i="4"/>
  <c r="W20" i="4"/>
  <c r="V20" i="4"/>
  <c r="T20" i="4"/>
  <c r="S20" i="4"/>
  <c r="Q20" i="4"/>
  <c r="P20" i="4"/>
  <c r="N20" i="4"/>
  <c r="M20" i="4"/>
  <c r="K20" i="4"/>
  <c r="CR20" i="4" s="1"/>
  <c r="J20" i="4"/>
  <c r="CE19" i="4"/>
  <c r="CD19" i="4"/>
  <c r="CB19" i="4"/>
  <c r="CA19" i="4"/>
  <c r="BY19" i="4"/>
  <c r="BX19" i="4"/>
  <c r="BV19" i="4"/>
  <c r="BU19" i="4"/>
  <c r="BS19" i="4"/>
  <c r="BR19" i="4"/>
  <c r="BP19" i="4"/>
  <c r="BO19" i="4"/>
  <c r="BM19" i="4"/>
  <c r="BL19" i="4"/>
  <c r="BJ19" i="4"/>
  <c r="BI19" i="4"/>
  <c r="BG19" i="4"/>
  <c r="BF19" i="4"/>
  <c r="BD19" i="4"/>
  <c r="BC19" i="4"/>
  <c r="BA19" i="4"/>
  <c r="AZ19" i="4"/>
  <c r="AX19" i="4"/>
  <c r="AW19" i="4"/>
  <c r="AU19" i="4"/>
  <c r="AT19" i="4"/>
  <c r="AR19" i="4"/>
  <c r="AQ19" i="4"/>
  <c r="AO19" i="4"/>
  <c r="AN19" i="4"/>
  <c r="AL19" i="4"/>
  <c r="AK19" i="4"/>
  <c r="AI19" i="4"/>
  <c r="AH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CE18" i="4"/>
  <c r="CD18" i="4"/>
  <c r="CB18" i="4"/>
  <c r="CA18" i="4"/>
  <c r="BY18" i="4"/>
  <c r="BX18" i="4"/>
  <c r="BV18" i="4"/>
  <c r="BU18" i="4"/>
  <c r="BS18" i="4"/>
  <c r="BR18" i="4"/>
  <c r="BP18" i="4"/>
  <c r="BO18" i="4"/>
  <c r="BM18" i="4"/>
  <c r="BL18" i="4"/>
  <c r="BJ18" i="4"/>
  <c r="BI18" i="4"/>
  <c r="BG18" i="4"/>
  <c r="BF18" i="4"/>
  <c r="BD18" i="4"/>
  <c r="BC18" i="4"/>
  <c r="BA18" i="4"/>
  <c r="AZ18" i="4"/>
  <c r="AX18" i="4"/>
  <c r="AW18" i="4"/>
  <c r="AU18" i="4"/>
  <c r="AT18" i="4"/>
  <c r="AR18" i="4"/>
  <c r="AQ18" i="4"/>
  <c r="AO18" i="4"/>
  <c r="AN18" i="4"/>
  <c r="AL18" i="4"/>
  <c r="AK18" i="4"/>
  <c r="AI18" i="4"/>
  <c r="AH18" i="4"/>
  <c r="AF18" i="4"/>
  <c r="AE18" i="4"/>
  <c r="AC18" i="4"/>
  <c r="AB18" i="4"/>
  <c r="Z18" i="4"/>
  <c r="Y18" i="4"/>
  <c r="W18" i="4"/>
  <c r="V18" i="4"/>
  <c r="T18" i="4"/>
  <c r="S18" i="4"/>
  <c r="Q18" i="4"/>
  <c r="P18" i="4"/>
  <c r="N18" i="4"/>
  <c r="M18" i="4"/>
  <c r="K18" i="4"/>
  <c r="CR18" i="4" s="1"/>
  <c r="J18" i="4"/>
  <c r="CE17" i="4"/>
  <c r="CD17" i="4"/>
  <c r="CB17" i="4"/>
  <c r="CA17" i="4"/>
  <c r="BY17" i="4"/>
  <c r="BX17" i="4"/>
  <c r="BV17" i="4"/>
  <c r="BU17" i="4"/>
  <c r="BS17" i="4"/>
  <c r="BR17" i="4"/>
  <c r="BP17" i="4"/>
  <c r="BO17" i="4"/>
  <c r="BM17" i="4"/>
  <c r="BL17" i="4"/>
  <c r="BJ17" i="4"/>
  <c r="BI17" i="4"/>
  <c r="BG17" i="4"/>
  <c r="BF17" i="4"/>
  <c r="BD17" i="4"/>
  <c r="BC17" i="4"/>
  <c r="BA17" i="4"/>
  <c r="AZ17" i="4"/>
  <c r="AX17" i="4"/>
  <c r="AW17" i="4"/>
  <c r="AU17" i="4"/>
  <c r="AT17" i="4"/>
  <c r="AR17" i="4"/>
  <c r="AQ17" i="4"/>
  <c r="AO17" i="4"/>
  <c r="AN17" i="4"/>
  <c r="AL17" i="4"/>
  <c r="AK17" i="4"/>
  <c r="AI17" i="4"/>
  <c r="AH17" i="4"/>
  <c r="AF17" i="4"/>
  <c r="AE17" i="4"/>
  <c r="AC17" i="4"/>
  <c r="AB17" i="4"/>
  <c r="Z17" i="4"/>
  <c r="Y17" i="4"/>
  <c r="W17" i="4"/>
  <c r="V17" i="4"/>
  <c r="T17" i="4"/>
  <c r="S17" i="4"/>
  <c r="Q17" i="4"/>
  <c r="P17" i="4"/>
  <c r="N17" i="4"/>
  <c r="M17" i="4"/>
  <c r="K17" i="4"/>
  <c r="J17" i="4"/>
  <c r="CE16" i="4"/>
  <c r="CD16" i="4"/>
  <c r="CB16" i="4"/>
  <c r="CA16" i="4"/>
  <c r="BY16" i="4"/>
  <c r="BX16" i="4"/>
  <c r="BV16" i="4"/>
  <c r="BU16" i="4"/>
  <c r="BS16" i="4"/>
  <c r="BR16" i="4"/>
  <c r="BP16" i="4"/>
  <c r="BO16" i="4"/>
  <c r="BM16" i="4"/>
  <c r="BL16" i="4"/>
  <c r="BJ16" i="4"/>
  <c r="BI16" i="4"/>
  <c r="BG16" i="4"/>
  <c r="BF16" i="4"/>
  <c r="BD16" i="4"/>
  <c r="BC16" i="4"/>
  <c r="BA16" i="4"/>
  <c r="AZ16" i="4"/>
  <c r="AX16" i="4"/>
  <c r="AW16" i="4"/>
  <c r="AU16" i="4"/>
  <c r="AT16" i="4"/>
  <c r="AR16" i="4"/>
  <c r="AQ16" i="4"/>
  <c r="AO16" i="4"/>
  <c r="AN16" i="4"/>
  <c r="AL16" i="4"/>
  <c r="AK16" i="4"/>
  <c r="AI16" i="4"/>
  <c r="AH16" i="4"/>
  <c r="AF16" i="4"/>
  <c r="AE16" i="4"/>
  <c r="AC16" i="4"/>
  <c r="AB16" i="4"/>
  <c r="Z16" i="4"/>
  <c r="Y16" i="4"/>
  <c r="W16" i="4"/>
  <c r="V16" i="4"/>
  <c r="T16" i="4"/>
  <c r="S16" i="4"/>
  <c r="Q16" i="4"/>
  <c r="P16" i="4"/>
  <c r="N16" i="4"/>
  <c r="M16" i="4"/>
  <c r="K16" i="4"/>
  <c r="CR16" i="4" s="1"/>
  <c r="J16" i="4"/>
  <c r="CE15" i="4"/>
  <c r="CD15" i="4"/>
  <c r="CB15" i="4"/>
  <c r="CA15" i="4"/>
  <c r="BY15" i="4"/>
  <c r="BX15" i="4"/>
  <c r="BV15" i="4"/>
  <c r="BU15" i="4"/>
  <c r="BS15" i="4"/>
  <c r="BR15" i="4"/>
  <c r="BP15" i="4"/>
  <c r="BO15" i="4"/>
  <c r="BM15" i="4"/>
  <c r="BL15" i="4"/>
  <c r="BJ15" i="4"/>
  <c r="BI15" i="4"/>
  <c r="BG15" i="4"/>
  <c r="BF15" i="4"/>
  <c r="BD15" i="4"/>
  <c r="BC15" i="4"/>
  <c r="BA15" i="4"/>
  <c r="AZ15" i="4"/>
  <c r="AX15" i="4"/>
  <c r="AW15" i="4"/>
  <c r="AU15" i="4"/>
  <c r="AT15" i="4"/>
  <c r="AR15" i="4"/>
  <c r="AQ15" i="4"/>
  <c r="AO15" i="4"/>
  <c r="AN15" i="4"/>
  <c r="AL15" i="4"/>
  <c r="AK15" i="4"/>
  <c r="AI15" i="4"/>
  <c r="AH15" i="4"/>
  <c r="AF15" i="4"/>
  <c r="AE15" i="4"/>
  <c r="AC15" i="4"/>
  <c r="AB15" i="4"/>
  <c r="Z15" i="4"/>
  <c r="Y15" i="4"/>
  <c r="W15" i="4"/>
  <c r="V15" i="4"/>
  <c r="T15" i="4"/>
  <c r="S15" i="4"/>
  <c r="Q15" i="4"/>
  <c r="P15" i="4"/>
  <c r="N15" i="4"/>
  <c r="M15" i="4"/>
  <c r="K15" i="4"/>
  <c r="J15" i="4"/>
  <c r="CE14" i="4"/>
  <c r="CD14" i="4"/>
  <c r="CB14" i="4"/>
  <c r="CA14" i="4"/>
  <c r="BY14" i="4"/>
  <c r="BX14" i="4"/>
  <c r="BV14" i="4"/>
  <c r="BU14" i="4"/>
  <c r="BS14" i="4"/>
  <c r="BR14" i="4"/>
  <c r="BP14" i="4"/>
  <c r="BO14" i="4"/>
  <c r="BM14" i="4"/>
  <c r="BL14" i="4"/>
  <c r="BJ14" i="4"/>
  <c r="BI14" i="4"/>
  <c r="BG14" i="4"/>
  <c r="BF14" i="4"/>
  <c r="BD14" i="4"/>
  <c r="BC14" i="4"/>
  <c r="BA14" i="4"/>
  <c r="AZ14" i="4"/>
  <c r="AX14" i="4"/>
  <c r="AW14" i="4"/>
  <c r="AU14" i="4"/>
  <c r="AT14" i="4"/>
  <c r="AR14" i="4"/>
  <c r="AQ14" i="4"/>
  <c r="AO14" i="4"/>
  <c r="AN14" i="4"/>
  <c r="AL14" i="4"/>
  <c r="AK14" i="4"/>
  <c r="AI14" i="4"/>
  <c r="AH14" i="4"/>
  <c r="AF14" i="4"/>
  <c r="AE14" i="4"/>
  <c r="AC14" i="4"/>
  <c r="AB14" i="4"/>
  <c r="Z14" i="4"/>
  <c r="Y14" i="4"/>
  <c r="W14" i="4"/>
  <c r="V14" i="4"/>
  <c r="T14" i="4"/>
  <c r="S14" i="4"/>
  <c r="Q14" i="4"/>
  <c r="P14" i="4"/>
  <c r="N14" i="4"/>
  <c r="M14" i="4"/>
  <c r="K14" i="4"/>
  <c r="CR14" i="4" s="1"/>
  <c r="J14" i="4"/>
  <c r="CE13" i="4"/>
  <c r="CD13" i="4"/>
  <c r="CB13" i="4"/>
  <c r="CA13" i="4"/>
  <c r="BY13" i="4"/>
  <c r="BX13" i="4"/>
  <c r="BV13" i="4"/>
  <c r="BU13" i="4"/>
  <c r="BS13" i="4"/>
  <c r="BR13" i="4"/>
  <c r="BP13" i="4"/>
  <c r="BO13" i="4"/>
  <c r="BM13" i="4"/>
  <c r="BL13" i="4"/>
  <c r="BJ13" i="4"/>
  <c r="BI13" i="4"/>
  <c r="BG13" i="4"/>
  <c r="BF13" i="4"/>
  <c r="BD13" i="4"/>
  <c r="BC13" i="4"/>
  <c r="BA13" i="4"/>
  <c r="AZ13" i="4"/>
  <c r="AX13" i="4"/>
  <c r="AW13" i="4"/>
  <c r="AU13" i="4"/>
  <c r="AT13" i="4"/>
  <c r="AR13" i="4"/>
  <c r="AQ13" i="4"/>
  <c r="AO13" i="4"/>
  <c r="AN13" i="4"/>
  <c r="AL13" i="4"/>
  <c r="AK13" i="4"/>
  <c r="AI13" i="4"/>
  <c r="AH13" i="4"/>
  <c r="AF13" i="4"/>
  <c r="AE13" i="4"/>
  <c r="AC13" i="4"/>
  <c r="AB13" i="4"/>
  <c r="Z13" i="4"/>
  <c r="Y13" i="4"/>
  <c r="W13" i="4"/>
  <c r="V13" i="4"/>
  <c r="T13" i="4"/>
  <c r="S13" i="4"/>
  <c r="Q13" i="4"/>
  <c r="P13" i="4"/>
  <c r="N13" i="4"/>
  <c r="M13" i="4"/>
  <c r="K13" i="4"/>
  <c r="J13" i="4"/>
  <c r="CE12" i="4"/>
  <c r="CD12" i="4"/>
  <c r="CB12" i="4"/>
  <c r="CA12" i="4"/>
  <c r="BY12" i="4"/>
  <c r="BX12" i="4"/>
  <c r="BV12" i="4"/>
  <c r="BU12" i="4"/>
  <c r="BS12" i="4"/>
  <c r="BR12" i="4"/>
  <c r="BP12" i="4"/>
  <c r="BO12" i="4"/>
  <c r="BM12" i="4"/>
  <c r="BL12" i="4"/>
  <c r="BJ12" i="4"/>
  <c r="BI12" i="4"/>
  <c r="BG12" i="4"/>
  <c r="BF12" i="4"/>
  <c r="BD12" i="4"/>
  <c r="BC12" i="4"/>
  <c r="BA12" i="4"/>
  <c r="AZ12" i="4"/>
  <c r="AX12" i="4"/>
  <c r="AW12" i="4"/>
  <c r="AU12" i="4"/>
  <c r="AT12" i="4"/>
  <c r="AR12" i="4"/>
  <c r="AQ12" i="4"/>
  <c r="AO12" i="4"/>
  <c r="AN12" i="4"/>
  <c r="AL12" i="4"/>
  <c r="AK12" i="4"/>
  <c r="AI12" i="4"/>
  <c r="AH12" i="4"/>
  <c r="AF12" i="4"/>
  <c r="AE12" i="4"/>
  <c r="AC12" i="4"/>
  <c r="AB12" i="4"/>
  <c r="Z12" i="4"/>
  <c r="Y12" i="4"/>
  <c r="W12" i="4"/>
  <c r="V12" i="4"/>
  <c r="T12" i="4"/>
  <c r="S12" i="4"/>
  <c r="Q12" i="4"/>
  <c r="P12" i="4"/>
  <c r="N12" i="4"/>
  <c r="M12" i="4"/>
  <c r="K12" i="4"/>
  <c r="J12" i="4"/>
  <c r="CE11" i="4"/>
  <c r="CD11" i="4"/>
  <c r="CB11" i="4"/>
  <c r="CA11" i="4"/>
  <c r="BY11" i="4"/>
  <c r="BX11" i="4"/>
  <c r="BV11" i="4"/>
  <c r="BU11" i="4"/>
  <c r="BS11" i="4"/>
  <c r="BR11" i="4"/>
  <c r="BP11" i="4"/>
  <c r="BO11" i="4"/>
  <c r="BM11" i="4"/>
  <c r="BL11" i="4"/>
  <c r="BJ11" i="4"/>
  <c r="BI11" i="4"/>
  <c r="BG11" i="4"/>
  <c r="BF11" i="4"/>
  <c r="BD11" i="4"/>
  <c r="BC11" i="4"/>
  <c r="BA11" i="4"/>
  <c r="AZ11" i="4"/>
  <c r="AX11" i="4"/>
  <c r="AW11" i="4"/>
  <c r="AU11" i="4"/>
  <c r="AT11" i="4"/>
  <c r="AR11" i="4"/>
  <c r="AQ11" i="4"/>
  <c r="AO11" i="4"/>
  <c r="AN11" i="4"/>
  <c r="AL11" i="4"/>
  <c r="AK11" i="4"/>
  <c r="AI11" i="4"/>
  <c r="AH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CE10" i="4"/>
  <c r="CD10" i="4"/>
  <c r="CB10" i="4"/>
  <c r="CA10" i="4"/>
  <c r="BY10" i="4"/>
  <c r="BX10" i="4"/>
  <c r="BV10" i="4"/>
  <c r="BU10" i="4"/>
  <c r="BS10" i="4"/>
  <c r="BR10" i="4"/>
  <c r="BP10" i="4"/>
  <c r="BO10" i="4"/>
  <c r="BM10" i="4"/>
  <c r="BL10" i="4"/>
  <c r="BJ10" i="4"/>
  <c r="BI10" i="4"/>
  <c r="BG10" i="4"/>
  <c r="BF10" i="4"/>
  <c r="BD10" i="4"/>
  <c r="BC10" i="4"/>
  <c r="BA10" i="4"/>
  <c r="AZ10" i="4"/>
  <c r="AX10" i="4"/>
  <c r="AW10" i="4"/>
  <c r="AU10" i="4"/>
  <c r="AT10" i="4"/>
  <c r="AR10" i="4"/>
  <c r="AQ10" i="4"/>
  <c r="AO10" i="4"/>
  <c r="AN10" i="4"/>
  <c r="AL10" i="4"/>
  <c r="AK10" i="4"/>
  <c r="AI10" i="4"/>
  <c r="AH10" i="4"/>
  <c r="AF10" i="4"/>
  <c r="AE10" i="4"/>
  <c r="AC10" i="4"/>
  <c r="AB10" i="4"/>
  <c r="Z10" i="4"/>
  <c r="Y10" i="4"/>
  <c r="W10" i="4"/>
  <c r="V10" i="4"/>
  <c r="T10" i="4"/>
  <c r="S10" i="4"/>
  <c r="Q10" i="4"/>
  <c r="P10" i="4"/>
  <c r="N10" i="4"/>
  <c r="M10" i="4"/>
  <c r="K10" i="4"/>
  <c r="J10" i="4"/>
  <c r="CE9" i="4"/>
  <c r="CD9" i="4"/>
  <c r="CB9" i="4"/>
  <c r="CA9" i="4"/>
  <c r="BY9" i="4"/>
  <c r="BX9" i="4"/>
  <c r="BV9" i="4"/>
  <c r="BU9" i="4"/>
  <c r="BS9" i="4"/>
  <c r="BR9" i="4"/>
  <c r="BP9" i="4"/>
  <c r="BO9" i="4"/>
  <c r="BM9" i="4"/>
  <c r="BL9" i="4"/>
  <c r="BJ9" i="4"/>
  <c r="BI9" i="4"/>
  <c r="BG9" i="4"/>
  <c r="BF9" i="4"/>
  <c r="BD9" i="4"/>
  <c r="BC9" i="4"/>
  <c r="BA9" i="4"/>
  <c r="AZ9" i="4"/>
  <c r="AX9" i="4"/>
  <c r="AW9" i="4"/>
  <c r="AU9" i="4"/>
  <c r="AT9" i="4"/>
  <c r="AR9" i="4"/>
  <c r="AQ9" i="4"/>
  <c r="AO9" i="4"/>
  <c r="AN9" i="4"/>
  <c r="AL9" i="4"/>
  <c r="AK9" i="4"/>
  <c r="AI9" i="4"/>
  <c r="AH9" i="4"/>
  <c r="AF9" i="4"/>
  <c r="AE9" i="4"/>
  <c r="AC9" i="4"/>
  <c r="AB9" i="4"/>
  <c r="Z9" i="4"/>
  <c r="Y9" i="4"/>
  <c r="W9" i="4"/>
  <c r="V9" i="4"/>
  <c r="T9" i="4"/>
  <c r="S9" i="4"/>
  <c r="Q9" i="4"/>
  <c r="P9" i="4"/>
  <c r="N9" i="4"/>
  <c r="M9" i="4"/>
  <c r="K9" i="4"/>
  <c r="J9" i="4"/>
  <c r="CE8" i="4"/>
  <c r="CD8" i="4"/>
  <c r="CB8" i="4"/>
  <c r="CA8" i="4"/>
  <c r="BY8" i="4"/>
  <c r="BX8" i="4"/>
  <c r="BV8" i="4"/>
  <c r="BU8" i="4"/>
  <c r="BS8" i="4"/>
  <c r="BR8" i="4"/>
  <c r="BP8" i="4"/>
  <c r="BO8" i="4"/>
  <c r="BM8" i="4"/>
  <c r="BL8" i="4"/>
  <c r="BJ8" i="4"/>
  <c r="BI8" i="4"/>
  <c r="BG8" i="4"/>
  <c r="BF8" i="4"/>
  <c r="BD8" i="4"/>
  <c r="BC8" i="4"/>
  <c r="BA8" i="4"/>
  <c r="AZ8" i="4"/>
  <c r="AX8" i="4"/>
  <c r="AW8" i="4"/>
  <c r="AU8" i="4"/>
  <c r="AT8" i="4"/>
  <c r="AR8" i="4"/>
  <c r="AQ8" i="4"/>
  <c r="AO8" i="4"/>
  <c r="AN8" i="4"/>
  <c r="AL8" i="4"/>
  <c r="AK8" i="4"/>
  <c r="AI8" i="4"/>
  <c r="AH8" i="4"/>
  <c r="AF8" i="4"/>
  <c r="AE8" i="4"/>
  <c r="AC8" i="4"/>
  <c r="AB8" i="4"/>
  <c r="Z8" i="4"/>
  <c r="Y8" i="4"/>
  <c r="W8" i="4"/>
  <c r="V8" i="4"/>
  <c r="T8" i="4"/>
  <c r="S8" i="4"/>
  <c r="Q8" i="4"/>
  <c r="P8" i="4"/>
  <c r="N8" i="4"/>
  <c r="M8" i="4"/>
  <c r="K8" i="4"/>
  <c r="J8" i="4"/>
  <c r="CE7" i="4"/>
  <c r="CD7" i="4"/>
  <c r="CB7" i="4"/>
  <c r="CA7" i="4"/>
  <c r="BY7" i="4"/>
  <c r="BX7" i="4"/>
  <c r="BV7" i="4"/>
  <c r="BU7" i="4"/>
  <c r="BS7" i="4"/>
  <c r="BR7" i="4"/>
  <c r="BP7" i="4"/>
  <c r="BO7" i="4"/>
  <c r="BM7" i="4"/>
  <c r="BL7" i="4"/>
  <c r="BJ7" i="4"/>
  <c r="BI7" i="4"/>
  <c r="BG7" i="4"/>
  <c r="BF7" i="4"/>
  <c r="BD7" i="4"/>
  <c r="BC7" i="4"/>
  <c r="BA7" i="4"/>
  <c r="AZ7" i="4"/>
  <c r="AX7" i="4"/>
  <c r="AW7" i="4"/>
  <c r="AU7" i="4"/>
  <c r="AT7" i="4"/>
  <c r="AR7" i="4"/>
  <c r="AQ7" i="4"/>
  <c r="AO7" i="4"/>
  <c r="AN7" i="4"/>
  <c r="AL7" i="4"/>
  <c r="AK7" i="4"/>
  <c r="AI7" i="4"/>
  <c r="AH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CE6" i="4"/>
  <c r="CD6" i="4"/>
  <c r="CB6" i="4"/>
  <c r="CA6" i="4"/>
  <c r="BY6" i="4"/>
  <c r="BX6" i="4"/>
  <c r="BV6" i="4"/>
  <c r="BU6" i="4"/>
  <c r="BS6" i="4"/>
  <c r="BR6" i="4"/>
  <c r="BP6" i="4"/>
  <c r="BO6" i="4"/>
  <c r="BM6" i="4"/>
  <c r="BL6" i="4"/>
  <c r="BJ6" i="4"/>
  <c r="BI6" i="4"/>
  <c r="BG6" i="4"/>
  <c r="BF6" i="4"/>
  <c r="BD6" i="4"/>
  <c r="BC6" i="4"/>
  <c r="BA6" i="4"/>
  <c r="AZ6" i="4"/>
  <c r="AX6" i="4"/>
  <c r="AW6" i="4"/>
  <c r="AU6" i="4"/>
  <c r="AT6" i="4"/>
  <c r="AR6" i="4"/>
  <c r="AQ6" i="4"/>
  <c r="AO6" i="4"/>
  <c r="AN6" i="4"/>
  <c r="AL6" i="4"/>
  <c r="AK6" i="4"/>
  <c r="AI6" i="4"/>
  <c r="AH6" i="4"/>
  <c r="AF6" i="4"/>
  <c r="AE6" i="4"/>
  <c r="AC6" i="4"/>
  <c r="AB6" i="4"/>
  <c r="Z6" i="4"/>
  <c r="Y6" i="4"/>
  <c r="W6" i="4"/>
  <c r="V6" i="4"/>
  <c r="T6" i="4"/>
  <c r="S6" i="4"/>
  <c r="Q6" i="4"/>
  <c r="P6" i="4"/>
  <c r="N6" i="4"/>
  <c r="M6" i="4"/>
  <c r="K6" i="4"/>
  <c r="J6" i="4"/>
  <c r="CE5" i="4"/>
  <c r="CD5" i="4"/>
  <c r="CB5" i="4"/>
  <c r="CA5" i="4"/>
  <c r="BY5" i="4"/>
  <c r="BX5" i="4"/>
  <c r="BV5" i="4"/>
  <c r="BU5" i="4"/>
  <c r="BS5" i="4"/>
  <c r="BR5" i="4"/>
  <c r="BP5" i="4"/>
  <c r="BO5" i="4"/>
  <c r="BM5" i="4"/>
  <c r="BL5" i="4"/>
  <c r="BJ5" i="4"/>
  <c r="BI5" i="4"/>
  <c r="BG5" i="4"/>
  <c r="BF5" i="4"/>
  <c r="BD5" i="4"/>
  <c r="BD2" i="4" s="1"/>
  <c r="BC5" i="4"/>
  <c r="BA5" i="4"/>
  <c r="AZ5" i="4"/>
  <c r="AX5" i="4"/>
  <c r="AW5" i="4"/>
  <c r="AU5" i="4"/>
  <c r="AT5" i="4"/>
  <c r="AR5" i="4"/>
  <c r="AQ5" i="4"/>
  <c r="AO5" i="4"/>
  <c r="AN5" i="4"/>
  <c r="AL5" i="4"/>
  <c r="AK5" i="4"/>
  <c r="AI5" i="4"/>
  <c r="AH5" i="4"/>
  <c r="AF5" i="4"/>
  <c r="AE5" i="4"/>
  <c r="AC5" i="4"/>
  <c r="AB5" i="4"/>
  <c r="Z5" i="4"/>
  <c r="Y5" i="4"/>
  <c r="W5" i="4"/>
  <c r="V5" i="4"/>
  <c r="T5" i="4"/>
  <c r="S5" i="4"/>
  <c r="Q5" i="4"/>
  <c r="P5" i="4"/>
  <c r="N5" i="4"/>
  <c r="M5" i="4"/>
  <c r="K5" i="4"/>
  <c r="J5" i="4"/>
  <c r="CE4" i="4"/>
  <c r="CD4" i="4"/>
  <c r="CB4" i="4"/>
  <c r="CA4" i="4"/>
  <c r="BY4" i="4"/>
  <c r="BX4" i="4"/>
  <c r="BV4" i="4"/>
  <c r="BU4" i="4"/>
  <c r="BS4" i="4"/>
  <c r="BR4" i="4"/>
  <c r="BP4" i="4"/>
  <c r="BO4" i="4"/>
  <c r="BM4" i="4"/>
  <c r="BL4" i="4"/>
  <c r="BJ4" i="4"/>
  <c r="BI4" i="4"/>
  <c r="BG4" i="4"/>
  <c r="BF4" i="4"/>
  <c r="BD4" i="4"/>
  <c r="BC4" i="4"/>
  <c r="BA4" i="4"/>
  <c r="AZ4" i="4"/>
  <c r="AX4" i="4"/>
  <c r="AW4" i="4"/>
  <c r="AU4" i="4"/>
  <c r="AT4" i="4"/>
  <c r="AR4" i="4"/>
  <c r="AQ4" i="4"/>
  <c r="AO4" i="4"/>
  <c r="AN4" i="4"/>
  <c r="AL4" i="4"/>
  <c r="AK4" i="4"/>
  <c r="AI4" i="4"/>
  <c r="AH4" i="4"/>
  <c r="AF4" i="4"/>
  <c r="AE4" i="4"/>
  <c r="AC4" i="4"/>
  <c r="AB4" i="4"/>
  <c r="Z4" i="4"/>
  <c r="Y4" i="4"/>
  <c r="W4" i="4"/>
  <c r="V4" i="4"/>
  <c r="T4" i="4"/>
  <c r="S4" i="4"/>
  <c r="Q4" i="4"/>
  <c r="P4" i="4"/>
  <c r="N4" i="4"/>
  <c r="M4" i="4"/>
  <c r="K4" i="4"/>
  <c r="J4" i="4"/>
  <c r="AS3" i="4"/>
  <c r="AM3" i="4"/>
  <c r="AG3" i="4"/>
  <c r="AD3" i="4"/>
  <c r="AA3" i="4"/>
  <c r="X3" i="4"/>
  <c r="U3" i="4"/>
  <c r="L3" i="4"/>
  <c r="CC2" i="4"/>
  <c r="BZ2" i="4"/>
  <c r="BW2" i="4"/>
  <c r="BT2" i="4"/>
  <c r="BQ2" i="4"/>
  <c r="BN2" i="4"/>
  <c r="BK2" i="4"/>
  <c r="BH2" i="4"/>
  <c r="BE2" i="4"/>
  <c r="BB2" i="4"/>
  <c r="AY2" i="4"/>
  <c r="AV2" i="4"/>
  <c r="AS2" i="4"/>
  <c r="AP2" i="4"/>
  <c r="AM2" i="4"/>
  <c r="AA2" i="4"/>
  <c r="X2" i="4"/>
  <c r="U2" i="4"/>
  <c r="R2" i="4"/>
  <c r="O2" i="4"/>
  <c r="L2" i="4"/>
  <c r="I2" i="4"/>
  <c r="CK81" i="5"/>
  <c r="CJ81" i="5"/>
  <c r="CH81" i="5"/>
  <c r="CG81" i="5"/>
  <c r="CE81" i="5"/>
  <c r="CD81" i="5"/>
  <c r="CB81" i="5"/>
  <c r="CA81" i="5"/>
  <c r="BY81" i="5"/>
  <c r="BX81" i="5"/>
  <c r="BV81" i="5"/>
  <c r="BU81" i="5"/>
  <c r="BS81" i="5"/>
  <c r="BR81" i="5"/>
  <c r="BP81" i="5"/>
  <c r="BO81" i="5"/>
  <c r="BM81" i="5"/>
  <c r="BL81" i="5"/>
  <c r="BJ81" i="5"/>
  <c r="BI81" i="5"/>
  <c r="BG81" i="5"/>
  <c r="BF81" i="5"/>
  <c r="BD81" i="5"/>
  <c r="BC81" i="5"/>
  <c r="BA81" i="5"/>
  <c r="AZ81" i="5"/>
  <c r="AX81" i="5"/>
  <c r="AW81" i="5"/>
  <c r="AU81" i="5"/>
  <c r="AT81" i="5"/>
  <c r="AR81" i="5"/>
  <c r="AQ81" i="5"/>
  <c r="AO81" i="5"/>
  <c r="AN81" i="5"/>
  <c r="AL81" i="5"/>
  <c r="AK81" i="5"/>
  <c r="AI81" i="5"/>
  <c r="AH81" i="5"/>
  <c r="AF81" i="5"/>
  <c r="AE81" i="5"/>
  <c r="AC81" i="5"/>
  <c r="AB81" i="5"/>
  <c r="Z81" i="5"/>
  <c r="Y81" i="5"/>
  <c r="W81" i="5"/>
  <c r="V81" i="5"/>
  <c r="T81" i="5"/>
  <c r="S81" i="5"/>
  <c r="Q81" i="5"/>
  <c r="P81" i="5"/>
  <c r="N81" i="5"/>
  <c r="M81" i="5"/>
  <c r="K81" i="5"/>
  <c r="J81" i="5"/>
  <c r="CK80" i="5"/>
  <c r="CJ80" i="5"/>
  <c r="CH80" i="5"/>
  <c r="CG80" i="5"/>
  <c r="CE80" i="5"/>
  <c r="CD80" i="5"/>
  <c r="CB80" i="5"/>
  <c r="CA80" i="5"/>
  <c r="BY80" i="5"/>
  <c r="BX80" i="5"/>
  <c r="BV80" i="5"/>
  <c r="BU80" i="5"/>
  <c r="BS80" i="5"/>
  <c r="BR80" i="5"/>
  <c r="BP80" i="5"/>
  <c r="BO80" i="5"/>
  <c r="BM80" i="5"/>
  <c r="BL80" i="5"/>
  <c r="BJ80" i="5"/>
  <c r="BI80" i="5"/>
  <c r="BG80" i="5"/>
  <c r="BF80" i="5"/>
  <c r="BD80" i="5"/>
  <c r="BC80" i="5"/>
  <c r="BA80" i="5"/>
  <c r="AZ80" i="5"/>
  <c r="AX80" i="5"/>
  <c r="AW80" i="5"/>
  <c r="AU80" i="5"/>
  <c r="AT80" i="5"/>
  <c r="AR80" i="5"/>
  <c r="AQ80" i="5"/>
  <c r="AO80" i="5"/>
  <c r="AN80" i="5"/>
  <c r="AL80" i="5"/>
  <c r="AK80" i="5"/>
  <c r="AI80" i="5"/>
  <c r="AH80" i="5"/>
  <c r="AF80" i="5"/>
  <c r="AE80" i="5"/>
  <c r="AC80" i="5"/>
  <c r="AB80" i="5"/>
  <c r="Z80" i="5"/>
  <c r="Y80" i="5"/>
  <c r="W80" i="5"/>
  <c r="V80" i="5"/>
  <c r="T80" i="5"/>
  <c r="S80" i="5"/>
  <c r="Q80" i="5"/>
  <c r="P80" i="5"/>
  <c r="N80" i="5"/>
  <c r="M80" i="5"/>
  <c r="K80" i="5"/>
  <c r="J80" i="5"/>
  <c r="CK79" i="5"/>
  <c r="CJ79" i="5"/>
  <c r="CH79" i="5"/>
  <c r="CG79" i="5"/>
  <c r="CE79" i="5"/>
  <c r="CD79" i="5"/>
  <c r="CB79" i="5"/>
  <c r="CA79" i="5"/>
  <c r="BY79" i="5"/>
  <c r="BX79" i="5"/>
  <c r="BV79" i="5"/>
  <c r="BU79" i="5"/>
  <c r="BS79" i="5"/>
  <c r="BR79" i="5"/>
  <c r="BP79" i="5"/>
  <c r="BO79" i="5"/>
  <c r="BM79" i="5"/>
  <c r="BL79" i="5"/>
  <c r="BJ79" i="5"/>
  <c r="BI79" i="5"/>
  <c r="BG79" i="5"/>
  <c r="BF79" i="5"/>
  <c r="BD79" i="5"/>
  <c r="BC79" i="5"/>
  <c r="BA79" i="5"/>
  <c r="AZ79" i="5"/>
  <c r="AX79" i="5"/>
  <c r="AW79" i="5"/>
  <c r="AU79" i="5"/>
  <c r="AT79" i="5"/>
  <c r="AR79" i="5"/>
  <c r="AQ79" i="5"/>
  <c r="AO79" i="5"/>
  <c r="AN79" i="5"/>
  <c r="AL79" i="5"/>
  <c r="AK79" i="5"/>
  <c r="AI79" i="5"/>
  <c r="AH79" i="5"/>
  <c r="AF79" i="5"/>
  <c r="AE79" i="5"/>
  <c r="AC79" i="5"/>
  <c r="AB79" i="5"/>
  <c r="Z79" i="5"/>
  <c r="Y79" i="5"/>
  <c r="W79" i="5"/>
  <c r="V79" i="5"/>
  <c r="T79" i="5"/>
  <c r="S79" i="5"/>
  <c r="Q79" i="5"/>
  <c r="P79" i="5"/>
  <c r="N79" i="5"/>
  <c r="M79" i="5"/>
  <c r="K79" i="5"/>
  <c r="J79" i="5"/>
  <c r="CK78" i="5"/>
  <c r="CJ78" i="5"/>
  <c r="CH78" i="5"/>
  <c r="CG78" i="5"/>
  <c r="CE78" i="5"/>
  <c r="CD78" i="5"/>
  <c r="CB78" i="5"/>
  <c r="CA78" i="5"/>
  <c r="BY78" i="5"/>
  <c r="BX78" i="5"/>
  <c r="BV78" i="5"/>
  <c r="BU78" i="5"/>
  <c r="BS78" i="5"/>
  <c r="BR78" i="5"/>
  <c r="BP78" i="5"/>
  <c r="BO78" i="5"/>
  <c r="BM78" i="5"/>
  <c r="BL78" i="5"/>
  <c r="BJ78" i="5"/>
  <c r="BI78" i="5"/>
  <c r="BG78" i="5"/>
  <c r="BF78" i="5"/>
  <c r="BD78" i="5"/>
  <c r="BC78" i="5"/>
  <c r="BA78" i="5"/>
  <c r="AZ78" i="5"/>
  <c r="AX78" i="5"/>
  <c r="AW78" i="5"/>
  <c r="AU78" i="5"/>
  <c r="AT78" i="5"/>
  <c r="AR78" i="5"/>
  <c r="AQ78" i="5"/>
  <c r="AO78" i="5"/>
  <c r="AN78" i="5"/>
  <c r="AL78" i="5"/>
  <c r="AK78" i="5"/>
  <c r="AI78" i="5"/>
  <c r="AH78" i="5"/>
  <c r="AF78" i="5"/>
  <c r="AE78" i="5"/>
  <c r="AC78" i="5"/>
  <c r="AB78" i="5"/>
  <c r="Z78" i="5"/>
  <c r="Y78" i="5"/>
  <c r="W78" i="5"/>
  <c r="V78" i="5"/>
  <c r="T78" i="5"/>
  <c r="S78" i="5"/>
  <c r="Q78" i="5"/>
  <c r="P78" i="5"/>
  <c r="N78" i="5"/>
  <c r="M78" i="5"/>
  <c r="K78" i="5"/>
  <c r="J78" i="5"/>
  <c r="CK77" i="5"/>
  <c r="CJ77" i="5"/>
  <c r="CH77" i="5"/>
  <c r="CG77" i="5"/>
  <c r="CE77" i="5"/>
  <c r="CD77" i="5"/>
  <c r="CB77" i="5"/>
  <c r="CA77" i="5"/>
  <c r="BY77" i="5"/>
  <c r="BX77" i="5"/>
  <c r="BV77" i="5"/>
  <c r="BU77" i="5"/>
  <c r="BS77" i="5"/>
  <c r="BR77" i="5"/>
  <c r="BP77" i="5"/>
  <c r="BO77" i="5"/>
  <c r="BM77" i="5"/>
  <c r="BL77" i="5"/>
  <c r="BJ77" i="5"/>
  <c r="BI77" i="5"/>
  <c r="BG77" i="5"/>
  <c r="BF77" i="5"/>
  <c r="BD77" i="5"/>
  <c r="BC77" i="5"/>
  <c r="BA77" i="5"/>
  <c r="AZ77" i="5"/>
  <c r="AX77" i="5"/>
  <c r="AW77" i="5"/>
  <c r="AU77" i="5"/>
  <c r="AT77" i="5"/>
  <c r="AR77" i="5"/>
  <c r="AQ77" i="5"/>
  <c r="AO77" i="5"/>
  <c r="AN77" i="5"/>
  <c r="AL77" i="5"/>
  <c r="AK77" i="5"/>
  <c r="AI77" i="5"/>
  <c r="AH77" i="5"/>
  <c r="AF77" i="5"/>
  <c r="AE77" i="5"/>
  <c r="AC77" i="5"/>
  <c r="AB77" i="5"/>
  <c r="Z77" i="5"/>
  <c r="Y77" i="5"/>
  <c r="W77" i="5"/>
  <c r="V77" i="5"/>
  <c r="T77" i="5"/>
  <c r="S77" i="5"/>
  <c r="Q77" i="5"/>
  <c r="P77" i="5"/>
  <c r="N77" i="5"/>
  <c r="M77" i="5"/>
  <c r="K77" i="5"/>
  <c r="J77" i="5"/>
  <c r="CK76" i="5"/>
  <c r="CJ76" i="5"/>
  <c r="CH76" i="5"/>
  <c r="CG76" i="5"/>
  <c r="CE76" i="5"/>
  <c r="CD76" i="5"/>
  <c r="CB76" i="5"/>
  <c r="CA76" i="5"/>
  <c r="BY76" i="5"/>
  <c r="BX76" i="5"/>
  <c r="BV76" i="5"/>
  <c r="BU76" i="5"/>
  <c r="BS76" i="5"/>
  <c r="BR76" i="5"/>
  <c r="BP76" i="5"/>
  <c r="BO76" i="5"/>
  <c r="BM76" i="5"/>
  <c r="BL76" i="5"/>
  <c r="BJ76" i="5"/>
  <c r="BI76" i="5"/>
  <c r="BG76" i="5"/>
  <c r="BF76" i="5"/>
  <c r="BD76" i="5"/>
  <c r="BC76" i="5"/>
  <c r="BA76" i="5"/>
  <c r="AZ76" i="5"/>
  <c r="AX76" i="5"/>
  <c r="AW76" i="5"/>
  <c r="AU76" i="5"/>
  <c r="AT76" i="5"/>
  <c r="AR76" i="5"/>
  <c r="AQ76" i="5"/>
  <c r="AO76" i="5"/>
  <c r="AN76" i="5"/>
  <c r="AL76" i="5"/>
  <c r="AK76" i="5"/>
  <c r="AI76" i="5"/>
  <c r="AH76" i="5"/>
  <c r="AF76" i="5"/>
  <c r="AE76" i="5"/>
  <c r="AC76" i="5"/>
  <c r="AB76" i="5"/>
  <c r="Z76" i="5"/>
  <c r="Y76" i="5"/>
  <c r="W76" i="5"/>
  <c r="V76" i="5"/>
  <c r="T76" i="5"/>
  <c r="S76" i="5"/>
  <c r="Q76" i="5"/>
  <c r="P76" i="5"/>
  <c r="N76" i="5"/>
  <c r="M76" i="5"/>
  <c r="K76" i="5"/>
  <c r="J76" i="5"/>
  <c r="CK75" i="5"/>
  <c r="CJ75" i="5"/>
  <c r="CH75" i="5"/>
  <c r="CG75" i="5"/>
  <c r="CE75" i="5"/>
  <c r="CD75" i="5"/>
  <c r="CB75" i="5"/>
  <c r="CA75" i="5"/>
  <c r="BY75" i="5"/>
  <c r="BX75" i="5"/>
  <c r="BV75" i="5"/>
  <c r="BU75" i="5"/>
  <c r="BS75" i="5"/>
  <c r="BR75" i="5"/>
  <c r="BP75" i="5"/>
  <c r="BO75" i="5"/>
  <c r="BM75" i="5"/>
  <c r="BL75" i="5"/>
  <c r="BJ75" i="5"/>
  <c r="BI75" i="5"/>
  <c r="BG75" i="5"/>
  <c r="BF75" i="5"/>
  <c r="BD75" i="5"/>
  <c r="BC75" i="5"/>
  <c r="BA75" i="5"/>
  <c r="AZ75" i="5"/>
  <c r="AX75" i="5"/>
  <c r="AW75" i="5"/>
  <c r="AU75" i="5"/>
  <c r="AT75" i="5"/>
  <c r="AR75" i="5"/>
  <c r="AQ75" i="5"/>
  <c r="AO75" i="5"/>
  <c r="AN75" i="5"/>
  <c r="AL75" i="5"/>
  <c r="AK75" i="5"/>
  <c r="AI75" i="5"/>
  <c r="AH75" i="5"/>
  <c r="AF75" i="5"/>
  <c r="AE75" i="5"/>
  <c r="AC75" i="5"/>
  <c r="AB75" i="5"/>
  <c r="Z75" i="5"/>
  <c r="Y75" i="5"/>
  <c r="W75" i="5"/>
  <c r="V75" i="5"/>
  <c r="T75" i="5"/>
  <c r="S75" i="5"/>
  <c r="Q75" i="5"/>
  <c r="P75" i="5"/>
  <c r="N75" i="5"/>
  <c r="M75" i="5"/>
  <c r="K75" i="5"/>
  <c r="J75" i="5"/>
  <c r="CK74" i="5"/>
  <c r="CJ74" i="5"/>
  <c r="CH74" i="5"/>
  <c r="CG74" i="5"/>
  <c r="CE74" i="5"/>
  <c r="CD74" i="5"/>
  <c r="CB74" i="5"/>
  <c r="CA74" i="5"/>
  <c r="BY74" i="5"/>
  <c r="BX74" i="5"/>
  <c r="BV74" i="5"/>
  <c r="BU74" i="5"/>
  <c r="BS74" i="5"/>
  <c r="BR74" i="5"/>
  <c r="BP74" i="5"/>
  <c r="BO74" i="5"/>
  <c r="BM74" i="5"/>
  <c r="BL74" i="5"/>
  <c r="BJ74" i="5"/>
  <c r="BI74" i="5"/>
  <c r="BG74" i="5"/>
  <c r="BF74" i="5"/>
  <c r="BD74" i="5"/>
  <c r="BC74" i="5"/>
  <c r="BA74" i="5"/>
  <c r="AZ74" i="5"/>
  <c r="AX74" i="5"/>
  <c r="AW74" i="5"/>
  <c r="AU74" i="5"/>
  <c r="AT74" i="5"/>
  <c r="AR74" i="5"/>
  <c r="AQ74" i="5"/>
  <c r="AO74" i="5"/>
  <c r="AN74" i="5"/>
  <c r="AL74" i="5"/>
  <c r="AK74" i="5"/>
  <c r="AI74" i="5"/>
  <c r="AH74" i="5"/>
  <c r="AF74" i="5"/>
  <c r="AE74" i="5"/>
  <c r="AC74" i="5"/>
  <c r="AB74" i="5"/>
  <c r="Z74" i="5"/>
  <c r="Y74" i="5"/>
  <c r="W74" i="5"/>
  <c r="V74" i="5"/>
  <c r="T74" i="5"/>
  <c r="S74" i="5"/>
  <c r="Q74" i="5"/>
  <c r="P74" i="5"/>
  <c r="N74" i="5"/>
  <c r="M74" i="5"/>
  <c r="K74" i="5"/>
  <c r="J74" i="5"/>
  <c r="CK73" i="5"/>
  <c r="CJ73" i="5"/>
  <c r="CH73" i="5"/>
  <c r="CG73" i="5"/>
  <c r="CE73" i="5"/>
  <c r="CD73" i="5"/>
  <c r="CB73" i="5"/>
  <c r="CA73" i="5"/>
  <c r="BY73" i="5"/>
  <c r="BX73" i="5"/>
  <c r="BV73" i="5"/>
  <c r="BU73" i="5"/>
  <c r="BS73" i="5"/>
  <c r="BR73" i="5"/>
  <c r="BP73" i="5"/>
  <c r="BO73" i="5"/>
  <c r="BM73" i="5"/>
  <c r="BL73" i="5"/>
  <c r="BJ73" i="5"/>
  <c r="BI73" i="5"/>
  <c r="BG73" i="5"/>
  <c r="BF73" i="5"/>
  <c r="BD73" i="5"/>
  <c r="BC73" i="5"/>
  <c r="BA73" i="5"/>
  <c r="AZ73" i="5"/>
  <c r="AX73" i="5"/>
  <c r="AW73" i="5"/>
  <c r="AU73" i="5"/>
  <c r="AT73" i="5"/>
  <c r="AR73" i="5"/>
  <c r="AQ73" i="5"/>
  <c r="AO73" i="5"/>
  <c r="AN73" i="5"/>
  <c r="AL73" i="5"/>
  <c r="AK73" i="5"/>
  <c r="AI73" i="5"/>
  <c r="AH73" i="5"/>
  <c r="AF73" i="5"/>
  <c r="AE73" i="5"/>
  <c r="AC73" i="5"/>
  <c r="AB73" i="5"/>
  <c r="Z73" i="5"/>
  <c r="Y73" i="5"/>
  <c r="W73" i="5"/>
  <c r="V73" i="5"/>
  <c r="T73" i="5"/>
  <c r="S73" i="5"/>
  <c r="Q73" i="5"/>
  <c r="P73" i="5"/>
  <c r="N73" i="5"/>
  <c r="M73" i="5"/>
  <c r="K73" i="5"/>
  <c r="J73" i="5"/>
  <c r="CK72" i="5"/>
  <c r="CJ72" i="5"/>
  <c r="CH72" i="5"/>
  <c r="CG72" i="5"/>
  <c r="CE72" i="5"/>
  <c r="CD72" i="5"/>
  <c r="CB72" i="5"/>
  <c r="CA72" i="5"/>
  <c r="BY72" i="5"/>
  <c r="BX72" i="5"/>
  <c r="BV72" i="5"/>
  <c r="BU72" i="5"/>
  <c r="BS72" i="5"/>
  <c r="BR72" i="5"/>
  <c r="BP72" i="5"/>
  <c r="BO72" i="5"/>
  <c r="BM72" i="5"/>
  <c r="BL72" i="5"/>
  <c r="BJ72" i="5"/>
  <c r="BI72" i="5"/>
  <c r="BG72" i="5"/>
  <c r="BF72" i="5"/>
  <c r="BD72" i="5"/>
  <c r="BC72" i="5"/>
  <c r="BA72" i="5"/>
  <c r="AZ72" i="5"/>
  <c r="AX72" i="5"/>
  <c r="AW72" i="5"/>
  <c r="AU72" i="5"/>
  <c r="AT72" i="5"/>
  <c r="AR72" i="5"/>
  <c r="AQ72" i="5"/>
  <c r="AO72" i="5"/>
  <c r="AN72" i="5"/>
  <c r="AL72" i="5"/>
  <c r="AK72" i="5"/>
  <c r="AI72" i="5"/>
  <c r="AH72" i="5"/>
  <c r="AF72" i="5"/>
  <c r="AE72" i="5"/>
  <c r="AC72" i="5"/>
  <c r="AB72" i="5"/>
  <c r="Z72" i="5"/>
  <c r="Y72" i="5"/>
  <c r="W72" i="5"/>
  <c r="V72" i="5"/>
  <c r="T72" i="5"/>
  <c r="S72" i="5"/>
  <c r="Q72" i="5"/>
  <c r="P72" i="5"/>
  <c r="N72" i="5"/>
  <c r="M72" i="5"/>
  <c r="K72" i="5"/>
  <c r="J72" i="5"/>
  <c r="CK71" i="5"/>
  <c r="CJ71" i="5"/>
  <c r="CH71" i="5"/>
  <c r="CG71" i="5"/>
  <c r="CE71" i="5"/>
  <c r="CD71" i="5"/>
  <c r="CB71" i="5"/>
  <c r="CA71" i="5"/>
  <c r="BY71" i="5"/>
  <c r="BX71" i="5"/>
  <c r="BV71" i="5"/>
  <c r="BU71" i="5"/>
  <c r="BS71" i="5"/>
  <c r="BR71" i="5"/>
  <c r="BP71" i="5"/>
  <c r="BO71" i="5"/>
  <c r="BM71" i="5"/>
  <c r="BL71" i="5"/>
  <c r="BJ71" i="5"/>
  <c r="BI71" i="5"/>
  <c r="BG71" i="5"/>
  <c r="BF71" i="5"/>
  <c r="BD71" i="5"/>
  <c r="BC71" i="5"/>
  <c r="BA71" i="5"/>
  <c r="AZ71" i="5"/>
  <c r="AX71" i="5"/>
  <c r="AW71" i="5"/>
  <c r="AU71" i="5"/>
  <c r="AT71" i="5"/>
  <c r="AR71" i="5"/>
  <c r="AQ71" i="5"/>
  <c r="AO71" i="5"/>
  <c r="AN71" i="5"/>
  <c r="AL71" i="5"/>
  <c r="AK71" i="5"/>
  <c r="AI71" i="5"/>
  <c r="AH71" i="5"/>
  <c r="AF71" i="5"/>
  <c r="AE71" i="5"/>
  <c r="AC71" i="5"/>
  <c r="AB71" i="5"/>
  <c r="Z71" i="5"/>
  <c r="Y71" i="5"/>
  <c r="W71" i="5"/>
  <c r="V71" i="5"/>
  <c r="T71" i="5"/>
  <c r="S71" i="5"/>
  <c r="Q71" i="5"/>
  <c r="P71" i="5"/>
  <c r="N71" i="5"/>
  <c r="M71" i="5"/>
  <c r="K71" i="5"/>
  <c r="J71" i="5"/>
  <c r="CK70" i="5"/>
  <c r="CJ70" i="5"/>
  <c r="CH70" i="5"/>
  <c r="CG70" i="5"/>
  <c r="CE70" i="5"/>
  <c r="CD70" i="5"/>
  <c r="CB70" i="5"/>
  <c r="CA70" i="5"/>
  <c r="BY70" i="5"/>
  <c r="BX70" i="5"/>
  <c r="BV70" i="5"/>
  <c r="BU70" i="5"/>
  <c r="BS70" i="5"/>
  <c r="BR70" i="5"/>
  <c r="BP70" i="5"/>
  <c r="BO70" i="5"/>
  <c r="BM70" i="5"/>
  <c r="BL70" i="5"/>
  <c r="BJ70" i="5"/>
  <c r="BI70" i="5"/>
  <c r="BG70" i="5"/>
  <c r="BF70" i="5"/>
  <c r="BD70" i="5"/>
  <c r="BC70" i="5"/>
  <c r="BA70" i="5"/>
  <c r="AZ70" i="5"/>
  <c r="AX70" i="5"/>
  <c r="AW70" i="5"/>
  <c r="AU70" i="5"/>
  <c r="AT70" i="5"/>
  <c r="AR70" i="5"/>
  <c r="AQ70" i="5"/>
  <c r="AO70" i="5"/>
  <c r="AN70" i="5"/>
  <c r="AL70" i="5"/>
  <c r="AK70" i="5"/>
  <c r="AI70" i="5"/>
  <c r="AH70" i="5"/>
  <c r="AF70" i="5"/>
  <c r="AE70" i="5"/>
  <c r="AC70" i="5"/>
  <c r="AB70" i="5"/>
  <c r="Z70" i="5"/>
  <c r="Y70" i="5"/>
  <c r="W70" i="5"/>
  <c r="V70" i="5"/>
  <c r="T70" i="5"/>
  <c r="S70" i="5"/>
  <c r="Q70" i="5"/>
  <c r="P70" i="5"/>
  <c r="N70" i="5"/>
  <c r="M70" i="5"/>
  <c r="K70" i="5"/>
  <c r="J70" i="5"/>
  <c r="CK69" i="5"/>
  <c r="CJ69" i="5"/>
  <c r="CH69" i="5"/>
  <c r="CG69" i="5"/>
  <c r="CE69" i="5"/>
  <c r="CD69" i="5"/>
  <c r="CB69" i="5"/>
  <c r="CA69" i="5"/>
  <c r="BY69" i="5"/>
  <c r="BX69" i="5"/>
  <c r="BV69" i="5"/>
  <c r="BU69" i="5"/>
  <c r="BS69" i="5"/>
  <c r="BR69" i="5"/>
  <c r="BP69" i="5"/>
  <c r="BO69" i="5"/>
  <c r="BM69" i="5"/>
  <c r="BL69" i="5"/>
  <c r="BJ69" i="5"/>
  <c r="BI69" i="5"/>
  <c r="BG69" i="5"/>
  <c r="BF69" i="5"/>
  <c r="BD69" i="5"/>
  <c r="BC69" i="5"/>
  <c r="BA69" i="5"/>
  <c r="AZ69" i="5"/>
  <c r="AX69" i="5"/>
  <c r="AW69" i="5"/>
  <c r="AU69" i="5"/>
  <c r="AT69" i="5"/>
  <c r="AR69" i="5"/>
  <c r="AQ69" i="5"/>
  <c r="AO69" i="5"/>
  <c r="AN69" i="5"/>
  <c r="AL69" i="5"/>
  <c r="AK69" i="5"/>
  <c r="AI69" i="5"/>
  <c r="AH69" i="5"/>
  <c r="AF69" i="5"/>
  <c r="AE69" i="5"/>
  <c r="AC69" i="5"/>
  <c r="AB69" i="5"/>
  <c r="Z69" i="5"/>
  <c r="Y69" i="5"/>
  <c r="W69" i="5"/>
  <c r="V69" i="5"/>
  <c r="T69" i="5"/>
  <c r="S69" i="5"/>
  <c r="Q69" i="5"/>
  <c r="P69" i="5"/>
  <c r="N69" i="5"/>
  <c r="M69" i="5"/>
  <c r="K69" i="5"/>
  <c r="J69" i="5"/>
  <c r="CK68" i="5"/>
  <c r="CJ68" i="5"/>
  <c r="CH68" i="5"/>
  <c r="CG68" i="5"/>
  <c r="CE68" i="5"/>
  <c r="CD68" i="5"/>
  <c r="CB68" i="5"/>
  <c r="CA68" i="5"/>
  <c r="BY68" i="5"/>
  <c r="BX68" i="5"/>
  <c r="BV68" i="5"/>
  <c r="BU68" i="5"/>
  <c r="BS68" i="5"/>
  <c r="BR68" i="5"/>
  <c r="BP68" i="5"/>
  <c r="BO68" i="5"/>
  <c r="BM68" i="5"/>
  <c r="BL68" i="5"/>
  <c r="BJ68" i="5"/>
  <c r="BI68" i="5"/>
  <c r="BG68" i="5"/>
  <c r="BF68" i="5"/>
  <c r="BD68" i="5"/>
  <c r="BC68" i="5"/>
  <c r="BA68" i="5"/>
  <c r="AZ68" i="5"/>
  <c r="AX68" i="5"/>
  <c r="AW68" i="5"/>
  <c r="AU68" i="5"/>
  <c r="AT68" i="5"/>
  <c r="AR68" i="5"/>
  <c r="AQ68" i="5"/>
  <c r="AO68" i="5"/>
  <c r="AN68" i="5"/>
  <c r="AL68" i="5"/>
  <c r="AK68" i="5"/>
  <c r="AI68" i="5"/>
  <c r="AH68" i="5"/>
  <c r="AF68" i="5"/>
  <c r="AE68" i="5"/>
  <c r="AC68" i="5"/>
  <c r="AB68" i="5"/>
  <c r="Z68" i="5"/>
  <c r="Y68" i="5"/>
  <c r="W68" i="5"/>
  <c r="V68" i="5"/>
  <c r="T68" i="5"/>
  <c r="S68" i="5"/>
  <c r="Q68" i="5"/>
  <c r="P68" i="5"/>
  <c r="N68" i="5"/>
  <c r="M68" i="5"/>
  <c r="K68" i="5"/>
  <c r="J68" i="5"/>
  <c r="CK67" i="5"/>
  <c r="CJ67" i="5"/>
  <c r="CH67" i="5"/>
  <c r="CG67" i="5"/>
  <c r="CE67" i="5"/>
  <c r="CD67" i="5"/>
  <c r="CB67" i="5"/>
  <c r="CA67" i="5"/>
  <c r="BY67" i="5"/>
  <c r="BX67" i="5"/>
  <c r="BV67" i="5"/>
  <c r="BU67" i="5"/>
  <c r="BS67" i="5"/>
  <c r="BR67" i="5"/>
  <c r="BP67" i="5"/>
  <c r="BO67" i="5"/>
  <c r="BM67" i="5"/>
  <c r="BL67" i="5"/>
  <c r="BJ67" i="5"/>
  <c r="BI67" i="5"/>
  <c r="BG67" i="5"/>
  <c r="BF67" i="5"/>
  <c r="BD67" i="5"/>
  <c r="BC67" i="5"/>
  <c r="BA67" i="5"/>
  <c r="AZ67" i="5"/>
  <c r="AX67" i="5"/>
  <c r="AW67" i="5"/>
  <c r="AU67" i="5"/>
  <c r="AT67" i="5"/>
  <c r="AR67" i="5"/>
  <c r="AQ67" i="5"/>
  <c r="AO67" i="5"/>
  <c r="AN67" i="5"/>
  <c r="AL67" i="5"/>
  <c r="AK67" i="5"/>
  <c r="AI67" i="5"/>
  <c r="AH67" i="5"/>
  <c r="AF67" i="5"/>
  <c r="AE67" i="5"/>
  <c r="AC67" i="5"/>
  <c r="AB67" i="5"/>
  <c r="Z67" i="5"/>
  <c r="Y67" i="5"/>
  <c r="W67" i="5"/>
  <c r="V67" i="5"/>
  <c r="T67" i="5"/>
  <c r="S67" i="5"/>
  <c r="Q67" i="5"/>
  <c r="P67" i="5"/>
  <c r="N67" i="5"/>
  <c r="M67" i="5"/>
  <c r="K67" i="5"/>
  <c r="J67" i="5"/>
  <c r="CK66" i="5"/>
  <c r="CJ66" i="5"/>
  <c r="CH66" i="5"/>
  <c r="CG66" i="5"/>
  <c r="CE66" i="5"/>
  <c r="CD66" i="5"/>
  <c r="CB66" i="5"/>
  <c r="CA66" i="5"/>
  <c r="BY66" i="5"/>
  <c r="BX66" i="5"/>
  <c r="BV66" i="5"/>
  <c r="BU66" i="5"/>
  <c r="BS66" i="5"/>
  <c r="BR66" i="5"/>
  <c r="BP66" i="5"/>
  <c r="BO66" i="5"/>
  <c r="BM66" i="5"/>
  <c r="BL66" i="5"/>
  <c r="BJ66" i="5"/>
  <c r="BI66" i="5"/>
  <c r="BG66" i="5"/>
  <c r="BF66" i="5"/>
  <c r="BD66" i="5"/>
  <c r="BC66" i="5"/>
  <c r="BA66" i="5"/>
  <c r="AZ66" i="5"/>
  <c r="AX66" i="5"/>
  <c r="AW66" i="5"/>
  <c r="AU66" i="5"/>
  <c r="AT66" i="5"/>
  <c r="AR66" i="5"/>
  <c r="AQ66" i="5"/>
  <c r="AO66" i="5"/>
  <c r="AN66" i="5"/>
  <c r="AL66" i="5"/>
  <c r="AK66" i="5"/>
  <c r="AI66" i="5"/>
  <c r="AH66" i="5"/>
  <c r="AF66" i="5"/>
  <c r="AE66" i="5"/>
  <c r="AC66" i="5"/>
  <c r="AB66" i="5"/>
  <c r="Z66" i="5"/>
  <c r="Y66" i="5"/>
  <c r="W66" i="5"/>
  <c r="V66" i="5"/>
  <c r="T66" i="5"/>
  <c r="S66" i="5"/>
  <c r="Q66" i="5"/>
  <c r="P66" i="5"/>
  <c r="N66" i="5"/>
  <c r="M66" i="5"/>
  <c r="K66" i="5"/>
  <c r="J66" i="5"/>
  <c r="CK65" i="5"/>
  <c r="CJ65" i="5"/>
  <c r="CH65" i="5"/>
  <c r="CG65" i="5"/>
  <c r="CE65" i="5"/>
  <c r="CD65" i="5"/>
  <c r="CB65" i="5"/>
  <c r="CA65" i="5"/>
  <c r="BY65" i="5"/>
  <c r="BX65" i="5"/>
  <c r="BV65" i="5"/>
  <c r="BU65" i="5"/>
  <c r="BS65" i="5"/>
  <c r="BR65" i="5"/>
  <c r="BP65" i="5"/>
  <c r="BO65" i="5"/>
  <c r="BM65" i="5"/>
  <c r="BL65" i="5"/>
  <c r="BJ65" i="5"/>
  <c r="BI65" i="5"/>
  <c r="BG65" i="5"/>
  <c r="BF65" i="5"/>
  <c r="BD65" i="5"/>
  <c r="BC65" i="5"/>
  <c r="BA65" i="5"/>
  <c r="AZ65" i="5"/>
  <c r="AX65" i="5"/>
  <c r="AW65" i="5"/>
  <c r="AU65" i="5"/>
  <c r="AT65" i="5"/>
  <c r="AR65" i="5"/>
  <c r="AQ65" i="5"/>
  <c r="AO65" i="5"/>
  <c r="AN65" i="5"/>
  <c r="AL65" i="5"/>
  <c r="AK65" i="5"/>
  <c r="AI65" i="5"/>
  <c r="AH65" i="5"/>
  <c r="AF65" i="5"/>
  <c r="AE65" i="5"/>
  <c r="AC65" i="5"/>
  <c r="AB65" i="5"/>
  <c r="Z65" i="5"/>
  <c r="Y65" i="5"/>
  <c r="W65" i="5"/>
  <c r="V65" i="5"/>
  <c r="T65" i="5"/>
  <c r="S65" i="5"/>
  <c r="Q65" i="5"/>
  <c r="P65" i="5"/>
  <c r="N65" i="5"/>
  <c r="M65" i="5"/>
  <c r="K65" i="5"/>
  <c r="J65" i="5"/>
  <c r="CK64" i="5"/>
  <c r="CJ64" i="5"/>
  <c r="CH64" i="5"/>
  <c r="CG64" i="5"/>
  <c r="CE64" i="5"/>
  <c r="CD64" i="5"/>
  <c r="CB64" i="5"/>
  <c r="CA64" i="5"/>
  <c r="BY64" i="5"/>
  <c r="BX64" i="5"/>
  <c r="BV64" i="5"/>
  <c r="BU64" i="5"/>
  <c r="BS64" i="5"/>
  <c r="BR64" i="5"/>
  <c r="BP64" i="5"/>
  <c r="BO64" i="5"/>
  <c r="BM64" i="5"/>
  <c r="BL64" i="5"/>
  <c r="BJ64" i="5"/>
  <c r="BI64" i="5"/>
  <c r="BG64" i="5"/>
  <c r="BF64" i="5"/>
  <c r="BD64" i="5"/>
  <c r="BC64" i="5"/>
  <c r="BA64" i="5"/>
  <c r="AZ64" i="5"/>
  <c r="AX64" i="5"/>
  <c r="AW64" i="5"/>
  <c r="AU64" i="5"/>
  <c r="AT64" i="5"/>
  <c r="AR64" i="5"/>
  <c r="AQ64" i="5"/>
  <c r="AO64" i="5"/>
  <c r="AN64" i="5"/>
  <c r="AL64" i="5"/>
  <c r="AK64" i="5"/>
  <c r="AI64" i="5"/>
  <c r="AH64" i="5"/>
  <c r="AF64" i="5"/>
  <c r="AE64" i="5"/>
  <c r="AC64" i="5"/>
  <c r="AB64" i="5"/>
  <c r="Z64" i="5"/>
  <c r="Y64" i="5"/>
  <c r="W64" i="5"/>
  <c r="V64" i="5"/>
  <c r="T64" i="5"/>
  <c r="S64" i="5"/>
  <c r="Q64" i="5"/>
  <c r="P64" i="5"/>
  <c r="N64" i="5"/>
  <c r="M64" i="5"/>
  <c r="K64" i="5"/>
  <c r="J64" i="5"/>
  <c r="CK63" i="5"/>
  <c r="CJ63" i="5"/>
  <c r="CH63" i="5"/>
  <c r="CG63" i="5"/>
  <c r="CE63" i="5"/>
  <c r="CD63" i="5"/>
  <c r="CB63" i="5"/>
  <c r="CA63" i="5"/>
  <c r="BY63" i="5"/>
  <c r="BX63" i="5"/>
  <c r="BV63" i="5"/>
  <c r="BU63" i="5"/>
  <c r="BS63" i="5"/>
  <c r="BR63" i="5"/>
  <c r="BP63" i="5"/>
  <c r="BO63" i="5"/>
  <c r="BM63" i="5"/>
  <c r="BL63" i="5"/>
  <c r="BJ63" i="5"/>
  <c r="BI63" i="5"/>
  <c r="BG63" i="5"/>
  <c r="BF63" i="5"/>
  <c r="BD63" i="5"/>
  <c r="BC63" i="5"/>
  <c r="BA63" i="5"/>
  <c r="AZ63" i="5"/>
  <c r="AX63" i="5"/>
  <c r="AW63" i="5"/>
  <c r="AU63" i="5"/>
  <c r="AT63" i="5"/>
  <c r="AR63" i="5"/>
  <c r="AQ63" i="5"/>
  <c r="AO63" i="5"/>
  <c r="AN63" i="5"/>
  <c r="AL63" i="5"/>
  <c r="AK63" i="5"/>
  <c r="AI63" i="5"/>
  <c r="AH63" i="5"/>
  <c r="AF63" i="5"/>
  <c r="AE63" i="5"/>
  <c r="AC63" i="5"/>
  <c r="AB63" i="5"/>
  <c r="Z63" i="5"/>
  <c r="Y63" i="5"/>
  <c r="W63" i="5"/>
  <c r="V63" i="5"/>
  <c r="T63" i="5"/>
  <c r="S63" i="5"/>
  <c r="Q63" i="5"/>
  <c r="P63" i="5"/>
  <c r="N63" i="5"/>
  <c r="M63" i="5"/>
  <c r="K63" i="5"/>
  <c r="J63" i="5"/>
  <c r="CK62" i="5"/>
  <c r="CJ62" i="5"/>
  <c r="CH62" i="5"/>
  <c r="CG62" i="5"/>
  <c r="CE62" i="5"/>
  <c r="CD62" i="5"/>
  <c r="CB62" i="5"/>
  <c r="CA62" i="5"/>
  <c r="BY62" i="5"/>
  <c r="BX62" i="5"/>
  <c r="BV62" i="5"/>
  <c r="BU62" i="5"/>
  <c r="BS62" i="5"/>
  <c r="BR62" i="5"/>
  <c r="BP62" i="5"/>
  <c r="BO62" i="5"/>
  <c r="BM62" i="5"/>
  <c r="BL62" i="5"/>
  <c r="BJ62" i="5"/>
  <c r="BI62" i="5"/>
  <c r="BG62" i="5"/>
  <c r="BF62" i="5"/>
  <c r="BD62" i="5"/>
  <c r="BC62" i="5"/>
  <c r="BA62" i="5"/>
  <c r="AZ62" i="5"/>
  <c r="AX62" i="5"/>
  <c r="AW62" i="5"/>
  <c r="AU62" i="5"/>
  <c r="AT62" i="5"/>
  <c r="AR62" i="5"/>
  <c r="AQ62" i="5"/>
  <c r="AO62" i="5"/>
  <c r="AN62" i="5"/>
  <c r="AL62" i="5"/>
  <c r="AK62" i="5"/>
  <c r="AI62" i="5"/>
  <c r="AH62" i="5"/>
  <c r="AF62" i="5"/>
  <c r="AE62" i="5"/>
  <c r="AC62" i="5"/>
  <c r="AB62" i="5"/>
  <c r="Z62" i="5"/>
  <c r="Y62" i="5"/>
  <c r="W62" i="5"/>
  <c r="V62" i="5"/>
  <c r="T62" i="5"/>
  <c r="S62" i="5"/>
  <c r="Q62" i="5"/>
  <c r="P62" i="5"/>
  <c r="N62" i="5"/>
  <c r="M62" i="5"/>
  <c r="K62" i="5"/>
  <c r="J62" i="5"/>
  <c r="CK61" i="5"/>
  <c r="CJ61" i="5"/>
  <c r="CH61" i="5"/>
  <c r="CG61" i="5"/>
  <c r="CE61" i="5"/>
  <c r="CD61" i="5"/>
  <c r="CB61" i="5"/>
  <c r="CA61" i="5"/>
  <c r="BY61" i="5"/>
  <c r="BX61" i="5"/>
  <c r="BV61" i="5"/>
  <c r="BU61" i="5"/>
  <c r="BS61" i="5"/>
  <c r="BR61" i="5"/>
  <c r="BP61" i="5"/>
  <c r="BO61" i="5"/>
  <c r="BM61" i="5"/>
  <c r="BL61" i="5"/>
  <c r="BJ61" i="5"/>
  <c r="BI61" i="5"/>
  <c r="BG61" i="5"/>
  <c r="BF61" i="5"/>
  <c r="BD61" i="5"/>
  <c r="BC61" i="5"/>
  <c r="BA61" i="5"/>
  <c r="AZ61" i="5"/>
  <c r="AX61" i="5"/>
  <c r="AW61" i="5"/>
  <c r="AU61" i="5"/>
  <c r="AT61" i="5"/>
  <c r="AR61" i="5"/>
  <c r="AQ61" i="5"/>
  <c r="AO61" i="5"/>
  <c r="AN61" i="5"/>
  <c r="AL61" i="5"/>
  <c r="AK61" i="5"/>
  <c r="AI61" i="5"/>
  <c r="AH61" i="5"/>
  <c r="AF61" i="5"/>
  <c r="AE61" i="5"/>
  <c r="AC61" i="5"/>
  <c r="AB61" i="5"/>
  <c r="Z61" i="5"/>
  <c r="Y61" i="5"/>
  <c r="W61" i="5"/>
  <c r="V61" i="5"/>
  <c r="T61" i="5"/>
  <c r="S61" i="5"/>
  <c r="Q61" i="5"/>
  <c r="P61" i="5"/>
  <c r="N61" i="5"/>
  <c r="M61" i="5"/>
  <c r="K61" i="5"/>
  <c r="J61" i="5"/>
  <c r="CK60" i="5"/>
  <c r="CJ60" i="5"/>
  <c r="CH60" i="5"/>
  <c r="CG60" i="5"/>
  <c r="CE60" i="5"/>
  <c r="CD60" i="5"/>
  <c r="CB60" i="5"/>
  <c r="CA60" i="5"/>
  <c r="BY60" i="5"/>
  <c r="BX60" i="5"/>
  <c r="BV60" i="5"/>
  <c r="BU60" i="5"/>
  <c r="BS60" i="5"/>
  <c r="BR60" i="5"/>
  <c r="BP60" i="5"/>
  <c r="BO60" i="5"/>
  <c r="BM60" i="5"/>
  <c r="BL60" i="5"/>
  <c r="BJ60" i="5"/>
  <c r="BI60" i="5"/>
  <c r="BG60" i="5"/>
  <c r="BF60" i="5"/>
  <c r="BD60" i="5"/>
  <c r="BC60" i="5"/>
  <c r="BA60" i="5"/>
  <c r="AZ60" i="5"/>
  <c r="AX60" i="5"/>
  <c r="AW60" i="5"/>
  <c r="AU60" i="5"/>
  <c r="AT60" i="5"/>
  <c r="AR60" i="5"/>
  <c r="AQ60" i="5"/>
  <c r="AO60" i="5"/>
  <c r="AN60" i="5"/>
  <c r="AL60" i="5"/>
  <c r="AK60" i="5"/>
  <c r="AI60" i="5"/>
  <c r="AH60" i="5"/>
  <c r="AF60" i="5"/>
  <c r="AE60" i="5"/>
  <c r="AC60" i="5"/>
  <c r="AB60" i="5"/>
  <c r="Z60" i="5"/>
  <c r="Y60" i="5"/>
  <c r="W60" i="5"/>
  <c r="V60" i="5"/>
  <c r="T60" i="5"/>
  <c r="S60" i="5"/>
  <c r="Q60" i="5"/>
  <c r="P60" i="5"/>
  <c r="N60" i="5"/>
  <c r="M60" i="5"/>
  <c r="K60" i="5"/>
  <c r="J60" i="5"/>
  <c r="CK59" i="5"/>
  <c r="CJ59" i="5"/>
  <c r="CH59" i="5"/>
  <c r="CG59" i="5"/>
  <c r="CE59" i="5"/>
  <c r="CD59" i="5"/>
  <c r="CB59" i="5"/>
  <c r="CA59" i="5"/>
  <c r="BY59" i="5"/>
  <c r="BX59" i="5"/>
  <c r="BV59" i="5"/>
  <c r="BU59" i="5"/>
  <c r="BS59" i="5"/>
  <c r="BR59" i="5"/>
  <c r="BP59" i="5"/>
  <c r="BO59" i="5"/>
  <c r="BM59" i="5"/>
  <c r="BL59" i="5"/>
  <c r="BJ59" i="5"/>
  <c r="BI59" i="5"/>
  <c r="BG59" i="5"/>
  <c r="BF59" i="5"/>
  <c r="BD59" i="5"/>
  <c r="BC59" i="5"/>
  <c r="BA59" i="5"/>
  <c r="AZ59" i="5"/>
  <c r="AX59" i="5"/>
  <c r="AW59" i="5"/>
  <c r="AU59" i="5"/>
  <c r="AT59" i="5"/>
  <c r="AR59" i="5"/>
  <c r="AQ59" i="5"/>
  <c r="AO59" i="5"/>
  <c r="AN59" i="5"/>
  <c r="AL59" i="5"/>
  <c r="AK59" i="5"/>
  <c r="AI59" i="5"/>
  <c r="AH59" i="5"/>
  <c r="AF59" i="5"/>
  <c r="AE59" i="5"/>
  <c r="AC59" i="5"/>
  <c r="AB59" i="5"/>
  <c r="Z59" i="5"/>
  <c r="Y59" i="5"/>
  <c r="W59" i="5"/>
  <c r="V59" i="5"/>
  <c r="T59" i="5"/>
  <c r="S59" i="5"/>
  <c r="Q59" i="5"/>
  <c r="P59" i="5"/>
  <c r="N59" i="5"/>
  <c r="M59" i="5"/>
  <c r="K59" i="5"/>
  <c r="J59" i="5"/>
  <c r="CK58" i="5"/>
  <c r="CJ58" i="5"/>
  <c r="CH58" i="5"/>
  <c r="CG58" i="5"/>
  <c r="CE58" i="5"/>
  <c r="CD58" i="5"/>
  <c r="CB58" i="5"/>
  <c r="CA58" i="5"/>
  <c r="BY58" i="5"/>
  <c r="BX58" i="5"/>
  <c r="BV58" i="5"/>
  <c r="BU58" i="5"/>
  <c r="BS58" i="5"/>
  <c r="BR58" i="5"/>
  <c r="BP58" i="5"/>
  <c r="BO58" i="5"/>
  <c r="BM58" i="5"/>
  <c r="BL58" i="5"/>
  <c r="BJ58" i="5"/>
  <c r="BI58" i="5"/>
  <c r="BG58" i="5"/>
  <c r="BF58" i="5"/>
  <c r="BD58" i="5"/>
  <c r="BC58" i="5"/>
  <c r="BA58" i="5"/>
  <c r="AZ58" i="5"/>
  <c r="AX58" i="5"/>
  <c r="AW58" i="5"/>
  <c r="AU58" i="5"/>
  <c r="AT58" i="5"/>
  <c r="AR58" i="5"/>
  <c r="AQ58" i="5"/>
  <c r="AO58" i="5"/>
  <c r="AN58" i="5"/>
  <c r="AL58" i="5"/>
  <c r="AK58" i="5"/>
  <c r="AI58" i="5"/>
  <c r="AH58" i="5"/>
  <c r="AF58" i="5"/>
  <c r="AE58" i="5"/>
  <c r="AC58" i="5"/>
  <c r="AB58" i="5"/>
  <c r="Z58" i="5"/>
  <c r="Y58" i="5"/>
  <c r="W58" i="5"/>
  <c r="V58" i="5"/>
  <c r="T58" i="5"/>
  <c r="S58" i="5"/>
  <c r="Q58" i="5"/>
  <c r="P58" i="5"/>
  <c r="N58" i="5"/>
  <c r="M58" i="5"/>
  <c r="K58" i="5"/>
  <c r="J58" i="5"/>
  <c r="CK57" i="5"/>
  <c r="CJ57" i="5"/>
  <c r="CH57" i="5"/>
  <c r="CG57" i="5"/>
  <c r="CE57" i="5"/>
  <c r="CD57" i="5"/>
  <c r="CB57" i="5"/>
  <c r="CA57" i="5"/>
  <c r="BY57" i="5"/>
  <c r="BX57" i="5"/>
  <c r="BV57" i="5"/>
  <c r="BU57" i="5"/>
  <c r="BS57" i="5"/>
  <c r="BR57" i="5"/>
  <c r="BP57" i="5"/>
  <c r="BO57" i="5"/>
  <c r="BM57" i="5"/>
  <c r="BL57" i="5"/>
  <c r="BJ57" i="5"/>
  <c r="BI57" i="5"/>
  <c r="BG57" i="5"/>
  <c r="BF57" i="5"/>
  <c r="BD57" i="5"/>
  <c r="BC57" i="5"/>
  <c r="BA57" i="5"/>
  <c r="AZ57" i="5"/>
  <c r="AX57" i="5"/>
  <c r="AW57" i="5"/>
  <c r="AU57" i="5"/>
  <c r="AT57" i="5"/>
  <c r="AR57" i="5"/>
  <c r="AQ57" i="5"/>
  <c r="AO57" i="5"/>
  <c r="AN57" i="5"/>
  <c r="AL57" i="5"/>
  <c r="AK57" i="5"/>
  <c r="AI57" i="5"/>
  <c r="AH57" i="5"/>
  <c r="AF57" i="5"/>
  <c r="AE57" i="5"/>
  <c r="AC57" i="5"/>
  <c r="AB57" i="5"/>
  <c r="Z57" i="5"/>
  <c r="Y57" i="5"/>
  <c r="W57" i="5"/>
  <c r="V57" i="5"/>
  <c r="T57" i="5"/>
  <c r="S57" i="5"/>
  <c r="Q57" i="5"/>
  <c r="P57" i="5"/>
  <c r="N57" i="5"/>
  <c r="M57" i="5"/>
  <c r="K57" i="5"/>
  <c r="J57" i="5"/>
  <c r="CK56" i="5"/>
  <c r="CJ56" i="5"/>
  <c r="CH56" i="5"/>
  <c r="CG56" i="5"/>
  <c r="CE56" i="5"/>
  <c r="CD56" i="5"/>
  <c r="CB56" i="5"/>
  <c r="CA56" i="5"/>
  <c r="BY56" i="5"/>
  <c r="BX56" i="5"/>
  <c r="BV56" i="5"/>
  <c r="BU56" i="5"/>
  <c r="BS56" i="5"/>
  <c r="BR56" i="5"/>
  <c r="BP56" i="5"/>
  <c r="BO56" i="5"/>
  <c r="BM56" i="5"/>
  <c r="BL56" i="5"/>
  <c r="BJ56" i="5"/>
  <c r="BI56" i="5"/>
  <c r="BG56" i="5"/>
  <c r="BF56" i="5"/>
  <c r="BD56" i="5"/>
  <c r="BC56" i="5"/>
  <c r="BA56" i="5"/>
  <c r="AZ56" i="5"/>
  <c r="AX56" i="5"/>
  <c r="AW56" i="5"/>
  <c r="AU56" i="5"/>
  <c r="AT56" i="5"/>
  <c r="AR56" i="5"/>
  <c r="AQ56" i="5"/>
  <c r="AO56" i="5"/>
  <c r="AN56" i="5"/>
  <c r="AL56" i="5"/>
  <c r="AK56" i="5"/>
  <c r="AI56" i="5"/>
  <c r="AH56" i="5"/>
  <c r="AF56" i="5"/>
  <c r="AE56" i="5"/>
  <c r="AC56" i="5"/>
  <c r="AB56" i="5"/>
  <c r="Z56" i="5"/>
  <c r="Y56" i="5"/>
  <c r="W56" i="5"/>
  <c r="V56" i="5"/>
  <c r="T56" i="5"/>
  <c r="S56" i="5"/>
  <c r="Q56" i="5"/>
  <c r="P56" i="5"/>
  <c r="N56" i="5"/>
  <c r="M56" i="5"/>
  <c r="K56" i="5"/>
  <c r="J56" i="5"/>
  <c r="CK55" i="5"/>
  <c r="CJ55" i="5"/>
  <c r="CH55" i="5"/>
  <c r="CG55" i="5"/>
  <c r="CE55" i="5"/>
  <c r="CD55" i="5"/>
  <c r="CB55" i="5"/>
  <c r="CA55" i="5"/>
  <c r="BY55" i="5"/>
  <c r="BX55" i="5"/>
  <c r="BV55" i="5"/>
  <c r="BU55" i="5"/>
  <c r="BS55" i="5"/>
  <c r="BR55" i="5"/>
  <c r="BP55" i="5"/>
  <c r="BO55" i="5"/>
  <c r="BM55" i="5"/>
  <c r="BL55" i="5"/>
  <c r="BJ55" i="5"/>
  <c r="BI55" i="5"/>
  <c r="BG55" i="5"/>
  <c r="BF55" i="5"/>
  <c r="BD55" i="5"/>
  <c r="BC55" i="5"/>
  <c r="BA55" i="5"/>
  <c r="AZ55" i="5"/>
  <c r="AX55" i="5"/>
  <c r="AW55" i="5"/>
  <c r="AU55" i="5"/>
  <c r="AT55" i="5"/>
  <c r="AR55" i="5"/>
  <c r="AQ55" i="5"/>
  <c r="AO55" i="5"/>
  <c r="AN55" i="5"/>
  <c r="AL55" i="5"/>
  <c r="AK55" i="5"/>
  <c r="AI55" i="5"/>
  <c r="AH55" i="5"/>
  <c r="AF55" i="5"/>
  <c r="AE55" i="5"/>
  <c r="AC55" i="5"/>
  <c r="AB55" i="5"/>
  <c r="Z55" i="5"/>
  <c r="Y55" i="5"/>
  <c r="W55" i="5"/>
  <c r="V55" i="5"/>
  <c r="T55" i="5"/>
  <c r="S55" i="5"/>
  <c r="Q55" i="5"/>
  <c r="P55" i="5"/>
  <c r="N55" i="5"/>
  <c r="M55" i="5"/>
  <c r="K55" i="5"/>
  <c r="J55" i="5"/>
  <c r="CK54" i="5"/>
  <c r="CJ54" i="5"/>
  <c r="CH54" i="5"/>
  <c r="CG54" i="5"/>
  <c r="CE54" i="5"/>
  <c r="CD54" i="5"/>
  <c r="CB54" i="5"/>
  <c r="CA54" i="5"/>
  <c r="BY54" i="5"/>
  <c r="BX54" i="5"/>
  <c r="BV54" i="5"/>
  <c r="BU54" i="5"/>
  <c r="BS54" i="5"/>
  <c r="BR54" i="5"/>
  <c r="BP54" i="5"/>
  <c r="BO54" i="5"/>
  <c r="BM54" i="5"/>
  <c r="BL54" i="5"/>
  <c r="BJ54" i="5"/>
  <c r="BI54" i="5"/>
  <c r="BG54" i="5"/>
  <c r="BF54" i="5"/>
  <c r="BD54" i="5"/>
  <c r="BC54" i="5"/>
  <c r="BA54" i="5"/>
  <c r="AZ54" i="5"/>
  <c r="AX54" i="5"/>
  <c r="AW54" i="5"/>
  <c r="AU54" i="5"/>
  <c r="AT54" i="5"/>
  <c r="AR54" i="5"/>
  <c r="AQ54" i="5"/>
  <c r="AO54" i="5"/>
  <c r="AN54" i="5"/>
  <c r="AL54" i="5"/>
  <c r="AK54" i="5"/>
  <c r="AI54" i="5"/>
  <c r="AH54" i="5"/>
  <c r="AF54" i="5"/>
  <c r="AE54" i="5"/>
  <c r="AC54" i="5"/>
  <c r="AB54" i="5"/>
  <c r="Z54" i="5"/>
  <c r="Y54" i="5"/>
  <c r="W54" i="5"/>
  <c r="V54" i="5"/>
  <c r="T54" i="5"/>
  <c r="S54" i="5"/>
  <c r="Q54" i="5"/>
  <c r="P54" i="5"/>
  <c r="N54" i="5"/>
  <c r="M54" i="5"/>
  <c r="K54" i="5"/>
  <c r="J54" i="5"/>
  <c r="CK53" i="5"/>
  <c r="CJ53" i="5"/>
  <c r="CH53" i="5"/>
  <c r="CG53" i="5"/>
  <c r="CE53" i="5"/>
  <c r="CD53" i="5"/>
  <c r="CB53" i="5"/>
  <c r="CA53" i="5"/>
  <c r="BY53" i="5"/>
  <c r="BX53" i="5"/>
  <c r="BV53" i="5"/>
  <c r="BU53" i="5"/>
  <c r="BS53" i="5"/>
  <c r="BR53" i="5"/>
  <c r="BP53" i="5"/>
  <c r="BO53" i="5"/>
  <c r="BM53" i="5"/>
  <c r="BL53" i="5"/>
  <c r="BJ53" i="5"/>
  <c r="BI53" i="5"/>
  <c r="BG53" i="5"/>
  <c r="BF53" i="5"/>
  <c r="BD53" i="5"/>
  <c r="BC53" i="5"/>
  <c r="BA53" i="5"/>
  <c r="AZ53" i="5"/>
  <c r="AX53" i="5"/>
  <c r="AW53" i="5"/>
  <c r="AU53" i="5"/>
  <c r="AT53" i="5"/>
  <c r="AR53" i="5"/>
  <c r="AQ53" i="5"/>
  <c r="AO53" i="5"/>
  <c r="AN53" i="5"/>
  <c r="AL53" i="5"/>
  <c r="AK53" i="5"/>
  <c r="AI53" i="5"/>
  <c r="AH53" i="5"/>
  <c r="AF53" i="5"/>
  <c r="AE53" i="5"/>
  <c r="AC53" i="5"/>
  <c r="AB53" i="5"/>
  <c r="Z53" i="5"/>
  <c r="Y53" i="5"/>
  <c r="W53" i="5"/>
  <c r="V53" i="5"/>
  <c r="T53" i="5"/>
  <c r="S53" i="5"/>
  <c r="Q53" i="5"/>
  <c r="P53" i="5"/>
  <c r="N53" i="5"/>
  <c r="M53" i="5"/>
  <c r="K53" i="5"/>
  <c r="J53" i="5"/>
  <c r="CK52" i="5"/>
  <c r="CJ52" i="5"/>
  <c r="CH52" i="5"/>
  <c r="CG52" i="5"/>
  <c r="CE52" i="5"/>
  <c r="CD52" i="5"/>
  <c r="CB52" i="5"/>
  <c r="CA52" i="5"/>
  <c r="BY52" i="5"/>
  <c r="BX52" i="5"/>
  <c r="BV52" i="5"/>
  <c r="BU52" i="5"/>
  <c r="BS52" i="5"/>
  <c r="BR52" i="5"/>
  <c r="BP52" i="5"/>
  <c r="BO52" i="5"/>
  <c r="BM52" i="5"/>
  <c r="BL52" i="5"/>
  <c r="BJ52" i="5"/>
  <c r="BI52" i="5"/>
  <c r="BG52" i="5"/>
  <c r="BF52" i="5"/>
  <c r="BD52" i="5"/>
  <c r="BC52" i="5"/>
  <c r="BA52" i="5"/>
  <c r="AZ52" i="5"/>
  <c r="AX52" i="5"/>
  <c r="AW52" i="5"/>
  <c r="AU52" i="5"/>
  <c r="AT52" i="5"/>
  <c r="AR52" i="5"/>
  <c r="AQ52" i="5"/>
  <c r="AO52" i="5"/>
  <c r="AN52" i="5"/>
  <c r="AL52" i="5"/>
  <c r="AK52" i="5"/>
  <c r="AI52" i="5"/>
  <c r="AH52" i="5"/>
  <c r="AF52" i="5"/>
  <c r="AE52" i="5"/>
  <c r="AC52" i="5"/>
  <c r="AB52" i="5"/>
  <c r="Z52" i="5"/>
  <c r="Y52" i="5"/>
  <c r="W52" i="5"/>
  <c r="V52" i="5"/>
  <c r="T52" i="5"/>
  <c r="S52" i="5"/>
  <c r="Q52" i="5"/>
  <c r="P52" i="5"/>
  <c r="N52" i="5"/>
  <c r="M52" i="5"/>
  <c r="K52" i="5"/>
  <c r="J52" i="5"/>
  <c r="CK51" i="5"/>
  <c r="CJ51" i="5"/>
  <c r="CH51" i="5"/>
  <c r="CE51" i="5"/>
  <c r="CD51" i="5"/>
  <c r="CB51" i="5"/>
  <c r="CA51" i="5"/>
  <c r="BY51" i="5"/>
  <c r="BX51" i="5"/>
  <c r="BV51" i="5"/>
  <c r="BU51" i="5"/>
  <c r="BS51" i="5"/>
  <c r="BR51" i="5"/>
  <c r="BP51" i="5"/>
  <c r="BO51" i="5"/>
  <c r="BM51" i="5"/>
  <c r="BL51" i="5"/>
  <c r="BJ51" i="5"/>
  <c r="BI51" i="5"/>
  <c r="BG51" i="5"/>
  <c r="BF51" i="5"/>
  <c r="BD51" i="5"/>
  <c r="BC51" i="5"/>
  <c r="BA51" i="5"/>
  <c r="AZ51" i="5"/>
  <c r="AX51" i="5"/>
  <c r="AW51" i="5"/>
  <c r="AU51" i="5"/>
  <c r="AT51" i="5"/>
  <c r="AR51" i="5"/>
  <c r="AQ51" i="5"/>
  <c r="AO51" i="5"/>
  <c r="AN51" i="5"/>
  <c r="AL51" i="5"/>
  <c r="AK51" i="5"/>
  <c r="AI51" i="5"/>
  <c r="AH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CK50" i="5"/>
  <c r="CJ50" i="5"/>
  <c r="CH50" i="5"/>
  <c r="CG50" i="5"/>
  <c r="CE50" i="5"/>
  <c r="CD50" i="5"/>
  <c r="CB50" i="5"/>
  <c r="CA50" i="5"/>
  <c r="BY50" i="5"/>
  <c r="BX50" i="5"/>
  <c r="BV50" i="5"/>
  <c r="BU50" i="5"/>
  <c r="BS50" i="5"/>
  <c r="BR50" i="5"/>
  <c r="BP50" i="5"/>
  <c r="BO50" i="5"/>
  <c r="BM50" i="5"/>
  <c r="BL50" i="5"/>
  <c r="BJ50" i="5"/>
  <c r="BI50" i="5"/>
  <c r="BG50" i="5"/>
  <c r="BF50" i="5"/>
  <c r="BD50" i="5"/>
  <c r="BC50" i="5"/>
  <c r="BA50" i="5"/>
  <c r="AZ50" i="5"/>
  <c r="AX50" i="5"/>
  <c r="AW50" i="5"/>
  <c r="AU50" i="5"/>
  <c r="AT50" i="5"/>
  <c r="AR50" i="5"/>
  <c r="AQ50" i="5"/>
  <c r="AO50" i="5"/>
  <c r="AN50" i="5"/>
  <c r="AL50" i="5"/>
  <c r="AK50" i="5"/>
  <c r="AI50" i="5"/>
  <c r="AH50" i="5"/>
  <c r="AF50" i="5"/>
  <c r="AE50" i="5"/>
  <c r="AC50" i="5"/>
  <c r="AB50" i="5"/>
  <c r="Z50" i="5"/>
  <c r="Y50" i="5"/>
  <c r="W50" i="5"/>
  <c r="V50" i="5"/>
  <c r="T50" i="5"/>
  <c r="S50" i="5"/>
  <c r="Q50" i="5"/>
  <c r="P50" i="5"/>
  <c r="N50" i="5"/>
  <c r="M50" i="5"/>
  <c r="K50" i="5"/>
  <c r="J50" i="5"/>
  <c r="CK49" i="5"/>
  <c r="CJ49" i="5"/>
  <c r="CH49" i="5"/>
  <c r="CG49" i="5"/>
  <c r="CE49" i="5"/>
  <c r="CD49" i="5"/>
  <c r="CB49" i="5"/>
  <c r="CA49" i="5"/>
  <c r="BY49" i="5"/>
  <c r="BX49" i="5"/>
  <c r="BV49" i="5"/>
  <c r="BU49" i="5"/>
  <c r="BS49" i="5"/>
  <c r="BR49" i="5"/>
  <c r="BP49" i="5"/>
  <c r="BO49" i="5"/>
  <c r="BM49" i="5"/>
  <c r="BL49" i="5"/>
  <c r="BJ49" i="5"/>
  <c r="BI49" i="5"/>
  <c r="BG49" i="5"/>
  <c r="BF49" i="5"/>
  <c r="BD49" i="5"/>
  <c r="BC49" i="5"/>
  <c r="BA49" i="5"/>
  <c r="AZ49" i="5"/>
  <c r="AX49" i="5"/>
  <c r="AW49" i="5"/>
  <c r="AU49" i="5"/>
  <c r="AT49" i="5"/>
  <c r="AR49" i="5"/>
  <c r="AQ49" i="5"/>
  <c r="AO49" i="5"/>
  <c r="AN49" i="5"/>
  <c r="AL49" i="5"/>
  <c r="AK49" i="5"/>
  <c r="AI49" i="5"/>
  <c r="AH49" i="5"/>
  <c r="AF49" i="5"/>
  <c r="AE49" i="5"/>
  <c r="AC49" i="5"/>
  <c r="AB49" i="5"/>
  <c r="Z49" i="5"/>
  <c r="Y49" i="5"/>
  <c r="W49" i="5"/>
  <c r="V49" i="5"/>
  <c r="T49" i="5"/>
  <c r="S49" i="5"/>
  <c r="Q49" i="5"/>
  <c r="P49" i="5"/>
  <c r="N49" i="5"/>
  <c r="M49" i="5"/>
  <c r="K49" i="5"/>
  <c r="J49" i="5"/>
  <c r="CK48" i="5"/>
  <c r="CJ48" i="5"/>
  <c r="CH48" i="5"/>
  <c r="CG48" i="5"/>
  <c r="CE48" i="5"/>
  <c r="CD48" i="5"/>
  <c r="CB48" i="5"/>
  <c r="CA48" i="5"/>
  <c r="BY48" i="5"/>
  <c r="BX48" i="5"/>
  <c r="BV48" i="5"/>
  <c r="BU48" i="5"/>
  <c r="BS48" i="5"/>
  <c r="BR48" i="5"/>
  <c r="BP48" i="5"/>
  <c r="BO48" i="5"/>
  <c r="BM48" i="5"/>
  <c r="BL48" i="5"/>
  <c r="BJ48" i="5"/>
  <c r="BI48" i="5"/>
  <c r="BG48" i="5"/>
  <c r="BF48" i="5"/>
  <c r="BD48" i="5"/>
  <c r="BC48" i="5"/>
  <c r="BA48" i="5"/>
  <c r="AZ48" i="5"/>
  <c r="AX48" i="5"/>
  <c r="AW48" i="5"/>
  <c r="AU48" i="5"/>
  <c r="AT48" i="5"/>
  <c r="AR48" i="5"/>
  <c r="AQ48" i="5"/>
  <c r="AO48" i="5"/>
  <c r="AN48" i="5"/>
  <c r="AL48" i="5"/>
  <c r="AK48" i="5"/>
  <c r="AI48" i="5"/>
  <c r="AH48" i="5"/>
  <c r="AF48" i="5"/>
  <c r="AE48" i="5"/>
  <c r="AC48" i="5"/>
  <c r="AB48" i="5"/>
  <c r="Z48" i="5"/>
  <c r="Y48" i="5"/>
  <c r="W48" i="5"/>
  <c r="V48" i="5"/>
  <c r="T48" i="5"/>
  <c r="S48" i="5"/>
  <c r="Q48" i="5"/>
  <c r="P48" i="5"/>
  <c r="N48" i="5"/>
  <c r="M48" i="5"/>
  <c r="K48" i="5"/>
  <c r="J48" i="5"/>
  <c r="CK47" i="5"/>
  <c r="CJ47" i="5"/>
  <c r="CH47" i="5"/>
  <c r="CG47" i="5"/>
  <c r="CE47" i="5"/>
  <c r="CD47" i="5"/>
  <c r="CB47" i="5"/>
  <c r="CA47" i="5"/>
  <c r="BY47" i="5"/>
  <c r="BX47" i="5"/>
  <c r="BV47" i="5"/>
  <c r="BU47" i="5"/>
  <c r="BS47" i="5"/>
  <c r="BR47" i="5"/>
  <c r="BP47" i="5"/>
  <c r="BO47" i="5"/>
  <c r="BM47" i="5"/>
  <c r="BL47" i="5"/>
  <c r="BJ47" i="5"/>
  <c r="BI47" i="5"/>
  <c r="BG47" i="5"/>
  <c r="BF47" i="5"/>
  <c r="BD47" i="5"/>
  <c r="BC47" i="5"/>
  <c r="BA47" i="5"/>
  <c r="AZ47" i="5"/>
  <c r="AX47" i="5"/>
  <c r="AW47" i="5"/>
  <c r="AU47" i="5"/>
  <c r="AT47" i="5"/>
  <c r="AR47" i="5"/>
  <c r="AQ47" i="5"/>
  <c r="AO47" i="5"/>
  <c r="AN47" i="5"/>
  <c r="AL47" i="5"/>
  <c r="AK47" i="5"/>
  <c r="AI47" i="5"/>
  <c r="AH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CK46" i="5"/>
  <c r="CJ46" i="5"/>
  <c r="CH46" i="5"/>
  <c r="CG46" i="5"/>
  <c r="CE46" i="5"/>
  <c r="CD46" i="5"/>
  <c r="CB46" i="5"/>
  <c r="CA46" i="5"/>
  <c r="BY46" i="5"/>
  <c r="BX46" i="5"/>
  <c r="BV46" i="5"/>
  <c r="BU46" i="5"/>
  <c r="BS46" i="5"/>
  <c r="BR46" i="5"/>
  <c r="BP46" i="5"/>
  <c r="BO46" i="5"/>
  <c r="BM46" i="5"/>
  <c r="BL46" i="5"/>
  <c r="BJ46" i="5"/>
  <c r="BI46" i="5"/>
  <c r="BG46" i="5"/>
  <c r="BF46" i="5"/>
  <c r="BD46" i="5"/>
  <c r="BC46" i="5"/>
  <c r="BA46" i="5"/>
  <c r="AZ46" i="5"/>
  <c r="AX46" i="5"/>
  <c r="AW46" i="5"/>
  <c r="AU46" i="5"/>
  <c r="AT46" i="5"/>
  <c r="AR46" i="5"/>
  <c r="AQ46" i="5"/>
  <c r="AO46" i="5"/>
  <c r="AN46" i="5"/>
  <c r="AL46" i="5"/>
  <c r="AK46" i="5"/>
  <c r="AI46" i="5"/>
  <c r="AH46" i="5"/>
  <c r="AF46" i="5"/>
  <c r="AE46" i="5"/>
  <c r="AC46" i="5"/>
  <c r="AB46" i="5"/>
  <c r="Z46" i="5"/>
  <c r="Y46" i="5"/>
  <c r="W46" i="5"/>
  <c r="V46" i="5"/>
  <c r="T46" i="5"/>
  <c r="S46" i="5"/>
  <c r="Q46" i="5"/>
  <c r="P46" i="5"/>
  <c r="N46" i="5"/>
  <c r="M46" i="5"/>
  <c r="K46" i="5"/>
  <c r="J46" i="5"/>
  <c r="CK45" i="5"/>
  <c r="CJ45" i="5"/>
  <c r="CH45" i="5"/>
  <c r="CG45" i="5"/>
  <c r="CE45" i="5"/>
  <c r="CD45" i="5"/>
  <c r="CB45" i="5"/>
  <c r="CA45" i="5"/>
  <c r="BY45" i="5"/>
  <c r="BX45" i="5"/>
  <c r="BV45" i="5"/>
  <c r="BU45" i="5"/>
  <c r="BS45" i="5"/>
  <c r="BR45" i="5"/>
  <c r="BP45" i="5"/>
  <c r="BO45" i="5"/>
  <c r="BM45" i="5"/>
  <c r="BL45" i="5"/>
  <c r="BJ45" i="5"/>
  <c r="BI45" i="5"/>
  <c r="BG45" i="5"/>
  <c r="BF45" i="5"/>
  <c r="BD45" i="5"/>
  <c r="BC45" i="5"/>
  <c r="BA45" i="5"/>
  <c r="AZ45" i="5"/>
  <c r="AX45" i="5"/>
  <c r="AW45" i="5"/>
  <c r="AU45" i="5"/>
  <c r="AT45" i="5"/>
  <c r="AR45" i="5"/>
  <c r="AQ45" i="5"/>
  <c r="AO45" i="5"/>
  <c r="AN45" i="5"/>
  <c r="AL45" i="5"/>
  <c r="AK45" i="5"/>
  <c r="AI45" i="5"/>
  <c r="AH45" i="5"/>
  <c r="AF45" i="5"/>
  <c r="AE45" i="5"/>
  <c r="AC45" i="5"/>
  <c r="AB45" i="5"/>
  <c r="Z45" i="5"/>
  <c r="Y45" i="5"/>
  <c r="W45" i="5"/>
  <c r="V45" i="5"/>
  <c r="T45" i="5"/>
  <c r="S45" i="5"/>
  <c r="Q45" i="5"/>
  <c r="P45" i="5"/>
  <c r="N45" i="5"/>
  <c r="M45" i="5"/>
  <c r="K45" i="5"/>
  <c r="J45" i="5"/>
  <c r="CK44" i="5"/>
  <c r="CJ44" i="5"/>
  <c r="CH44" i="5"/>
  <c r="CG44" i="5"/>
  <c r="CE44" i="5"/>
  <c r="CD44" i="5"/>
  <c r="CB44" i="5"/>
  <c r="CA44" i="5"/>
  <c r="BY44" i="5"/>
  <c r="BX44" i="5"/>
  <c r="BV44" i="5"/>
  <c r="BU44" i="5"/>
  <c r="BS44" i="5"/>
  <c r="BR44" i="5"/>
  <c r="BP44" i="5"/>
  <c r="BO44" i="5"/>
  <c r="BM44" i="5"/>
  <c r="BL44" i="5"/>
  <c r="BJ44" i="5"/>
  <c r="BI44" i="5"/>
  <c r="BG44" i="5"/>
  <c r="BF44" i="5"/>
  <c r="BD44" i="5"/>
  <c r="BC44" i="5"/>
  <c r="BA44" i="5"/>
  <c r="AZ44" i="5"/>
  <c r="AX44" i="5"/>
  <c r="AW44" i="5"/>
  <c r="AU44" i="5"/>
  <c r="AT44" i="5"/>
  <c r="AR44" i="5"/>
  <c r="AQ44" i="5"/>
  <c r="AO44" i="5"/>
  <c r="AN44" i="5"/>
  <c r="AL44" i="5"/>
  <c r="AK44" i="5"/>
  <c r="AI44" i="5"/>
  <c r="AH44" i="5"/>
  <c r="AF44" i="5"/>
  <c r="AE44" i="5"/>
  <c r="AC44" i="5"/>
  <c r="AB44" i="5"/>
  <c r="Z44" i="5"/>
  <c r="Y44" i="5"/>
  <c r="W44" i="5"/>
  <c r="V44" i="5"/>
  <c r="T44" i="5"/>
  <c r="S44" i="5"/>
  <c r="Q44" i="5"/>
  <c r="P44" i="5"/>
  <c r="N44" i="5"/>
  <c r="M44" i="5"/>
  <c r="K44" i="5"/>
  <c r="J44" i="5"/>
  <c r="CK43" i="5"/>
  <c r="CJ43" i="5"/>
  <c r="CH43" i="5"/>
  <c r="CG43" i="5"/>
  <c r="CE43" i="5"/>
  <c r="CD43" i="5"/>
  <c r="CB43" i="5"/>
  <c r="CA43" i="5"/>
  <c r="BY43" i="5"/>
  <c r="BX43" i="5"/>
  <c r="BV43" i="5"/>
  <c r="BU43" i="5"/>
  <c r="BS43" i="5"/>
  <c r="BR43" i="5"/>
  <c r="BP43" i="5"/>
  <c r="BO43" i="5"/>
  <c r="BM43" i="5"/>
  <c r="BL43" i="5"/>
  <c r="BJ43" i="5"/>
  <c r="BI43" i="5"/>
  <c r="BG43" i="5"/>
  <c r="BF43" i="5"/>
  <c r="BD43" i="5"/>
  <c r="BC43" i="5"/>
  <c r="BA43" i="5"/>
  <c r="AZ43" i="5"/>
  <c r="AX43" i="5"/>
  <c r="AW43" i="5"/>
  <c r="AU43" i="5"/>
  <c r="AT43" i="5"/>
  <c r="AR43" i="5"/>
  <c r="AQ43" i="5"/>
  <c r="AO43" i="5"/>
  <c r="AN43" i="5"/>
  <c r="AL43" i="5"/>
  <c r="AK43" i="5"/>
  <c r="AI43" i="5"/>
  <c r="AH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CK42" i="5"/>
  <c r="CJ42" i="5"/>
  <c r="CH42" i="5"/>
  <c r="CG42" i="5"/>
  <c r="CE42" i="5"/>
  <c r="CD42" i="5"/>
  <c r="CB42" i="5"/>
  <c r="CA42" i="5"/>
  <c r="BY42" i="5"/>
  <c r="BX42" i="5"/>
  <c r="BV42" i="5"/>
  <c r="BU42" i="5"/>
  <c r="BS42" i="5"/>
  <c r="BR42" i="5"/>
  <c r="BP42" i="5"/>
  <c r="BO42" i="5"/>
  <c r="BM42" i="5"/>
  <c r="BL42" i="5"/>
  <c r="BJ42" i="5"/>
  <c r="BI42" i="5"/>
  <c r="BG42" i="5"/>
  <c r="BF42" i="5"/>
  <c r="BD42" i="5"/>
  <c r="BC42" i="5"/>
  <c r="BA42" i="5"/>
  <c r="AZ42" i="5"/>
  <c r="AX42" i="5"/>
  <c r="AW42" i="5"/>
  <c r="AU42" i="5"/>
  <c r="AT42" i="5"/>
  <c r="AR42" i="5"/>
  <c r="AQ42" i="5"/>
  <c r="AO42" i="5"/>
  <c r="AN42" i="5"/>
  <c r="AL42" i="5"/>
  <c r="AK42" i="5"/>
  <c r="AI42" i="5"/>
  <c r="AH42" i="5"/>
  <c r="AF42" i="5"/>
  <c r="AE42" i="5"/>
  <c r="AC42" i="5"/>
  <c r="AB42" i="5"/>
  <c r="Z42" i="5"/>
  <c r="Y42" i="5"/>
  <c r="W42" i="5"/>
  <c r="V42" i="5"/>
  <c r="T42" i="5"/>
  <c r="S42" i="5"/>
  <c r="Q42" i="5"/>
  <c r="P42" i="5"/>
  <c r="N42" i="5"/>
  <c r="M42" i="5"/>
  <c r="K42" i="5"/>
  <c r="J42" i="5"/>
  <c r="CK41" i="5"/>
  <c r="CJ41" i="5"/>
  <c r="CH41" i="5"/>
  <c r="CG41" i="5"/>
  <c r="CE41" i="5"/>
  <c r="CD41" i="5"/>
  <c r="CB41" i="5"/>
  <c r="CA41" i="5"/>
  <c r="BY41" i="5"/>
  <c r="BX41" i="5"/>
  <c r="BV41" i="5"/>
  <c r="BU41" i="5"/>
  <c r="BS41" i="5"/>
  <c r="BR41" i="5"/>
  <c r="BP41" i="5"/>
  <c r="BO41" i="5"/>
  <c r="BM41" i="5"/>
  <c r="BL41" i="5"/>
  <c r="BJ41" i="5"/>
  <c r="BI41" i="5"/>
  <c r="BG41" i="5"/>
  <c r="BF41" i="5"/>
  <c r="BD41" i="5"/>
  <c r="BC41" i="5"/>
  <c r="BA41" i="5"/>
  <c r="AZ41" i="5"/>
  <c r="AX41" i="5"/>
  <c r="AW41" i="5"/>
  <c r="AU41" i="5"/>
  <c r="AT41" i="5"/>
  <c r="AR41" i="5"/>
  <c r="AQ41" i="5"/>
  <c r="AO41" i="5"/>
  <c r="AN41" i="5"/>
  <c r="AL41" i="5"/>
  <c r="AK41" i="5"/>
  <c r="AI41" i="5"/>
  <c r="AH41" i="5"/>
  <c r="AF41" i="5"/>
  <c r="AE41" i="5"/>
  <c r="AC41" i="5"/>
  <c r="AB41" i="5"/>
  <c r="Z41" i="5"/>
  <c r="Y41" i="5"/>
  <c r="W41" i="5"/>
  <c r="V41" i="5"/>
  <c r="T41" i="5"/>
  <c r="S41" i="5"/>
  <c r="Q41" i="5"/>
  <c r="P41" i="5"/>
  <c r="N41" i="5"/>
  <c r="M41" i="5"/>
  <c r="K41" i="5"/>
  <c r="J41" i="5"/>
  <c r="CK40" i="5"/>
  <c r="CJ40" i="5"/>
  <c r="CH40" i="5"/>
  <c r="CG40" i="5"/>
  <c r="CE40" i="5"/>
  <c r="CD40" i="5"/>
  <c r="CB40" i="5"/>
  <c r="CA40" i="5"/>
  <c r="BY40" i="5"/>
  <c r="BX40" i="5"/>
  <c r="BV40" i="5"/>
  <c r="BU40" i="5"/>
  <c r="BS40" i="5"/>
  <c r="BR40" i="5"/>
  <c r="BP40" i="5"/>
  <c r="BO40" i="5"/>
  <c r="BM40" i="5"/>
  <c r="BL40" i="5"/>
  <c r="BJ40" i="5"/>
  <c r="BI40" i="5"/>
  <c r="BG40" i="5"/>
  <c r="BF40" i="5"/>
  <c r="BD40" i="5"/>
  <c r="BC40" i="5"/>
  <c r="BA40" i="5"/>
  <c r="AZ40" i="5"/>
  <c r="AX40" i="5"/>
  <c r="AW40" i="5"/>
  <c r="AU40" i="5"/>
  <c r="AT40" i="5"/>
  <c r="AR40" i="5"/>
  <c r="AQ40" i="5"/>
  <c r="AO40" i="5"/>
  <c r="AN40" i="5"/>
  <c r="AL40" i="5"/>
  <c r="AK40" i="5"/>
  <c r="AI40" i="5"/>
  <c r="AH40" i="5"/>
  <c r="AF40" i="5"/>
  <c r="AE40" i="5"/>
  <c r="AC40" i="5"/>
  <c r="AB40" i="5"/>
  <c r="Z40" i="5"/>
  <c r="Y40" i="5"/>
  <c r="W40" i="5"/>
  <c r="V40" i="5"/>
  <c r="T40" i="5"/>
  <c r="S40" i="5"/>
  <c r="Q40" i="5"/>
  <c r="P40" i="5"/>
  <c r="N40" i="5"/>
  <c r="M40" i="5"/>
  <c r="K40" i="5"/>
  <c r="J40" i="5"/>
  <c r="CK39" i="5"/>
  <c r="CJ39" i="5"/>
  <c r="CH39" i="5"/>
  <c r="CG39" i="5"/>
  <c r="CE39" i="5"/>
  <c r="CD39" i="5"/>
  <c r="CB39" i="5"/>
  <c r="CA39" i="5"/>
  <c r="BY39" i="5"/>
  <c r="BX39" i="5"/>
  <c r="BV39" i="5"/>
  <c r="BU39" i="5"/>
  <c r="BS39" i="5"/>
  <c r="BR39" i="5"/>
  <c r="BP39" i="5"/>
  <c r="BO39" i="5"/>
  <c r="BM39" i="5"/>
  <c r="BL39" i="5"/>
  <c r="BJ39" i="5"/>
  <c r="BI39" i="5"/>
  <c r="BG39" i="5"/>
  <c r="BF39" i="5"/>
  <c r="BD39" i="5"/>
  <c r="BC39" i="5"/>
  <c r="BA39" i="5"/>
  <c r="AZ39" i="5"/>
  <c r="AX39" i="5"/>
  <c r="AW39" i="5"/>
  <c r="AU39" i="5"/>
  <c r="AT39" i="5"/>
  <c r="AR39" i="5"/>
  <c r="AQ39" i="5"/>
  <c r="AO39" i="5"/>
  <c r="AN39" i="5"/>
  <c r="AL39" i="5"/>
  <c r="AK39" i="5"/>
  <c r="AI39" i="5"/>
  <c r="AH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CK38" i="5"/>
  <c r="CJ38" i="5"/>
  <c r="CH38" i="5"/>
  <c r="CG38" i="5"/>
  <c r="CE38" i="5"/>
  <c r="CD38" i="5"/>
  <c r="CB38" i="5"/>
  <c r="CA38" i="5"/>
  <c r="BY38" i="5"/>
  <c r="BX38" i="5"/>
  <c r="BV38" i="5"/>
  <c r="BU38" i="5"/>
  <c r="BS38" i="5"/>
  <c r="BR38" i="5"/>
  <c r="BP38" i="5"/>
  <c r="BO38" i="5"/>
  <c r="BM38" i="5"/>
  <c r="BL38" i="5"/>
  <c r="BJ38" i="5"/>
  <c r="BI38" i="5"/>
  <c r="BG38" i="5"/>
  <c r="BF38" i="5"/>
  <c r="BD38" i="5"/>
  <c r="BC38" i="5"/>
  <c r="BA38" i="5"/>
  <c r="AZ38" i="5"/>
  <c r="AX38" i="5"/>
  <c r="AW38" i="5"/>
  <c r="AU38" i="5"/>
  <c r="AT38" i="5"/>
  <c r="AR38" i="5"/>
  <c r="AQ38" i="5"/>
  <c r="AO38" i="5"/>
  <c r="AN38" i="5"/>
  <c r="AL38" i="5"/>
  <c r="AK38" i="5"/>
  <c r="AI38" i="5"/>
  <c r="AH38" i="5"/>
  <c r="AF38" i="5"/>
  <c r="AE38" i="5"/>
  <c r="AC38" i="5"/>
  <c r="AB38" i="5"/>
  <c r="Z38" i="5"/>
  <c r="Y38" i="5"/>
  <c r="W38" i="5"/>
  <c r="V38" i="5"/>
  <c r="T38" i="5"/>
  <c r="S38" i="5"/>
  <c r="Q38" i="5"/>
  <c r="P38" i="5"/>
  <c r="N38" i="5"/>
  <c r="M38" i="5"/>
  <c r="K38" i="5"/>
  <c r="J38" i="5"/>
  <c r="CK37" i="5"/>
  <c r="CJ37" i="5"/>
  <c r="CH37" i="5"/>
  <c r="CG37" i="5"/>
  <c r="CE37" i="5"/>
  <c r="CD37" i="5"/>
  <c r="CB37" i="5"/>
  <c r="CA37" i="5"/>
  <c r="BY37" i="5"/>
  <c r="BX37" i="5"/>
  <c r="BV37" i="5"/>
  <c r="BU37" i="5"/>
  <c r="BS37" i="5"/>
  <c r="BR37" i="5"/>
  <c r="BP37" i="5"/>
  <c r="BO37" i="5"/>
  <c r="BM37" i="5"/>
  <c r="BL37" i="5"/>
  <c r="BJ37" i="5"/>
  <c r="BI37" i="5"/>
  <c r="BG37" i="5"/>
  <c r="BF37" i="5"/>
  <c r="BD37" i="5"/>
  <c r="BC37" i="5"/>
  <c r="BA37" i="5"/>
  <c r="AZ37" i="5"/>
  <c r="AX37" i="5"/>
  <c r="AW37" i="5"/>
  <c r="AU37" i="5"/>
  <c r="AT37" i="5"/>
  <c r="AR37" i="5"/>
  <c r="AQ37" i="5"/>
  <c r="AO37" i="5"/>
  <c r="AN37" i="5"/>
  <c r="AL37" i="5"/>
  <c r="AK37" i="5"/>
  <c r="AI37" i="5"/>
  <c r="AH37" i="5"/>
  <c r="AF37" i="5"/>
  <c r="AE37" i="5"/>
  <c r="AC37" i="5"/>
  <c r="AB37" i="5"/>
  <c r="Z37" i="5"/>
  <c r="Y37" i="5"/>
  <c r="W37" i="5"/>
  <c r="V37" i="5"/>
  <c r="T37" i="5"/>
  <c r="S37" i="5"/>
  <c r="Q37" i="5"/>
  <c r="P37" i="5"/>
  <c r="N37" i="5"/>
  <c r="M37" i="5"/>
  <c r="K37" i="5"/>
  <c r="J37" i="5"/>
  <c r="CK36" i="5"/>
  <c r="CJ36" i="5"/>
  <c r="CH36" i="5"/>
  <c r="CG36" i="5"/>
  <c r="CE36" i="5"/>
  <c r="CD36" i="5"/>
  <c r="CB36" i="5"/>
  <c r="CA36" i="5"/>
  <c r="BY36" i="5"/>
  <c r="BX36" i="5"/>
  <c r="BV36" i="5"/>
  <c r="BU36" i="5"/>
  <c r="BS36" i="5"/>
  <c r="BR36" i="5"/>
  <c r="BP36" i="5"/>
  <c r="BO36" i="5"/>
  <c r="BM36" i="5"/>
  <c r="BL36" i="5"/>
  <c r="BJ36" i="5"/>
  <c r="BI36" i="5"/>
  <c r="BG36" i="5"/>
  <c r="BF36" i="5"/>
  <c r="BD36" i="5"/>
  <c r="BC36" i="5"/>
  <c r="BA36" i="5"/>
  <c r="AZ36" i="5"/>
  <c r="AX36" i="5"/>
  <c r="AW36" i="5"/>
  <c r="AU36" i="5"/>
  <c r="AT36" i="5"/>
  <c r="AR36" i="5"/>
  <c r="AQ36" i="5"/>
  <c r="AO36" i="5"/>
  <c r="AN36" i="5"/>
  <c r="AL36" i="5"/>
  <c r="AK36" i="5"/>
  <c r="AI36" i="5"/>
  <c r="AH36" i="5"/>
  <c r="AF36" i="5"/>
  <c r="AE36" i="5"/>
  <c r="AC36" i="5"/>
  <c r="AB36" i="5"/>
  <c r="Z36" i="5"/>
  <c r="Y36" i="5"/>
  <c r="W36" i="5"/>
  <c r="V36" i="5"/>
  <c r="T36" i="5"/>
  <c r="S36" i="5"/>
  <c r="Q36" i="5"/>
  <c r="P36" i="5"/>
  <c r="N36" i="5"/>
  <c r="M36" i="5"/>
  <c r="K36" i="5"/>
  <c r="J36" i="5"/>
  <c r="CK35" i="5"/>
  <c r="CJ35" i="5"/>
  <c r="CH35" i="5"/>
  <c r="CG35" i="5"/>
  <c r="CE35" i="5"/>
  <c r="CD35" i="5"/>
  <c r="CB35" i="5"/>
  <c r="CA35" i="5"/>
  <c r="BY35" i="5"/>
  <c r="BX35" i="5"/>
  <c r="BV35" i="5"/>
  <c r="BU35" i="5"/>
  <c r="BS35" i="5"/>
  <c r="BR35" i="5"/>
  <c r="BP35" i="5"/>
  <c r="BO35" i="5"/>
  <c r="BM35" i="5"/>
  <c r="BL35" i="5"/>
  <c r="BJ35" i="5"/>
  <c r="BI35" i="5"/>
  <c r="BG35" i="5"/>
  <c r="BF35" i="5"/>
  <c r="BD35" i="5"/>
  <c r="BC35" i="5"/>
  <c r="BA35" i="5"/>
  <c r="AZ35" i="5"/>
  <c r="AX35" i="5"/>
  <c r="AW35" i="5"/>
  <c r="AU35" i="5"/>
  <c r="AT35" i="5"/>
  <c r="AR35" i="5"/>
  <c r="AQ35" i="5"/>
  <c r="AO35" i="5"/>
  <c r="AN35" i="5"/>
  <c r="AL35" i="5"/>
  <c r="AK35" i="5"/>
  <c r="AI35" i="5"/>
  <c r="AH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CK34" i="5"/>
  <c r="CJ34" i="5"/>
  <c r="CH34" i="5"/>
  <c r="CG34" i="5"/>
  <c r="CE34" i="5"/>
  <c r="CD34" i="5"/>
  <c r="CB34" i="5"/>
  <c r="CA34" i="5"/>
  <c r="BY34" i="5"/>
  <c r="BX34" i="5"/>
  <c r="BV34" i="5"/>
  <c r="BU34" i="5"/>
  <c r="BS34" i="5"/>
  <c r="BR34" i="5"/>
  <c r="BP34" i="5"/>
  <c r="BO34" i="5"/>
  <c r="BM34" i="5"/>
  <c r="BL34" i="5"/>
  <c r="BJ34" i="5"/>
  <c r="BI34" i="5"/>
  <c r="BG34" i="5"/>
  <c r="BF34" i="5"/>
  <c r="BD34" i="5"/>
  <c r="BC34" i="5"/>
  <c r="BA34" i="5"/>
  <c r="AZ34" i="5"/>
  <c r="AX34" i="5"/>
  <c r="AW34" i="5"/>
  <c r="AU34" i="5"/>
  <c r="AT34" i="5"/>
  <c r="AR34" i="5"/>
  <c r="AQ34" i="5"/>
  <c r="AO34" i="5"/>
  <c r="AN34" i="5"/>
  <c r="AL34" i="5"/>
  <c r="AK34" i="5"/>
  <c r="AI34" i="5"/>
  <c r="AH34" i="5"/>
  <c r="AF34" i="5"/>
  <c r="AE34" i="5"/>
  <c r="AC34" i="5"/>
  <c r="AB34" i="5"/>
  <c r="Z34" i="5"/>
  <c r="Y34" i="5"/>
  <c r="W34" i="5"/>
  <c r="V34" i="5"/>
  <c r="T34" i="5"/>
  <c r="S34" i="5"/>
  <c r="Q34" i="5"/>
  <c r="P34" i="5"/>
  <c r="N34" i="5"/>
  <c r="M34" i="5"/>
  <c r="K34" i="5"/>
  <c r="J34" i="5"/>
  <c r="CK33" i="5"/>
  <c r="CJ33" i="5"/>
  <c r="CH33" i="5"/>
  <c r="CG33" i="5"/>
  <c r="CE33" i="5"/>
  <c r="CD33" i="5"/>
  <c r="CB33" i="5"/>
  <c r="CA33" i="5"/>
  <c r="BY33" i="5"/>
  <c r="BX33" i="5"/>
  <c r="BV33" i="5"/>
  <c r="BU33" i="5"/>
  <c r="BS33" i="5"/>
  <c r="BR33" i="5"/>
  <c r="BP33" i="5"/>
  <c r="BO33" i="5"/>
  <c r="BM33" i="5"/>
  <c r="BL33" i="5"/>
  <c r="BJ33" i="5"/>
  <c r="BI33" i="5"/>
  <c r="BG33" i="5"/>
  <c r="BF33" i="5"/>
  <c r="BD33" i="5"/>
  <c r="BC33" i="5"/>
  <c r="BA33" i="5"/>
  <c r="AZ33" i="5"/>
  <c r="AX33" i="5"/>
  <c r="AW33" i="5"/>
  <c r="AU33" i="5"/>
  <c r="AT33" i="5"/>
  <c r="AR33" i="5"/>
  <c r="AQ33" i="5"/>
  <c r="AO33" i="5"/>
  <c r="AN33" i="5"/>
  <c r="AL33" i="5"/>
  <c r="AK33" i="5"/>
  <c r="AI33" i="5"/>
  <c r="AH33" i="5"/>
  <c r="AF33" i="5"/>
  <c r="AE33" i="5"/>
  <c r="AC33" i="5"/>
  <c r="AB33" i="5"/>
  <c r="Z33" i="5"/>
  <c r="Y33" i="5"/>
  <c r="W33" i="5"/>
  <c r="V33" i="5"/>
  <c r="T33" i="5"/>
  <c r="S33" i="5"/>
  <c r="Q33" i="5"/>
  <c r="P33" i="5"/>
  <c r="N33" i="5"/>
  <c r="M33" i="5"/>
  <c r="K33" i="5"/>
  <c r="J33" i="5"/>
  <c r="CK32" i="5"/>
  <c r="CJ32" i="5"/>
  <c r="CH32" i="5"/>
  <c r="CG32" i="5"/>
  <c r="CE32" i="5"/>
  <c r="CD32" i="5"/>
  <c r="CB32" i="5"/>
  <c r="CA32" i="5"/>
  <c r="BY32" i="5"/>
  <c r="BX32" i="5"/>
  <c r="BV32" i="5"/>
  <c r="BU32" i="5"/>
  <c r="BS32" i="5"/>
  <c r="BR32" i="5"/>
  <c r="BP32" i="5"/>
  <c r="BO32" i="5"/>
  <c r="BM32" i="5"/>
  <c r="BL32" i="5"/>
  <c r="BJ32" i="5"/>
  <c r="BI32" i="5"/>
  <c r="BG32" i="5"/>
  <c r="BF32" i="5"/>
  <c r="BD32" i="5"/>
  <c r="BC32" i="5"/>
  <c r="BA32" i="5"/>
  <c r="AZ32" i="5"/>
  <c r="AX32" i="5"/>
  <c r="AW32" i="5"/>
  <c r="AU32" i="5"/>
  <c r="AT32" i="5"/>
  <c r="AR32" i="5"/>
  <c r="AQ32" i="5"/>
  <c r="AO32" i="5"/>
  <c r="AN32" i="5"/>
  <c r="AL32" i="5"/>
  <c r="AK32" i="5"/>
  <c r="AI32" i="5"/>
  <c r="AH32" i="5"/>
  <c r="AF32" i="5"/>
  <c r="AE32" i="5"/>
  <c r="AC32" i="5"/>
  <c r="AB32" i="5"/>
  <c r="Z32" i="5"/>
  <c r="Y32" i="5"/>
  <c r="W32" i="5"/>
  <c r="V32" i="5"/>
  <c r="T32" i="5"/>
  <c r="S32" i="5"/>
  <c r="Q32" i="5"/>
  <c r="P32" i="5"/>
  <c r="N32" i="5"/>
  <c r="M32" i="5"/>
  <c r="K32" i="5"/>
  <c r="J32" i="5"/>
  <c r="CK31" i="5"/>
  <c r="CJ31" i="5"/>
  <c r="CH31" i="5"/>
  <c r="CG31" i="5"/>
  <c r="CE31" i="5"/>
  <c r="CD31" i="5"/>
  <c r="CB31" i="5"/>
  <c r="CA31" i="5"/>
  <c r="BY31" i="5"/>
  <c r="BX31" i="5"/>
  <c r="BV31" i="5"/>
  <c r="BU31" i="5"/>
  <c r="BS31" i="5"/>
  <c r="BR31" i="5"/>
  <c r="BP31" i="5"/>
  <c r="BO31" i="5"/>
  <c r="BM31" i="5"/>
  <c r="BL31" i="5"/>
  <c r="BJ31" i="5"/>
  <c r="BI31" i="5"/>
  <c r="BG31" i="5"/>
  <c r="BF31" i="5"/>
  <c r="BD31" i="5"/>
  <c r="BC31" i="5"/>
  <c r="BA31" i="5"/>
  <c r="AZ31" i="5"/>
  <c r="AX31" i="5"/>
  <c r="AW31" i="5"/>
  <c r="AU31" i="5"/>
  <c r="AT31" i="5"/>
  <c r="AR31" i="5"/>
  <c r="AQ31" i="5"/>
  <c r="AO31" i="5"/>
  <c r="AN31" i="5"/>
  <c r="AL31" i="5"/>
  <c r="AK31" i="5"/>
  <c r="AI31" i="5"/>
  <c r="AH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CK30" i="5"/>
  <c r="CJ30" i="5"/>
  <c r="CH30" i="5"/>
  <c r="CG30" i="5"/>
  <c r="CE30" i="5"/>
  <c r="CD30" i="5"/>
  <c r="CB30" i="5"/>
  <c r="CA30" i="5"/>
  <c r="BY30" i="5"/>
  <c r="BX30" i="5"/>
  <c r="BV30" i="5"/>
  <c r="BU30" i="5"/>
  <c r="BS30" i="5"/>
  <c r="BR30" i="5"/>
  <c r="BP30" i="5"/>
  <c r="BO30" i="5"/>
  <c r="BM30" i="5"/>
  <c r="BL30" i="5"/>
  <c r="BJ30" i="5"/>
  <c r="BI30" i="5"/>
  <c r="BG30" i="5"/>
  <c r="BF30" i="5"/>
  <c r="BD30" i="5"/>
  <c r="BC30" i="5"/>
  <c r="BA30" i="5"/>
  <c r="AZ30" i="5"/>
  <c r="AX30" i="5"/>
  <c r="AW30" i="5"/>
  <c r="AU30" i="5"/>
  <c r="AT30" i="5"/>
  <c r="AR30" i="5"/>
  <c r="AQ30" i="5"/>
  <c r="AO30" i="5"/>
  <c r="AN30" i="5"/>
  <c r="AL30" i="5"/>
  <c r="AK30" i="5"/>
  <c r="AI30" i="5"/>
  <c r="AH30" i="5"/>
  <c r="AF30" i="5"/>
  <c r="AE30" i="5"/>
  <c r="AC30" i="5"/>
  <c r="AB30" i="5"/>
  <c r="Z30" i="5"/>
  <c r="Y30" i="5"/>
  <c r="W30" i="5"/>
  <c r="V30" i="5"/>
  <c r="T30" i="5"/>
  <c r="S30" i="5"/>
  <c r="Q30" i="5"/>
  <c r="P30" i="5"/>
  <c r="N30" i="5"/>
  <c r="M30" i="5"/>
  <c r="K30" i="5"/>
  <c r="J30" i="5"/>
  <c r="CK29" i="5"/>
  <c r="CJ29" i="5"/>
  <c r="CH29" i="5"/>
  <c r="CG29" i="5"/>
  <c r="CE29" i="5"/>
  <c r="CD29" i="5"/>
  <c r="CB29" i="5"/>
  <c r="CA29" i="5"/>
  <c r="BY29" i="5"/>
  <c r="BX29" i="5"/>
  <c r="BV29" i="5"/>
  <c r="BU29" i="5"/>
  <c r="BS29" i="5"/>
  <c r="BR29" i="5"/>
  <c r="BP29" i="5"/>
  <c r="BO29" i="5"/>
  <c r="BM29" i="5"/>
  <c r="BL29" i="5"/>
  <c r="BJ29" i="5"/>
  <c r="BI29" i="5"/>
  <c r="BG29" i="5"/>
  <c r="BF29" i="5"/>
  <c r="BD29" i="5"/>
  <c r="BC29" i="5"/>
  <c r="BA29" i="5"/>
  <c r="AZ29" i="5"/>
  <c r="AX29" i="5"/>
  <c r="AW29" i="5"/>
  <c r="AU29" i="5"/>
  <c r="AT29" i="5"/>
  <c r="AR29" i="5"/>
  <c r="AQ29" i="5"/>
  <c r="AO29" i="5"/>
  <c r="AN29" i="5"/>
  <c r="AL29" i="5"/>
  <c r="AK29" i="5"/>
  <c r="AI29" i="5"/>
  <c r="AH29" i="5"/>
  <c r="AF29" i="5"/>
  <c r="AE29" i="5"/>
  <c r="AC29" i="5"/>
  <c r="AB29" i="5"/>
  <c r="Z29" i="5"/>
  <c r="Y29" i="5"/>
  <c r="W29" i="5"/>
  <c r="V29" i="5"/>
  <c r="T29" i="5"/>
  <c r="S29" i="5"/>
  <c r="Q29" i="5"/>
  <c r="P29" i="5"/>
  <c r="N29" i="5"/>
  <c r="M29" i="5"/>
  <c r="K29" i="5"/>
  <c r="J29" i="5"/>
  <c r="CK28" i="5"/>
  <c r="CJ28" i="5"/>
  <c r="CH28" i="5"/>
  <c r="CG28" i="5"/>
  <c r="CE28" i="5"/>
  <c r="CD28" i="5"/>
  <c r="CB28" i="5"/>
  <c r="CA28" i="5"/>
  <c r="BY28" i="5"/>
  <c r="BX28" i="5"/>
  <c r="BV28" i="5"/>
  <c r="BU28" i="5"/>
  <c r="BS28" i="5"/>
  <c r="BR28" i="5"/>
  <c r="BP28" i="5"/>
  <c r="BO28" i="5"/>
  <c r="BM28" i="5"/>
  <c r="BL28" i="5"/>
  <c r="BJ28" i="5"/>
  <c r="BI28" i="5"/>
  <c r="BG28" i="5"/>
  <c r="BF28" i="5"/>
  <c r="BD28" i="5"/>
  <c r="BC28" i="5"/>
  <c r="BA28" i="5"/>
  <c r="AZ28" i="5"/>
  <c r="AX28" i="5"/>
  <c r="AW28" i="5"/>
  <c r="AU28" i="5"/>
  <c r="AT28" i="5"/>
  <c r="AR28" i="5"/>
  <c r="AQ28" i="5"/>
  <c r="AO28" i="5"/>
  <c r="AN28" i="5"/>
  <c r="AL28" i="5"/>
  <c r="AK28" i="5"/>
  <c r="AI28" i="5"/>
  <c r="AH28" i="5"/>
  <c r="AF28" i="5"/>
  <c r="AE28" i="5"/>
  <c r="AC28" i="5"/>
  <c r="AB28" i="5"/>
  <c r="Z28" i="5"/>
  <c r="Y28" i="5"/>
  <c r="W28" i="5"/>
  <c r="V28" i="5"/>
  <c r="T28" i="5"/>
  <c r="S28" i="5"/>
  <c r="Q28" i="5"/>
  <c r="P28" i="5"/>
  <c r="N28" i="5"/>
  <c r="M28" i="5"/>
  <c r="K28" i="5"/>
  <c r="J28" i="5"/>
  <c r="CK27" i="5"/>
  <c r="CJ27" i="5"/>
  <c r="CH27" i="5"/>
  <c r="CG27" i="5"/>
  <c r="CE27" i="5"/>
  <c r="CD27" i="5"/>
  <c r="CB27" i="5"/>
  <c r="CA27" i="5"/>
  <c r="BY27" i="5"/>
  <c r="BX27" i="5"/>
  <c r="BV27" i="5"/>
  <c r="BU27" i="5"/>
  <c r="BS27" i="5"/>
  <c r="BR27" i="5"/>
  <c r="BP27" i="5"/>
  <c r="BO27" i="5"/>
  <c r="BM27" i="5"/>
  <c r="BL27" i="5"/>
  <c r="BJ27" i="5"/>
  <c r="BI27" i="5"/>
  <c r="BG27" i="5"/>
  <c r="BF27" i="5"/>
  <c r="BD27" i="5"/>
  <c r="BC27" i="5"/>
  <c r="BA27" i="5"/>
  <c r="AZ27" i="5"/>
  <c r="AX27" i="5"/>
  <c r="AW27" i="5"/>
  <c r="AU27" i="5"/>
  <c r="AT27" i="5"/>
  <c r="AR27" i="5"/>
  <c r="AQ27" i="5"/>
  <c r="AO27" i="5"/>
  <c r="AN27" i="5"/>
  <c r="AL27" i="5"/>
  <c r="AK27" i="5"/>
  <c r="AI27" i="5"/>
  <c r="AH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CK26" i="5"/>
  <c r="CJ26" i="5"/>
  <c r="CH26" i="5"/>
  <c r="CG26" i="5"/>
  <c r="CE26" i="5"/>
  <c r="CD26" i="5"/>
  <c r="CB26" i="5"/>
  <c r="CA26" i="5"/>
  <c r="BY26" i="5"/>
  <c r="BX26" i="5"/>
  <c r="BV26" i="5"/>
  <c r="BU26" i="5"/>
  <c r="BS26" i="5"/>
  <c r="BR26" i="5"/>
  <c r="BP26" i="5"/>
  <c r="BO26" i="5"/>
  <c r="BM26" i="5"/>
  <c r="BL26" i="5"/>
  <c r="BJ26" i="5"/>
  <c r="BI26" i="5"/>
  <c r="BG26" i="5"/>
  <c r="BF26" i="5"/>
  <c r="BD26" i="5"/>
  <c r="BC26" i="5"/>
  <c r="BA26" i="5"/>
  <c r="AZ26" i="5"/>
  <c r="AX26" i="5"/>
  <c r="AW26" i="5"/>
  <c r="AU26" i="5"/>
  <c r="AT26" i="5"/>
  <c r="AR26" i="5"/>
  <c r="AQ26" i="5"/>
  <c r="AO26" i="5"/>
  <c r="AN26" i="5"/>
  <c r="AL26" i="5"/>
  <c r="AK26" i="5"/>
  <c r="AI26" i="5"/>
  <c r="AH26" i="5"/>
  <c r="AF26" i="5"/>
  <c r="AE26" i="5"/>
  <c r="AC26" i="5"/>
  <c r="AB26" i="5"/>
  <c r="Z26" i="5"/>
  <c r="Y26" i="5"/>
  <c r="W26" i="5"/>
  <c r="V26" i="5"/>
  <c r="T26" i="5"/>
  <c r="S26" i="5"/>
  <c r="Q26" i="5"/>
  <c r="P26" i="5"/>
  <c r="N26" i="5"/>
  <c r="M26" i="5"/>
  <c r="K26" i="5"/>
  <c r="J26" i="5"/>
  <c r="CK25" i="5"/>
  <c r="CJ25" i="5"/>
  <c r="CH25" i="5"/>
  <c r="CG25" i="5"/>
  <c r="CE25" i="5"/>
  <c r="CD25" i="5"/>
  <c r="CB25" i="5"/>
  <c r="CA25" i="5"/>
  <c r="BY25" i="5"/>
  <c r="BX25" i="5"/>
  <c r="BV25" i="5"/>
  <c r="BU25" i="5"/>
  <c r="BS25" i="5"/>
  <c r="BR25" i="5"/>
  <c r="BP25" i="5"/>
  <c r="BO25" i="5"/>
  <c r="BM25" i="5"/>
  <c r="BL25" i="5"/>
  <c r="BJ25" i="5"/>
  <c r="BI25" i="5"/>
  <c r="BG25" i="5"/>
  <c r="BF25" i="5"/>
  <c r="BD25" i="5"/>
  <c r="BC25" i="5"/>
  <c r="BA25" i="5"/>
  <c r="AZ25" i="5"/>
  <c r="AX25" i="5"/>
  <c r="AW25" i="5"/>
  <c r="AU25" i="5"/>
  <c r="AT25" i="5"/>
  <c r="AR25" i="5"/>
  <c r="AQ25" i="5"/>
  <c r="AO25" i="5"/>
  <c r="AN25" i="5"/>
  <c r="AL25" i="5"/>
  <c r="AK25" i="5"/>
  <c r="AI25" i="5"/>
  <c r="AH25" i="5"/>
  <c r="AF25" i="5"/>
  <c r="AE25" i="5"/>
  <c r="AC25" i="5"/>
  <c r="AB25" i="5"/>
  <c r="Z25" i="5"/>
  <c r="Y25" i="5"/>
  <c r="W25" i="5"/>
  <c r="V25" i="5"/>
  <c r="T25" i="5"/>
  <c r="S25" i="5"/>
  <c r="Q25" i="5"/>
  <c r="P25" i="5"/>
  <c r="N25" i="5"/>
  <c r="M25" i="5"/>
  <c r="K25" i="5"/>
  <c r="J25" i="5"/>
  <c r="CK24" i="5"/>
  <c r="CJ24" i="5"/>
  <c r="CH24" i="5"/>
  <c r="CG24" i="5"/>
  <c r="CE24" i="5"/>
  <c r="CD24" i="5"/>
  <c r="CB24" i="5"/>
  <c r="CA24" i="5"/>
  <c r="BY24" i="5"/>
  <c r="BX24" i="5"/>
  <c r="BV24" i="5"/>
  <c r="BU24" i="5"/>
  <c r="BS24" i="5"/>
  <c r="BR24" i="5"/>
  <c r="BP24" i="5"/>
  <c r="BO24" i="5"/>
  <c r="BM24" i="5"/>
  <c r="BL24" i="5"/>
  <c r="BJ24" i="5"/>
  <c r="BI24" i="5"/>
  <c r="BG24" i="5"/>
  <c r="BF24" i="5"/>
  <c r="BD24" i="5"/>
  <c r="BC24" i="5"/>
  <c r="BA24" i="5"/>
  <c r="AZ24" i="5"/>
  <c r="AX24" i="5"/>
  <c r="AW24" i="5"/>
  <c r="AU24" i="5"/>
  <c r="AT24" i="5"/>
  <c r="AR24" i="5"/>
  <c r="AQ24" i="5"/>
  <c r="AO24" i="5"/>
  <c r="AN24" i="5"/>
  <c r="AL24" i="5"/>
  <c r="AK24" i="5"/>
  <c r="AI24" i="5"/>
  <c r="AH24" i="5"/>
  <c r="AF24" i="5"/>
  <c r="AE24" i="5"/>
  <c r="AC24" i="5"/>
  <c r="AB24" i="5"/>
  <c r="Z24" i="5"/>
  <c r="Y24" i="5"/>
  <c r="W24" i="5"/>
  <c r="V24" i="5"/>
  <c r="T24" i="5"/>
  <c r="S24" i="5"/>
  <c r="Q24" i="5"/>
  <c r="P24" i="5"/>
  <c r="N24" i="5"/>
  <c r="M24" i="5"/>
  <c r="K24" i="5"/>
  <c r="J24" i="5"/>
  <c r="CK23" i="5"/>
  <c r="CJ23" i="5"/>
  <c r="CH23" i="5"/>
  <c r="CG23" i="5"/>
  <c r="CE23" i="5"/>
  <c r="CD23" i="5"/>
  <c r="CB23" i="5"/>
  <c r="CA23" i="5"/>
  <c r="BY23" i="5"/>
  <c r="BX23" i="5"/>
  <c r="BV23" i="5"/>
  <c r="BU23" i="5"/>
  <c r="BS23" i="5"/>
  <c r="BR23" i="5"/>
  <c r="BP23" i="5"/>
  <c r="BO23" i="5"/>
  <c r="BM23" i="5"/>
  <c r="BL23" i="5"/>
  <c r="BJ23" i="5"/>
  <c r="BI23" i="5"/>
  <c r="BG23" i="5"/>
  <c r="BF23" i="5"/>
  <c r="BD23" i="5"/>
  <c r="BC23" i="5"/>
  <c r="BA23" i="5"/>
  <c r="AZ23" i="5"/>
  <c r="AX23" i="5"/>
  <c r="AW23" i="5"/>
  <c r="AU23" i="5"/>
  <c r="AT23" i="5"/>
  <c r="AR23" i="5"/>
  <c r="AQ23" i="5"/>
  <c r="AO23" i="5"/>
  <c r="AN23" i="5"/>
  <c r="AL23" i="5"/>
  <c r="AK23" i="5"/>
  <c r="AI23" i="5"/>
  <c r="AH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CK22" i="5"/>
  <c r="CJ22" i="5"/>
  <c r="CH22" i="5"/>
  <c r="CG22" i="5"/>
  <c r="CE22" i="5"/>
  <c r="CD22" i="5"/>
  <c r="CB22" i="5"/>
  <c r="CA22" i="5"/>
  <c r="BY22" i="5"/>
  <c r="BX22" i="5"/>
  <c r="BV22" i="5"/>
  <c r="BU22" i="5"/>
  <c r="BS22" i="5"/>
  <c r="BR22" i="5"/>
  <c r="BP22" i="5"/>
  <c r="BO22" i="5"/>
  <c r="BM22" i="5"/>
  <c r="BL22" i="5"/>
  <c r="BJ22" i="5"/>
  <c r="BI22" i="5"/>
  <c r="BG22" i="5"/>
  <c r="BF22" i="5"/>
  <c r="BD22" i="5"/>
  <c r="BC22" i="5"/>
  <c r="BA22" i="5"/>
  <c r="AZ22" i="5"/>
  <c r="AX22" i="5"/>
  <c r="AW22" i="5"/>
  <c r="AU22" i="5"/>
  <c r="AT22" i="5"/>
  <c r="AR22" i="5"/>
  <c r="AQ22" i="5"/>
  <c r="AO22" i="5"/>
  <c r="AN22" i="5"/>
  <c r="AL22" i="5"/>
  <c r="AK22" i="5"/>
  <c r="AI22" i="5"/>
  <c r="AH22" i="5"/>
  <c r="AF22" i="5"/>
  <c r="AE22" i="5"/>
  <c r="AC22" i="5"/>
  <c r="AB22" i="5"/>
  <c r="Z22" i="5"/>
  <c r="Y22" i="5"/>
  <c r="W22" i="5"/>
  <c r="V22" i="5"/>
  <c r="T22" i="5"/>
  <c r="S22" i="5"/>
  <c r="Q22" i="5"/>
  <c r="P22" i="5"/>
  <c r="N22" i="5"/>
  <c r="M22" i="5"/>
  <c r="K22" i="5"/>
  <c r="J22" i="5"/>
  <c r="CK21" i="5"/>
  <c r="CJ21" i="5"/>
  <c r="CH21" i="5"/>
  <c r="CG21" i="5"/>
  <c r="CE21" i="5"/>
  <c r="CD21" i="5"/>
  <c r="CB21" i="5"/>
  <c r="CA21" i="5"/>
  <c r="BY21" i="5"/>
  <c r="BX21" i="5"/>
  <c r="BV21" i="5"/>
  <c r="BU21" i="5"/>
  <c r="BS21" i="5"/>
  <c r="BR21" i="5"/>
  <c r="BP21" i="5"/>
  <c r="BO21" i="5"/>
  <c r="BM21" i="5"/>
  <c r="BL21" i="5"/>
  <c r="BJ21" i="5"/>
  <c r="BI21" i="5"/>
  <c r="BG21" i="5"/>
  <c r="BF21" i="5"/>
  <c r="BD21" i="5"/>
  <c r="BC21" i="5"/>
  <c r="BA21" i="5"/>
  <c r="AZ21" i="5"/>
  <c r="AX21" i="5"/>
  <c r="AW21" i="5"/>
  <c r="AU21" i="5"/>
  <c r="AT21" i="5"/>
  <c r="AR21" i="5"/>
  <c r="AQ21" i="5"/>
  <c r="AO21" i="5"/>
  <c r="AN21" i="5"/>
  <c r="AL21" i="5"/>
  <c r="AK21" i="5"/>
  <c r="AI21" i="5"/>
  <c r="AH21" i="5"/>
  <c r="AF21" i="5"/>
  <c r="AE21" i="5"/>
  <c r="AC21" i="5"/>
  <c r="AB21" i="5"/>
  <c r="Z21" i="5"/>
  <c r="Y21" i="5"/>
  <c r="W21" i="5"/>
  <c r="V21" i="5"/>
  <c r="T21" i="5"/>
  <c r="S21" i="5"/>
  <c r="Q21" i="5"/>
  <c r="P21" i="5"/>
  <c r="N21" i="5"/>
  <c r="M21" i="5"/>
  <c r="K21" i="5"/>
  <c r="J21" i="5"/>
  <c r="CK20" i="5"/>
  <c r="CJ20" i="5"/>
  <c r="CH20" i="5"/>
  <c r="CG20" i="5"/>
  <c r="CE20" i="5"/>
  <c r="CD20" i="5"/>
  <c r="CB20" i="5"/>
  <c r="CA20" i="5"/>
  <c r="BY20" i="5"/>
  <c r="BX20" i="5"/>
  <c r="BV20" i="5"/>
  <c r="BU20" i="5"/>
  <c r="BS20" i="5"/>
  <c r="BR20" i="5"/>
  <c r="BP20" i="5"/>
  <c r="BO20" i="5"/>
  <c r="BM20" i="5"/>
  <c r="BL20" i="5"/>
  <c r="BJ20" i="5"/>
  <c r="BI20" i="5"/>
  <c r="BG20" i="5"/>
  <c r="BF20" i="5"/>
  <c r="BD20" i="5"/>
  <c r="BC20" i="5"/>
  <c r="BA20" i="5"/>
  <c r="AZ20" i="5"/>
  <c r="AX20" i="5"/>
  <c r="AW20" i="5"/>
  <c r="AU20" i="5"/>
  <c r="AT20" i="5"/>
  <c r="AR20" i="5"/>
  <c r="AQ20" i="5"/>
  <c r="AO20" i="5"/>
  <c r="AN20" i="5"/>
  <c r="AL20" i="5"/>
  <c r="AK20" i="5"/>
  <c r="AI20" i="5"/>
  <c r="AH20" i="5"/>
  <c r="AF20" i="5"/>
  <c r="AE20" i="5"/>
  <c r="AC20" i="5"/>
  <c r="AB20" i="5"/>
  <c r="Z20" i="5"/>
  <c r="Y20" i="5"/>
  <c r="W20" i="5"/>
  <c r="V20" i="5"/>
  <c r="T20" i="5"/>
  <c r="S20" i="5"/>
  <c r="Q20" i="5"/>
  <c r="P20" i="5"/>
  <c r="N20" i="5"/>
  <c r="M20" i="5"/>
  <c r="K20" i="5"/>
  <c r="J20" i="5"/>
  <c r="CK19" i="5"/>
  <c r="CJ19" i="5"/>
  <c r="CH19" i="5"/>
  <c r="CG19" i="5"/>
  <c r="CE19" i="5"/>
  <c r="CD19" i="5"/>
  <c r="CB19" i="5"/>
  <c r="CA19" i="5"/>
  <c r="BY19" i="5"/>
  <c r="BX19" i="5"/>
  <c r="BV19" i="5"/>
  <c r="BU19" i="5"/>
  <c r="BS19" i="5"/>
  <c r="BR19" i="5"/>
  <c r="BP19" i="5"/>
  <c r="BO19" i="5"/>
  <c r="BM19" i="5"/>
  <c r="BL19" i="5"/>
  <c r="BJ19" i="5"/>
  <c r="BI19" i="5"/>
  <c r="BG19" i="5"/>
  <c r="BF19" i="5"/>
  <c r="BD19" i="5"/>
  <c r="BC19" i="5"/>
  <c r="BA19" i="5"/>
  <c r="AZ19" i="5"/>
  <c r="AX19" i="5"/>
  <c r="AW19" i="5"/>
  <c r="AU19" i="5"/>
  <c r="AT19" i="5"/>
  <c r="AR19" i="5"/>
  <c r="AQ19" i="5"/>
  <c r="AO19" i="5"/>
  <c r="AN19" i="5"/>
  <c r="AL19" i="5"/>
  <c r="AK19" i="5"/>
  <c r="AI19" i="5"/>
  <c r="AH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CK18" i="5"/>
  <c r="CJ18" i="5"/>
  <c r="CH18" i="5"/>
  <c r="CG18" i="5"/>
  <c r="CE18" i="5"/>
  <c r="CD18" i="5"/>
  <c r="CB18" i="5"/>
  <c r="CA18" i="5"/>
  <c r="BY18" i="5"/>
  <c r="BX18" i="5"/>
  <c r="BV18" i="5"/>
  <c r="BU18" i="5"/>
  <c r="BS18" i="5"/>
  <c r="BR18" i="5"/>
  <c r="BP18" i="5"/>
  <c r="BO18" i="5"/>
  <c r="BM18" i="5"/>
  <c r="BL18" i="5"/>
  <c r="BJ18" i="5"/>
  <c r="BI18" i="5"/>
  <c r="BG18" i="5"/>
  <c r="BF18" i="5"/>
  <c r="BD18" i="5"/>
  <c r="BC18" i="5"/>
  <c r="BA18" i="5"/>
  <c r="AZ18" i="5"/>
  <c r="AX18" i="5"/>
  <c r="AW18" i="5"/>
  <c r="AU18" i="5"/>
  <c r="AT18" i="5"/>
  <c r="AR18" i="5"/>
  <c r="AQ18" i="5"/>
  <c r="AO18" i="5"/>
  <c r="AN18" i="5"/>
  <c r="AL18" i="5"/>
  <c r="AK18" i="5"/>
  <c r="AI18" i="5"/>
  <c r="AH18" i="5"/>
  <c r="AF18" i="5"/>
  <c r="AE18" i="5"/>
  <c r="AC18" i="5"/>
  <c r="AB18" i="5"/>
  <c r="Z18" i="5"/>
  <c r="Y18" i="5"/>
  <c r="W18" i="5"/>
  <c r="V18" i="5"/>
  <c r="T18" i="5"/>
  <c r="S18" i="5"/>
  <c r="Q18" i="5"/>
  <c r="P18" i="5"/>
  <c r="N18" i="5"/>
  <c r="M18" i="5"/>
  <c r="K18" i="5"/>
  <c r="J18" i="5"/>
  <c r="CK17" i="5"/>
  <c r="CJ17" i="5"/>
  <c r="CH17" i="5"/>
  <c r="CG17" i="5"/>
  <c r="CE17" i="5"/>
  <c r="CD17" i="5"/>
  <c r="CB17" i="5"/>
  <c r="CA17" i="5"/>
  <c r="BY17" i="5"/>
  <c r="BX17" i="5"/>
  <c r="BV17" i="5"/>
  <c r="BU17" i="5"/>
  <c r="BS17" i="5"/>
  <c r="BR17" i="5"/>
  <c r="BP17" i="5"/>
  <c r="BO17" i="5"/>
  <c r="BM17" i="5"/>
  <c r="BL17" i="5"/>
  <c r="BJ17" i="5"/>
  <c r="BI17" i="5"/>
  <c r="BG17" i="5"/>
  <c r="BF17" i="5"/>
  <c r="BD17" i="5"/>
  <c r="BC17" i="5"/>
  <c r="BA17" i="5"/>
  <c r="AZ17" i="5"/>
  <c r="AX17" i="5"/>
  <c r="AW17" i="5"/>
  <c r="AU17" i="5"/>
  <c r="AT17" i="5"/>
  <c r="AR17" i="5"/>
  <c r="AQ17" i="5"/>
  <c r="AO17" i="5"/>
  <c r="AN17" i="5"/>
  <c r="AL17" i="5"/>
  <c r="AK17" i="5"/>
  <c r="AI17" i="5"/>
  <c r="AH17" i="5"/>
  <c r="AF17" i="5"/>
  <c r="AE17" i="5"/>
  <c r="AC17" i="5"/>
  <c r="AB17" i="5"/>
  <c r="Z17" i="5"/>
  <c r="Y17" i="5"/>
  <c r="W17" i="5"/>
  <c r="V17" i="5"/>
  <c r="T17" i="5"/>
  <c r="S17" i="5"/>
  <c r="Q17" i="5"/>
  <c r="P17" i="5"/>
  <c r="N17" i="5"/>
  <c r="M17" i="5"/>
  <c r="K17" i="5"/>
  <c r="J17" i="5"/>
  <c r="CK16" i="5"/>
  <c r="CJ16" i="5"/>
  <c r="CH16" i="5"/>
  <c r="CG16" i="5"/>
  <c r="CE16" i="5"/>
  <c r="CD16" i="5"/>
  <c r="CB16" i="5"/>
  <c r="CA16" i="5"/>
  <c r="BY16" i="5"/>
  <c r="BX16" i="5"/>
  <c r="BV16" i="5"/>
  <c r="BU16" i="5"/>
  <c r="BS16" i="5"/>
  <c r="BR16" i="5"/>
  <c r="BP16" i="5"/>
  <c r="BO16" i="5"/>
  <c r="BM16" i="5"/>
  <c r="BL16" i="5"/>
  <c r="BJ16" i="5"/>
  <c r="BI16" i="5"/>
  <c r="BG16" i="5"/>
  <c r="BF16" i="5"/>
  <c r="BD16" i="5"/>
  <c r="BC16" i="5"/>
  <c r="BA16" i="5"/>
  <c r="AZ16" i="5"/>
  <c r="AX16" i="5"/>
  <c r="AW16" i="5"/>
  <c r="AU16" i="5"/>
  <c r="AT16" i="5"/>
  <c r="AR16" i="5"/>
  <c r="AQ16" i="5"/>
  <c r="AO16" i="5"/>
  <c r="AN16" i="5"/>
  <c r="AL16" i="5"/>
  <c r="AK16" i="5"/>
  <c r="AI16" i="5"/>
  <c r="AH16" i="5"/>
  <c r="AF16" i="5"/>
  <c r="AE16" i="5"/>
  <c r="AC16" i="5"/>
  <c r="AB16" i="5"/>
  <c r="Z16" i="5"/>
  <c r="Y16" i="5"/>
  <c r="W16" i="5"/>
  <c r="V16" i="5"/>
  <c r="T16" i="5"/>
  <c r="S16" i="5"/>
  <c r="Q16" i="5"/>
  <c r="P16" i="5"/>
  <c r="N16" i="5"/>
  <c r="M16" i="5"/>
  <c r="K16" i="5"/>
  <c r="J16" i="5"/>
  <c r="CK15" i="5"/>
  <c r="CJ15" i="5"/>
  <c r="CH15" i="5"/>
  <c r="CG15" i="5"/>
  <c r="CE15" i="5"/>
  <c r="CD15" i="5"/>
  <c r="CB15" i="5"/>
  <c r="CA15" i="5"/>
  <c r="BY15" i="5"/>
  <c r="BX15" i="5"/>
  <c r="BV15" i="5"/>
  <c r="BU15" i="5"/>
  <c r="BS15" i="5"/>
  <c r="BR15" i="5"/>
  <c r="BP15" i="5"/>
  <c r="BO15" i="5"/>
  <c r="BM15" i="5"/>
  <c r="BL15" i="5"/>
  <c r="BJ15" i="5"/>
  <c r="BI15" i="5"/>
  <c r="BG15" i="5"/>
  <c r="BF15" i="5"/>
  <c r="BD15" i="5"/>
  <c r="BC15" i="5"/>
  <c r="BA15" i="5"/>
  <c r="AZ15" i="5"/>
  <c r="AX15" i="5"/>
  <c r="AW15" i="5"/>
  <c r="AU15" i="5"/>
  <c r="AT15" i="5"/>
  <c r="AR15" i="5"/>
  <c r="AQ15" i="5"/>
  <c r="AO15" i="5"/>
  <c r="AN15" i="5"/>
  <c r="AL15" i="5"/>
  <c r="AK15" i="5"/>
  <c r="AI15" i="5"/>
  <c r="AH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CK14" i="5"/>
  <c r="CJ14" i="5"/>
  <c r="CH14" i="5"/>
  <c r="CG14" i="5"/>
  <c r="CE14" i="5"/>
  <c r="CD14" i="5"/>
  <c r="CB14" i="5"/>
  <c r="CA14" i="5"/>
  <c r="BY14" i="5"/>
  <c r="BX14" i="5"/>
  <c r="BV14" i="5"/>
  <c r="BU14" i="5"/>
  <c r="BS14" i="5"/>
  <c r="BR14" i="5"/>
  <c r="BP14" i="5"/>
  <c r="BO14" i="5"/>
  <c r="BM14" i="5"/>
  <c r="BL14" i="5"/>
  <c r="BJ14" i="5"/>
  <c r="BI14" i="5"/>
  <c r="BG14" i="5"/>
  <c r="BF14" i="5"/>
  <c r="BD14" i="5"/>
  <c r="BC14" i="5"/>
  <c r="BA14" i="5"/>
  <c r="AZ14" i="5"/>
  <c r="AX14" i="5"/>
  <c r="AW14" i="5"/>
  <c r="AU14" i="5"/>
  <c r="AT14" i="5"/>
  <c r="AR14" i="5"/>
  <c r="AQ14" i="5"/>
  <c r="AO14" i="5"/>
  <c r="AN14" i="5"/>
  <c r="AL14" i="5"/>
  <c r="AK14" i="5"/>
  <c r="AI14" i="5"/>
  <c r="AH14" i="5"/>
  <c r="AF14" i="5"/>
  <c r="AE14" i="5"/>
  <c r="AC14" i="5"/>
  <c r="AB14" i="5"/>
  <c r="Z14" i="5"/>
  <c r="Y14" i="5"/>
  <c r="W14" i="5"/>
  <c r="V14" i="5"/>
  <c r="T14" i="5"/>
  <c r="S14" i="5"/>
  <c r="Q14" i="5"/>
  <c r="P14" i="5"/>
  <c r="N14" i="5"/>
  <c r="M14" i="5"/>
  <c r="K14" i="5"/>
  <c r="J14" i="5"/>
  <c r="CK13" i="5"/>
  <c r="CJ13" i="5"/>
  <c r="CH13" i="5"/>
  <c r="CG13" i="5"/>
  <c r="CE13" i="5"/>
  <c r="CD13" i="5"/>
  <c r="CB13" i="5"/>
  <c r="CA13" i="5"/>
  <c r="BY13" i="5"/>
  <c r="BX13" i="5"/>
  <c r="BV13" i="5"/>
  <c r="BU13" i="5"/>
  <c r="BS13" i="5"/>
  <c r="BR13" i="5"/>
  <c r="BP13" i="5"/>
  <c r="BO13" i="5"/>
  <c r="BM13" i="5"/>
  <c r="BL13" i="5"/>
  <c r="BJ13" i="5"/>
  <c r="BI13" i="5"/>
  <c r="BG13" i="5"/>
  <c r="BF13" i="5"/>
  <c r="BD13" i="5"/>
  <c r="BC13" i="5"/>
  <c r="BA13" i="5"/>
  <c r="AZ13" i="5"/>
  <c r="AX13" i="5"/>
  <c r="AW13" i="5"/>
  <c r="AU13" i="5"/>
  <c r="AT13" i="5"/>
  <c r="AR13" i="5"/>
  <c r="AQ13" i="5"/>
  <c r="AO13" i="5"/>
  <c r="AN13" i="5"/>
  <c r="AL13" i="5"/>
  <c r="AK13" i="5"/>
  <c r="AI13" i="5"/>
  <c r="AH13" i="5"/>
  <c r="AF13" i="5"/>
  <c r="AE13" i="5"/>
  <c r="AC13" i="5"/>
  <c r="AB13" i="5"/>
  <c r="Z13" i="5"/>
  <c r="Y13" i="5"/>
  <c r="W13" i="5"/>
  <c r="V13" i="5"/>
  <c r="T13" i="5"/>
  <c r="S13" i="5"/>
  <c r="Q13" i="5"/>
  <c r="P13" i="5"/>
  <c r="N13" i="5"/>
  <c r="M13" i="5"/>
  <c r="K13" i="5"/>
  <c r="J13" i="5"/>
  <c r="CK12" i="5"/>
  <c r="CJ12" i="5"/>
  <c r="CH12" i="5"/>
  <c r="CG12" i="5"/>
  <c r="CE12" i="5"/>
  <c r="CD12" i="5"/>
  <c r="CB12" i="5"/>
  <c r="CA12" i="5"/>
  <c r="BY12" i="5"/>
  <c r="BX12" i="5"/>
  <c r="BV12" i="5"/>
  <c r="BU12" i="5"/>
  <c r="BS12" i="5"/>
  <c r="BR12" i="5"/>
  <c r="BP12" i="5"/>
  <c r="BO12" i="5"/>
  <c r="BM12" i="5"/>
  <c r="BL12" i="5"/>
  <c r="BJ12" i="5"/>
  <c r="BI12" i="5"/>
  <c r="BG12" i="5"/>
  <c r="BF12" i="5"/>
  <c r="BD12" i="5"/>
  <c r="BC12" i="5"/>
  <c r="BA12" i="5"/>
  <c r="AZ12" i="5"/>
  <c r="AX12" i="5"/>
  <c r="AW12" i="5"/>
  <c r="AU12" i="5"/>
  <c r="AT12" i="5"/>
  <c r="AR12" i="5"/>
  <c r="AQ12" i="5"/>
  <c r="AO12" i="5"/>
  <c r="AN12" i="5"/>
  <c r="AL12" i="5"/>
  <c r="AK12" i="5"/>
  <c r="AI12" i="5"/>
  <c r="AH12" i="5"/>
  <c r="AF12" i="5"/>
  <c r="AE12" i="5"/>
  <c r="AC12" i="5"/>
  <c r="AB12" i="5"/>
  <c r="Z12" i="5"/>
  <c r="Y12" i="5"/>
  <c r="W12" i="5"/>
  <c r="V12" i="5"/>
  <c r="T12" i="5"/>
  <c r="S12" i="5"/>
  <c r="Q12" i="5"/>
  <c r="P12" i="5"/>
  <c r="N12" i="5"/>
  <c r="M12" i="5"/>
  <c r="K12" i="5"/>
  <c r="J12" i="5"/>
  <c r="CK11" i="5"/>
  <c r="CJ11" i="5"/>
  <c r="CH11" i="5"/>
  <c r="CG11" i="5"/>
  <c r="CE11" i="5"/>
  <c r="CD11" i="5"/>
  <c r="CB11" i="5"/>
  <c r="CA11" i="5"/>
  <c r="BY11" i="5"/>
  <c r="BX11" i="5"/>
  <c r="BV11" i="5"/>
  <c r="BU11" i="5"/>
  <c r="BS11" i="5"/>
  <c r="BR11" i="5"/>
  <c r="BP11" i="5"/>
  <c r="BO11" i="5"/>
  <c r="BM11" i="5"/>
  <c r="BL11" i="5"/>
  <c r="BJ11" i="5"/>
  <c r="BI11" i="5"/>
  <c r="BG11" i="5"/>
  <c r="BF11" i="5"/>
  <c r="BD11" i="5"/>
  <c r="BC11" i="5"/>
  <c r="BA11" i="5"/>
  <c r="AZ11" i="5"/>
  <c r="AX11" i="5"/>
  <c r="AW11" i="5"/>
  <c r="AU11" i="5"/>
  <c r="AT11" i="5"/>
  <c r="AR11" i="5"/>
  <c r="AQ11" i="5"/>
  <c r="AO11" i="5"/>
  <c r="AN11" i="5"/>
  <c r="AL11" i="5"/>
  <c r="AK11" i="5"/>
  <c r="AI11" i="5"/>
  <c r="AH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CK10" i="5"/>
  <c r="CJ10" i="5"/>
  <c r="CH10" i="5"/>
  <c r="CG10" i="5"/>
  <c r="CE10" i="5"/>
  <c r="CD10" i="5"/>
  <c r="CB10" i="5"/>
  <c r="CA10" i="5"/>
  <c r="BY10" i="5"/>
  <c r="BX10" i="5"/>
  <c r="BV10" i="5"/>
  <c r="BU10" i="5"/>
  <c r="BS10" i="5"/>
  <c r="BR10" i="5"/>
  <c r="BP10" i="5"/>
  <c r="BO10" i="5"/>
  <c r="BM10" i="5"/>
  <c r="BL10" i="5"/>
  <c r="BJ10" i="5"/>
  <c r="BI10" i="5"/>
  <c r="BG10" i="5"/>
  <c r="BF10" i="5"/>
  <c r="BD10" i="5"/>
  <c r="BC10" i="5"/>
  <c r="BA10" i="5"/>
  <c r="AZ10" i="5"/>
  <c r="AX10" i="5"/>
  <c r="AW10" i="5"/>
  <c r="AU10" i="5"/>
  <c r="AT10" i="5"/>
  <c r="AR10" i="5"/>
  <c r="AQ10" i="5"/>
  <c r="AO10" i="5"/>
  <c r="AN10" i="5"/>
  <c r="AL10" i="5"/>
  <c r="AK10" i="5"/>
  <c r="AI10" i="5"/>
  <c r="AH10" i="5"/>
  <c r="AF10" i="5"/>
  <c r="AE10" i="5"/>
  <c r="AC10" i="5"/>
  <c r="AB10" i="5"/>
  <c r="Z10" i="5"/>
  <c r="Y10" i="5"/>
  <c r="W10" i="5"/>
  <c r="V10" i="5"/>
  <c r="T10" i="5"/>
  <c r="S10" i="5"/>
  <c r="Q10" i="5"/>
  <c r="P10" i="5"/>
  <c r="N10" i="5"/>
  <c r="M10" i="5"/>
  <c r="K10" i="5"/>
  <c r="J10" i="5"/>
  <c r="CK9" i="5"/>
  <c r="CJ9" i="5"/>
  <c r="CH9" i="5"/>
  <c r="CG9" i="5"/>
  <c r="CE9" i="5"/>
  <c r="CD9" i="5"/>
  <c r="CB9" i="5"/>
  <c r="CA9" i="5"/>
  <c r="BY9" i="5"/>
  <c r="BX9" i="5"/>
  <c r="BV9" i="5"/>
  <c r="BU9" i="5"/>
  <c r="BS9" i="5"/>
  <c r="BR9" i="5"/>
  <c r="BP9" i="5"/>
  <c r="BO9" i="5"/>
  <c r="BM9" i="5"/>
  <c r="BL9" i="5"/>
  <c r="BJ9" i="5"/>
  <c r="BI9" i="5"/>
  <c r="BG9" i="5"/>
  <c r="BF9" i="5"/>
  <c r="BD9" i="5"/>
  <c r="BC9" i="5"/>
  <c r="BA9" i="5"/>
  <c r="AZ9" i="5"/>
  <c r="AX9" i="5"/>
  <c r="AW9" i="5"/>
  <c r="AU9" i="5"/>
  <c r="AT9" i="5"/>
  <c r="AR9" i="5"/>
  <c r="AQ9" i="5"/>
  <c r="AO9" i="5"/>
  <c r="AN9" i="5"/>
  <c r="AL9" i="5"/>
  <c r="AK9" i="5"/>
  <c r="AI9" i="5"/>
  <c r="AH9" i="5"/>
  <c r="AF9" i="5"/>
  <c r="AE9" i="5"/>
  <c r="AC9" i="5"/>
  <c r="AB9" i="5"/>
  <c r="Z9" i="5"/>
  <c r="Y9" i="5"/>
  <c r="W9" i="5"/>
  <c r="V9" i="5"/>
  <c r="T9" i="5"/>
  <c r="S9" i="5"/>
  <c r="Q9" i="5"/>
  <c r="P9" i="5"/>
  <c r="N9" i="5"/>
  <c r="M9" i="5"/>
  <c r="K9" i="5"/>
  <c r="J9" i="5"/>
  <c r="CK8" i="5"/>
  <c r="CJ8" i="5"/>
  <c r="CH8" i="5"/>
  <c r="CG8" i="5"/>
  <c r="CE8" i="5"/>
  <c r="CD8" i="5"/>
  <c r="CB8" i="5"/>
  <c r="CA8" i="5"/>
  <c r="BY8" i="5"/>
  <c r="BX8" i="5"/>
  <c r="BV8" i="5"/>
  <c r="BU8" i="5"/>
  <c r="BS8" i="5"/>
  <c r="BR8" i="5"/>
  <c r="BP8" i="5"/>
  <c r="BO8" i="5"/>
  <c r="BM8" i="5"/>
  <c r="BL8" i="5"/>
  <c r="BJ8" i="5"/>
  <c r="BI8" i="5"/>
  <c r="BG8" i="5"/>
  <c r="BF8" i="5"/>
  <c r="BD8" i="5"/>
  <c r="BC8" i="5"/>
  <c r="BA8" i="5"/>
  <c r="AZ8" i="5"/>
  <c r="AX8" i="5"/>
  <c r="AW8" i="5"/>
  <c r="AU8" i="5"/>
  <c r="AT8" i="5"/>
  <c r="AR8" i="5"/>
  <c r="AQ8" i="5"/>
  <c r="AO8" i="5"/>
  <c r="AN8" i="5"/>
  <c r="AL8" i="5"/>
  <c r="AK8" i="5"/>
  <c r="AI8" i="5"/>
  <c r="AH8" i="5"/>
  <c r="AF8" i="5"/>
  <c r="AE8" i="5"/>
  <c r="AC8" i="5"/>
  <c r="AB8" i="5"/>
  <c r="Z8" i="5"/>
  <c r="Y8" i="5"/>
  <c r="W8" i="5"/>
  <c r="V8" i="5"/>
  <c r="T8" i="5"/>
  <c r="S8" i="5"/>
  <c r="Q8" i="5"/>
  <c r="P8" i="5"/>
  <c r="N8" i="5"/>
  <c r="M8" i="5"/>
  <c r="K8" i="5"/>
  <c r="J8" i="5"/>
  <c r="CK7" i="5"/>
  <c r="CJ7" i="5"/>
  <c r="CH7" i="5"/>
  <c r="CG7" i="5"/>
  <c r="CE7" i="5"/>
  <c r="CD7" i="5"/>
  <c r="CB7" i="5"/>
  <c r="CA7" i="5"/>
  <c r="BY7" i="5"/>
  <c r="BX7" i="5"/>
  <c r="BV7" i="5"/>
  <c r="BU7" i="5"/>
  <c r="BS7" i="5"/>
  <c r="BR7" i="5"/>
  <c r="BP7" i="5"/>
  <c r="BO7" i="5"/>
  <c r="BM7" i="5"/>
  <c r="BL7" i="5"/>
  <c r="BJ7" i="5"/>
  <c r="BI7" i="5"/>
  <c r="BG7" i="5"/>
  <c r="BF7" i="5"/>
  <c r="BD7" i="5"/>
  <c r="BC7" i="5"/>
  <c r="BA7" i="5"/>
  <c r="AZ7" i="5"/>
  <c r="AX7" i="5"/>
  <c r="AW7" i="5"/>
  <c r="AU7" i="5"/>
  <c r="AT7" i="5"/>
  <c r="AR7" i="5"/>
  <c r="AQ7" i="5"/>
  <c r="AO7" i="5"/>
  <c r="AN7" i="5"/>
  <c r="AL7" i="5"/>
  <c r="AK7" i="5"/>
  <c r="AI7" i="5"/>
  <c r="AH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CK6" i="5"/>
  <c r="CJ6" i="5"/>
  <c r="CH6" i="5"/>
  <c r="CG6" i="5"/>
  <c r="CE6" i="5"/>
  <c r="CD6" i="5"/>
  <c r="CB6" i="5"/>
  <c r="CA6" i="5"/>
  <c r="BY6" i="5"/>
  <c r="BX6" i="5"/>
  <c r="BV6" i="5"/>
  <c r="BU6" i="5"/>
  <c r="BS6" i="5"/>
  <c r="BR6" i="5"/>
  <c r="BP6" i="5"/>
  <c r="BO6" i="5"/>
  <c r="BM6" i="5"/>
  <c r="BL6" i="5"/>
  <c r="BJ6" i="5"/>
  <c r="BI6" i="5"/>
  <c r="BG6" i="5"/>
  <c r="BF6" i="5"/>
  <c r="BD6" i="5"/>
  <c r="BC6" i="5"/>
  <c r="BA6" i="5"/>
  <c r="AZ6" i="5"/>
  <c r="AX6" i="5"/>
  <c r="AW6" i="5"/>
  <c r="AU6" i="5"/>
  <c r="AT6" i="5"/>
  <c r="AR6" i="5"/>
  <c r="AQ6" i="5"/>
  <c r="AO6" i="5"/>
  <c r="AN6" i="5"/>
  <c r="AL6" i="5"/>
  <c r="AK6" i="5"/>
  <c r="AI6" i="5"/>
  <c r="AH6" i="5"/>
  <c r="AF6" i="5"/>
  <c r="AE6" i="5"/>
  <c r="AC6" i="5"/>
  <c r="AB6" i="5"/>
  <c r="Z6" i="5"/>
  <c r="Y6" i="5"/>
  <c r="W6" i="5"/>
  <c r="V6" i="5"/>
  <c r="T6" i="5"/>
  <c r="S6" i="5"/>
  <c r="Q6" i="5"/>
  <c r="P6" i="5"/>
  <c r="N6" i="5"/>
  <c r="M6" i="5"/>
  <c r="K6" i="5"/>
  <c r="J6" i="5"/>
  <c r="CK5" i="5"/>
  <c r="CJ5" i="5"/>
  <c r="CH5" i="5"/>
  <c r="CG5" i="5"/>
  <c r="CE5" i="5"/>
  <c r="CD5" i="5"/>
  <c r="CB5" i="5"/>
  <c r="CA5" i="5"/>
  <c r="BY5" i="5"/>
  <c r="BX5" i="5"/>
  <c r="BV5" i="5"/>
  <c r="BU5" i="5"/>
  <c r="BS5" i="5"/>
  <c r="BR5" i="5"/>
  <c r="BP5" i="5"/>
  <c r="BO5" i="5"/>
  <c r="BM5" i="5"/>
  <c r="BL5" i="5"/>
  <c r="BJ5" i="5"/>
  <c r="BI5" i="5"/>
  <c r="BG5" i="5"/>
  <c r="BF5" i="5"/>
  <c r="BD5" i="5"/>
  <c r="BC5" i="5"/>
  <c r="BA5" i="5"/>
  <c r="AZ5" i="5"/>
  <c r="AX5" i="5"/>
  <c r="AW5" i="5"/>
  <c r="AU5" i="5"/>
  <c r="AT5" i="5"/>
  <c r="AR5" i="5"/>
  <c r="AQ5" i="5"/>
  <c r="AO5" i="5"/>
  <c r="AN5" i="5"/>
  <c r="AL5" i="5"/>
  <c r="AK5" i="5"/>
  <c r="AI5" i="5"/>
  <c r="AH5" i="5"/>
  <c r="AF5" i="5"/>
  <c r="AE5" i="5"/>
  <c r="AC5" i="5"/>
  <c r="AB5" i="5"/>
  <c r="Z5" i="5"/>
  <c r="Y5" i="5"/>
  <c r="W5" i="5"/>
  <c r="V5" i="5"/>
  <c r="T5" i="5"/>
  <c r="S5" i="5"/>
  <c r="Q5" i="5"/>
  <c r="P5" i="5"/>
  <c r="N5" i="5"/>
  <c r="M5" i="5"/>
  <c r="K5" i="5"/>
  <c r="J5" i="5"/>
  <c r="CK4" i="5"/>
  <c r="CJ4" i="5"/>
  <c r="CH4" i="5"/>
  <c r="CG4" i="5"/>
  <c r="CE4" i="5"/>
  <c r="CD4" i="5"/>
  <c r="CB4" i="5"/>
  <c r="CA4" i="5"/>
  <c r="BY4" i="5"/>
  <c r="BX4" i="5"/>
  <c r="BV4" i="5"/>
  <c r="BU4" i="5"/>
  <c r="BS4" i="5"/>
  <c r="BR4" i="5"/>
  <c r="BP4" i="5"/>
  <c r="BO4" i="5"/>
  <c r="BM4" i="5"/>
  <c r="BL4" i="5"/>
  <c r="BJ4" i="5"/>
  <c r="BI4" i="5"/>
  <c r="BG4" i="5"/>
  <c r="BF4" i="5"/>
  <c r="BD4" i="5"/>
  <c r="BC4" i="5"/>
  <c r="BA4" i="5"/>
  <c r="AZ4" i="5"/>
  <c r="AX4" i="5"/>
  <c r="AW4" i="5"/>
  <c r="AU4" i="5"/>
  <c r="AT4" i="5"/>
  <c r="AR4" i="5"/>
  <c r="AQ4" i="5"/>
  <c r="AO4" i="5"/>
  <c r="AN4" i="5"/>
  <c r="AL4" i="5"/>
  <c r="AK4" i="5"/>
  <c r="AI4" i="5"/>
  <c r="AH4" i="5"/>
  <c r="AF4" i="5"/>
  <c r="AE4" i="5"/>
  <c r="AC4" i="5"/>
  <c r="AB4" i="5"/>
  <c r="Z4" i="5"/>
  <c r="Y4" i="5"/>
  <c r="W4" i="5"/>
  <c r="V4" i="5"/>
  <c r="T4" i="5"/>
  <c r="S4" i="5"/>
  <c r="Q4" i="5"/>
  <c r="P4" i="5"/>
  <c r="N4" i="5"/>
  <c r="M4" i="5"/>
  <c r="K4" i="5"/>
  <c r="J4" i="5"/>
  <c r="AS3" i="5"/>
  <c r="AP3" i="5"/>
  <c r="AM3" i="5"/>
  <c r="AJ3" i="5"/>
  <c r="AG3" i="5"/>
  <c r="AD3" i="5"/>
  <c r="AA3" i="5"/>
  <c r="X3" i="5"/>
  <c r="U3" i="5"/>
  <c r="O3" i="5"/>
  <c r="L3" i="5"/>
  <c r="CI2" i="5"/>
  <c r="CC2" i="5"/>
  <c r="BZ2" i="5"/>
  <c r="BW2" i="5"/>
  <c r="BT2" i="5"/>
  <c r="BQ2" i="5"/>
  <c r="BN2" i="5"/>
  <c r="BK2" i="5"/>
  <c r="BH2" i="5"/>
  <c r="BE2" i="5"/>
  <c r="BB2" i="5"/>
  <c r="AY2" i="5"/>
  <c r="AV2" i="5"/>
  <c r="AS2" i="5"/>
  <c r="AP2" i="5"/>
  <c r="AM2" i="5"/>
  <c r="AJ2" i="5"/>
  <c r="AG2" i="5"/>
  <c r="AD2" i="5"/>
  <c r="AA2" i="5"/>
  <c r="X2" i="5"/>
  <c r="U2" i="5"/>
  <c r="R2" i="5"/>
  <c r="O2" i="5"/>
  <c r="L2" i="5"/>
  <c r="I2" i="5"/>
  <c r="CH91" i="3"/>
  <c r="CG91" i="3"/>
  <c r="CE91" i="3"/>
  <c r="CD91" i="3"/>
  <c r="CB91" i="3"/>
  <c r="CA91" i="3"/>
  <c r="BY91" i="3"/>
  <c r="BX91" i="3"/>
  <c r="BV91" i="3"/>
  <c r="BU91" i="3"/>
  <c r="BJ91" i="3"/>
  <c r="BI91" i="3"/>
  <c r="BG91" i="3"/>
  <c r="BF91" i="3"/>
  <c r="BD91" i="3"/>
  <c r="BC91" i="3"/>
  <c r="BA91" i="3"/>
  <c r="AZ91" i="3"/>
  <c r="AU91" i="3"/>
  <c r="AT91" i="3"/>
  <c r="AI91" i="3"/>
  <c r="AH91" i="3"/>
  <c r="AF91" i="3"/>
  <c r="AE91" i="3"/>
  <c r="AC91" i="3"/>
  <c r="AB91" i="3"/>
  <c r="Z91" i="3"/>
  <c r="Y91" i="3"/>
  <c r="W91" i="3"/>
  <c r="V91" i="3"/>
  <c r="T91" i="3"/>
  <c r="S91" i="3"/>
  <c r="Q91" i="3"/>
  <c r="P91" i="3"/>
  <c r="N91" i="3"/>
  <c r="M91" i="3"/>
  <c r="K91" i="3"/>
  <c r="J91" i="3"/>
  <c r="CH90" i="3"/>
  <c r="CG90" i="3"/>
  <c r="CE90" i="3"/>
  <c r="CD90" i="3"/>
  <c r="CB90" i="3"/>
  <c r="CA90" i="3"/>
  <c r="BY90" i="3"/>
  <c r="BX90" i="3"/>
  <c r="BV90" i="3"/>
  <c r="BU90" i="3"/>
  <c r="BJ90" i="3"/>
  <c r="BI90" i="3"/>
  <c r="BG90" i="3"/>
  <c r="BF90" i="3"/>
  <c r="BD90" i="3"/>
  <c r="BC90" i="3"/>
  <c r="BA90" i="3"/>
  <c r="AZ90" i="3"/>
  <c r="AU90" i="3"/>
  <c r="AT90" i="3"/>
  <c r="AI90" i="3"/>
  <c r="AH90" i="3"/>
  <c r="AF90" i="3"/>
  <c r="AE90" i="3"/>
  <c r="AC90" i="3"/>
  <c r="AB90" i="3"/>
  <c r="Z90" i="3"/>
  <c r="Y90" i="3"/>
  <c r="W90" i="3"/>
  <c r="V90" i="3"/>
  <c r="T90" i="3"/>
  <c r="S90" i="3"/>
  <c r="Q90" i="3"/>
  <c r="P90" i="3"/>
  <c r="N90" i="3"/>
  <c r="M90" i="3"/>
  <c r="K90" i="3"/>
  <c r="J90" i="3"/>
  <c r="CH89" i="3"/>
  <c r="CG89" i="3"/>
  <c r="CE89" i="3"/>
  <c r="CD89" i="3"/>
  <c r="CB89" i="3"/>
  <c r="CA89" i="3"/>
  <c r="BY89" i="3"/>
  <c r="BX89" i="3"/>
  <c r="BV89" i="3"/>
  <c r="BU89" i="3"/>
  <c r="BJ89" i="3"/>
  <c r="BI89" i="3"/>
  <c r="BG89" i="3"/>
  <c r="BF89" i="3"/>
  <c r="BD89" i="3"/>
  <c r="BC89" i="3"/>
  <c r="BA89" i="3"/>
  <c r="AZ89" i="3"/>
  <c r="AU89" i="3"/>
  <c r="AT89" i="3"/>
  <c r="AI89" i="3"/>
  <c r="AH89" i="3"/>
  <c r="AF89" i="3"/>
  <c r="AE89" i="3"/>
  <c r="AC89" i="3"/>
  <c r="AB89" i="3"/>
  <c r="Z89" i="3"/>
  <c r="Y89" i="3"/>
  <c r="W89" i="3"/>
  <c r="V89" i="3"/>
  <c r="T89" i="3"/>
  <c r="S89" i="3"/>
  <c r="Q89" i="3"/>
  <c r="P89" i="3"/>
  <c r="N89" i="3"/>
  <c r="M89" i="3"/>
  <c r="K89" i="3"/>
  <c r="J89" i="3"/>
  <c r="CH88" i="3"/>
  <c r="CG88" i="3"/>
  <c r="CE88" i="3"/>
  <c r="CD88" i="3"/>
  <c r="CB88" i="3"/>
  <c r="CA88" i="3"/>
  <c r="BY88" i="3"/>
  <c r="BX88" i="3"/>
  <c r="BV88" i="3"/>
  <c r="BU88" i="3"/>
  <c r="BJ88" i="3"/>
  <c r="BI88" i="3"/>
  <c r="BG88" i="3"/>
  <c r="BF88" i="3"/>
  <c r="BD88" i="3"/>
  <c r="BC88" i="3"/>
  <c r="BA88" i="3"/>
  <c r="AZ88" i="3"/>
  <c r="AU88" i="3"/>
  <c r="AT88" i="3"/>
  <c r="AI88" i="3"/>
  <c r="AH88" i="3"/>
  <c r="AF88" i="3"/>
  <c r="AE88" i="3"/>
  <c r="AC88" i="3"/>
  <c r="AB88" i="3"/>
  <c r="Z88" i="3"/>
  <c r="Y88" i="3"/>
  <c r="W88" i="3"/>
  <c r="V88" i="3"/>
  <c r="T88" i="3"/>
  <c r="S88" i="3"/>
  <c r="Q88" i="3"/>
  <c r="P88" i="3"/>
  <c r="N88" i="3"/>
  <c r="M88" i="3"/>
  <c r="K88" i="3"/>
  <c r="J88" i="3"/>
  <c r="CH87" i="3"/>
  <c r="CG87" i="3"/>
  <c r="CE87" i="3"/>
  <c r="CD87" i="3"/>
  <c r="CB87" i="3"/>
  <c r="CA87" i="3"/>
  <c r="BY87" i="3"/>
  <c r="BX87" i="3"/>
  <c r="BV87" i="3"/>
  <c r="BU87" i="3"/>
  <c r="BJ87" i="3"/>
  <c r="BI87" i="3"/>
  <c r="BG87" i="3"/>
  <c r="BF87" i="3"/>
  <c r="BD87" i="3"/>
  <c r="BC87" i="3"/>
  <c r="BA87" i="3"/>
  <c r="AZ87" i="3"/>
  <c r="AU87" i="3"/>
  <c r="AT87" i="3"/>
  <c r="AI87" i="3"/>
  <c r="AH87" i="3"/>
  <c r="AF87" i="3"/>
  <c r="AE87" i="3"/>
  <c r="AC87" i="3"/>
  <c r="AB87" i="3"/>
  <c r="Z87" i="3"/>
  <c r="Y87" i="3"/>
  <c r="W87" i="3"/>
  <c r="V87" i="3"/>
  <c r="T87" i="3"/>
  <c r="S87" i="3"/>
  <c r="Q87" i="3"/>
  <c r="P87" i="3"/>
  <c r="N87" i="3"/>
  <c r="M87" i="3"/>
  <c r="K87" i="3"/>
  <c r="J87" i="3"/>
  <c r="CH86" i="3"/>
  <c r="CG86" i="3"/>
  <c r="CE86" i="3"/>
  <c r="CD86" i="3"/>
  <c r="CB86" i="3"/>
  <c r="CA86" i="3"/>
  <c r="BY86" i="3"/>
  <c r="BX86" i="3"/>
  <c r="BV86" i="3"/>
  <c r="BU86" i="3"/>
  <c r="BJ86" i="3"/>
  <c r="BI86" i="3"/>
  <c r="BG86" i="3"/>
  <c r="BF86" i="3"/>
  <c r="BD86" i="3"/>
  <c r="BC86" i="3"/>
  <c r="BA86" i="3"/>
  <c r="AZ86" i="3"/>
  <c r="AU86" i="3"/>
  <c r="AT86" i="3"/>
  <c r="AI86" i="3"/>
  <c r="AH86" i="3"/>
  <c r="AF86" i="3"/>
  <c r="AE86" i="3"/>
  <c r="AC86" i="3"/>
  <c r="AB86" i="3"/>
  <c r="Z86" i="3"/>
  <c r="Y86" i="3"/>
  <c r="W86" i="3"/>
  <c r="V86" i="3"/>
  <c r="T86" i="3"/>
  <c r="S86" i="3"/>
  <c r="Q86" i="3"/>
  <c r="P86" i="3"/>
  <c r="N86" i="3"/>
  <c r="M86" i="3"/>
  <c r="K86" i="3"/>
  <c r="J86" i="3"/>
  <c r="CH85" i="3"/>
  <c r="CG85" i="3"/>
  <c r="CE85" i="3"/>
  <c r="CD85" i="3"/>
  <c r="CB85" i="3"/>
  <c r="CA85" i="3"/>
  <c r="BY85" i="3"/>
  <c r="BX85" i="3"/>
  <c r="BV85" i="3"/>
  <c r="BU85" i="3"/>
  <c r="BJ85" i="3"/>
  <c r="BI85" i="3"/>
  <c r="BG85" i="3"/>
  <c r="BF85" i="3"/>
  <c r="BD85" i="3"/>
  <c r="BC85" i="3"/>
  <c r="BA85" i="3"/>
  <c r="AZ85" i="3"/>
  <c r="AU85" i="3"/>
  <c r="AT85" i="3"/>
  <c r="AI85" i="3"/>
  <c r="AH85" i="3"/>
  <c r="AF85" i="3"/>
  <c r="AE85" i="3"/>
  <c r="AC85" i="3"/>
  <c r="AB85" i="3"/>
  <c r="Z85" i="3"/>
  <c r="Y85" i="3"/>
  <c r="W85" i="3"/>
  <c r="V85" i="3"/>
  <c r="T85" i="3"/>
  <c r="S85" i="3"/>
  <c r="Q85" i="3"/>
  <c r="P85" i="3"/>
  <c r="N85" i="3"/>
  <c r="M85" i="3"/>
  <c r="K85" i="3"/>
  <c r="J85" i="3"/>
  <c r="CH84" i="3"/>
  <c r="CG84" i="3"/>
  <c r="CE84" i="3"/>
  <c r="CD84" i="3"/>
  <c r="CB84" i="3"/>
  <c r="CA84" i="3"/>
  <c r="CA2" i="3" s="1"/>
  <c r="BY84" i="3"/>
  <c r="BX84" i="3"/>
  <c r="BV84" i="3"/>
  <c r="BU84" i="3"/>
  <c r="BJ84" i="3"/>
  <c r="BI84" i="3"/>
  <c r="BG84" i="3"/>
  <c r="BF84" i="3"/>
  <c r="BD84" i="3"/>
  <c r="BC84" i="3"/>
  <c r="BA84" i="3"/>
  <c r="AZ84" i="3"/>
  <c r="AU84" i="3"/>
  <c r="AT84" i="3"/>
  <c r="AI84" i="3"/>
  <c r="AH84" i="3"/>
  <c r="AH2" i="3" s="1"/>
  <c r="AF84" i="3"/>
  <c r="AE84" i="3"/>
  <c r="AC84" i="3"/>
  <c r="AB84" i="3"/>
  <c r="Z84" i="3"/>
  <c r="Y84" i="3"/>
  <c r="W84" i="3"/>
  <c r="V84" i="3"/>
  <c r="T84" i="3"/>
  <c r="S84" i="3"/>
  <c r="Q84" i="3"/>
  <c r="P84" i="3"/>
  <c r="N84" i="3"/>
  <c r="M84" i="3"/>
  <c r="K84" i="3"/>
  <c r="J84" i="3"/>
  <c r="CH83" i="3"/>
  <c r="CG83" i="3"/>
  <c r="CE83" i="3"/>
  <c r="CD83" i="3"/>
  <c r="CD2" i="3" s="1"/>
  <c r="CB83" i="3"/>
  <c r="CA83" i="3"/>
  <c r="BY83" i="3"/>
  <c r="BX83" i="3"/>
  <c r="BV83" i="3"/>
  <c r="BU83" i="3"/>
  <c r="BJ83" i="3"/>
  <c r="BI83" i="3"/>
  <c r="BG83" i="3"/>
  <c r="BF83" i="3"/>
  <c r="BD83" i="3"/>
  <c r="BC83" i="3"/>
  <c r="BA83" i="3"/>
  <c r="AZ83" i="3"/>
  <c r="AU83" i="3"/>
  <c r="AT83" i="3"/>
  <c r="AI83" i="3"/>
  <c r="AH83" i="3"/>
  <c r="AF83" i="3"/>
  <c r="AE83" i="3"/>
  <c r="AC83" i="3"/>
  <c r="AB83" i="3"/>
  <c r="Z83" i="3"/>
  <c r="Y83" i="3"/>
  <c r="W83" i="3"/>
  <c r="V83" i="3"/>
  <c r="T83" i="3"/>
  <c r="S83" i="3"/>
  <c r="Q83" i="3"/>
  <c r="P83" i="3"/>
  <c r="N83" i="3"/>
  <c r="M83" i="3"/>
  <c r="K83" i="3"/>
  <c r="J83" i="3"/>
  <c r="CL82" i="3"/>
  <c r="CH81" i="3"/>
  <c r="CG81" i="3"/>
  <c r="CE81" i="3"/>
  <c r="CD81" i="3"/>
  <c r="CB81" i="3"/>
  <c r="CA81" i="3"/>
  <c r="BY81" i="3"/>
  <c r="BX81" i="3"/>
  <c r="BV81" i="3"/>
  <c r="BU81" i="3"/>
  <c r="BS81" i="3"/>
  <c r="BR81" i="3"/>
  <c r="BP81" i="3"/>
  <c r="BO81" i="3"/>
  <c r="BM81" i="3"/>
  <c r="BL81" i="3"/>
  <c r="BJ81" i="3"/>
  <c r="BI81" i="3"/>
  <c r="BG81" i="3"/>
  <c r="BF81" i="3"/>
  <c r="BD81" i="3"/>
  <c r="BC81" i="3"/>
  <c r="BA81" i="3"/>
  <c r="AZ81" i="3"/>
  <c r="AX81" i="3"/>
  <c r="AW81" i="3"/>
  <c r="AU81" i="3"/>
  <c r="AT81" i="3"/>
  <c r="AI81" i="3"/>
  <c r="AH81" i="3"/>
  <c r="AF81" i="3"/>
  <c r="AE81" i="3"/>
  <c r="AC81" i="3"/>
  <c r="AB81" i="3"/>
  <c r="Z81" i="3"/>
  <c r="Y81" i="3"/>
  <c r="W81" i="3"/>
  <c r="V81" i="3"/>
  <c r="T81" i="3"/>
  <c r="S81" i="3"/>
  <c r="Q81" i="3"/>
  <c r="P81" i="3"/>
  <c r="N81" i="3"/>
  <c r="M81" i="3"/>
  <c r="K81" i="3"/>
  <c r="J81" i="3"/>
  <c r="CH80" i="3"/>
  <c r="CG80" i="3"/>
  <c r="CE80" i="3"/>
  <c r="CD80" i="3"/>
  <c r="CB80" i="3"/>
  <c r="CA80" i="3"/>
  <c r="BY80" i="3"/>
  <c r="BX80" i="3"/>
  <c r="BV80" i="3"/>
  <c r="BU80" i="3"/>
  <c r="BS80" i="3"/>
  <c r="BR80" i="3"/>
  <c r="BP80" i="3"/>
  <c r="BO80" i="3"/>
  <c r="BM80" i="3"/>
  <c r="BL80" i="3"/>
  <c r="BJ80" i="3"/>
  <c r="BI80" i="3"/>
  <c r="BG80" i="3"/>
  <c r="BF80" i="3"/>
  <c r="BD80" i="3"/>
  <c r="BC80" i="3"/>
  <c r="BA80" i="3"/>
  <c r="AZ80" i="3"/>
  <c r="AX80" i="3"/>
  <c r="AW80" i="3"/>
  <c r="AU80" i="3"/>
  <c r="AT80" i="3"/>
  <c r="AI80" i="3"/>
  <c r="AH80" i="3"/>
  <c r="AF80" i="3"/>
  <c r="AE80" i="3"/>
  <c r="AC80" i="3"/>
  <c r="AB80" i="3"/>
  <c r="Z80" i="3"/>
  <c r="Y80" i="3"/>
  <c r="W80" i="3"/>
  <c r="V80" i="3"/>
  <c r="T80" i="3"/>
  <c r="S80" i="3"/>
  <c r="Q80" i="3"/>
  <c r="P80" i="3"/>
  <c r="N80" i="3"/>
  <c r="M80" i="3"/>
  <c r="K80" i="3"/>
  <c r="J80" i="3"/>
  <c r="CH79" i="3"/>
  <c r="CG79" i="3"/>
  <c r="CE79" i="3"/>
  <c r="CD79" i="3"/>
  <c r="CB79" i="3"/>
  <c r="CA79" i="3"/>
  <c r="BY79" i="3"/>
  <c r="BX79" i="3"/>
  <c r="BV79" i="3"/>
  <c r="BU79" i="3"/>
  <c r="BS79" i="3"/>
  <c r="BR79" i="3"/>
  <c r="BP79" i="3"/>
  <c r="BO79" i="3"/>
  <c r="BM79" i="3"/>
  <c r="BL79" i="3"/>
  <c r="BJ79" i="3"/>
  <c r="BI79" i="3"/>
  <c r="BG79" i="3"/>
  <c r="BF79" i="3"/>
  <c r="BD79" i="3"/>
  <c r="BC79" i="3"/>
  <c r="BA79" i="3"/>
  <c r="AZ79" i="3"/>
  <c r="AX79" i="3"/>
  <c r="AW79" i="3"/>
  <c r="AU79" i="3"/>
  <c r="AT79" i="3"/>
  <c r="AI79" i="3"/>
  <c r="AH79" i="3"/>
  <c r="AF79" i="3"/>
  <c r="AE79" i="3"/>
  <c r="AC79" i="3"/>
  <c r="AB79" i="3"/>
  <c r="Z79" i="3"/>
  <c r="Y79" i="3"/>
  <c r="W79" i="3"/>
  <c r="V79" i="3"/>
  <c r="T79" i="3"/>
  <c r="S79" i="3"/>
  <c r="Q79" i="3"/>
  <c r="P79" i="3"/>
  <c r="N79" i="3"/>
  <c r="M79" i="3"/>
  <c r="K79" i="3"/>
  <c r="J79" i="3"/>
  <c r="CH78" i="3"/>
  <c r="CG78" i="3"/>
  <c r="CE78" i="3"/>
  <c r="CD78" i="3"/>
  <c r="CB78" i="3"/>
  <c r="CA78" i="3"/>
  <c r="BY78" i="3"/>
  <c r="BX78" i="3"/>
  <c r="BV78" i="3"/>
  <c r="BU78" i="3"/>
  <c r="BS78" i="3"/>
  <c r="BR78" i="3"/>
  <c r="BP78" i="3"/>
  <c r="BO78" i="3"/>
  <c r="BM78" i="3"/>
  <c r="BL78" i="3"/>
  <c r="BJ78" i="3"/>
  <c r="BI78" i="3"/>
  <c r="BG78" i="3"/>
  <c r="BF78" i="3"/>
  <c r="BD78" i="3"/>
  <c r="BC78" i="3"/>
  <c r="BA78" i="3"/>
  <c r="AZ78" i="3"/>
  <c r="AX78" i="3"/>
  <c r="AW78" i="3"/>
  <c r="AU78" i="3"/>
  <c r="AT78" i="3"/>
  <c r="AI78" i="3"/>
  <c r="AH78" i="3"/>
  <c r="AF78" i="3"/>
  <c r="AE78" i="3"/>
  <c r="AC78" i="3"/>
  <c r="AB78" i="3"/>
  <c r="Z78" i="3"/>
  <c r="Y78" i="3"/>
  <c r="W78" i="3"/>
  <c r="V78" i="3"/>
  <c r="T78" i="3"/>
  <c r="S78" i="3"/>
  <c r="Q78" i="3"/>
  <c r="P78" i="3"/>
  <c r="N78" i="3"/>
  <c r="M78" i="3"/>
  <c r="K78" i="3"/>
  <c r="J78" i="3"/>
  <c r="CH77" i="3"/>
  <c r="CG77" i="3"/>
  <c r="CE77" i="3"/>
  <c r="CD77" i="3"/>
  <c r="CB77" i="3"/>
  <c r="CA77" i="3"/>
  <c r="BY77" i="3"/>
  <c r="BX77" i="3"/>
  <c r="BV77" i="3"/>
  <c r="BU77" i="3"/>
  <c r="BS77" i="3"/>
  <c r="BR77" i="3"/>
  <c r="BP77" i="3"/>
  <c r="BO77" i="3"/>
  <c r="BM77" i="3"/>
  <c r="BL77" i="3"/>
  <c r="BJ77" i="3"/>
  <c r="BI77" i="3"/>
  <c r="BG77" i="3"/>
  <c r="BF77" i="3"/>
  <c r="BD77" i="3"/>
  <c r="BC77" i="3"/>
  <c r="BA77" i="3"/>
  <c r="AZ77" i="3"/>
  <c r="AX77" i="3"/>
  <c r="AW77" i="3"/>
  <c r="AU77" i="3"/>
  <c r="AT77" i="3"/>
  <c r="AI77" i="3"/>
  <c r="AH77" i="3"/>
  <c r="AF77" i="3"/>
  <c r="AE77" i="3"/>
  <c r="AC77" i="3"/>
  <c r="AB77" i="3"/>
  <c r="Z77" i="3"/>
  <c r="Y77" i="3"/>
  <c r="W77" i="3"/>
  <c r="V77" i="3"/>
  <c r="T77" i="3"/>
  <c r="S77" i="3"/>
  <c r="Q77" i="3"/>
  <c r="P77" i="3"/>
  <c r="N77" i="3"/>
  <c r="M77" i="3"/>
  <c r="K77" i="3"/>
  <c r="J77" i="3"/>
  <c r="CH76" i="3"/>
  <c r="CG76" i="3"/>
  <c r="CE76" i="3"/>
  <c r="CD76" i="3"/>
  <c r="CB76" i="3"/>
  <c r="CA76" i="3"/>
  <c r="BY76" i="3"/>
  <c r="BX76" i="3"/>
  <c r="BV76" i="3"/>
  <c r="BU76" i="3"/>
  <c r="BS76" i="3"/>
  <c r="BR76" i="3"/>
  <c r="BP76" i="3"/>
  <c r="BO76" i="3"/>
  <c r="BM76" i="3"/>
  <c r="BL76" i="3"/>
  <c r="BJ76" i="3"/>
  <c r="BI76" i="3"/>
  <c r="BG76" i="3"/>
  <c r="BF76" i="3"/>
  <c r="BD76" i="3"/>
  <c r="BC76" i="3"/>
  <c r="BA76" i="3"/>
  <c r="AZ76" i="3"/>
  <c r="AX76" i="3"/>
  <c r="AW76" i="3"/>
  <c r="AU76" i="3"/>
  <c r="AT76" i="3"/>
  <c r="AI76" i="3"/>
  <c r="AH76" i="3"/>
  <c r="AF76" i="3"/>
  <c r="AE76" i="3"/>
  <c r="AC76" i="3"/>
  <c r="AB76" i="3"/>
  <c r="Z76" i="3"/>
  <c r="Y76" i="3"/>
  <c r="W76" i="3"/>
  <c r="V76" i="3"/>
  <c r="T76" i="3"/>
  <c r="S76" i="3"/>
  <c r="Q76" i="3"/>
  <c r="P76" i="3"/>
  <c r="N76" i="3"/>
  <c r="M76" i="3"/>
  <c r="K76" i="3"/>
  <c r="J76" i="3"/>
  <c r="CH75" i="3"/>
  <c r="CG75" i="3"/>
  <c r="CE75" i="3"/>
  <c r="CD75" i="3"/>
  <c r="CB75" i="3"/>
  <c r="CA75" i="3"/>
  <c r="BY75" i="3"/>
  <c r="BX75" i="3"/>
  <c r="BV75" i="3"/>
  <c r="BU75" i="3"/>
  <c r="BS75" i="3"/>
  <c r="BR75" i="3"/>
  <c r="BP75" i="3"/>
  <c r="BO75" i="3"/>
  <c r="BM75" i="3"/>
  <c r="BL75" i="3"/>
  <c r="BJ75" i="3"/>
  <c r="BI75" i="3"/>
  <c r="BG75" i="3"/>
  <c r="BF75" i="3"/>
  <c r="BD75" i="3"/>
  <c r="BC75" i="3"/>
  <c r="BA75" i="3"/>
  <c r="AZ75" i="3"/>
  <c r="AX75" i="3"/>
  <c r="AW75" i="3"/>
  <c r="AU75" i="3"/>
  <c r="AT75" i="3"/>
  <c r="AI75" i="3"/>
  <c r="AH75" i="3"/>
  <c r="AF75" i="3"/>
  <c r="AE75" i="3"/>
  <c r="AC75" i="3"/>
  <c r="AB75" i="3"/>
  <c r="Z75" i="3"/>
  <c r="Y75" i="3"/>
  <c r="W75" i="3"/>
  <c r="V75" i="3"/>
  <c r="T75" i="3"/>
  <c r="S75" i="3"/>
  <c r="Q75" i="3"/>
  <c r="P75" i="3"/>
  <c r="N75" i="3"/>
  <c r="M75" i="3"/>
  <c r="K75" i="3"/>
  <c r="J75" i="3"/>
  <c r="CH74" i="3"/>
  <c r="CG74" i="3"/>
  <c r="CE74" i="3"/>
  <c r="CD74" i="3"/>
  <c r="CB74" i="3"/>
  <c r="CA74" i="3"/>
  <c r="BY74" i="3"/>
  <c r="BX74" i="3"/>
  <c r="BV74" i="3"/>
  <c r="BU74" i="3"/>
  <c r="BS74" i="3"/>
  <c r="BR74" i="3"/>
  <c r="BP74" i="3"/>
  <c r="BO74" i="3"/>
  <c r="BM74" i="3"/>
  <c r="BL74" i="3"/>
  <c r="BJ74" i="3"/>
  <c r="BI74" i="3"/>
  <c r="BG74" i="3"/>
  <c r="BF74" i="3"/>
  <c r="BD74" i="3"/>
  <c r="BC74" i="3"/>
  <c r="BA74" i="3"/>
  <c r="AZ74" i="3"/>
  <c r="AX74" i="3"/>
  <c r="AW74" i="3"/>
  <c r="AU74" i="3"/>
  <c r="AT74" i="3"/>
  <c r="AI74" i="3"/>
  <c r="AH74" i="3"/>
  <c r="AF74" i="3"/>
  <c r="AE74" i="3"/>
  <c r="AC74" i="3"/>
  <c r="AB74" i="3"/>
  <c r="Z74" i="3"/>
  <c r="Y74" i="3"/>
  <c r="W74" i="3"/>
  <c r="V74" i="3"/>
  <c r="T74" i="3"/>
  <c r="S74" i="3"/>
  <c r="Q74" i="3"/>
  <c r="P74" i="3"/>
  <c r="N74" i="3"/>
  <c r="M74" i="3"/>
  <c r="K74" i="3"/>
  <c r="J74" i="3"/>
  <c r="CH73" i="3"/>
  <c r="CG73" i="3"/>
  <c r="CE73" i="3"/>
  <c r="CD73" i="3"/>
  <c r="CB73" i="3"/>
  <c r="CA73" i="3"/>
  <c r="BY73" i="3"/>
  <c r="BX73" i="3"/>
  <c r="BV73" i="3"/>
  <c r="BU73" i="3"/>
  <c r="BS73" i="3"/>
  <c r="BR73" i="3"/>
  <c r="BP73" i="3"/>
  <c r="BO73" i="3"/>
  <c r="BM73" i="3"/>
  <c r="BL73" i="3"/>
  <c r="BJ73" i="3"/>
  <c r="BI73" i="3"/>
  <c r="BG73" i="3"/>
  <c r="BF73" i="3"/>
  <c r="BD73" i="3"/>
  <c r="BC73" i="3"/>
  <c r="BA73" i="3"/>
  <c r="AZ73" i="3"/>
  <c r="AX73" i="3"/>
  <c r="AW73" i="3"/>
  <c r="AU73" i="3"/>
  <c r="AT73" i="3"/>
  <c r="AI73" i="3"/>
  <c r="AH73" i="3"/>
  <c r="AF73" i="3"/>
  <c r="AE73" i="3"/>
  <c r="AC73" i="3"/>
  <c r="AB73" i="3"/>
  <c r="Z73" i="3"/>
  <c r="Y73" i="3"/>
  <c r="W73" i="3"/>
  <c r="V73" i="3"/>
  <c r="T73" i="3"/>
  <c r="S73" i="3"/>
  <c r="Q73" i="3"/>
  <c r="P73" i="3"/>
  <c r="N73" i="3"/>
  <c r="M73" i="3"/>
  <c r="K73" i="3"/>
  <c r="J73" i="3"/>
  <c r="CH72" i="3"/>
  <c r="CG72" i="3"/>
  <c r="CE72" i="3"/>
  <c r="CD72" i="3"/>
  <c r="CB72" i="3"/>
  <c r="CA72" i="3"/>
  <c r="BY72" i="3"/>
  <c r="BX72" i="3"/>
  <c r="BV72" i="3"/>
  <c r="BU72" i="3"/>
  <c r="BS72" i="3"/>
  <c r="BR72" i="3"/>
  <c r="BP72" i="3"/>
  <c r="BO72" i="3"/>
  <c r="BM72" i="3"/>
  <c r="BL72" i="3"/>
  <c r="BJ72" i="3"/>
  <c r="BI72" i="3"/>
  <c r="BG72" i="3"/>
  <c r="BF72" i="3"/>
  <c r="BD72" i="3"/>
  <c r="BC72" i="3"/>
  <c r="BA72" i="3"/>
  <c r="AZ72" i="3"/>
  <c r="AX72" i="3"/>
  <c r="AW72" i="3"/>
  <c r="AU72" i="3"/>
  <c r="AT72" i="3"/>
  <c r="AI72" i="3"/>
  <c r="AH72" i="3"/>
  <c r="AF72" i="3"/>
  <c r="AE72" i="3"/>
  <c r="AC72" i="3"/>
  <c r="AB72" i="3"/>
  <c r="Z72" i="3"/>
  <c r="Y72" i="3"/>
  <c r="W72" i="3"/>
  <c r="V72" i="3"/>
  <c r="T72" i="3"/>
  <c r="S72" i="3"/>
  <c r="Q72" i="3"/>
  <c r="P72" i="3"/>
  <c r="N72" i="3"/>
  <c r="M72" i="3"/>
  <c r="K72" i="3"/>
  <c r="J72" i="3"/>
  <c r="CH71" i="3"/>
  <c r="CG71" i="3"/>
  <c r="CE71" i="3"/>
  <c r="CD71" i="3"/>
  <c r="CB71" i="3"/>
  <c r="CA71" i="3"/>
  <c r="BY71" i="3"/>
  <c r="BX71" i="3"/>
  <c r="BV71" i="3"/>
  <c r="BU71" i="3"/>
  <c r="BS71" i="3"/>
  <c r="BR71" i="3"/>
  <c r="BP71" i="3"/>
  <c r="BO71" i="3"/>
  <c r="BM71" i="3"/>
  <c r="BL71" i="3"/>
  <c r="BJ71" i="3"/>
  <c r="BI71" i="3"/>
  <c r="BG71" i="3"/>
  <c r="BF71" i="3"/>
  <c r="BD71" i="3"/>
  <c r="BC71" i="3"/>
  <c r="BA71" i="3"/>
  <c r="AZ71" i="3"/>
  <c r="AX71" i="3"/>
  <c r="AW71" i="3"/>
  <c r="AU71" i="3"/>
  <c r="AT71" i="3"/>
  <c r="AI71" i="3"/>
  <c r="AH71" i="3"/>
  <c r="AF71" i="3"/>
  <c r="AE71" i="3"/>
  <c r="AC71" i="3"/>
  <c r="AB71" i="3"/>
  <c r="Z71" i="3"/>
  <c r="Y71" i="3"/>
  <c r="W71" i="3"/>
  <c r="V71" i="3"/>
  <c r="T71" i="3"/>
  <c r="S71" i="3"/>
  <c r="Q71" i="3"/>
  <c r="P71" i="3"/>
  <c r="N71" i="3"/>
  <c r="M71" i="3"/>
  <c r="K71" i="3"/>
  <c r="J71" i="3"/>
  <c r="CH70" i="3"/>
  <c r="CG70" i="3"/>
  <c r="CE70" i="3"/>
  <c r="CD70" i="3"/>
  <c r="CB70" i="3"/>
  <c r="CA70" i="3"/>
  <c r="BY70" i="3"/>
  <c r="BX70" i="3"/>
  <c r="BV70" i="3"/>
  <c r="BU70" i="3"/>
  <c r="BS70" i="3"/>
  <c r="BR70" i="3"/>
  <c r="BP70" i="3"/>
  <c r="BO70" i="3"/>
  <c r="BM70" i="3"/>
  <c r="BL70" i="3"/>
  <c r="BJ70" i="3"/>
  <c r="BI70" i="3"/>
  <c r="BG70" i="3"/>
  <c r="BF70" i="3"/>
  <c r="BD70" i="3"/>
  <c r="BC70" i="3"/>
  <c r="BA70" i="3"/>
  <c r="AZ70" i="3"/>
  <c r="AX70" i="3"/>
  <c r="AW70" i="3"/>
  <c r="AU70" i="3"/>
  <c r="AT70" i="3"/>
  <c r="AI70" i="3"/>
  <c r="AH70" i="3"/>
  <c r="AF70" i="3"/>
  <c r="AE70" i="3"/>
  <c r="AC70" i="3"/>
  <c r="AB70" i="3"/>
  <c r="Z70" i="3"/>
  <c r="Y70" i="3"/>
  <c r="W70" i="3"/>
  <c r="V70" i="3"/>
  <c r="T70" i="3"/>
  <c r="S70" i="3"/>
  <c r="Q70" i="3"/>
  <c r="P70" i="3"/>
  <c r="N70" i="3"/>
  <c r="M70" i="3"/>
  <c r="K70" i="3"/>
  <c r="J70" i="3"/>
  <c r="CH69" i="3"/>
  <c r="CG69" i="3"/>
  <c r="CE69" i="3"/>
  <c r="CD69" i="3"/>
  <c r="CB69" i="3"/>
  <c r="CA69" i="3"/>
  <c r="BY69" i="3"/>
  <c r="BX69" i="3"/>
  <c r="BV69" i="3"/>
  <c r="BU69" i="3"/>
  <c r="BS69" i="3"/>
  <c r="BR69" i="3"/>
  <c r="BP69" i="3"/>
  <c r="BO69" i="3"/>
  <c r="BM69" i="3"/>
  <c r="BL69" i="3"/>
  <c r="BJ69" i="3"/>
  <c r="BI69" i="3"/>
  <c r="BG69" i="3"/>
  <c r="BF69" i="3"/>
  <c r="BD69" i="3"/>
  <c r="BC69" i="3"/>
  <c r="BA69" i="3"/>
  <c r="AZ69" i="3"/>
  <c r="AX69" i="3"/>
  <c r="AW69" i="3"/>
  <c r="AU69" i="3"/>
  <c r="AT69" i="3"/>
  <c r="AI69" i="3"/>
  <c r="AH69" i="3"/>
  <c r="AF69" i="3"/>
  <c r="AE69" i="3"/>
  <c r="AC69" i="3"/>
  <c r="AB69" i="3"/>
  <c r="Z69" i="3"/>
  <c r="Y69" i="3"/>
  <c r="W69" i="3"/>
  <c r="V69" i="3"/>
  <c r="T69" i="3"/>
  <c r="S69" i="3"/>
  <c r="Q69" i="3"/>
  <c r="P69" i="3"/>
  <c r="N69" i="3"/>
  <c r="M69" i="3"/>
  <c r="K69" i="3"/>
  <c r="J69" i="3"/>
  <c r="CH68" i="3"/>
  <c r="CG68" i="3"/>
  <c r="CE68" i="3"/>
  <c r="CD68" i="3"/>
  <c r="CB68" i="3"/>
  <c r="CA68" i="3"/>
  <c r="BY68" i="3"/>
  <c r="BX68" i="3"/>
  <c r="BV68" i="3"/>
  <c r="BU68" i="3"/>
  <c r="BS68" i="3"/>
  <c r="BR68" i="3"/>
  <c r="BP68" i="3"/>
  <c r="BO68" i="3"/>
  <c r="BM68" i="3"/>
  <c r="BL68" i="3"/>
  <c r="BJ68" i="3"/>
  <c r="BI68" i="3"/>
  <c r="BG68" i="3"/>
  <c r="BF68" i="3"/>
  <c r="BD68" i="3"/>
  <c r="BC68" i="3"/>
  <c r="BA68" i="3"/>
  <c r="AZ68" i="3"/>
  <c r="AX68" i="3"/>
  <c r="AW68" i="3"/>
  <c r="AU68" i="3"/>
  <c r="AT68" i="3"/>
  <c r="AI68" i="3"/>
  <c r="AH68" i="3"/>
  <c r="AF68" i="3"/>
  <c r="AE68" i="3"/>
  <c r="AC68" i="3"/>
  <c r="AB68" i="3"/>
  <c r="Z68" i="3"/>
  <c r="Y68" i="3"/>
  <c r="W68" i="3"/>
  <c r="V68" i="3"/>
  <c r="T68" i="3"/>
  <c r="S68" i="3"/>
  <c r="Q68" i="3"/>
  <c r="P68" i="3"/>
  <c r="N68" i="3"/>
  <c r="M68" i="3"/>
  <c r="K68" i="3"/>
  <c r="J68" i="3"/>
  <c r="CH67" i="3"/>
  <c r="CG67" i="3"/>
  <c r="CE67" i="3"/>
  <c r="CD67" i="3"/>
  <c r="CB67" i="3"/>
  <c r="CA67" i="3"/>
  <c r="BY67" i="3"/>
  <c r="BX67" i="3"/>
  <c r="BV67" i="3"/>
  <c r="BU67" i="3"/>
  <c r="BS67" i="3"/>
  <c r="BR67" i="3"/>
  <c r="BP67" i="3"/>
  <c r="BO67" i="3"/>
  <c r="BM67" i="3"/>
  <c r="BL67" i="3"/>
  <c r="BJ67" i="3"/>
  <c r="BI67" i="3"/>
  <c r="BG67" i="3"/>
  <c r="BF67" i="3"/>
  <c r="BD67" i="3"/>
  <c r="BC67" i="3"/>
  <c r="BA67" i="3"/>
  <c r="AZ67" i="3"/>
  <c r="AX67" i="3"/>
  <c r="AW67" i="3"/>
  <c r="AU67" i="3"/>
  <c r="AT67" i="3"/>
  <c r="AI67" i="3"/>
  <c r="AH67" i="3"/>
  <c r="AF67" i="3"/>
  <c r="AE67" i="3"/>
  <c r="AC67" i="3"/>
  <c r="AB67" i="3"/>
  <c r="Z67" i="3"/>
  <c r="Y67" i="3"/>
  <c r="W67" i="3"/>
  <c r="V67" i="3"/>
  <c r="T67" i="3"/>
  <c r="S67" i="3"/>
  <c r="Q67" i="3"/>
  <c r="P67" i="3"/>
  <c r="N67" i="3"/>
  <c r="M67" i="3"/>
  <c r="K67" i="3"/>
  <c r="J67" i="3"/>
  <c r="CH66" i="3"/>
  <c r="CG66" i="3"/>
  <c r="CE66" i="3"/>
  <c r="CD66" i="3"/>
  <c r="CB66" i="3"/>
  <c r="CA66" i="3"/>
  <c r="BY66" i="3"/>
  <c r="BX66" i="3"/>
  <c r="BV66" i="3"/>
  <c r="BU66" i="3"/>
  <c r="BS66" i="3"/>
  <c r="BR66" i="3"/>
  <c r="BP66" i="3"/>
  <c r="BO66" i="3"/>
  <c r="BM66" i="3"/>
  <c r="BL66" i="3"/>
  <c r="BJ66" i="3"/>
  <c r="BI66" i="3"/>
  <c r="BG66" i="3"/>
  <c r="BF66" i="3"/>
  <c r="BD66" i="3"/>
  <c r="BC66" i="3"/>
  <c r="BA66" i="3"/>
  <c r="AZ66" i="3"/>
  <c r="AX66" i="3"/>
  <c r="AW66" i="3"/>
  <c r="AU66" i="3"/>
  <c r="AT66" i="3"/>
  <c r="AI66" i="3"/>
  <c r="AH66" i="3"/>
  <c r="AF66" i="3"/>
  <c r="AE66" i="3"/>
  <c r="AC66" i="3"/>
  <c r="AB66" i="3"/>
  <c r="Z66" i="3"/>
  <c r="Y66" i="3"/>
  <c r="W66" i="3"/>
  <c r="V66" i="3"/>
  <c r="T66" i="3"/>
  <c r="S66" i="3"/>
  <c r="Q66" i="3"/>
  <c r="P66" i="3"/>
  <c r="N66" i="3"/>
  <c r="M66" i="3"/>
  <c r="K66" i="3"/>
  <c r="J66" i="3"/>
  <c r="CH65" i="3"/>
  <c r="CG65" i="3"/>
  <c r="CE65" i="3"/>
  <c r="CD65" i="3"/>
  <c r="CB65" i="3"/>
  <c r="CA65" i="3"/>
  <c r="BY65" i="3"/>
  <c r="BX65" i="3"/>
  <c r="BV65" i="3"/>
  <c r="BU65" i="3"/>
  <c r="BS65" i="3"/>
  <c r="BR65" i="3"/>
  <c r="BP65" i="3"/>
  <c r="BO65" i="3"/>
  <c r="BM65" i="3"/>
  <c r="BL65" i="3"/>
  <c r="BJ65" i="3"/>
  <c r="BI65" i="3"/>
  <c r="BG65" i="3"/>
  <c r="BF65" i="3"/>
  <c r="BD65" i="3"/>
  <c r="BC65" i="3"/>
  <c r="BA65" i="3"/>
  <c r="AZ65" i="3"/>
  <c r="AX65" i="3"/>
  <c r="AW65" i="3"/>
  <c r="AU65" i="3"/>
  <c r="AT65" i="3"/>
  <c r="AI65" i="3"/>
  <c r="AH65" i="3"/>
  <c r="AF65" i="3"/>
  <c r="AE65" i="3"/>
  <c r="AC65" i="3"/>
  <c r="AB65" i="3"/>
  <c r="Z65" i="3"/>
  <c r="Y65" i="3"/>
  <c r="W65" i="3"/>
  <c r="V65" i="3"/>
  <c r="T65" i="3"/>
  <c r="S65" i="3"/>
  <c r="Q65" i="3"/>
  <c r="P65" i="3"/>
  <c r="N65" i="3"/>
  <c r="M65" i="3"/>
  <c r="K65" i="3"/>
  <c r="J65" i="3"/>
  <c r="CH64" i="3"/>
  <c r="CG64" i="3"/>
  <c r="CE64" i="3"/>
  <c r="CD64" i="3"/>
  <c r="CB64" i="3"/>
  <c r="CA64" i="3"/>
  <c r="BY64" i="3"/>
  <c r="BX64" i="3"/>
  <c r="BV64" i="3"/>
  <c r="BU64" i="3"/>
  <c r="BS64" i="3"/>
  <c r="BR64" i="3"/>
  <c r="BP64" i="3"/>
  <c r="BO64" i="3"/>
  <c r="BM64" i="3"/>
  <c r="BL64" i="3"/>
  <c r="BJ64" i="3"/>
  <c r="BI64" i="3"/>
  <c r="BG64" i="3"/>
  <c r="BF64" i="3"/>
  <c r="BD64" i="3"/>
  <c r="BC64" i="3"/>
  <c r="BA64" i="3"/>
  <c r="AZ64" i="3"/>
  <c r="AX64" i="3"/>
  <c r="AW64" i="3"/>
  <c r="AU64" i="3"/>
  <c r="AT64" i="3"/>
  <c r="AI64" i="3"/>
  <c r="AH64" i="3"/>
  <c r="AF64" i="3"/>
  <c r="AE64" i="3"/>
  <c r="AC64" i="3"/>
  <c r="AB64" i="3"/>
  <c r="Z64" i="3"/>
  <c r="Y64" i="3"/>
  <c r="W64" i="3"/>
  <c r="V64" i="3"/>
  <c r="T64" i="3"/>
  <c r="S64" i="3"/>
  <c r="Q64" i="3"/>
  <c r="P64" i="3"/>
  <c r="N64" i="3"/>
  <c r="M64" i="3"/>
  <c r="K64" i="3"/>
  <c r="J64" i="3"/>
  <c r="CH63" i="3"/>
  <c r="CG63" i="3"/>
  <c r="CE63" i="3"/>
  <c r="CD63" i="3"/>
  <c r="CB63" i="3"/>
  <c r="CA63" i="3"/>
  <c r="BY63" i="3"/>
  <c r="BX63" i="3"/>
  <c r="BV63" i="3"/>
  <c r="BU63" i="3"/>
  <c r="BS63" i="3"/>
  <c r="BR63" i="3"/>
  <c r="BP63" i="3"/>
  <c r="BO63" i="3"/>
  <c r="BM63" i="3"/>
  <c r="BL63" i="3"/>
  <c r="BJ63" i="3"/>
  <c r="BI63" i="3"/>
  <c r="BG63" i="3"/>
  <c r="BF63" i="3"/>
  <c r="BD63" i="3"/>
  <c r="BC63" i="3"/>
  <c r="BA63" i="3"/>
  <c r="AZ63" i="3"/>
  <c r="AX63" i="3"/>
  <c r="AW63" i="3"/>
  <c r="AU63" i="3"/>
  <c r="AT63" i="3"/>
  <c r="AI63" i="3"/>
  <c r="AH63" i="3"/>
  <c r="AF63" i="3"/>
  <c r="AE63" i="3"/>
  <c r="AC63" i="3"/>
  <c r="AB63" i="3"/>
  <c r="Z63" i="3"/>
  <c r="Y63" i="3"/>
  <c r="W63" i="3"/>
  <c r="V63" i="3"/>
  <c r="T63" i="3"/>
  <c r="S63" i="3"/>
  <c r="Q63" i="3"/>
  <c r="P63" i="3"/>
  <c r="N63" i="3"/>
  <c r="M63" i="3"/>
  <c r="K63" i="3"/>
  <c r="J63" i="3"/>
  <c r="CH62" i="3"/>
  <c r="CG62" i="3"/>
  <c r="CE62" i="3"/>
  <c r="CD62" i="3"/>
  <c r="CB62" i="3"/>
  <c r="CA62" i="3"/>
  <c r="BY62" i="3"/>
  <c r="BX62" i="3"/>
  <c r="BV62" i="3"/>
  <c r="BU62" i="3"/>
  <c r="BS62" i="3"/>
  <c r="BR62" i="3"/>
  <c r="BP62" i="3"/>
  <c r="BO62" i="3"/>
  <c r="BM62" i="3"/>
  <c r="BL62" i="3"/>
  <c r="BJ62" i="3"/>
  <c r="BI62" i="3"/>
  <c r="BG62" i="3"/>
  <c r="BF62" i="3"/>
  <c r="BD62" i="3"/>
  <c r="BC62" i="3"/>
  <c r="BA62" i="3"/>
  <c r="AZ62" i="3"/>
  <c r="AX62" i="3"/>
  <c r="AW62" i="3"/>
  <c r="AU62" i="3"/>
  <c r="AT62" i="3"/>
  <c r="AI62" i="3"/>
  <c r="AH62" i="3"/>
  <c r="AF62" i="3"/>
  <c r="AE62" i="3"/>
  <c r="AC62" i="3"/>
  <c r="AB62" i="3"/>
  <c r="Z62" i="3"/>
  <c r="Y62" i="3"/>
  <c r="W62" i="3"/>
  <c r="V62" i="3"/>
  <c r="T62" i="3"/>
  <c r="S62" i="3"/>
  <c r="Q62" i="3"/>
  <c r="P62" i="3"/>
  <c r="N62" i="3"/>
  <c r="M62" i="3"/>
  <c r="K62" i="3"/>
  <c r="J62" i="3"/>
  <c r="CH61" i="3"/>
  <c r="CG61" i="3"/>
  <c r="CE61" i="3"/>
  <c r="CD61" i="3"/>
  <c r="CB61" i="3"/>
  <c r="CA61" i="3"/>
  <c r="BY61" i="3"/>
  <c r="BX61" i="3"/>
  <c r="BV61" i="3"/>
  <c r="BU61" i="3"/>
  <c r="BS61" i="3"/>
  <c r="BR61" i="3"/>
  <c r="BP61" i="3"/>
  <c r="BO61" i="3"/>
  <c r="BM61" i="3"/>
  <c r="BL61" i="3"/>
  <c r="BJ61" i="3"/>
  <c r="BI61" i="3"/>
  <c r="BG61" i="3"/>
  <c r="BF61" i="3"/>
  <c r="BD61" i="3"/>
  <c r="BC61" i="3"/>
  <c r="BA61" i="3"/>
  <c r="AZ61" i="3"/>
  <c r="AX61" i="3"/>
  <c r="AW61" i="3"/>
  <c r="AU61" i="3"/>
  <c r="AT61" i="3"/>
  <c r="AI61" i="3"/>
  <c r="AH61" i="3"/>
  <c r="AF61" i="3"/>
  <c r="AE61" i="3"/>
  <c r="AC61" i="3"/>
  <c r="AB61" i="3"/>
  <c r="Z61" i="3"/>
  <c r="Y61" i="3"/>
  <c r="W61" i="3"/>
  <c r="V61" i="3"/>
  <c r="T61" i="3"/>
  <c r="S61" i="3"/>
  <c r="Q61" i="3"/>
  <c r="P61" i="3"/>
  <c r="N61" i="3"/>
  <c r="M61" i="3"/>
  <c r="K61" i="3"/>
  <c r="J61" i="3"/>
  <c r="CH60" i="3"/>
  <c r="CG60" i="3"/>
  <c r="CE60" i="3"/>
  <c r="CD60" i="3"/>
  <c r="CB60" i="3"/>
  <c r="CA60" i="3"/>
  <c r="BY60" i="3"/>
  <c r="BX60" i="3"/>
  <c r="BV60" i="3"/>
  <c r="BU60" i="3"/>
  <c r="BS60" i="3"/>
  <c r="BR60" i="3"/>
  <c r="BP60" i="3"/>
  <c r="BO60" i="3"/>
  <c r="BM60" i="3"/>
  <c r="BL60" i="3"/>
  <c r="BJ60" i="3"/>
  <c r="BI60" i="3"/>
  <c r="BG60" i="3"/>
  <c r="BF60" i="3"/>
  <c r="BD60" i="3"/>
  <c r="BC60" i="3"/>
  <c r="BA60" i="3"/>
  <c r="AZ60" i="3"/>
  <c r="AX60" i="3"/>
  <c r="AW60" i="3"/>
  <c r="AU60" i="3"/>
  <c r="AT60" i="3"/>
  <c r="AI60" i="3"/>
  <c r="AH60" i="3"/>
  <c r="AF60" i="3"/>
  <c r="AE60" i="3"/>
  <c r="AC60" i="3"/>
  <c r="AB60" i="3"/>
  <c r="Z60" i="3"/>
  <c r="Y60" i="3"/>
  <c r="W60" i="3"/>
  <c r="V60" i="3"/>
  <c r="T60" i="3"/>
  <c r="S60" i="3"/>
  <c r="Q60" i="3"/>
  <c r="P60" i="3"/>
  <c r="N60" i="3"/>
  <c r="M60" i="3"/>
  <c r="K60" i="3"/>
  <c r="J60" i="3"/>
  <c r="CH59" i="3"/>
  <c r="CG59" i="3"/>
  <c r="CE59" i="3"/>
  <c r="CD59" i="3"/>
  <c r="CB59" i="3"/>
  <c r="CA59" i="3"/>
  <c r="BY59" i="3"/>
  <c r="BX59" i="3"/>
  <c r="BV59" i="3"/>
  <c r="BU59" i="3"/>
  <c r="BS59" i="3"/>
  <c r="BR59" i="3"/>
  <c r="BP59" i="3"/>
  <c r="BO59" i="3"/>
  <c r="BM59" i="3"/>
  <c r="BL59" i="3"/>
  <c r="BJ59" i="3"/>
  <c r="BI59" i="3"/>
  <c r="BG59" i="3"/>
  <c r="BF59" i="3"/>
  <c r="BD59" i="3"/>
  <c r="BC59" i="3"/>
  <c r="BA59" i="3"/>
  <c r="AZ59" i="3"/>
  <c r="AX59" i="3"/>
  <c r="AW59" i="3"/>
  <c r="AU59" i="3"/>
  <c r="AT59" i="3"/>
  <c r="AI59" i="3"/>
  <c r="AH59" i="3"/>
  <c r="AF59" i="3"/>
  <c r="AE59" i="3"/>
  <c r="AC59" i="3"/>
  <c r="AB59" i="3"/>
  <c r="Z59" i="3"/>
  <c r="Y59" i="3"/>
  <c r="W59" i="3"/>
  <c r="V59" i="3"/>
  <c r="T59" i="3"/>
  <c r="S59" i="3"/>
  <c r="Q59" i="3"/>
  <c r="P59" i="3"/>
  <c r="N59" i="3"/>
  <c r="M59" i="3"/>
  <c r="K59" i="3"/>
  <c r="J59" i="3"/>
  <c r="CH58" i="3"/>
  <c r="CG58" i="3"/>
  <c r="CE58" i="3"/>
  <c r="CD58" i="3"/>
  <c r="CB58" i="3"/>
  <c r="CA58" i="3"/>
  <c r="BY58" i="3"/>
  <c r="BX58" i="3"/>
  <c r="BV58" i="3"/>
  <c r="BU58" i="3"/>
  <c r="BS58" i="3"/>
  <c r="BR58" i="3"/>
  <c r="BP58" i="3"/>
  <c r="BO58" i="3"/>
  <c r="BM58" i="3"/>
  <c r="BL58" i="3"/>
  <c r="BJ58" i="3"/>
  <c r="BI58" i="3"/>
  <c r="BG58" i="3"/>
  <c r="BF58" i="3"/>
  <c r="BD58" i="3"/>
  <c r="BC58" i="3"/>
  <c r="BA58" i="3"/>
  <c r="AZ58" i="3"/>
  <c r="AX58" i="3"/>
  <c r="AW58" i="3"/>
  <c r="AU58" i="3"/>
  <c r="AT58" i="3"/>
  <c r="AI58" i="3"/>
  <c r="AH58" i="3"/>
  <c r="AF58" i="3"/>
  <c r="AE58" i="3"/>
  <c r="AC58" i="3"/>
  <c r="AB58" i="3"/>
  <c r="Z58" i="3"/>
  <c r="Y58" i="3"/>
  <c r="W58" i="3"/>
  <c r="V58" i="3"/>
  <c r="T58" i="3"/>
  <c r="S58" i="3"/>
  <c r="Q58" i="3"/>
  <c r="P58" i="3"/>
  <c r="N58" i="3"/>
  <c r="M58" i="3"/>
  <c r="K58" i="3"/>
  <c r="J58" i="3"/>
  <c r="CH57" i="3"/>
  <c r="CG57" i="3"/>
  <c r="CE57" i="3"/>
  <c r="CD57" i="3"/>
  <c r="CB57" i="3"/>
  <c r="CA57" i="3"/>
  <c r="BY57" i="3"/>
  <c r="BX57" i="3"/>
  <c r="BV57" i="3"/>
  <c r="BU57" i="3"/>
  <c r="BS57" i="3"/>
  <c r="BR57" i="3"/>
  <c r="BP57" i="3"/>
  <c r="BO57" i="3"/>
  <c r="BM57" i="3"/>
  <c r="BL57" i="3"/>
  <c r="BJ57" i="3"/>
  <c r="BI57" i="3"/>
  <c r="BG57" i="3"/>
  <c r="BF57" i="3"/>
  <c r="BD57" i="3"/>
  <c r="BC57" i="3"/>
  <c r="BA57" i="3"/>
  <c r="AZ57" i="3"/>
  <c r="AX57" i="3"/>
  <c r="AW57" i="3"/>
  <c r="AU57" i="3"/>
  <c r="AT57" i="3"/>
  <c r="AI57" i="3"/>
  <c r="AH57" i="3"/>
  <c r="AF57" i="3"/>
  <c r="AE57" i="3"/>
  <c r="AC57" i="3"/>
  <c r="AB57" i="3"/>
  <c r="Z57" i="3"/>
  <c r="Y57" i="3"/>
  <c r="W57" i="3"/>
  <c r="V57" i="3"/>
  <c r="T57" i="3"/>
  <c r="S57" i="3"/>
  <c r="Q57" i="3"/>
  <c r="P57" i="3"/>
  <c r="N57" i="3"/>
  <c r="M57" i="3"/>
  <c r="K57" i="3"/>
  <c r="J57" i="3"/>
  <c r="CH56" i="3"/>
  <c r="CG56" i="3"/>
  <c r="CE56" i="3"/>
  <c r="CD56" i="3"/>
  <c r="CB56" i="3"/>
  <c r="CA56" i="3"/>
  <c r="BY56" i="3"/>
  <c r="BX56" i="3"/>
  <c r="BV56" i="3"/>
  <c r="BU56" i="3"/>
  <c r="BS56" i="3"/>
  <c r="BR56" i="3"/>
  <c r="BP56" i="3"/>
  <c r="BO56" i="3"/>
  <c r="BM56" i="3"/>
  <c r="BL56" i="3"/>
  <c r="BJ56" i="3"/>
  <c r="BI56" i="3"/>
  <c r="BG56" i="3"/>
  <c r="BF56" i="3"/>
  <c r="BD56" i="3"/>
  <c r="BC56" i="3"/>
  <c r="BA56" i="3"/>
  <c r="AZ56" i="3"/>
  <c r="AX56" i="3"/>
  <c r="AW56" i="3"/>
  <c r="AU56" i="3"/>
  <c r="AT56" i="3"/>
  <c r="AI56" i="3"/>
  <c r="AH56" i="3"/>
  <c r="AF56" i="3"/>
  <c r="AE56" i="3"/>
  <c r="AC56" i="3"/>
  <c r="AB56" i="3"/>
  <c r="Z56" i="3"/>
  <c r="Y56" i="3"/>
  <c r="W56" i="3"/>
  <c r="V56" i="3"/>
  <c r="T56" i="3"/>
  <c r="S56" i="3"/>
  <c r="Q56" i="3"/>
  <c r="P56" i="3"/>
  <c r="N56" i="3"/>
  <c r="M56" i="3"/>
  <c r="K56" i="3"/>
  <c r="J56" i="3"/>
  <c r="CH55" i="3"/>
  <c r="CG55" i="3"/>
  <c r="CE55" i="3"/>
  <c r="CD55" i="3"/>
  <c r="CB55" i="3"/>
  <c r="CA55" i="3"/>
  <c r="BY55" i="3"/>
  <c r="BX55" i="3"/>
  <c r="BV55" i="3"/>
  <c r="BU55" i="3"/>
  <c r="BS55" i="3"/>
  <c r="BR55" i="3"/>
  <c r="BP55" i="3"/>
  <c r="BO55" i="3"/>
  <c r="BM55" i="3"/>
  <c r="BL55" i="3"/>
  <c r="BJ55" i="3"/>
  <c r="BI55" i="3"/>
  <c r="BG55" i="3"/>
  <c r="BF55" i="3"/>
  <c r="BD55" i="3"/>
  <c r="BC55" i="3"/>
  <c r="BA55" i="3"/>
  <c r="AZ55" i="3"/>
  <c r="AX55" i="3"/>
  <c r="AW55" i="3"/>
  <c r="AU55" i="3"/>
  <c r="AT55" i="3"/>
  <c r="AI55" i="3"/>
  <c r="AH55" i="3"/>
  <c r="AF55" i="3"/>
  <c r="AE55" i="3"/>
  <c r="AC55" i="3"/>
  <c r="AB55" i="3"/>
  <c r="Z55" i="3"/>
  <c r="Y55" i="3"/>
  <c r="W55" i="3"/>
  <c r="V55" i="3"/>
  <c r="T55" i="3"/>
  <c r="S55" i="3"/>
  <c r="Q55" i="3"/>
  <c r="P55" i="3"/>
  <c r="N55" i="3"/>
  <c r="M55" i="3"/>
  <c r="K55" i="3"/>
  <c r="J55" i="3"/>
  <c r="CH54" i="3"/>
  <c r="CG54" i="3"/>
  <c r="CE54" i="3"/>
  <c r="CD54" i="3"/>
  <c r="CB54" i="3"/>
  <c r="CA54" i="3"/>
  <c r="BY54" i="3"/>
  <c r="BX54" i="3"/>
  <c r="BV54" i="3"/>
  <c r="BU54" i="3"/>
  <c r="BS54" i="3"/>
  <c r="BR54" i="3"/>
  <c r="BP54" i="3"/>
  <c r="BO54" i="3"/>
  <c r="BM54" i="3"/>
  <c r="BL54" i="3"/>
  <c r="BJ54" i="3"/>
  <c r="BI54" i="3"/>
  <c r="BG54" i="3"/>
  <c r="BF54" i="3"/>
  <c r="BD54" i="3"/>
  <c r="BC54" i="3"/>
  <c r="BA54" i="3"/>
  <c r="AZ54" i="3"/>
  <c r="AX54" i="3"/>
  <c r="AW54" i="3"/>
  <c r="AU54" i="3"/>
  <c r="AT54" i="3"/>
  <c r="AI54" i="3"/>
  <c r="AH54" i="3"/>
  <c r="AF54" i="3"/>
  <c r="AE54" i="3"/>
  <c r="AC54" i="3"/>
  <c r="AB54" i="3"/>
  <c r="Z54" i="3"/>
  <c r="Y54" i="3"/>
  <c r="W54" i="3"/>
  <c r="V54" i="3"/>
  <c r="T54" i="3"/>
  <c r="S54" i="3"/>
  <c r="Q54" i="3"/>
  <c r="P54" i="3"/>
  <c r="N54" i="3"/>
  <c r="M54" i="3"/>
  <c r="K54" i="3"/>
  <c r="J54" i="3"/>
  <c r="CH53" i="3"/>
  <c r="CG53" i="3"/>
  <c r="CE53" i="3"/>
  <c r="CD53" i="3"/>
  <c r="CB53" i="3"/>
  <c r="CA53" i="3"/>
  <c r="BY53" i="3"/>
  <c r="BX53" i="3"/>
  <c r="BV53" i="3"/>
  <c r="BU53" i="3"/>
  <c r="BS53" i="3"/>
  <c r="BR53" i="3"/>
  <c r="BP53" i="3"/>
  <c r="BO53" i="3"/>
  <c r="BM53" i="3"/>
  <c r="BL53" i="3"/>
  <c r="BJ53" i="3"/>
  <c r="BI53" i="3"/>
  <c r="BG53" i="3"/>
  <c r="BF53" i="3"/>
  <c r="BD53" i="3"/>
  <c r="BC53" i="3"/>
  <c r="BA53" i="3"/>
  <c r="AZ53" i="3"/>
  <c r="AX53" i="3"/>
  <c r="AW53" i="3"/>
  <c r="AU53" i="3"/>
  <c r="AT53" i="3"/>
  <c r="AI53" i="3"/>
  <c r="AH53" i="3"/>
  <c r="AF53" i="3"/>
  <c r="AE53" i="3"/>
  <c r="AC53" i="3"/>
  <c r="AB53" i="3"/>
  <c r="Z53" i="3"/>
  <c r="Y53" i="3"/>
  <c r="W53" i="3"/>
  <c r="V53" i="3"/>
  <c r="T53" i="3"/>
  <c r="S53" i="3"/>
  <c r="Q53" i="3"/>
  <c r="P53" i="3"/>
  <c r="N53" i="3"/>
  <c r="M53" i="3"/>
  <c r="K53" i="3"/>
  <c r="J53" i="3"/>
  <c r="CH52" i="3"/>
  <c r="CG52" i="3"/>
  <c r="CE52" i="3"/>
  <c r="CD52" i="3"/>
  <c r="CB52" i="3"/>
  <c r="CA52" i="3"/>
  <c r="BY52" i="3"/>
  <c r="BX52" i="3"/>
  <c r="BV52" i="3"/>
  <c r="BU52" i="3"/>
  <c r="BS52" i="3"/>
  <c r="BR52" i="3"/>
  <c r="BP52" i="3"/>
  <c r="BO52" i="3"/>
  <c r="BM52" i="3"/>
  <c r="BL52" i="3"/>
  <c r="BJ52" i="3"/>
  <c r="BI52" i="3"/>
  <c r="BG52" i="3"/>
  <c r="BF52" i="3"/>
  <c r="BD52" i="3"/>
  <c r="BC52" i="3"/>
  <c r="BA52" i="3"/>
  <c r="AZ52" i="3"/>
  <c r="AX52" i="3"/>
  <c r="AW52" i="3"/>
  <c r="AU52" i="3"/>
  <c r="AT52" i="3"/>
  <c r="AI52" i="3"/>
  <c r="AH52" i="3"/>
  <c r="AF52" i="3"/>
  <c r="AE52" i="3"/>
  <c r="AC52" i="3"/>
  <c r="AB52" i="3"/>
  <c r="Z52" i="3"/>
  <c r="Y52" i="3"/>
  <c r="W52" i="3"/>
  <c r="V52" i="3"/>
  <c r="T52" i="3"/>
  <c r="S52" i="3"/>
  <c r="Q52" i="3"/>
  <c r="P52" i="3"/>
  <c r="N52" i="3"/>
  <c r="M52" i="3"/>
  <c r="K52" i="3"/>
  <c r="J52" i="3"/>
  <c r="CH51" i="3"/>
  <c r="CG51" i="3"/>
  <c r="CE51" i="3"/>
  <c r="CD51" i="3"/>
  <c r="CB51" i="3"/>
  <c r="CA51" i="3"/>
  <c r="BY51" i="3"/>
  <c r="BX51" i="3"/>
  <c r="BV51" i="3"/>
  <c r="BU51" i="3"/>
  <c r="BS51" i="3"/>
  <c r="BR51" i="3"/>
  <c r="BP51" i="3"/>
  <c r="BO51" i="3"/>
  <c r="BM51" i="3"/>
  <c r="BL51" i="3"/>
  <c r="BJ51" i="3"/>
  <c r="BI51" i="3"/>
  <c r="BG51" i="3"/>
  <c r="BF51" i="3"/>
  <c r="BD51" i="3"/>
  <c r="BC51" i="3"/>
  <c r="BA51" i="3"/>
  <c r="AZ51" i="3"/>
  <c r="AX51" i="3"/>
  <c r="AW51" i="3"/>
  <c r="AU51" i="3"/>
  <c r="AT51" i="3"/>
  <c r="AI51" i="3"/>
  <c r="AH51" i="3"/>
  <c r="AF51" i="3"/>
  <c r="AE51" i="3"/>
  <c r="AC51" i="3"/>
  <c r="AB51" i="3"/>
  <c r="Z51" i="3"/>
  <c r="Y51" i="3"/>
  <c r="W51" i="3"/>
  <c r="V51" i="3"/>
  <c r="T51" i="3"/>
  <c r="S51" i="3"/>
  <c r="Q51" i="3"/>
  <c r="P51" i="3"/>
  <c r="N51" i="3"/>
  <c r="M51" i="3"/>
  <c r="K51" i="3"/>
  <c r="J51" i="3"/>
  <c r="CH50" i="3"/>
  <c r="CG50" i="3"/>
  <c r="CE50" i="3"/>
  <c r="CD50" i="3"/>
  <c r="CB50" i="3"/>
  <c r="CA50" i="3"/>
  <c r="BY50" i="3"/>
  <c r="BX50" i="3"/>
  <c r="BV50" i="3"/>
  <c r="BU50" i="3"/>
  <c r="BS50" i="3"/>
  <c r="BR50" i="3"/>
  <c r="BP50" i="3"/>
  <c r="BO50" i="3"/>
  <c r="BM50" i="3"/>
  <c r="BL50" i="3"/>
  <c r="BJ50" i="3"/>
  <c r="BI50" i="3"/>
  <c r="BG50" i="3"/>
  <c r="BF50" i="3"/>
  <c r="BD50" i="3"/>
  <c r="BC50" i="3"/>
  <c r="BA50" i="3"/>
  <c r="AZ50" i="3"/>
  <c r="AX50" i="3"/>
  <c r="AW50" i="3"/>
  <c r="AU50" i="3"/>
  <c r="AT50" i="3"/>
  <c r="AI50" i="3"/>
  <c r="AH50" i="3"/>
  <c r="AF50" i="3"/>
  <c r="AE50" i="3"/>
  <c r="AC50" i="3"/>
  <c r="AB50" i="3"/>
  <c r="Z50" i="3"/>
  <c r="Y50" i="3"/>
  <c r="W50" i="3"/>
  <c r="V50" i="3"/>
  <c r="T50" i="3"/>
  <c r="S50" i="3"/>
  <c r="Q50" i="3"/>
  <c r="P50" i="3"/>
  <c r="N50" i="3"/>
  <c r="M50" i="3"/>
  <c r="K50" i="3"/>
  <c r="J50" i="3"/>
  <c r="CH49" i="3"/>
  <c r="CG49" i="3"/>
  <c r="CE49" i="3"/>
  <c r="CD49" i="3"/>
  <c r="CB49" i="3"/>
  <c r="CA49" i="3"/>
  <c r="BY49" i="3"/>
  <c r="BX49" i="3"/>
  <c r="BV49" i="3"/>
  <c r="BU49" i="3"/>
  <c r="BS49" i="3"/>
  <c r="BR49" i="3"/>
  <c r="BP49" i="3"/>
  <c r="BO49" i="3"/>
  <c r="BM49" i="3"/>
  <c r="BL49" i="3"/>
  <c r="BJ49" i="3"/>
  <c r="BI49" i="3"/>
  <c r="BG49" i="3"/>
  <c r="BF49" i="3"/>
  <c r="BD49" i="3"/>
  <c r="BC49" i="3"/>
  <c r="BA49" i="3"/>
  <c r="AZ49" i="3"/>
  <c r="AX49" i="3"/>
  <c r="AW49" i="3"/>
  <c r="AU49" i="3"/>
  <c r="AT49" i="3"/>
  <c r="AI49" i="3"/>
  <c r="AH49" i="3"/>
  <c r="AF49" i="3"/>
  <c r="AE49" i="3"/>
  <c r="AC49" i="3"/>
  <c r="AB49" i="3"/>
  <c r="Z49" i="3"/>
  <c r="Y49" i="3"/>
  <c r="W49" i="3"/>
  <c r="V49" i="3"/>
  <c r="T49" i="3"/>
  <c r="S49" i="3"/>
  <c r="Q49" i="3"/>
  <c r="P49" i="3"/>
  <c r="N49" i="3"/>
  <c r="M49" i="3"/>
  <c r="K49" i="3"/>
  <c r="J49" i="3"/>
  <c r="CH48" i="3"/>
  <c r="CG48" i="3"/>
  <c r="CE48" i="3"/>
  <c r="CD48" i="3"/>
  <c r="CB48" i="3"/>
  <c r="CA48" i="3"/>
  <c r="BY48" i="3"/>
  <c r="BX48" i="3"/>
  <c r="BV48" i="3"/>
  <c r="BU48" i="3"/>
  <c r="BS48" i="3"/>
  <c r="BR48" i="3"/>
  <c r="BP48" i="3"/>
  <c r="BO48" i="3"/>
  <c r="BM48" i="3"/>
  <c r="BL48" i="3"/>
  <c r="BJ48" i="3"/>
  <c r="BI48" i="3"/>
  <c r="BG48" i="3"/>
  <c r="BF48" i="3"/>
  <c r="BD48" i="3"/>
  <c r="BC48" i="3"/>
  <c r="BA48" i="3"/>
  <c r="AZ48" i="3"/>
  <c r="AX48" i="3"/>
  <c r="AW48" i="3"/>
  <c r="AU48" i="3"/>
  <c r="AT48" i="3"/>
  <c r="AI48" i="3"/>
  <c r="AH48" i="3"/>
  <c r="AF48" i="3"/>
  <c r="AE48" i="3"/>
  <c r="AC48" i="3"/>
  <c r="AB48" i="3"/>
  <c r="Z48" i="3"/>
  <c r="Y48" i="3"/>
  <c r="W48" i="3"/>
  <c r="V48" i="3"/>
  <c r="T48" i="3"/>
  <c r="S48" i="3"/>
  <c r="Q48" i="3"/>
  <c r="P48" i="3"/>
  <c r="N48" i="3"/>
  <c r="M48" i="3"/>
  <c r="K48" i="3"/>
  <c r="J48" i="3"/>
  <c r="CH47" i="3"/>
  <c r="CG47" i="3"/>
  <c r="CE47" i="3"/>
  <c r="CD47" i="3"/>
  <c r="CB47" i="3"/>
  <c r="CA47" i="3"/>
  <c r="BY47" i="3"/>
  <c r="BX47" i="3"/>
  <c r="BV47" i="3"/>
  <c r="BU47" i="3"/>
  <c r="BS47" i="3"/>
  <c r="BR47" i="3"/>
  <c r="BP47" i="3"/>
  <c r="BO47" i="3"/>
  <c r="BM47" i="3"/>
  <c r="BL47" i="3"/>
  <c r="BJ47" i="3"/>
  <c r="BI47" i="3"/>
  <c r="BG47" i="3"/>
  <c r="BF47" i="3"/>
  <c r="BD47" i="3"/>
  <c r="BC47" i="3"/>
  <c r="BA47" i="3"/>
  <c r="AZ47" i="3"/>
  <c r="AX47" i="3"/>
  <c r="AW47" i="3"/>
  <c r="AU47" i="3"/>
  <c r="AT47" i="3"/>
  <c r="AI47" i="3"/>
  <c r="AH47" i="3"/>
  <c r="AF47" i="3"/>
  <c r="AE47" i="3"/>
  <c r="AC47" i="3"/>
  <c r="AB47" i="3"/>
  <c r="Z47" i="3"/>
  <c r="Y47" i="3"/>
  <c r="W47" i="3"/>
  <c r="V47" i="3"/>
  <c r="T47" i="3"/>
  <c r="S47" i="3"/>
  <c r="Q47" i="3"/>
  <c r="P47" i="3"/>
  <c r="N47" i="3"/>
  <c r="M47" i="3"/>
  <c r="K47" i="3"/>
  <c r="J47" i="3"/>
  <c r="CH46" i="3"/>
  <c r="CG46" i="3"/>
  <c r="CE46" i="3"/>
  <c r="CD46" i="3"/>
  <c r="CB46" i="3"/>
  <c r="CA46" i="3"/>
  <c r="BY46" i="3"/>
  <c r="BX46" i="3"/>
  <c r="BV46" i="3"/>
  <c r="BU46" i="3"/>
  <c r="BS46" i="3"/>
  <c r="BR46" i="3"/>
  <c r="BP46" i="3"/>
  <c r="BO46" i="3"/>
  <c r="BM46" i="3"/>
  <c r="BL46" i="3"/>
  <c r="BJ46" i="3"/>
  <c r="BI46" i="3"/>
  <c r="BG46" i="3"/>
  <c r="BF46" i="3"/>
  <c r="BD46" i="3"/>
  <c r="BC46" i="3"/>
  <c r="BA46" i="3"/>
  <c r="AZ46" i="3"/>
  <c r="AX46" i="3"/>
  <c r="AW46" i="3"/>
  <c r="AU46" i="3"/>
  <c r="AT46" i="3"/>
  <c r="AI46" i="3"/>
  <c r="AH46" i="3"/>
  <c r="AF46" i="3"/>
  <c r="AE46" i="3"/>
  <c r="AC46" i="3"/>
  <c r="AB46" i="3"/>
  <c r="Z46" i="3"/>
  <c r="Y46" i="3"/>
  <c r="W46" i="3"/>
  <c r="V46" i="3"/>
  <c r="T46" i="3"/>
  <c r="S46" i="3"/>
  <c r="Q46" i="3"/>
  <c r="P46" i="3"/>
  <c r="N46" i="3"/>
  <c r="M46" i="3"/>
  <c r="K46" i="3"/>
  <c r="J46" i="3"/>
  <c r="CH45" i="3"/>
  <c r="CG45" i="3"/>
  <c r="CE45" i="3"/>
  <c r="CD45" i="3"/>
  <c r="CB45" i="3"/>
  <c r="CA45" i="3"/>
  <c r="BY45" i="3"/>
  <c r="BX45" i="3"/>
  <c r="BV45" i="3"/>
  <c r="BU45" i="3"/>
  <c r="BS45" i="3"/>
  <c r="BR45" i="3"/>
  <c r="BP45" i="3"/>
  <c r="BO45" i="3"/>
  <c r="BM45" i="3"/>
  <c r="BL45" i="3"/>
  <c r="BJ45" i="3"/>
  <c r="BI45" i="3"/>
  <c r="BG45" i="3"/>
  <c r="BF45" i="3"/>
  <c r="BD45" i="3"/>
  <c r="BC45" i="3"/>
  <c r="BA45" i="3"/>
  <c r="AZ45" i="3"/>
  <c r="AX45" i="3"/>
  <c r="AW45" i="3"/>
  <c r="AU45" i="3"/>
  <c r="AT45" i="3"/>
  <c r="AI45" i="3"/>
  <c r="AH45" i="3"/>
  <c r="AF45" i="3"/>
  <c r="AE45" i="3"/>
  <c r="AC45" i="3"/>
  <c r="AB45" i="3"/>
  <c r="Z45" i="3"/>
  <c r="Y45" i="3"/>
  <c r="W45" i="3"/>
  <c r="V45" i="3"/>
  <c r="T45" i="3"/>
  <c r="S45" i="3"/>
  <c r="Q45" i="3"/>
  <c r="P45" i="3"/>
  <c r="N45" i="3"/>
  <c r="M45" i="3"/>
  <c r="K45" i="3"/>
  <c r="J45" i="3"/>
  <c r="CH44" i="3"/>
  <c r="CG44" i="3"/>
  <c r="CE44" i="3"/>
  <c r="CD44" i="3"/>
  <c r="CB44" i="3"/>
  <c r="CA44" i="3"/>
  <c r="BY44" i="3"/>
  <c r="BX44" i="3"/>
  <c r="BV44" i="3"/>
  <c r="BU44" i="3"/>
  <c r="BS44" i="3"/>
  <c r="BR44" i="3"/>
  <c r="BP44" i="3"/>
  <c r="BO44" i="3"/>
  <c r="BM44" i="3"/>
  <c r="BL44" i="3"/>
  <c r="BJ44" i="3"/>
  <c r="BI44" i="3"/>
  <c r="BG44" i="3"/>
  <c r="BF44" i="3"/>
  <c r="BD44" i="3"/>
  <c r="BC44" i="3"/>
  <c r="BA44" i="3"/>
  <c r="AZ44" i="3"/>
  <c r="AX44" i="3"/>
  <c r="AW44" i="3"/>
  <c r="AU44" i="3"/>
  <c r="AT44" i="3"/>
  <c r="AI44" i="3"/>
  <c r="AH44" i="3"/>
  <c r="AF44" i="3"/>
  <c r="AE44" i="3"/>
  <c r="AC44" i="3"/>
  <c r="AB44" i="3"/>
  <c r="Z44" i="3"/>
  <c r="Y44" i="3"/>
  <c r="W44" i="3"/>
  <c r="V44" i="3"/>
  <c r="T44" i="3"/>
  <c r="S44" i="3"/>
  <c r="Q44" i="3"/>
  <c r="P44" i="3"/>
  <c r="N44" i="3"/>
  <c r="M44" i="3"/>
  <c r="K44" i="3"/>
  <c r="J44" i="3"/>
  <c r="CH43" i="3"/>
  <c r="CG43" i="3"/>
  <c r="CE43" i="3"/>
  <c r="CD43" i="3"/>
  <c r="CB43" i="3"/>
  <c r="CA43" i="3"/>
  <c r="BY43" i="3"/>
  <c r="BX43" i="3"/>
  <c r="BV43" i="3"/>
  <c r="BU43" i="3"/>
  <c r="BS43" i="3"/>
  <c r="BR43" i="3"/>
  <c r="BP43" i="3"/>
  <c r="BO43" i="3"/>
  <c r="BM43" i="3"/>
  <c r="BL43" i="3"/>
  <c r="BJ43" i="3"/>
  <c r="BI43" i="3"/>
  <c r="BG43" i="3"/>
  <c r="BF43" i="3"/>
  <c r="BD43" i="3"/>
  <c r="BC43" i="3"/>
  <c r="BA43" i="3"/>
  <c r="AZ43" i="3"/>
  <c r="AX43" i="3"/>
  <c r="AW43" i="3"/>
  <c r="AU43" i="3"/>
  <c r="AT43" i="3"/>
  <c r="AI43" i="3"/>
  <c r="AH43" i="3"/>
  <c r="AF43" i="3"/>
  <c r="AE43" i="3"/>
  <c r="AC43" i="3"/>
  <c r="AB43" i="3"/>
  <c r="Z43" i="3"/>
  <c r="Y43" i="3"/>
  <c r="W43" i="3"/>
  <c r="V43" i="3"/>
  <c r="T43" i="3"/>
  <c r="S43" i="3"/>
  <c r="Q43" i="3"/>
  <c r="P43" i="3"/>
  <c r="N43" i="3"/>
  <c r="M43" i="3"/>
  <c r="K43" i="3"/>
  <c r="J43" i="3"/>
  <c r="CH42" i="3"/>
  <c r="CG42" i="3"/>
  <c r="CE42" i="3"/>
  <c r="CD42" i="3"/>
  <c r="CB42" i="3"/>
  <c r="CA42" i="3"/>
  <c r="BY42" i="3"/>
  <c r="BX42" i="3"/>
  <c r="BV42" i="3"/>
  <c r="BU42" i="3"/>
  <c r="BS42" i="3"/>
  <c r="BR42" i="3"/>
  <c r="BP42" i="3"/>
  <c r="BO42" i="3"/>
  <c r="BM42" i="3"/>
  <c r="BL42" i="3"/>
  <c r="BJ42" i="3"/>
  <c r="BI42" i="3"/>
  <c r="BG42" i="3"/>
  <c r="BF42" i="3"/>
  <c r="BD42" i="3"/>
  <c r="BC42" i="3"/>
  <c r="BA42" i="3"/>
  <c r="AZ42" i="3"/>
  <c r="AX42" i="3"/>
  <c r="AW42" i="3"/>
  <c r="AU42" i="3"/>
  <c r="AT42" i="3"/>
  <c r="AI42" i="3"/>
  <c r="AH42" i="3"/>
  <c r="AF42" i="3"/>
  <c r="AE42" i="3"/>
  <c r="AC42" i="3"/>
  <c r="AB42" i="3"/>
  <c r="Z42" i="3"/>
  <c r="Y42" i="3"/>
  <c r="W42" i="3"/>
  <c r="V42" i="3"/>
  <c r="T42" i="3"/>
  <c r="S42" i="3"/>
  <c r="Q42" i="3"/>
  <c r="P42" i="3"/>
  <c r="N42" i="3"/>
  <c r="M42" i="3"/>
  <c r="K42" i="3"/>
  <c r="J42" i="3"/>
  <c r="CH41" i="3"/>
  <c r="CG41" i="3"/>
  <c r="CE41" i="3"/>
  <c r="CD41" i="3"/>
  <c r="CB41" i="3"/>
  <c r="CA41" i="3"/>
  <c r="BY41" i="3"/>
  <c r="BX41" i="3"/>
  <c r="BV41" i="3"/>
  <c r="BU41" i="3"/>
  <c r="BS41" i="3"/>
  <c r="BR41" i="3"/>
  <c r="BP41" i="3"/>
  <c r="BO41" i="3"/>
  <c r="BM41" i="3"/>
  <c r="BL41" i="3"/>
  <c r="BJ41" i="3"/>
  <c r="BI41" i="3"/>
  <c r="BG41" i="3"/>
  <c r="BF41" i="3"/>
  <c r="BD41" i="3"/>
  <c r="BC41" i="3"/>
  <c r="BA41" i="3"/>
  <c r="AZ41" i="3"/>
  <c r="AX41" i="3"/>
  <c r="AW41" i="3"/>
  <c r="AU41" i="3"/>
  <c r="AT41" i="3"/>
  <c r="AI41" i="3"/>
  <c r="AH41" i="3"/>
  <c r="AF41" i="3"/>
  <c r="AE41" i="3"/>
  <c r="AC41" i="3"/>
  <c r="AB41" i="3"/>
  <c r="Z41" i="3"/>
  <c r="Y41" i="3"/>
  <c r="W41" i="3"/>
  <c r="V41" i="3"/>
  <c r="T41" i="3"/>
  <c r="S41" i="3"/>
  <c r="Q41" i="3"/>
  <c r="P41" i="3"/>
  <c r="N41" i="3"/>
  <c r="M41" i="3"/>
  <c r="K41" i="3"/>
  <c r="J41" i="3"/>
  <c r="CH40" i="3"/>
  <c r="CG40" i="3"/>
  <c r="CE40" i="3"/>
  <c r="CD40" i="3"/>
  <c r="CB40" i="3"/>
  <c r="CA40" i="3"/>
  <c r="BY40" i="3"/>
  <c r="BX40" i="3"/>
  <c r="BV40" i="3"/>
  <c r="BU40" i="3"/>
  <c r="BS40" i="3"/>
  <c r="BR40" i="3"/>
  <c r="BP40" i="3"/>
  <c r="BO40" i="3"/>
  <c r="BM40" i="3"/>
  <c r="BL40" i="3"/>
  <c r="BJ40" i="3"/>
  <c r="BI40" i="3"/>
  <c r="BG40" i="3"/>
  <c r="BF40" i="3"/>
  <c r="BD40" i="3"/>
  <c r="BC40" i="3"/>
  <c r="BA40" i="3"/>
  <c r="AZ40" i="3"/>
  <c r="AX40" i="3"/>
  <c r="AW40" i="3"/>
  <c r="AU40" i="3"/>
  <c r="AT40" i="3"/>
  <c r="AI40" i="3"/>
  <c r="AH40" i="3"/>
  <c r="AF40" i="3"/>
  <c r="AE40" i="3"/>
  <c r="AC40" i="3"/>
  <c r="AB40" i="3"/>
  <c r="Z40" i="3"/>
  <c r="Y40" i="3"/>
  <c r="W40" i="3"/>
  <c r="V40" i="3"/>
  <c r="T40" i="3"/>
  <c r="S40" i="3"/>
  <c r="Q40" i="3"/>
  <c r="P40" i="3"/>
  <c r="N40" i="3"/>
  <c r="M40" i="3"/>
  <c r="K40" i="3"/>
  <c r="J40" i="3"/>
  <c r="CH39" i="3"/>
  <c r="CG39" i="3"/>
  <c r="CE39" i="3"/>
  <c r="CD39" i="3"/>
  <c r="CB39" i="3"/>
  <c r="CA39" i="3"/>
  <c r="BY39" i="3"/>
  <c r="BX39" i="3"/>
  <c r="BV39" i="3"/>
  <c r="BU39" i="3"/>
  <c r="BS39" i="3"/>
  <c r="BR39" i="3"/>
  <c r="BP39" i="3"/>
  <c r="BO39" i="3"/>
  <c r="BM39" i="3"/>
  <c r="BL39" i="3"/>
  <c r="BJ39" i="3"/>
  <c r="BI39" i="3"/>
  <c r="BG39" i="3"/>
  <c r="BF39" i="3"/>
  <c r="BD39" i="3"/>
  <c r="BC39" i="3"/>
  <c r="BA39" i="3"/>
  <c r="AZ39" i="3"/>
  <c r="AX39" i="3"/>
  <c r="AW39" i="3"/>
  <c r="AU39" i="3"/>
  <c r="AT39" i="3"/>
  <c r="AI39" i="3"/>
  <c r="AH39" i="3"/>
  <c r="AF39" i="3"/>
  <c r="AE39" i="3"/>
  <c r="AC39" i="3"/>
  <c r="AB39" i="3"/>
  <c r="Z39" i="3"/>
  <c r="Y39" i="3"/>
  <c r="W39" i="3"/>
  <c r="V39" i="3"/>
  <c r="T39" i="3"/>
  <c r="S39" i="3"/>
  <c r="Q39" i="3"/>
  <c r="P39" i="3"/>
  <c r="N39" i="3"/>
  <c r="M39" i="3"/>
  <c r="K39" i="3"/>
  <c r="J39" i="3"/>
  <c r="CH38" i="3"/>
  <c r="CG38" i="3"/>
  <c r="CE38" i="3"/>
  <c r="CD38" i="3"/>
  <c r="CB38" i="3"/>
  <c r="CA38" i="3"/>
  <c r="BY38" i="3"/>
  <c r="BX38" i="3"/>
  <c r="BV38" i="3"/>
  <c r="BU38" i="3"/>
  <c r="BS38" i="3"/>
  <c r="BR38" i="3"/>
  <c r="BP38" i="3"/>
  <c r="BO38" i="3"/>
  <c r="BM38" i="3"/>
  <c r="BL38" i="3"/>
  <c r="BJ38" i="3"/>
  <c r="BI38" i="3"/>
  <c r="BG38" i="3"/>
  <c r="BF38" i="3"/>
  <c r="BD38" i="3"/>
  <c r="BC38" i="3"/>
  <c r="BA38" i="3"/>
  <c r="AZ38" i="3"/>
  <c r="AX38" i="3"/>
  <c r="AW38" i="3"/>
  <c r="AU38" i="3"/>
  <c r="AT38" i="3"/>
  <c r="AI38" i="3"/>
  <c r="AH38" i="3"/>
  <c r="AF38" i="3"/>
  <c r="AE38" i="3"/>
  <c r="AC38" i="3"/>
  <c r="AB38" i="3"/>
  <c r="Z38" i="3"/>
  <c r="Y38" i="3"/>
  <c r="W38" i="3"/>
  <c r="V38" i="3"/>
  <c r="T38" i="3"/>
  <c r="S38" i="3"/>
  <c r="Q38" i="3"/>
  <c r="P38" i="3"/>
  <c r="N38" i="3"/>
  <c r="M38" i="3"/>
  <c r="K38" i="3"/>
  <c r="J38" i="3"/>
  <c r="CH37" i="3"/>
  <c r="CG37" i="3"/>
  <c r="CE37" i="3"/>
  <c r="CD37" i="3"/>
  <c r="CB37" i="3"/>
  <c r="CA37" i="3"/>
  <c r="BY37" i="3"/>
  <c r="BX37" i="3"/>
  <c r="BV37" i="3"/>
  <c r="BU37" i="3"/>
  <c r="BS37" i="3"/>
  <c r="BR37" i="3"/>
  <c r="BP37" i="3"/>
  <c r="BO37" i="3"/>
  <c r="BM37" i="3"/>
  <c r="BL37" i="3"/>
  <c r="BJ37" i="3"/>
  <c r="BI37" i="3"/>
  <c r="BG37" i="3"/>
  <c r="BF37" i="3"/>
  <c r="BD37" i="3"/>
  <c r="BC37" i="3"/>
  <c r="BA37" i="3"/>
  <c r="AZ37" i="3"/>
  <c r="AX37" i="3"/>
  <c r="AW37" i="3"/>
  <c r="AU37" i="3"/>
  <c r="AT37" i="3"/>
  <c r="AI37" i="3"/>
  <c r="AH37" i="3"/>
  <c r="AF37" i="3"/>
  <c r="AE37" i="3"/>
  <c r="AC37" i="3"/>
  <c r="AB37" i="3"/>
  <c r="Z37" i="3"/>
  <c r="Y37" i="3"/>
  <c r="W37" i="3"/>
  <c r="V37" i="3"/>
  <c r="T37" i="3"/>
  <c r="S37" i="3"/>
  <c r="Q37" i="3"/>
  <c r="P37" i="3"/>
  <c r="N37" i="3"/>
  <c r="M37" i="3"/>
  <c r="K37" i="3"/>
  <c r="J37" i="3"/>
  <c r="CH36" i="3"/>
  <c r="CG36" i="3"/>
  <c r="CE36" i="3"/>
  <c r="CD36" i="3"/>
  <c r="CB36" i="3"/>
  <c r="CA36" i="3"/>
  <c r="BY36" i="3"/>
  <c r="BX36" i="3"/>
  <c r="BV36" i="3"/>
  <c r="BU36" i="3"/>
  <c r="BS36" i="3"/>
  <c r="BR36" i="3"/>
  <c r="BP36" i="3"/>
  <c r="BO36" i="3"/>
  <c r="BM36" i="3"/>
  <c r="BL36" i="3"/>
  <c r="BJ36" i="3"/>
  <c r="BI36" i="3"/>
  <c r="BG36" i="3"/>
  <c r="BF36" i="3"/>
  <c r="BD36" i="3"/>
  <c r="BC36" i="3"/>
  <c r="BA36" i="3"/>
  <c r="AZ36" i="3"/>
  <c r="AX36" i="3"/>
  <c r="AW36" i="3"/>
  <c r="AU36" i="3"/>
  <c r="AT36" i="3"/>
  <c r="AI36" i="3"/>
  <c r="AH36" i="3"/>
  <c r="AF36" i="3"/>
  <c r="AE36" i="3"/>
  <c r="AC36" i="3"/>
  <c r="AB36" i="3"/>
  <c r="Z36" i="3"/>
  <c r="Y36" i="3"/>
  <c r="W36" i="3"/>
  <c r="V36" i="3"/>
  <c r="T36" i="3"/>
  <c r="S36" i="3"/>
  <c r="Q36" i="3"/>
  <c r="P36" i="3"/>
  <c r="N36" i="3"/>
  <c r="M36" i="3"/>
  <c r="K36" i="3"/>
  <c r="J36" i="3"/>
  <c r="CH35" i="3"/>
  <c r="CG35" i="3"/>
  <c r="CE35" i="3"/>
  <c r="CD35" i="3"/>
  <c r="CB35" i="3"/>
  <c r="CA35" i="3"/>
  <c r="BY35" i="3"/>
  <c r="BX35" i="3"/>
  <c r="BV35" i="3"/>
  <c r="BU35" i="3"/>
  <c r="BS35" i="3"/>
  <c r="BR35" i="3"/>
  <c r="BP35" i="3"/>
  <c r="BO35" i="3"/>
  <c r="BM35" i="3"/>
  <c r="BL35" i="3"/>
  <c r="BJ35" i="3"/>
  <c r="BI35" i="3"/>
  <c r="BG35" i="3"/>
  <c r="BF35" i="3"/>
  <c r="BD35" i="3"/>
  <c r="BC35" i="3"/>
  <c r="BA35" i="3"/>
  <c r="AZ35" i="3"/>
  <c r="AX35" i="3"/>
  <c r="AW35" i="3"/>
  <c r="AU35" i="3"/>
  <c r="AT35" i="3"/>
  <c r="AI35" i="3"/>
  <c r="AH35" i="3"/>
  <c r="AF35" i="3"/>
  <c r="AE35" i="3"/>
  <c r="AC35" i="3"/>
  <c r="AB35" i="3"/>
  <c r="Z35" i="3"/>
  <c r="Y35" i="3"/>
  <c r="W35" i="3"/>
  <c r="V35" i="3"/>
  <c r="T35" i="3"/>
  <c r="S35" i="3"/>
  <c r="Q35" i="3"/>
  <c r="P35" i="3"/>
  <c r="N35" i="3"/>
  <c r="M35" i="3"/>
  <c r="K35" i="3"/>
  <c r="J35" i="3"/>
  <c r="CH34" i="3"/>
  <c r="CG34" i="3"/>
  <c r="CE34" i="3"/>
  <c r="CD34" i="3"/>
  <c r="CB34" i="3"/>
  <c r="CA34" i="3"/>
  <c r="BY34" i="3"/>
  <c r="BX34" i="3"/>
  <c r="BV34" i="3"/>
  <c r="BU34" i="3"/>
  <c r="BS34" i="3"/>
  <c r="BR34" i="3"/>
  <c r="BP34" i="3"/>
  <c r="BO34" i="3"/>
  <c r="BM34" i="3"/>
  <c r="BL34" i="3"/>
  <c r="BJ34" i="3"/>
  <c r="BI34" i="3"/>
  <c r="BG34" i="3"/>
  <c r="BF34" i="3"/>
  <c r="BD34" i="3"/>
  <c r="BC34" i="3"/>
  <c r="BA34" i="3"/>
  <c r="AZ34" i="3"/>
  <c r="AX34" i="3"/>
  <c r="AW34" i="3"/>
  <c r="AU34" i="3"/>
  <c r="AT34" i="3"/>
  <c r="AI34" i="3"/>
  <c r="AH34" i="3"/>
  <c r="AF34" i="3"/>
  <c r="AE34" i="3"/>
  <c r="AC34" i="3"/>
  <c r="AB34" i="3"/>
  <c r="Z34" i="3"/>
  <c r="Y34" i="3"/>
  <c r="W34" i="3"/>
  <c r="V34" i="3"/>
  <c r="T34" i="3"/>
  <c r="S34" i="3"/>
  <c r="Q34" i="3"/>
  <c r="P34" i="3"/>
  <c r="N34" i="3"/>
  <c r="M34" i="3"/>
  <c r="K34" i="3"/>
  <c r="J34" i="3"/>
  <c r="CH33" i="3"/>
  <c r="CG33" i="3"/>
  <c r="CE33" i="3"/>
  <c r="CD33" i="3"/>
  <c r="CB33" i="3"/>
  <c r="CA33" i="3"/>
  <c r="BY33" i="3"/>
  <c r="BX33" i="3"/>
  <c r="BV33" i="3"/>
  <c r="BU33" i="3"/>
  <c r="BS33" i="3"/>
  <c r="BR33" i="3"/>
  <c r="BP33" i="3"/>
  <c r="BO33" i="3"/>
  <c r="BM33" i="3"/>
  <c r="BL33" i="3"/>
  <c r="BJ33" i="3"/>
  <c r="BI33" i="3"/>
  <c r="BG33" i="3"/>
  <c r="BF33" i="3"/>
  <c r="BD33" i="3"/>
  <c r="BC33" i="3"/>
  <c r="BA33" i="3"/>
  <c r="AZ33" i="3"/>
  <c r="AX33" i="3"/>
  <c r="AW33" i="3"/>
  <c r="AU33" i="3"/>
  <c r="AT33" i="3"/>
  <c r="AI33" i="3"/>
  <c r="AH33" i="3"/>
  <c r="AF33" i="3"/>
  <c r="AE33" i="3"/>
  <c r="AC33" i="3"/>
  <c r="AB33" i="3"/>
  <c r="Z33" i="3"/>
  <c r="Y33" i="3"/>
  <c r="W33" i="3"/>
  <c r="V33" i="3"/>
  <c r="T33" i="3"/>
  <c r="S33" i="3"/>
  <c r="Q33" i="3"/>
  <c r="P33" i="3"/>
  <c r="N33" i="3"/>
  <c r="M33" i="3"/>
  <c r="K33" i="3"/>
  <c r="J33" i="3"/>
  <c r="CH32" i="3"/>
  <c r="CG32" i="3"/>
  <c r="CE32" i="3"/>
  <c r="CD32" i="3"/>
  <c r="CB32" i="3"/>
  <c r="CA32" i="3"/>
  <c r="BY32" i="3"/>
  <c r="BX32" i="3"/>
  <c r="BV32" i="3"/>
  <c r="BU32" i="3"/>
  <c r="BS32" i="3"/>
  <c r="BR32" i="3"/>
  <c r="BP32" i="3"/>
  <c r="BO32" i="3"/>
  <c r="BM32" i="3"/>
  <c r="BL32" i="3"/>
  <c r="BJ32" i="3"/>
  <c r="BI32" i="3"/>
  <c r="BG32" i="3"/>
  <c r="BF32" i="3"/>
  <c r="BD32" i="3"/>
  <c r="BC32" i="3"/>
  <c r="BA32" i="3"/>
  <c r="AZ32" i="3"/>
  <c r="AX32" i="3"/>
  <c r="AW32" i="3"/>
  <c r="AU32" i="3"/>
  <c r="AT32" i="3"/>
  <c r="AI32" i="3"/>
  <c r="AH32" i="3"/>
  <c r="AF32" i="3"/>
  <c r="AE32" i="3"/>
  <c r="AC32" i="3"/>
  <c r="AB32" i="3"/>
  <c r="Z32" i="3"/>
  <c r="Y32" i="3"/>
  <c r="W32" i="3"/>
  <c r="V32" i="3"/>
  <c r="T32" i="3"/>
  <c r="S32" i="3"/>
  <c r="Q32" i="3"/>
  <c r="P32" i="3"/>
  <c r="N32" i="3"/>
  <c r="M32" i="3"/>
  <c r="K32" i="3"/>
  <c r="J32" i="3"/>
  <c r="CH31" i="3"/>
  <c r="CG31" i="3"/>
  <c r="CE31" i="3"/>
  <c r="CD31" i="3"/>
  <c r="CB31" i="3"/>
  <c r="CA31" i="3"/>
  <c r="BY31" i="3"/>
  <c r="BX31" i="3"/>
  <c r="BV31" i="3"/>
  <c r="BU31" i="3"/>
  <c r="BS31" i="3"/>
  <c r="BR31" i="3"/>
  <c r="BP31" i="3"/>
  <c r="BO31" i="3"/>
  <c r="BM31" i="3"/>
  <c r="BL31" i="3"/>
  <c r="BJ31" i="3"/>
  <c r="BI31" i="3"/>
  <c r="BG31" i="3"/>
  <c r="BF31" i="3"/>
  <c r="BD31" i="3"/>
  <c r="BC31" i="3"/>
  <c r="BA31" i="3"/>
  <c r="AZ31" i="3"/>
  <c r="AX31" i="3"/>
  <c r="AW31" i="3"/>
  <c r="AU31" i="3"/>
  <c r="AT31" i="3"/>
  <c r="AI31" i="3"/>
  <c r="AH31" i="3"/>
  <c r="AF31" i="3"/>
  <c r="AE31" i="3"/>
  <c r="AC31" i="3"/>
  <c r="AB31" i="3"/>
  <c r="Z31" i="3"/>
  <c r="Y31" i="3"/>
  <c r="W31" i="3"/>
  <c r="V31" i="3"/>
  <c r="T31" i="3"/>
  <c r="S31" i="3"/>
  <c r="Q31" i="3"/>
  <c r="P31" i="3"/>
  <c r="N31" i="3"/>
  <c r="M31" i="3"/>
  <c r="K31" i="3"/>
  <c r="J31" i="3"/>
  <c r="CH30" i="3"/>
  <c r="CG30" i="3"/>
  <c r="CE30" i="3"/>
  <c r="CD30" i="3"/>
  <c r="CB30" i="3"/>
  <c r="CA30" i="3"/>
  <c r="BY30" i="3"/>
  <c r="BX30" i="3"/>
  <c r="BV30" i="3"/>
  <c r="BU30" i="3"/>
  <c r="BS30" i="3"/>
  <c r="BR30" i="3"/>
  <c r="BP30" i="3"/>
  <c r="BO30" i="3"/>
  <c r="BM30" i="3"/>
  <c r="BL30" i="3"/>
  <c r="BJ30" i="3"/>
  <c r="BI30" i="3"/>
  <c r="BG30" i="3"/>
  <c r="BF30" i="3"/>
  <c r="BD30" i="3"/>
  <c r="BC30" i="3"/>
  <c r="BA30" i="3"/>
  <c r="AZ30" i="3"/>
  <c r="AX30" i="3"/>
  <c r="AW30" i="3"/>
  <c r="AU30" i="3"/>
  <c r="AT30" i="3"/>
  <c r="AI30" i="3"/>
  <c r="AH30" i="3"/>
  <c r="AF30" i="3"/>
  <c r="AE30" i="3"/>
  <c r="AC30" i="3"/>
  <c r="AB30" i="3"/>
  <c r="Z30" i="3"/>
  <c r="Y30" i="3"/>
  <c r="W30" i="3"/>
  <c r="V30" i="3"/>
  <c r="T30" i="3"/>
  <c r="S30" i="3"/>
  <c r="Q30" i="3"/>
  <c r="P30" i="3"/>
  <c r="N30" i="3"/>
  <c r="M30" i="3"/>
  <c r="K30" i="3"/>
  <c r="J30" i="3"/>
  <c r="CH29" i="3"/>
  <c r="CG29" i="3"/>
  <c r="CE29" i="3"/>
  <c r="CD29" i="3"/>
  <c r="CB29" i="3"/>
  <c r="CA29" i="3"/>
  <c r="BY29" i="3"/>
  <c r="BX29" i="3"/>
  <c r="BV29" i="3"/>
  <c r="BU29" i="3"/>
  <c r="BS29" i="3"/>
  <c r="BR29" i="3"/>
  <c r="BP29" i="3"/>
  <c r="BO29" i="3"/>
  <c r="BM29" i="3"/>
  <c r="BL29" i="3"/>
  <c r="BJ29" i="3"/>
  <c r="BI29" i="3"/>
  <c r="BG29" i="3"/>
  <c r="BF29" i="3"/>
  <c r="BD29" i="3"/>
  <c r="BC29" i="3"/>
  <c r="BA29" i="3"/>
  <c r="AZ29" i="3"/>
  <c r="AX29" i="3"/>
  <c r="AW29" i="3"/>
  <c r="AU29" i="3"/>
  <c r="AT29" i="3"/>
  <c r="AI29" i="3"/>
  <c r="AH29" i="3"/>
  <c r="AF29" i="3"/>
  <c r="AE29" i="3"/>
  <c r="AC29" i="3"/>
  <c r="AB29" i="3"/>
  <c r="Z29" i="3"/>
  <c r="Y29" i="3"/>
  <c r="W29" i="3"/>
  <c r="V29" i="3"/>
  <c r="T29" i="3"/>
  <c r="S29" i="3"/>
  <c r="Q29" i="3"/>
  <c r="P29" i="3"/>
  <c r="N29" i="3"/>
  <c r="M29" i="3"/>
  <c r="K29" i="3"/>
  <c r="J29" i="3"/>
  <c r="CH28" i="3"/>
  <c r="CG28" i="3"/>
  <c r="CE28" i="3"/>
  <c r="CD28" i="3"/>
  <c r="CB28" i="3"/>
  <c r="CA28" i="3"/>
  <c r="BY28" i="3"/>
  <c r="BX28" i="3"/>
  <c r="BV28" i="3"/>
  <c r="BU28" i="3"/>
  <c r="BS28" i="3"/>
  <c r="BR28" i="3"/>
  <c r="BP28" i="3"/>
  <c r="BO28" i="3"/>
  <c r="BM28" i="3"/>
  <c r="BL28" i="3"/>
  <c r="BJ28" i="3"/>
  <c r="BI28" i="3"/>
  <c r="BG28" i="3"/>
  <c r="BF28" i="3"/>
  <c r="BD28" i="3"/>
  <c r="BC28" i="3"/>
  <c r="BA28" i="3"/>
  <c r="AZ28" i="3"/>
  <c r="AX28" i="3"/>
  <c r="AW28" i="3"/>
  <c r="AU28" i="3"/>
  <c r="AT28" i="3"/>
  <c r="AI28" i="3"/>
  <c r="AH28" i="3"/>
  <c r="AF28" i="3"/>
  <c r="AE28" i="3"/>
  <c r="AC28" i="3"/>
  <c r="AB28" i="3"/>
  <c r="Z28" i="3"/>
  <c r="Y28" i="3"/>
  <c r="W28" i="3"/>
  <c r="V28" i="3"/>
  <c r="T28" i="3"/>
  <c r="S28" i="3"/>
  <c r="Q28" i="3"/>
  <c r="P28" i="3"/>
  <c r="N28" i="3"/>
  <c r="M28" i="3"/>
  <c r="K28" i="3"/>
  <c r="J28" i="3"/>
  <c r="CH27" i="3"/>
  <c r="CG27" i="3"/>
  <c r="CE27" i="3"/>
  <c r="CD27" i="3"/>
  <c r="CB27" i="3"/>
  <c r="CA27" i="3"/>
  <c r="BY27" i="3"/>
  <c r="BX27" i="3"/>
  <c r="BV27" i="3"/>
  <c r="BU27" i="3"/>
  <c r="BS27" i="3"/>
  <c r="BR27" i="3"/>
  <c r="BP27" i="3"/>
  <c r="BO27" i="3"/>
  <c r="BM27" i="3"/>
  <c r="BL27" i="3"/>
  <c r="BJ27" i="3"/>
  <c r="BI27" i="3"/>
  <c r="BG27" i="3"/>
  <c r="BF27" i="3"/>
  <c r="BD27" i="3"/>
  <c r="BC27" i="3"/>
  <c r="BA27" i="3"/>
  <c r="AZ27" i="3"/>
  <c r="AX27" i="3"/>
  <c r="AW27" i="3"/>
  <c r="AU27" i="3"/>
  <c r="AT27" i="3"/>
  <c r="AI27" i="3"/>
  <c r="AH27" i="3"/>
  <c r="AF27" i="3"/>
  <c r="AE27" i="3"/>
  <c r="AC27" i="3"/>
  <c r="AB27" i="3"/>
  <c r="Z27" i="3"/>
  <c r="Y27" i="3"/>
  <c r="W27" i="3"/>
  <c r="V27" i="3"/>
  <c r="T27" i="3"/>
  <c r="S27" i="3"/>
  <c r="Q27" i="3"/>
  <c r="P27" i="3"/>
  <c r="N27" i="3"/>
  <c r="M27" i="3"/>
  <c r="K27" i="3"/>
  <c r="J27" i="3"/>
  <c r="CH26" i="3"/>
  <c r="CG26" i="3"/>
  <c r="CE26" i="3"/>
  <c r="CD26" i="3"/>
  <c r="CB26" i="3"/>
  <c r="CA26" i="3"/>
  <c r="BY26" i="3"/>
  <c r="BX26" i="3"/>
  <c r="BV26" i="3"/>
  <c r="BU26" i="3"/>
  <c r="BS26" i="3"/>
  <c r="BR26" i="3"/>
  <c r="BP26" i="3"/>
  <c r="BO26" i="3"/>
  <c r="BM26" i="3"/>
  <c r="BL26" i="3"/>
  <c r="BJ26" i="3"/>
  <c r="BI26" i="3"/>
  <c r="BG26" i="3"/>
  <c r="BF26" i="3"/>
  <c r="BD26" i="3"/>
  <c r="BC26" i="3"/>
  <c r="BA26" i="3"/>
  <c r="AZ26" i="3"/>
  <c r="AX26" i="3"/>
  <c r="AW26" i="3"/>
  <c r="AU26" i="3"/>
  <c r="AT26" i="3"/>
  <c r="AI26" i="3"/>
  <c r="AH26" i="3"/>
  <c r="AF26" i="3"/>
  <c r="AE26" i="3"/>
  <c r="AC26" i="3"/>
  <c r="AB26" i="3"/>
  <c r="Z26" i="3"/>
  <c r="Y26" i="3"/>
  <c r="W26" i="3"/>
  <c r="V26" i="3"/>
  <c r="T26" i="3"/>
  <c r="S26" i="3"/>
  <c r="Q26" i="3"/>
  <c r="P26" i="3"/>
  <c r="N26" i="3"/>
  <c r="M26" i="3"/>
  <c r="K26" i="3"/>
  <c r="J26" i="3"/>
  <c r="CH25" i="3"/>
  <c r="CG25" i="3"/>
  <c r="CE25" i="3"/>
  <c r="CD25" i="3"/>
  <c r="CB25" i="3"/>
  <c r="CA25" i="3"/>
  <c r="BY25" i="3"/>
  <c r="BX25" i="3"/>
  <c r="BV25" i="3"/>
  <c r="BU25" i="3"/>
  <c r="BS25" i="3"/>
  <c r="BR25" i="3"/>
  <c r="BP25" i="3"/>
  <c r="BO25" i="3"/>
  <c r="BM25" i="3"/>
  <c r="BL25" i="3"/>
  <c r="BJ25" i="3"/>
  <c r="BI25" i="3"/>
  <c r="BG25" i="3"/>
  <c r="BF25" i="3"/>
  <c r="BD25" i="3"/>
  <c r="BC25" i="3"/>
  <c r="BA25" i="3"/>
  <c r="AZ25" i="3"/>
  <c r="AX25" i="3"/>
  <c r="AW25" i="3"/>
  <c r="AU25" i="3"/>
  <c r="AT25" i="3"/>
  <c r="AI25" i="3"/>
  <c r="AH25" i="3"/>
  <c r="AF25" i="3"/>
  <c r="AE25" i="3"/>
  <c r="AC25" i="3"/>
  <c r="AB25" i="3"/>
  <c r="Z25" i="3"/>
  <c r="Y25" i="3"/>
  <c r="W25" i="3"/>
  <c r="V25" i="3"/>
  <c r="T25" i="3"/>
  <c r="S25" i="3"/>
  <c r="Q25" i="3"/>
  <c r="P25" i="3"/>
  <c r="N25" i="3"/>
  <c r="M25" i="3"/>
  <c r="K25" i="3"/>
  <c r="J25" i="3"/>
  <c r="CH24" i="3"/>
  <c r="CG24" i="3"/>
  <c r="CE24" i="3"/>
  <c r="CD24" i="3"/>
  <c r="CB24" i="3"/>
  <c r="CA24" i="3"/>
  <c r="BY24" i="3"/>
  <c r="BX24" i="3"/>
  <c r="BV24" i="3"/>
  <c r="BU24" i="3"/>
  <c r="BS24" i="3"/>
  <c r="BR24" i="3"/>
  <c r="BP24" i="3"/>
  <c r="BO24" i="3"/>
  <c r="BM24" i="3"/>
  <c r="BL24" i="3"/>
  <c r="BJ24" i="3"/>
  <c r="BI24" i="3"/>
  <c r="BG24" i="3"/>
  <c r="BF24" i="3"/>
  <c r="BD24" i="3"/>
  <c r="BC24" i="3"/>
  <c r="BA24" i="3"/>
  <c r="AZ24" i="3"/>
  <c r="AX24" i="3"/>
  <c r="AW24" i="3"/>
  <c r="AU24" i="3"/>
  <c r="AT24" i="3"/>
  <c r="AI24" i="3"/>
  <c r="AH24" i="3"/>
  <c r="AF24" i="3"/>
  <c r="AE24" i="3"/>
  <c r="AC24" i="3"/>
  <c r="AB24" i="3"/>
  <c r="Z24" i="3"/>
  <c r="Y24" i="3"/>
  <c r="W24" i="3"/>
  <c r="V24" i="3"/>
  <c r="T24" i="3"/>
  <c r="S24" i="3"/>
  <c r="Q24" i="3"/>
  <c r="P24" i="3"/>
  <c r="N24" i="3"/>
  <c r="M24" i="3"/>
  <c r="K24" i="3"/>
  <c r="J24" i="3"/>
  <c r="CH23" i="3"/>
  <c r="CG23" i="3"/>
  <c r="CE23" i="3"/>
  <c r="CD23" i="3"/>
  <c r="CB23" i="3"/>
  <c r="CA23" i="3"/>
  <c r="BY23" i="3"/>
  <c r="BX23" i="3"/>
  <c r="BV23" i="3"/>
  <c r="BU23" i="3"/>
  <c r="BS23" i="3"/>
  <c r="BR23" i="3"/>
  <c r="BP23" i="3"/>
  <c r="BO23" i="3"/>
  <c r="BM23" i="3"/>
  <c r="BL23" i="3"/>
  <c r="BJ23" i="3"/>
  <c r="BI23" i="3"/>
  <c r="BG23" i="3"/>
  <c r="BF23" i="3"/>
  <c r="BD23" i="3"/>
  <c r="BC23" i="3"/>
  <c r="BA23" i="3"/>
  <c r="AZ23" i="3"/>
  <c r="AX23" i="3"/>
  <c r="AW23" i="3"/>
  <c r="AU23" i="3"/>
  <c r="AT23" i="3"/>
  <c r="AI23" i="3"/>
  <c r="AH23" i="3"/>
  <c r="AF23" i="3"/>
  <c r="AE23" i="3"/>
  <c r="AC23" i="3"/>
  <c r="AB23" i="3"/>
  <c r="Z23" i="3"/>
  <c r="Y23" i="3"/>
  <c r="W23" i="3"/>
  <c r="V23" i="3"/>
  <c r="T23" i="3"/>
  <c r="S23" i="3"/>
  <c r="Q23" i="3"/>
  <c r="P23" i="3"/>
  <c r="N23" i="3"/>
  <c r="M23" i="3"/>
  <c r="K23" i="3"/>
  <c r="J23" i="3"/>
  <c r="CH22" i="3"/>
  <c r="CG22" i="3"/>
  <c r="CE22" i="3"/>
  <c r="CD22" i="3"/>
  <c r="CB22" i="3"/>
  <c r="CA22" i="3"/>
  <c r="BY22" i="3"/>
  <c r="BX22" i="3"/>
  <c r="BV22" i="3"/>
  <c r="BU22" i="3"/>
  <c r="BS22" i="3"/>
  <c r="BR22" i="3"/>
  <c r="BP22" i="3"/>
  <c r="BO22" i="3"/>
  <c r="BM22" i="3"/>
  <c r="BL22" i="3"/>
  <c r="BJ22" i="3"/>
  <c r="BI22" i="3"/>
  <c r="BG22" i="3"/>
  <c r="BF22" i="3"/>
  <c r="BD22" i="3"/>
  <c r="BC22" i="3"/>
  <c r="BA22" i="3"/>
  <c r="AZ22" i="3"/>
  <c r="AX22" i="3"/>
  <c r="AW22" i="3"/>
  <c r="AU22" i="3"/>
  <c r="AT22" i="3"/>
  <c r="AI22" i="3"/>
  <c r="AH22" i="3"/>
  <c r="AF22" i="3"/>
  <c r="AE22" i="3"/>
  <c r="AC22" i="3"/>
  <c r="AB22" i="3"/>
  <c r="Z22" i="3"/>
  <c r="Y22" i="3"/>
  <c r="W22" i="3"/>
  <c r="V22" i="3"/>
  <c r="T22" i="3"/>
  <c r="S22" i="3"/>
  <c r="Q22" i="3"/>
  <c r="P22" i="3"/>
  <c r="N22" i="3"/>
  <c r="M22" i="3"/>
  <c r="K22" i="3"/>
  <c r="J22" i="3"/>
  <c r="CH21" i="3"/>
  <c r="CG21" i="3"/>
  <c r="CE21" i="3"/>
  <c r="CD21" i="3"/>
  <c r="CB21" i="3"/>
  <c r="CA21" i="3"/>
  <c r="BY21" i="3"/>
  <c r="BX21" i="3"/>
  <c r="BV21" i="3"/>
  <c r="BU21" i="3"/>
  <c r="BS21" i="3"/>
  <c r="BR21" i="3"/>
  <c r="BP21" i="3"/>
  <c r="BO21" i="3"/>
  <c r="BM21" i="3"/>
  <c r="BL21" i="3"/>
  <c r="BJ21" i="3"/>
  <c r="BI21" i="3"/>
  <c r="BG21" i="3"/>
  <c r="BF21" i="3"/>
  <c r="BD21" i="3"/>
  <c r="BC21" i="3"/>
  <c r="BA21" i="3"/>
  <c r="AZ21" i="3"/>
  <c r="AX21" i="3"/>
  <c r="AW21" i="3"/>
  <c r="AU21" i="3"/>
  <c r="AT21" i="3"/>
  <c r="AI21" i="3"/>
  <c r="AH21" i="3"/>
  <c r="AF21" i="3"/>
  <c r="AE21" i="3"/>
  <c r="AC21" i="3"/>
  <c r="AB21" i="3"/>
  <c r="Z21" i="3"/>
  <c r="Y21" i="3"/>
  <c r="W21" i="3"/>
  <c r="V21" i="3"/>
  <c r="T21" i="3"/>
  <c r="S21" i="3"/>
  <c r="Q21" i="3"/>
  <c r="P21" i="3"/>
  <c r="N21" i="3"/>
  <c r="M21" i="3"/>
  <c r="K21" i="3"/>
  <c r="J21" i="3"/>
  <c r="CH20" i="3"/>
  <c r="CG20" i="3"/>
  <c r="CE20" i="3"/>
  <c r="CD20" i="3"/>
  <c r="CB20" i="3"/>
  <c r="CA20" i="3"/>
  <c r="BY20" i="3"/>
  <c r="BX20" i="3"/>
  <c r="BV20" i="3"/>
  <c r="BU20" i="3"/>
  <c r="BS20" i="3"/>
  <c r="BR20" i="3"/>
  <c r="BP20" i="3"/>
  <c r="BO20" i="3"/>
  <c r="BM20" i="3"/>
  <c r="BL20" i="3"/>
  <c r="BJ20" i="3"/>
  <c r="BI20" i="3"/>
  <c r="BG20" i="3"/>
  <c r="BF20" i="3"/>
  <c r="BD20" i="3"/>
  <c r="BC20" i="3"/>
  <c r="BA20" i="3"/>
  <c r="AZ20" i="3"/>
  <c r="AX20" i="3"/>
  <c r="AW20" i="3"/>
  <c r="AU20" i="3"/>
  <c r="AT20" i="3"/>
  <c r="AI20" i="3"/>
  <c r="AH20" i="3"/>
  <c r="AF20" i="3"/>
  <c r="AE20" i="3"/>
  <c r="AC20" i="3"/>
  <c r="AB20" i="3"/>
  <c r="Z20" i="3"/>
  <c r="Y20" i="3"/>
  <c r="W20" i="3"/>
  <c r="V20" i="3"/>
  <c r="T20" i="3"/>
  <c r="S20" i="3"/>
  <c r="Q20" i="3"/>
  <c r="P20" i="3"/>
  <c r="N20" i="3"/>
  <c r="M20" i="3"/>
  <c r="K20" i="3"/>
  <c r="J20" i="3"/>
  <c r="CH19" i="3"/>
  <c r="CG19" i="3"/>
  <c r="CE19" i="3"/>
  <c r="CD19" i="3"/>
  <c r="CB19" i="3"/>
  <c r="CA19" i="3"/>
  <c r="BY19" i="3"/>
  <c r="BX19" i="3"/>
  <c r="BV19" i="3"/>
  <c r="BU19" i="3"/>
  <c r="BS19" i="3"/>
  <c r="BR19" i="3"/>
  <c r="BP19" i="3"/>
  <c r="BO19" i="3"/>
  <c r="BM19" i="3"/>
  <c r="BL19" i="3"/>
  <c r="BJ19" i="3"/>
  <c r="BI19" i="3"/>
  <c r="BG19" i="3"/>
  <c r="BF19" i="3"/>
  <c r="BD19" i="3"/>
  <c r="BC19" i="3"/>
  <c r="BA19" i="3"/>
  <c r="AZ19" i="3"/>
  <c r="AX19" i="3"/>
  <c r="AW19" i="3"/>
  <c r="AU19" i="3"/>
  <c r="AT19" i="3"/>
  <c r="AI19" i="3"/>
  <c r="AH19" i="3"/>
  <c r="AF19" i="3"/>
  <c r="AE19" i="3"/>
  <c r="AC19" i="3"/>
  <c r="AB19" i="3"/>
  <c r="Z19" i="3"/>
  <c r="Y19" i="3"/>
  <c r="W19" i="3"/>
  <c r="V19" i="3"/>
  <c r="T19" i="3"/>
  <c r="S19" i="3"/>
  <c r="Q19" i="3"/>
  <c r="P19" i="3"/>
  <c r="N19" i="3"/>
  <c r="M19" i="3"/>
  <c r="K19" i="3"/>
  <c r="J19" i="3"/>
  <c r="CH18" i="3"/>
  <c r="CG18" i="3"/>
  <c r="CE18" i="3"/>
  <c r="CD18" i="3"/>
  <c r="CB18" i="3"/>
  <c r="CA18" i="3"/>
  <c r="BY18" i="3"/>
  <c r="BX18" i="3"/>
  <c r="BV18" i="3"/>
  <c r="BU18" i="3"/>
  <c r="BS18" i="3"/>
  <c r="BR18" i="3"/>
  <c r="BP18" i="3"/>
  <c r="BO18" i="3"/>
  <c r="BM18" i="3"/>
  <c r="BL18" i="3"/>
  <c r="BJ18" i="3"/>
  <c r="BI18" i="3"/>
  <c r="BG18" i="3"/>
  <c r="BF18" i="3"/>
  <c r="BD18" i="3"/>
  <c r="BC18" i="3"/>
  <c r="BA18" i="3"/>
  <c r="AZ18" i="3"/>
  <c r="AX18" i="3"/>
  <c r="AW18" i="3"/>
  <c r="AU18" i="3"/>
  <c r="AT18" i="3"/>
  <c r="AI18" i="3"/>
  <c r="AH18" i="3"/>
  <c r="AF18" i="3"/>
  <c r="AE18" i="3"/>
  <c r="AC18" i="3"/>
  <c r="AB18" i="3"/>
  <c r="Z18" i="3"/>
  <c r="Y18" i="3"/>
  <c r="W18" i="3"/>
  <c r="V18" i="3"/>
  <c r="T18" i="3"/>
  <c r="S18" i="3"/>
  <c r="Q18" i="3"/>
  <c r="P18" i="3"/>
  <c r="N18" i="3"/>
  <c r="M18" i="3"/>
  <c r="K18" i="3"/>
  <c r="J18" i="3"/>
  <c r="CH17" i="3"/>
  <c r="CG17" i="3"/>
  <c r="CE17" i="3"/>
  <c r="CD17" i="3"/>
  <c r="CB17" i="3"/>
  <c r="CA17" i="3"/>
  <c r="BY17" i="3"/>
  <c r="BX17" i="3"/>
  <c r="BV17" i="3"/>
  <c r="BU17" i="3"/>
  <c r="BS17" i="3"/>
  <c r="BR17" i="3"/>
  <c r="BP17" i="3"/>
  <c r="BO17" i="3"/>
  <c r="BM17" i="3"/>
  <c r="BL17" i="3"/>
  <c r="BJ17" i="3"/>
  <c r="BI17" i="3"/>
  <c r="BG17" i="3"/>
  <c r="BF17" i="3"/>
  <c r="BD17" i="3"/>
  <c r="BC17" i="3"/>
  <c r="BA17" i="3"/>
  <c r="AZ17" i="3"/>
  <c r="AX17" i="3"/>
  <c r="AW17" i="3"/>
  <c r="AU17" i="3"/>
  <c r="AT17" i="3"/>
  <c r="AI17" i="3"/>
  <c r="AH17" i="3"/>
  <c r="AF17" i="3"/>
  <c r="AE17" i="3"/>
  <c r="AC17" i="3"/>
  <c r="AB17" i="3"/>
  <c r="Z17" i="3"/>
  <c r="Y17" i="3"/>
  <c r="W17" i="3"/>
  <c r="V17" i="3"/>
  <c r="T17" i="3"/>
  <c r="S17" i="3"/>
  <c r="Q17" i="3"/>
  <c r="P17" i="3"/>
  <c r="N17" i="3"/>
  <c r="M17" i="3"/>
  <c r="K17" i="3"/>
  <c r="J17" i="3"/>
  <c r="CH16" i="3"/>
  <c r="CG16" i="3"/>
  <c r="CE16" i="3"/>
  <c r="CD16" i="3"/>
  <c r="CB16" i="3"/>
  <c r="CA16" i="3"/>
  <c r="BY16" i="3"/>
  <c r="BX16" i="3"/>
  <c r="BV16" i="3"/>
  <c r="BU16" i="3"/>
  <c r="BS16" i="3"/>
  <c r="BR16" i="3"/>
  <c r="BP16" i="3"/>
  <c r="BO16" i="3"/>
  <c r="BM16" i="3"/>
  <c r="BL16" i="3"/>
  <c r="BJ16" i="3"/>
  <c r="BI16" i="3"/>
  <c r="BG16" i="3"/>
  <c r="BF16" i="3"/>
  <c r="BD16" i="3"/>
  <c r="BC16" i="3"/>
  <c r="BA16" i="3"/>
  <c r="AZ16" i="3"/>
  <c r="AX16" i="3"/>
  <c r="AW16" i="3"/>
  <c r="AU16" i="3"/>
  <c r="AT16" i="3"/>
  <c r="AI16" i="3"/>
  <c r="AH16" i="3"/>
  <c r="AF16" i="3"/>
  <c r="AE16" i="3"/>
  <c r="AC16" i="3"/>
  <c r="AB16" i="3"/>
  <c r="Z16" i="3"/>
  <c r="Y16" i="3"/>
  <c r="W16" i="3"/>
  <c r="V16" i="3"/>
  <c r="T16" i="3"/>
  <c r="S16" i="3"/>
  <c r="Q16" i="3"/>
  <c r="P16" i="3"/>
  <c r="N16" i="3"/>
  <c r="M16" i="3"/>
  <c r="K16" i="3"/>
  <c r="J16" i="3"/>
  <c r="CH15" i="3"/>
  <c r="CG15" i="3"/>
  <c r="CE15" i="3"/>
  <c r="CD15" i="3"/>
  <c r="CB15" i="3"/>
  <c r="CA15" i="3"/>
  <c r="BY15" i="3"/>
  <c r="BX15" i="3"/>
  <c r="BV15" i="3"/>
  <c r="BU15" i="3"/>
  <c r="BS15" i="3"/>
  <c r="BR15" i="3"/>
  <c r="BP15" i="3"/>
  <c r="BO15" i="3"/>
  <c r="BM15" i="3"/>
  <c r="BL15" i="3"/>
  <c r="BJ15" i="3"/>
  <c r="BI15" i="3"/>
  <c r="BG15" i="3"/>
  <c r="BF15" i="3"/>
  <c r="BD15" i="3"/>
  <c r="BC15" i="3"/>
  <c r="BA15" i="3"/>
  <c r="AZ15" i="3"/>
  <c r="AX15" i="3"/>
  <c r="AW15" i="3"/>
  <c r="AU15" i="3"/>
  <c r="AT15" i="3"/>
  <c r="AI15" i="3"/>
  <c r="AH15" i="3"/>
  <c r="AF15" i="3"/>
  <c r="AE15" i="3"/>
  <c r="AC15" i="3"/>
  <c r="AB15" i="3"/>
  <c r="Z15" i="3"/>
  <c r="Y15" i="3"/>
  <c r="W15" i="3"/>
  <c r="V15" i="3"/>
  <c r="T15" i="3"/>
  <c r="S15" i="3"/>
  <c r="Q15" i="3"/>
  <c r="P15" i="3"/>
  <c r="N15" i="3"/>
  <c r="M15" i="3"/>
  <c r="K15" i="3"/>
  <c r="J15" i="3"/>
  <c r="CH14" i="3"/>
  <c r="CG14" i="3"/>
  <c r="CE14" i="3"/>
  <c r="CD14" i="3"/>
  <c r="CB14" i="3"/>
  <c r="CA14" i="3"/>
  <c r="BY14" i="3"/>
  <c r="BX14" i="3"/>
  <c r="BV14" i="3"/>
  <c r="BU14" i="3"/>
  <c r="BS14" i="3"/>
  <c r="BR14" i="3"/>
  <c r="BP14" i="3"/>
  <c r="BO14" i="3"/>
  <c r="BM14" i="3"/>
  <c r="BL14" i="3"/>
  <c r="BJ14" i="3"/>
  <c r="BI14" i="3"/>
  <c r="BG14" i="3"/>
  <c r="BF14" i="3"/>
  <c r="BD14" i="3"/>
  <c r="BC14" i="3"/>
  <c r="BA14" i="3"/>
  <c r="AZ14" i="3"/>
  <c r="AX14" i="3"/>
  <c r="AW14" i="3"/>
  <c r="AU14" i="3"/>
  <c r="AT14" i="3"/>
  <c r="AI14" i="3"/>
  <c r="AH14" i="3"/>
  <c r="AF14" i="3"/>
  <c r="AE14" i="3"/>
  <c r="AC14" i="3"/>
  <c r="AB14" i="3"/>
  <c r="Z14" i="3"/>
  <c r="Y14" i="3"/>
  <c r="W14" i="3"/>
  <c r="V14" i="3"/>
  <c r="T14" i="3"/>
  <c r="S14" i="3"/>
  <c r="Q14" i="3"/>
  <c r="P14" i="3"/>
  <c r="N14" i="3"/>
  <c r="M14" i="3"/>
  <c r="K14" i="3"/>
  <c r="J14" i="3"/>
  <c r="CH13" i="3"/>
  <c r="CG13" i="3"/>
  <c r="CE13" i="3"/>
  <c r="CD13" i="3"/>
  <c r="CB13" i="3"/>
  <c r="CA13" i="3"/>
  <c r="BY13" i="3"/>
  <c r="BX13" i="3"/>
  <c r="BV13" i="3"/>
  <c r="BU13" i="3"/>
  <c r="BS13" i="3"/>
  <c r="BR13" i="3"/>
  <c r="BP13" i="3"/>
  <c r="BO13" i="3"/>
  <c r="BM13" i="3"/>
  <c r="BL13" i="3"/>
  <c r="BJ13" i="3"/>
  <c r="BI13" i="3"/>
  <c r="BG13" i="3"/>
  <c r="BF13" i="3"/>
  <c r="BD13" i="3"/>
  <c r="BC13" i="3"/>
  <c r="BA13" i="3"/>
  <c r="AZ13" i="3"/>
  <c r="AX13" i="3"/>
  <c r="AW13" i="3"/>
  <c r="AU13" i="3"/>
  <c r="AT13" i="3"/>
  <c r="AI13" i="3"/>
  <c r="AH13" i="3"/>
  <c r="AF13" i="3"/>
  <c r="AE13" i="3"/>
  <c r="AC13" i="3"/>
  <c r="AB13" i="3"/>
  <c r="Z13" i="3"/>
  <c r="Y13" i="3"/>
  <c r="W13" i="3"/>
  <c r="V13" i="3"/>
  <c r="T13" i="3"/>
  <c r="S13" i="3"/>
  <c r="Q13" i="3"/>
  <c r="P13" i="3"/>
  <c r="N13" i="3"/>
  <c r="M13" i="3"/>
  <c r="K13" i="3"/>
  <c r="J13" i="3"/>
  <c r="CH12" i="3"/>
  <c r="CG12" i="3"/>
  <c r="CE12" i="3"/>
  <c r="CD12" i="3"/>
  <c r="CB12" i="3"/>
  <c r="CA12" i="3"/>
  <c r="BY12" i="3"/>
  <c r="BX12" i="3"/>
  <c r="BV12" i="3"/>
  <c r="BU12" i="3"/>
  <c r="BS12" i="3"/>
  <c r="BR12" i="3"/>
  <c r="BP12" i="3"/>
  <c r="BO12" i="3"/>
  <c r="BM12" i="3"/>
  <c r="BL12" i="3"/>
  <c r="BJ12" i="3"/>
  <c r="BI12" i="3"/>
  <c r="BG12" i="3"/>
  <c r="BF12" i="3"/>
  <c r="BD12" i="3"/>
  <c r="BC12" i="3"/>
  <c r="BA12" i="3"/>
  <c r="AZ12" i="3"/>
  <c r="AX12" i="3"/>
  <c r="AW12" i="3"/>
  <c r="AU12" i="3"/>
  <c r="AT12" i="3"/>
  <c r="AI12" i="3"/>
  <c r="AH12" i="3"/>
  <c r="AF12" i="3"/>
  <c r="AE12" i="3"/>
  <c r="AC12" i="3"/>
  <c r="AB12" i="3"/>
  <c r="Z12" i="3"/>
  <c r="Y12" i="3"/>
  <c r="W12" i="3"/>
  <c r="V12" i="3"/>
  <c r="T12" i="3"/>
  <c r="S12" i="3"/>
  <c r="Q12" i="3"/>
  <c r="P12" i="3"/>
  <c r="N12" i="3"/>
  <c r="M12" i="3"/>
  <c r="K12" i="3"/>
  <c r="J12" i="3"/>
  <c r="CH11" i="3"/>
  <c r="CG11" i="3"/>
  <c r="CE11" i="3"/>
  <c r="CD11" i="3"/>
  <c r="CB11" i="3"/>
  <c r="CA11" i="3"/>
  <c r="BY11" i="3"/>
  <c r="BX11" i="3"/>
  <c r="BV11" i="3"/>
  <c r="BU11" i="3"/>
  <c r="BS11" i="3"/>
  <c r="BR11" i="3"/>
  <c r="BP11" i="3"/>
  <c r="BO11" i="3"/>
  <c r="BM11" i="3"/>
  <c r="BL11" i="3"/>
  <c r="BJ11" i="3"/>
  <c r="BI11" i="3"/>
  <c r="BG11" i="3"/>
  <c r="BF11" i="3"/>
  <c r="BD11" i="3"/>
  <c r="BC11" i="3"/>
  <c r="BA11" i="3"/>
  <c r="AZ11" i="3"/>
  <c r="AX11" i="3"/>
  <c r="AW11" i="3"/>
  <c r="AU11" i="3"/>
  <c r="AT11" i="3"/>
  <c r="AI11" i="3"/>
  <c r="AH11" i="3"/>
  <c r="AF11" i="3"/>
  <c r="AE11" i="3"/>
  <c r="AC11" i="3"/>
  <c r="AB11" i="3"/>
  <c r="Z11" i="3"/>
  <c r="Y11" i="3"/>
  <c r="W11" i="3"/>
  <c r="V11" i="3"/>
  <c r="T11" i="3"/>
  <c r="S11" i="3"/>
  <c r="Q11" i="3"/>
  <c r="P11" i="3"/>
  <c r="N11" i="3"/>
  <c r="M11" i="3"/>
  <c r="K11" i="3"/>
  <c r="J11" i="3"/>
  <c r="CH10" i="3"/>
  <c r="CG10" i="3"/>
  <c r="CE10" i="3"/>
  <c r="CD10" i="3"/>
  <c r="CB10" i="3"/>
  <c r="CA10" i="3"/>
  <c r="BY10" i="3"/>
  <c r="BX10" i="3"/>
  <c r="BV10" i="3"/>
  <c r="BU10" i="3"/>
  <c r="BS10" i="3"/>
  <c r="BR10" i="3"/>
  <c r="BP10" i="3"/>
  <c r="BO10" i="3"/>
  <c r="BM10" i="3"/>
  <c r="BL10" i="3"/>
  <c r="BJ10" i="3"/>
  <c r="BI10" i="3"/>
  <c r="BG10" i="3"/>
  <c r="BF10" i="3"/>
  <c r="BD10" i="3"/>
  <c r="BC10" i="3"/>
  <c r="BA10" i="3"/>
  <c r="AZ10" i="3"/>
  <c r="AX10" i="3"/>
  <c r="AW10" i="3"/>
  <c r="AU10" i="3"/>
  <c r="AT10" i="3"/>
  <c r="AI10" i="3"/>
  <c r="AH10" i="3"/>
  <c r="AF10" i="3"/>
  <c r="AE10" i="3"/>
  <c r="AC10" i="3"/>
  <c r="AB10" i="3"/>
  <c r="Z10" i="3"/>
  <c r="Y10" i="3"/>
  <c r="W10" i="3"/>
  <c r="V10" i="3"/>
  <c r="T10" i="3"/>
  <c r="S10" i="3"/>
  <c r="Q10" i="3"/>
  <c r="P10" i="3"/>
  <c r="N10" i="3"/>
  <c r="M10" i="3"/>
  <c r="K10" i="3"/>
  <c r="J10" i="3"/>
  <c r="CH9" i="3"/>
  <c r="CG9" i="3"/>
  <c r="CE9" i="3"/>
  <c r="CD9" i="3"/>
  <c r="CB9" i="3"/>
  <c r="CA9" i="3"/>
  <c r="BY9" i="3"/>
  <c r="BX9" i="3"/>
  <c r="BV9" i="3"/>
  <c r="BU9" i="3"/>
  <c r="BS9" i="3"/>
  <c r="BR9" i="3"/>
  <c r="BP9" i="3"/>
  <c r="BO9" i="3"/>
  <c r="BM9" i="3"/>
  <c r="BL9" i="3"/>
  <c r="BJ9" i="3"/>
  <c r="BI9" i="3"/>
  <c r="BG9" i="3"/>
  <c r="BF9" i="3"/>
  <c r="BD9" i="3"/>
  <c r="BC9" i="3"/>
  <c r="BA9" i="3"/>
  <c r="AZ9" i="3"/>
  <c r="AX9" i="3"/>
  <c r="AW9" i="3"/>
  <c r="AU9" i="3"/>
  <c r="AT9" i="3"/>
  <c r="AI9" i="3"/>
  <c r="AH9" i="3"/>
  <c r="AF9" i="3"/>
  <c r="AE9" i="3"/>
  <c r="AC9" i="3"/>
  <c r="AB9" i="3"/>
  <c r="Z9" i="3"/>
  <c r="Y9" i="3"/>
  <c r="W9" i="3"/>
  <c r="V9" i="3"/>
  <c r="T9" i="3"/>
  <c r="S9" i="3"/>
  <c r="Q9" i="3"/>
  <c r="P9" i="3"/>
  <c r="N9" i="3"/>
  <c r="M9" i="3"/>
  <c r="K9" i="3"/>
  <c r="J9" i="3"/>
  <c r="CH8" i="3"/>
  <c r="CG8" i="3"/>
  <c r="CE8" i="3"/>
  <c r="CD8" i="3"/>
  <c r="CB8" i="3"/>
  <c r="CA8" i="3"/>
  <c r="BY8" i="3"/>
  <c r="BX8" i="3"/>
  <c r="BV8" i="3"/>
  <c r="BU8" i="3"/>
  <c r="BS8" i="3"/>
  <c r="BR8" i="3"/>
  <c r="BP8" i="3"/>
  <c r="BO8" i="3"/>
  <c r="BM8" i="3"/>
  <c r="BL8" i="3"/>
  <c r="BJ8" i="3"/>
  <c r="BI8" i="3"/>
  <c r="BG8" i="3"/>
  <c r="BF8" i="3"/>
  <c r="BD8" i="3"/>
  <c r="BC8" i="3"/>
  <c r="BA8" i="3"/>
  <c r="AZ8" i="3"/>
  <c r="AX8" i="3"/>
  <c r="AW8" i="3"/>
  <c r="AU8" i="3"/>
  <c r="AT8" i="3"/>
  <c r="AI8" i="3"/>
  <c r="AH8" i="3"/>
  <c r="AF8" i="3"/>
  <c r="AE8" i="3"/>
  <c r="AC8" i="3"/>
  <c r="AB8" i="3"/>
  <c r="Z8" i="3"/>
  <c r="Y8" i="3"/>
  <c r="W8" i="3"/>
  <c r="V8" i="3"/>
  <c r="T8" i="3"/>
  <c r="S8" i="3"/>
  <c r="Q8" i="3"/>
  <c r="P8" i="3"/>
  <c r="N8" i="3"/>
  <c r="M8" i="3"/>
  <c r="K8" i="3"/>
  <c r="J8" i="3"/>
  <c r="CH7" i="3"/>
  <c r="CG7" i="3"/>
  <c r="CE7" i="3"/>
  <c r="CD7" i="3"/>
  <c r="CB7" i="3"/>
  <c r="CA7" i="3"/>
  <c r="BY7" i="3"/>
  <c r="BX7" i="3"/>
  <c r="BV7" i="3"/>
  <c r="BU7" i="3"/>
  <c r="BS7" i="3"/>
  <c r="BR7" i="3"/>
  <c r="BP7" i="3"/>
  <c r="BO7" i="3"/>
  <c r="BM7" i="3"/>
  <c r="BL7" i="3"/>
  <c r="BJ7" i="3"/>
  <c r="BI7" i="3"/>
  <c r="BG7" i="3"/>
  <c r="BF7" i="3"/>
  <c r="BD7" i="3"/>
  <c r="BC7" i="3"/>
  <c r="BA7" i="3"/>
  <c r="AZ7" i="3"/>
  <c r="AX7" i="3"/>
  <c r="AW7" i="3"/>
  <c r="AU7" i="3"/>
  <c r="AT7" i="3"/>
  <c r="AI7" i="3"/>
  <c r="AH7" i="3"/>
  <c r="AF7" i="3"/>
  <c r="AE7" i="3"/>
  <c r="AC7" i="3"/>
  <c r="AB7" i="3"/>
  <c r="Z7" i="3"/>
  <c r="Y7" i="3"/>
  <c r="W7" i="3"/>
  <c r="V7" i="3"/>
  <c r="T7" i="3"/>
  <c r="S7" i="3"/>
  <c r="Q7" i="3"/>
  <c r="P7" i="3"/>
  <c r="N7" i="3"/>
  <c r="M7" i="3"/>
  <c r="K7" i="3"/>
  <c r="J7" i="3"/>
  <c r="CH6" i="3"/>
  <c r="CG6" i="3"/>
  <c r="CE6" i="3"/>
  <c r="CD6" i="3"/>
  <c r="CB6" i="3"/>
  <c r="CA6" i="3"/>
  <c r="BY6" i="3"/>
  <c r="BX6" i="3"/>
  <c r="BV6" i="3"/>
  <c r="BU6" i="3"/>
  <c r="BS6" i="3"/>
  <c r="BR6" i="3"/>
  <c r="BP6" i="3"/>
  <c r="BO6" i="3"/>
  <c r="BM6" i="3"/>
  <c r="BL6" i="3"/>
  <c r="BJ6" i="3"/>
  <c r="BI6" i="3"/>
  <c r="BG6" i="3"/>
  <c r="BF6" i="3"/>
  <c r="BD6" i="3"/>
  <c r="BC6" i="3"/>
  <c r="BA6" i="3"/>
  <c r="AZ6" i="3"/>
  <c r="AX6" i="3"/>
  <c r="AW6" i="3"/>
  <c r="AU6" i="3"/>
  <c r="AT6" i="3"/>
  <c r="AI6" i="3"/>
  <c r="AH6" i="3"/>
  <c r="AF6" i="3"/>
  <c r="AE6" i="3"/>
  <c r="AC6" i="3"/>
  <c r="AB6" i="3"/>
  <c r="Z6" i="3"/>
  <c r="Y6" i="3"/>
  <c r="W6" i="3"/>
  <c r="V6" i="3"/>
  <c r="T6" i="3"/>
  <c r="S6" i="3"/>
  <c r="Q6" i="3"/>
  <c r="P6" i="3"/>
  <c r="N6" i="3"/>
  <c r="M6" i="3"/>
  <c r="K6" i="3"/>
  <c r="J6" i="3"/>
  <c r="CH5" i="3"/>
  <c r="CG5" i="3"/>
  <c r="CE5" i="3"/>
  <c r="CD5" i="3"/>
  <c r="CB5" i="3"/>
  <c r="CA5" i="3"/>
  <c r="BY5" i="3"/>
  <c r="BX5" i="3"/>
  <c r="BX2" i="3" s="1"/>
  <c r="BV5" i="3"/>
  <c r="BU5" i="3"/>
  <c r="BS5" i="3"/>
  <c r="BR5" i="3"/>
  <c r="BP5" i="3"/>
  <c r="BO5" i="3"/>
  <c r="BM5" i="3"/>
  <c r="BL5" i="3"/>
  <c r="BL2" i="3" s="1"/>
  <c r="BJ5" i="3"/>
  <c r="BI5" i="3"/>
  <c r="BG5" i="3"/>
  <c r="BF5" i="3"/>
  <c r="BD5" i="3"/>
  <c r="BC5" i="3"/>
  <c r="BA5" i="3"/>
  <c r="AZ5" i="3"/>
  <c r="AX5" i="3"/>
  <c r="AW5" i="3"/>
  <c r="AU5" i="3"/>
  <c r="AT5" i="3"/>
  <c r="AI5" i="3"/>
  <c r="AI2" i="3" s="1"/>
  <c r="AH5" i="3"/>
  <c r="AF5" i="3"/>
  <c r="AE5" i="3"/>
  <c r="AC5" i="3"/>
  <c r="AB5" i="3"/>
  <c r="Z5" i="3"/>
  <c r="Y5" i="3"/>
  <c r="W5" i="3"/>
  <c r="W2" i="3" s="1"/>
  <c r="V5" i="3"/>
  <c r="T5" i="3"/>
  <c r="S5" i="3"/>
  <c r="Q5" i="3"/>
  <c r="P5" i="3"/>
  <c r="N5" i="3"/>
  <c r="M5" i="3"/>
  <c r="K5" i="3"/>
  <c r="J5" i="3"/>
  <c r="CH4" i="3"/>
  <c r="CG4" i="3"/>
  <c r="CE4" i="3"/>
  <c r="CE2" i="3" s="1"/>
  <c r="CD4" i="3"/>
  <c r="CB4" i="3"/>
  <c r="CB2" i="3" s="1"/>
  <c r="CA4" i="3"/>
  <c r="BY4" i="3"/>
  <c r="BX4" i="3"/>
  <c r="BV4" i="3"/>
  <c r="BU4" i="3"/>
  <c r="BU2" i="3" s="1"/>
  <c r="BS4" i="3"/>
  <c r="BS2" i="3" s="1"/>
  <c r="BR4" i="3"/>
  <c r="BP4" i="3"/>
  <c r="BP2" i="3" s="1"/>
  <c r="BO4" i="3"/>
  <c r="BM4" i="3"/>
  <c r="BL4" i="3"/>
  <c r="BJ4" i="3"/>
  <c r="BI4" i="3"/>
  <c r="BG4" i="3"/>
  <c r="BF4" i="3"/>
  <c r="BD4" i="3"/>
  <c r="BC4" i="3"/>
  <c r="BC2" i="3" s="1"/>
  <c r="BA4" i="3"/>
  <c r="AZ4" i="3"/>
  <c r="AX4" i="3"/>
  <c r="AX2" i="3" s="1"/>
  <c r="AW4" i="3"/>
  <c r="AU4" i="3"/>
  <c r="AT4" i="3"/>
  <c r="AI4" i="3"/>
  <c r="AH4" i="3"/>
  <c r="AF4" i="3"/>
  <c r="AF2" i="3" s="1"/>
  <c r="AE4" i="3"/>
  <c r="AC4" i="3"/>
  <c r="AB4" i="3"/>
  <c r="Z4" i="3"/>
  <c r="Z2" i="3" s="1"/>
  <c r="Y4" i="3"/>
  <c r="W4" i="3"/>
  <c r="V4" i="3"/>
  <c r="T4" i="3"/>
  <c r="S4" i="3"/>
  <c r="Q4" i="3"/>
  <c r="P4" i="3"/>
  <c r="N4" i="3"/>
  <c r="N2" i="3" s="1"/>
  <c r="M4" i="3"/>
  <c r="K4" i="3"/>
  <c r="J4" i="3"/>
  <c r="BN3" i="3"/>
  <c r="BK3" i="3"/>
  <c r="BH3" i="3"/>
  <c r="BE3" i="3"/>
  <c r="BB3" i="3"/>
  <c r="AV3" i="3"/>
  <c r="AM3" i="3"/>
  <c r="AJ3" i="3"/>
  <c r="AG3" i="3"/>
  <c r="AA3" i="3"/>
  <c r="U3" i="3"/>
  <c r="O3" i="3"/>
  <c r="L3" i="3"/>
  <c r="CG2" i="3"/>
  <c r="CF2" i="3"/>
  <c r="CC2" i="3"/>
  <c r="BZ2" i="3"/>
  <c r="BY2" i="3"/>
  <c r="BW2" i="3"/>
  <c r="BT2" i="3"/>
  <c r="BR2" i="3"/>
  <c r="BQ2" i="3"/>
  <c r="BO2" i="3"/>
  <c r="BN2" i="3"/>
  <c r="BM2" i="3"/>
  <c r="BK2" i="3"/>
  <c r="BH2" i="3"/>
  <c r="BE2" i="3"/>
  <c r="BD2" i="3"/>
  <c r="BB2" i="3"/>
  <c r="AY2" i="3"/>
  <c r="AW2" i="3"/>
  <c r="AV2" i="3"/>
  <c r="AS2" i="3"/>
  <c r="AR2" i="3"/>
  <c r="AQ2" i="3"/>
  <c r="AP2" i="3"/>
  <c r="AO2" i="3"/>
  <c r="AN2" i="3"/>
  <c r="AM2" i="3"/>
  <c r="AL2" i="3"/>
  <c r="AK2" i="3"/>
  <c r="AJ2" i="3"/>
  <c r="AG2" i="3"/>
  <c r="AD2" i="3"/>
  <c r="AA2" i="3"/>
  <c r="X2" i="3"/>
  <c r="R2" i="3"/>
  <c r="O2" i="3"/>
  <c r="M2" i="3"/>
  <c r="L2" i="3"/>
  <c r="I2" i="3"/>
  <c r="CS125" i="2"/>
  <c r="CS124" i="2"/>
  <c r="CE123" i="2"/>
  <c r="CD123" i="2"/>
  <c r="CB123" i="2"/>
  <c r="CA123" i="2"/>
  <c r="BY123" i="2"/>
  <c r="BX123" i="2"/>
  <c r="BV123" i="2"/>
  <c r="BU123" i="2"/>
  <c r="BS123" i="2"/>
  <c r="BR123" i="2"/>
  <c r="BP123" i="2"/>
  <c r="BO123" i="2"/>
  <c r="BM123" i="2"/>
  <c r="BL123" i="2"/>
  <c r="CE122" i="2"/>
  <c r="CD122" i="2"/>
  <c r="CB122" i="2"/>
  <c r="CA122" i="2"/>
  <c r="BY122" i="2"/>
  <c r="BX122" i="2"/>
  <c r="BV122" i="2"/>
  <c r="BU122" i="2"/>
  <c r="BS122" i="2"/>
  <c r="BR122" i="2"/>
  <c r="BP122" i="2"/>
  <c r="BO122" i="2"/>
  <c r="BM122" i="2"/>
  <c r="BL122" i="2"/>
  <c r="CE121" i="2"/>
  <c r="CD121" i="2"/>
  <c r="CB121" i="2"/>
  <c r="CA121" i="2"/>
  <c r="BY121" i="2"/>
  <c r="BX121" i="2"/>
  <c r="BV121" i="2"/>
  <c r="BU121" i="2"/>
  <c r="BS121" i="2"/>
  <c r="BR121" i="2"/>
  <c r="BP121" i="2"/>
  <c r="BO121" i="2"/>
  <c r="BM121" i="2"/>
  <c r="BL121" i="2"/>
  <c r="CE120" i="2"/>
  <c r="CD120" i="2"/>
  <c r="CB120" i="2"/>
  <c r="CA120" i="2"/>
  <c r="BY120" i="2"/>
  <c r="BX120" i="2"/>
  <c r="BV120" i="2"/>
  <c r="BU120" i="2"/>
  <c r="BS120" i="2"/>
  <c r="BR120" i="2"/>
  <c r="BP120" i="2"/>
  <c r="BO120" i="2"/>
  <c r="BM120" i="2"/>
  <c r="BL120" i="2"/>
  <c r="CE119" i="2"/>
  <c r="CD119" i="2"/>
  <c r="CB119" i="2"/>
  <c r="CA119" i="2"/>
  <c r="BY119" i="2"/>
  <c r="BX119" i="2"/>
  <c r="BV119" i="2"/>
  <c r="BU119" i="2"/>
  <c r="BS119" i="2"/>
  <c r="BR119" i="2"/>
  <c r="BP119" i="2"/>
  <c r="BO119" i="2"/>
  <c r="BM119" i="2"/>
  <c r="BL119" i="2"/>
  <c r="CE118" i="2"/>
  <c r="CD118" i="2"/>
  <c r="CB118" i="2"/>
  <c r="CA118" i="2"/>
  <c r="BY118" i="2"/>
  <c r="BX118" i="2"/>
  <c r="BV118" i="2"/>
  <c r="BU118" i="2"/>
  <c r="BS118" i="2"/>
  <c r="BR118" i="2"/>
  <c r="BP118" i="2"/>
  <c r="BO118" i="2"/>
  <c r="BM118" i="2"/>
  <c r="BL118" i="2"/>
  <c r="CE117" i="2"/>
  <c r="CD117" i="2"/>
  <c r="CB117" i="2"/>
  <c r="CA117" i="2"/>
  <c r="BY117" i="2"/>
  <c r="BX117" i="2"/>
  <c r="BV117" i="2"/>
  <c r="BU117" i="2"/>
  <c r="BS117" i="2"/>
  <c r="BR117" i="2"/>
  <c r="BP117" i="2"/>
  <c r="BO117" i="2"/>
  <c r="BM117" i="2"/>
  <c r="BL117" i="2"/>
  <c r="CE116" i="2"/>
  <c r="CD116" i="2"/>
  <c r="CB116" i="2"/>
  <c r="CA116" i="2"/>
  <c r="BY116" i="2"/>
  <c r="BX116" i="2"/>
  <c r="BV116" i="2"/>
  <c r="BU116" i="2"/>
  <c r="BS116" i="2"/>
  <c r="BR116" i="2"/>
  <c r="BP116" i="2"/>
  <c r="BO116" i="2"/>
  <c r="BM116" i="2"/>
  <c r="BL116" i="2"/>
  <c r="CE115" i="2"/>
  <c r="CD115" i="2"/>
  <c r="CB115" i="2"/>
  <c r="CA115" i="2"/>
  <c r="BY115" i="2"/>
  <c r="BX115" i="2"/>
  <c r="BV115" i="2"/>
  <c r="BU115" i="2"/>
  <c r="BS115" i="2"/>
  <c r="BR115" i="2"/>
  <c r="BP115" i="2"/>
  <c r="BO115" i="2"/>
  <c r="BM115" i="2"/>
  <c r="BL115" i="2"/>
  <c r="CE114" i="2"/>
  <c r="CD114" i="2"/>
  <c r="CB114" i="2"/>
  <c r="CA114" i="2"/>
  <c r="BY114" i="2"/>
  <c r="BX114" i="2"/>
  <c r="BV114" i="2"/>
  <c r="BU114" i="2"/>
  <c r="BS114" i="2"/>
  <c r="BR114" i="2"/>
  <c r="BP114" i="2"/>
  <c r="BO114" i="2"/>
  <c r="BM114" i="2"/>
  <c r="BL114" i="2"/>
  <c r="CE113" i="2"/>
  <c r="CD113" i="2"/>
  <c r="CB113" i="2"/>
  <c r="CA113" i="2"/>
  <c r="BY113" i="2"/>
  <c r="BX113" i="2"/>
  <c r="BV113" i="2"/>
  <c r="BU113" i="2"/>
  <c r="BS113" i="2"/>
  <c r="BR113" i="2"/>
  <c r="BP113" i="2"/>
  <c r="BO113" i="2"/>
  <c r="BM113" i="2"/>
  <c r="BL113" i="2"/>
  <c r="CE112" i="2"/>
  <c r="CD112" i="2"/>
  <c r="CB112" i="2"/>
  <c r="CA112" i="2"/>
  <c r="BY112" i="2"/>
  <c r="BX112" i="2"/>
  <c r="BV112" i="2"/>
  <c r="BU112" i="2"/>
  <c r="BS112" i="2"/>
  <c r="BR112" i="2"/>
  <c r="BP112" i="2"/>
  <c r="BO112" i="2"/>
  <c r="BM112" i="2"/>
  <c r="BL112" i="2"/>
  <c r="CE111" i="2"/>
  <c r="CD111" i="2"/>
  <c r="CB111" i="2"/>
  <c r="CA111" i="2"/>
  <c r="BY111" i="2"/>
  <c r="BX111" i="2"/>
  <c r="BV111" i="2"/>
  <c r="BU111" i="2"/>
  <c r="BS111" i="2"/>
  <c r="BR111" i="2"/>
  <c r="BP111" i="2"/>
  <c r="BO111" i="2"/>
  <c r="BM111" i="2"/>
  <c r="BL111" i="2"/>
  <c r="CE110" i="2"/>
  <c r="CD110" i="2"/>
  <c r="CB110" i="2"/>
  <c r="CA110" i="2"/>
  <c r="BY110" i="2"/>
  <c r="BX110" i="2"/>
  <c r="BV110" i="2"/>
  <c r="BU110" i="2"/>
  <c r="BS110" i="2"/>
  <c r="BR110" i="2"/>
  <c r="BP110" i="2"/>
  <c r="BO110" i="2"/>
  <c r="BM110" i="2"/>
  <c r="BL110" i="2"/>
  <c r="CE109" i="2"/>
  <c r="CD109" i="2"/>
  <c r="CB109" i="2"/>
  <c r="CA109" i="2"/>
  <c r="BY109" i="2"/>
  <c r="BX109" i="2"/>
  <c r="BV109" i="2"/>
  <c r="BU109" i="2"/>
  <c r="BS109" i="2"/>
  <c r="BR109" i="2"/>
  <c r="BP109" i="2"/>
  <c r="BO109" i="2"/>
  <c r="BM109" i="2"/>
  <c r="BL109" i="2"/>
  <c r="CE108" i="2"/>
  <c r="CD108" i="2"/>
  <c r="CB108" i="2"/>
  <c r="CA108" i="2"/>
  <c r="BY108" i="2"/>
  <c r="BX108" i="2"/>
  <c r="BV108" i="2"/>
  <c r="BU108" i="2"/>
  <c r="BS108" i="2"/>
  <c r="BR108" i="2"/>
  <c r="BP108" i="2"/>
  <c r="BO108" i="2"/>
  <c r="BM108" i="2"/>
  <c r="BL108" i="2"/>
  <c r="CE107" i="2"/>
  <c r="CD107" i="2"/>
  <c r="CB107" i="2"/>
  <c r="CA107" i="2"/>
  <c r="BY107" i="2"/>
  <c r="BX107" i="2"/>
  <c r="BV107" i="2"/>
  <c r="BU107" i="2"/>
  <c r="BS107" i="2"/>
  <c r="BR107" i="2"/>
  <c r="BP107" i="2"/>
  <c r="BO107" i="2"/>
  <c r="BM107" i="2"/>
  <c r="BL107" i="2"/>
  <c r="CE106" i="2"/>
  <c r="CD106" i="2"/>
  <c r="CB106" i="2"/>
  <c r="CA106" i="2"/>
  <c r="BY106" i="2"/>
  <c r="BX106" i="2"/>
  <c r="BV106" i="2"/>
  <c r="BU106" i="2"/>
  <c r="BS106" i="2"/>
  <c r="BR106" i="2"/>
  <c r="BP106" i="2"/>
  <c r="BO106" i="2"/>
  <c r="BM106" i="2"/>
  <c r="BL106" i="2"/>
  <c r="CE105" i="2"/>
  <c r="CD105" i="2"/>
  <c r="CB105" i="2"/>
  <c r="CA105" i="2"/>
  <c r="BY105" i="2"/>
  <c r="BX105" i="2"/>
  <c r="BV105" i="2"/>
  <c r="BU105" i="2"/>
  <c r="BS105" i="2"/>
  <c r="BR105" i="2"/>
  <c r="BP105" i="2"/>
  <c r="BO105" i="2"/>
  <c r="BM105" i="2"/>
  <c r="BL105" i="2"/>
  <c r="CE104" i="2"/>
  <c r="CD104" i="2"/>
  <c r="CB104" i="2"/>
  <c r="CA104" i="2"/>
  <c r="BY104" i="2"/>
  <c r="BX104" i="2"/>
  <c r="BV104" i="2"/>
  <c r="BU104" i="2"/>
  <c r="BS104" i="2"/>
  <c r="BR104" i="2"/>
  <c r="BP104" i="2"/>
  <c r="BO104" i="2"/>
  <c r="BM104" i="2"/>
  <c r="BL104" i="2"/>
  <c r="CE103" i="2"/>
  <c r="CD103" i="2"/>
  <c r="CB103" i="2"/>
  <c r="CA103" i="2"/>
  <c r="BY103" i="2"/>
  <c r="BX103" i="2"/>
  <c r="BV103" i="2"/>
  <c r="BU103" i="2"/>
  <c r="BS103" i="2"/>
  <c r="BR103" i="2"/>
  <c r="BP103" i="2"/>
  <c r="BO103" i="2"/>
  <c r="BM103" i="2"/>
  <c r="BL103" i="2"/>
  <c r="CE102" i="2"/>
  <c r="CD102" i="2"/>
  <c r="CB102" i="2"/>
  <c r="CA102" i="2"/>
  <c r="BY102" i="2"/>
  <c r="BX102" i="2"/>
  <c r="BV102" i="2"/>
  <c r="BU102" i="2"/>
  <c r="BS102" i="2"/>
  <c r="BR102" i="2"/>
  <c r="BP102" i="2"/>
  <c r="BO102" i="2"/>
  <c r="BM102" i="2"/>
  <c r="BL102" i="2"/>
  <c r="CE101" i="2"/>
  <c r="CD101" i="2"/>
  <c r="CB101" i="2"/>
  <c r="CA101" i="2"/>
  <c r="BY101" i="2"/>
  <c r="BX101" i="2"/>
  <c r="BV101" i="2"/>
  <c r="BU101" i="2"/>
  <c r="BS101" i="2"/>
  <c r="BR101" i="2"/>
  <c r="BP101" i="2"/>
  <c r="BO101" i="2"/>
  <c r="BM101" i="2"/>
  <c r="BL101" i="2"/>
  <c r="CS100" i="2"/>
  <c r="CS99" i="2"/>
  <c r="CE98" i="2"/>
  <c r="CD98" i="2"/>
  <c r="CB98" i="2"/>
  <c r="CA98" i="2"/>
  <c r="BY98" i="2"/>
  <c r="BX98" i="2"/>
  <c r="BV98" i="2"/>
  <c r="BU98" i="2"/>
  <c r="BS98" i="2"/>
  <c r="BR98" i="2"/>
  <c r="BP98" i="2"/>
  <c r="BO98" i="2"/>
  <c r="BM98" i="2"/>
  <c r="BL98" i="2"/>
  <c r="BJ98" i="2"/>
  <c r="BI98" i="2"/>
  <c r="BG98" i="2"/>
  <c r="BF98" i="2"/>
  <c r="BD98" i="2"/>
  <c r="BC98" i="2"/>
  <c r="AX98" i="2"/>
  <c r="AW98" i="2"/>
  <c r="AU98" i="2"/>
  <c r="AT98" i="2"/>
  <c r="AR98" i="2"/>
  <c r="AQ98" i="2"/>
  <c r="AO98" i="2"/>
  <c r="AN98" i="2"/>
  <c r="AL98" i="2"/>
  <c r="AK98" i="2"/>
  <c r="AI98" i="2"/>
  <c r="AH98" i="2"/>
  <c r="AF98" i="2"/>
  <c r="AE98" i="2"/>
  <c r="AC98" i="2"/>
  <c r="AB98" i="2"/>
  <c r="Z98" i="2"/>
  <c r="Y98" i="2"/>
  <c r="T98" i="2"/>
  <c r="S98" i="2"/>
  <c r="Q98" i="2"/>
  <c r="P98" i="2"/>
  <c r="N98" i="2"/>
  <c r="M98" i="2"/>
  <c r="K98" i="2"/>
  <c r="J98" i="2"/>
  <c r="CE97" i="2"/>
  <c r="CD97" i="2"/>
  <c r="CB97" i="2"/>
  <c r="CA97" i="2"/>
  <c r="BY97" i="2"/>
  <c r="BX97" i="2"/>
  <c r="BV97" i="2"/>
  <c r="BU97" i="2"/>
  <c r="BS97" i="2"/>
  <c r="BR97" i="2"/>
  <c r="BP97" i="2"/>
  <c r="BO97" i="2"/>
  <c r="BM97" i="2"/>
  <c r="BL97" i="2"/>
  <c r="BJ97" i="2"/>
  <c r="BI97" i="2"/>
  <c r="BG97" i="2"/>
  <c r="BF97" i="2"/>
  <c r="BD97" i="2"/>
  <c r="BC97" i="2"/>
  <c r="AX97" i="2"/>
  <c r="AW97" i="2"/>
  <c r="AU97" i="2"/>
  <c r="AT97" i="2"/>
  <c r="AR97" i="2"/>
  <c r="AQ97" i="2"/>
  <c r="AO97" i="2"/>
  <c r="AN97" i="2"/>
  <c r="AL97" i="2"/>
  <c r="AK97" i="2"/>
  <c r="AI97" i="2"/>
  <c r="AH97" i="2"/>
  <c r="AF97" i="2"/>
  <c r="AE97" i="2"/>
  <c r="AC97" i="2"/>
  <c r="AB97" i="2"/>
  <c r="Z97" i="2"/>
  <c r="Y97" i="2"/>
  <c r="T97" i="2"/>
  <c r="S97" i="2"/>
  <c r="Q97" i="2"/>
  <c r="P97" i="2"/>
  <c r="N97" i="2"/>
  <c r="M97" i="2"/>
  <c r="K97" i="2"/>
  <c r="J97" i="2"/>
  <c r="CE96" i="2"/>
  <c r="CD96" i="2"/>
  <c r="CB96" i="2"/>
  <c r="CA96" i="2"/>
  <c r="BY96" i="2"/>
  <c r="BX96" i="2"/>
  <c r="BV96" i="2"/>
  <c r="BU96" i="2"/>
  <c r="BS96" i="2"/>
  <c r="BR96" i="2"/>
  <c r="BP96" i="2"/>
  <c r="BO96" i="2"/>
  <c r="BM96" i="2"/>
  <c r="BL96" i="2"/>
  <c r="BJ96" i="2"/>
  <c r="BI96" i="2"/>
  <c r="BG96" i="2"/>
  <c r="BF96" i="2"/>
  <c r="BD96" i="2"/>
  <c r="BC96" i="2"/>
  <c r="AX96" i="2"/>
  <c r="AW96" i="2"/>
  <c r="AU96" i="2"/>
  <c r="AT96" i="2"/>
  <c r="AR96" i="2"/>
  <c r="AQ96" i="2"/>
  <c r="AO96" i="2"/>
  <c r="AN96" i="2"/>
  <c r="AL96" i="2"/>
  <c r="AK96" i="2"/>
  <c r="AI96" i="2"/>
  <c r="AH96" i="2"/>
  <c r="AF96" i="2"/>
  <c r="AE96" i="2"/>
  <c r="AC96" i="2"/>
  <c r="AB96" i="2"/>
  <c r="Z96" i="2"/>
  <c r="Y96" i="2"/>
  <c r="T96" i="2"/>
  <c r="S96" i="2"/>
  <c r="Q96" i="2"/>
  <c r="P96" i="2"/>
  <c r="N96" i="2"/>
  <c r="M96" i="2"/>
  <c r="K96" i="2"/>
  <c r="J96" i="2"/>
  <c r="CE95" i="2"/>
  <c r="CD95" i="2"/>
  <c r="CB95" i="2"/>
  <c r="CA95" i="2"/>
  <c r="BY95" i="2"/>
  <c r="BX95" i="2"/>
  <c r="BV95" i="2"/>
  <c r="BU95" i="2"/>
  <c r="BS95" i="2"/>
  <c r="BR95" i="2"/>
  <c r="BP95" i="2"/>
  <c r="BO95" i="2"/>
  <c r="BM95" i="2"/>
  <c r="BL95" i="2"/>
  <c r="BJ95" i="2"/>
  <c r="BI95" i="2"/>
  <c r="BG95" i="2"/>
  <c r="BF95" i="2"/>
  <c r="BD95" i="2"/>
  <c r="BC95" i="2"/>
  <c r="AX95" i="2"/>
  <c r="AW95" i="2"/>
  <c r="AU95" i="2"/>
  <c r="AT95" i="2"/>
  <c r="AR95" i="2"/>
  <c r="AQ95" i="2"/>
  <c r="AO95" i="2"/>
  <c r="AN95" i="2"/>
  <c r="AL95" i="2"/>
  <c r="AK95" i="2"/>
  <c r="AI95" i="2"/>
  <c r="AH95" i="2"/>
  <c r="AF95" i="2"/>
  <c r="AE95" i="2"/>
  <c r="AC95" i="2"/>
  <c r="AB95" i="2"/>
  <c r="Z95" i="2"/>
  <c r="Y95" i="2"/>
  <c r="T95" i="2"/>
  <c r="S95" i="2"/>
  <c r="Q95" i="2"/>
  <c r="P95" i="2"/>
  <c r="N95" i="2"/>
  <c r="M95" i="2"/>
  <c r="K95" i="2"/>
  <c r="J95" i="2"/>
  <c r="CE94" i="2"/>
  <c r="CD94" i="2"/>
  <c r="CB94" i="2"/>
  <c r="CA94" i="2"/>
  <c r="BY94" i="2"/>
  <c r="BX94" i="2"/>
  <c r="BV94" i="2"/>
  <c r="BU94" i="2"/>
  <c r="BS94" i="2"/>
  <c r="BR94" i="2"/>
  <c r="BP94" i="2"/>
  <c r="BO94" i="2"/>
  <c r="BM94" i="2"/>
  <c r="BL94" i="2"/>
  <c r="BJ94" i="2"/>
  <c r="BI94" i="2"/>
  <c r="BG94" i="2"/>
  <c r="BF94" i="2"/>
  <c r="BD94" i="2"/>
  <c r="BC94" i="2"/>
  <c r="AX94" i="2"/>
  <c r="AW94" i="2"/>
  <c r="AU94" i="2"/>
  <c r="AT94" i="2"/>
  <c r="AR94" i="2"/>
  <c r="AQ94" i="2"/>
  <c r="AO94" i="2"/>
  <c r="AN94" i="2"/>
  <c r="AL94" i="2"/>
  <c r="AK94" i="2"/>
  <c r="AI94" i="2"/>
  <c r="AH94" i="2"/>
  <c r="AF94" i="2"/>
  <c r="AE94" i="2"/>
  <c r="AC94" i="2"/>
  <c r="AB94" i="2"/>
  <c r="Z94" i="2"/>
  <c r="Y94" i="2"/>
  <c r="T94" i="2"/>
  <c r="S94" i="2"/>
  <c r="Q94" i="2"/>
  <c r="P94" i="2"/>
  <c r="N94" i="2"/>
  <c r="M94" i="2"/>
  <c r="K94" i="2"/>
  <c r="J94" i="2"/>
  <c r="CE93" i="2"/>
  <c r="CD93" i="2"/>
  <c r="CB93" i="2"/>
  <c r="CA93" i="2"/>
  <c r="BY93" i="2"/>
  <c r="BX93" i="2"/>
  <c r="BV93" i="2"/>
  <c r="BU93" i="2"/>
  <c r="BS93" i="2"/>
  <c r="BR93" i="2"/>
  <c r="BP93" i="2"/>
  <c r="BO93" i="2"/>
  <c r="BM93" i="2"/>
  <c r="BL93" i="2"/>
  <c r="BJ93" i="2"/>
  <c r="BI93" i="2"/>
  <c r="BG93" i="2"/>
  <c r="BF93" i="2"/>
  <c r="BD93" i="2"/>
  <c r="BC93" i="2"/>
  <c r="AX93" i="2"/>
  <c r="AW93" i="2"/>
  <c r="AU93" i="2"/>
  <c r="AT93" i="2"/>
  <c r="AR93" i="2"/>
  <c r="AQ93" i="2"/>
  <c r="AO93" i="2"/>
  <c r="AN93" i="2"/>
  <c r="AL93" i="2"/>
  <c r="AK93" i="2"/>
  <c r="AI93" i="2"/>
  <c r="AH93" i="2"/>
  <c r="AF93" i="2"/>
  <c r="AE93" i="2"/>
  <c r="AC93" i="2"/>
  <c r="AB93" i="2"/>
  <c r="Z93" i="2"/>
  <c r="Y93" i="2"/>
  <c r="T93" i="2"/>
  <c r="S93" i="2"/>
  <c r="Q93" i="2"/>
  <c r="P93" i="2"/>
  <c r="N93" i="2"/>
  <c r="M93" i="2"/>
  <c r="K93" i="2"/>
  <c r="J93" i="2"/>
  <c r="CE92" i="2"/>
  <c r="CD92" i="2"/>
  <c r="CB92" i="2"/>
  <c r="CA92" i="2"/>
  <c r="BY92" i="2"/>
  <c r="BX92" i="2"/>
  <c r="BV92" i="2"/>
  <c r="BU92" i="2"/>
  <c r="BS92" i="2"/>
  <c r="BR92" i="2"/>
  <c r="BP92" i="2"/>
  <c r="BO92" i="2"/>
  <c r="BM92" i="2"/>
  <c r="BL92" i="2"/>
  <c r="BJ92" i="2"/>
  <c r="BI92" i="2"/>
  <c r="BG92" i="2"/>
  <c r="BF92" i="2"/>
  <c r="BD92" i="2"/>
  <c r="BC92" i="2"/>
  <c r="AX92" i="2"/>
  <c r="AW92" i="2"/>
  <c r="AU92" i="2"/>
  <c r="AT92" i="2"/>
  <c r="AR92" i="2"/>
  <c r="AQ92" i="2"/>
  <c r="AO92" i="2"/>
  <c r="AN92" i="2"/>
  <c r="AL92" i="2"/>
  <c r="AK92" i="2"/>
  <c r="AI92" i="2"/>
  <c r="AH92" i="2"/>
  <c r="AF92" i="2"/>
  <c r="AE92" i="2"/>
  <c r="AC92" i="2"/>
  <c r="AB92" i="2"/>
  <c r="Z92" i="2"/>
  <c r="Y92" i="2"/>
  <c r="T92" i="2"/>
  <c r="S92" i="2"/>
  <c r="Q92" i="2"/>
  <c r="P92" i="2"/>
  <c r="N92" i="2"/>
  <c r="M92" i="2"/>
  <c r="K92" i="2"/>
  <c r="J92" i="2"/>
  <c r="CE91" i="2"/>
  <c r="CD91" i="2"/>
  <c r="CB91" i="2"/>
  <c r="CA91" i="2"/>
  <c r="BY91" i="2"/>
  <c r="BX91" i="2"/>
  <c r="BV91" i="2"/>
  <c r="BU91" i="2"/>
  <c r="BS91" i="2"/>
  <c r="BR91" i="2"/>
  <c r="BP91" i="2"/>
  <c r="BO91" i="2"/>
  <c r="BM91" i="2"/>
  <c r="BL91" i="2"/>
  <c r="CE90" i="2"/>
  <c r="CD90" i="2"/>
  <c r="CB90" i="2"/>
  <c r="CA90" i="2"/>
  <c r="BY90" i="2"/>
  <c r="BX90" i="2"/>
  <c r="BV90" i="2"/>
  <c r="BU90" i="2"/>
  <c r="BS90" i="2"/>
  <c r="BR90" i="2"/>
  <c r="BP90" i="2"/>
  <c r="BO90" i="2"/>
  <c r="BM90" i="2"/>
  <c r="BL90" i="2"/>
  <c r="CE89" i="2"/>
  <c r="CD89" i="2"/>
  <c r="CB89" i="2"/>
  <c r="CA89" i="2"/>
  <c r="BY89" i="2"/>
  <c r="BX89" i="2"/>
  <c r="BV89" i="2"/>
  <c r="BU89" i="2"/>
  <c r="BS89" i="2"/>
  <c r="BR89" i="2"/>
  <c r="BP89" i="2"/>
  <c r="BO89" i="2"/>
  <c r="BM89" i="2"/>
  <c r="BL89" i="2"/>
  <c r="BJ89" i="2"/>
  <c r="BI89" i="2"/>
  <c r="BG89" i="2"/>
  <c r="BF89" i="2"/>
  <c r="BD89" i="2"/>
  <c r="BC89" i="2"/>
  <c r="AX89" i="2"/>
  <c r="AW89" i="2"/>
  <c r="AU89" i="2"/>
  <c r="AT89" i="2"/>
  <c r="AR89" i="2"/>
  <c r="AQ89" i="2"/>
  <c r="AO89" i="2"/>
  <c r="AN89" i="2"/>
  <c r="AL89" i="2"/>
  <c r="AK89" i="2"/>
  <c r="AI89" i="2"/>
  <c r="AH89" i="2"/>
  <c r="AF89" i="2"/>
  <c r="AE89" i="2"/>
  <c r="AC89" i="2"/>
  <c r="AB89" i="2"/>
  <c r="Z89" i="2"/>
  <c r="Y89" i="2"/>
  <c r="T89" i="2"/>
  <c r="S89" i="2"/>
  <c r="Q89" i="2"/>
  <c r="P89" i="2"/>
  <c r="N89" i="2"/>
  <c r="M89" i="2"/>
  <c r="K89" i="2"/>
  <c r="J89" i="2"/>
  <c r="CE88" i="2"/>
  <c r="CD88" i="2"/>
  <c r="CB88" i="2"/>
  <c r="CA88" i="2"/>
  <c r="BY88" i="2"/>
  <c r="BX88" i="2"/>
  <c r="BV88" i="2"/>
  <c r="BU88" i="2"/>
  <c r="BS88" i="2"/>
  <c r="BR88" i="2"/>
  <c r="BP88" i="2"/>
  <c r="BO88" i="2"/>
  <c r="BM88" i="2"/>
  <c r="BL88" i="2"/>
  <c r="BJ88" i="2"/>
  <c r="BI88" i="2"/>
  <c r="BG88" i="2"/>
  <c r="BF88" i="2"/>
  <c r="BD88" i="2"/>
  <c r="BC88" i="2"/>
  <c r="AX88" i="2"/>
  <c r="AW88" i="2"/>
  <c r="AU88" i="2"/>
  <c r="AT88" i="2"/>
  <c r="AR88" i="2"/>
  <c r="AQ88" i="2"/>
  <c r="AO88" i="2"/>
  <c r="AN88" i="2"/>
  <c r="AL88" i="2"/>
  <c r="AK88" i="2"/>
  <c r="AI88" i="2"/>
  <c r="AH88" i="2"/>
  <c r="AF88" i="2"/>
  <c r="AE88" i="2"/>
  <c r="AC88" i="2"/>
  <c r="AB88" i="2"/>
  <c r="Z88" i="2"/>
  <c r="Y88" i="2"/>
  <c r="T88" i="2"/>
  <c r="S88" i="2"/>
  <c r="Q88" i="2"/>
  <c r="P88" i="2"/>
  <c r="N88" i="2"/>
  <c r="M88" i="2"/>
  <c r="K88" i="2"/>
  <c r="J88" i="2"/>
  <c r="CE87" i="2"/>
  <c r="CD87" i="2"/>
  <c r="CB87" i="2"/>
  <c r="CA87" i="2"/>
  <c r="BY87" i="2"/>
  <c r="BX87" i="2"/>
  <c r="BV87" i="2"/>
  <c r="BU87" i="2"/>
  <c r="BS87" i="2"/>
  <c r="BR87" i="2"/>
  <c r="BP87" i="2"/>
  <c r="BO87" i="2"/>
  <c r="BM87" i="2"/>
  <c r="BL87" i="2"/>
  <c r="BJ87" i="2"/>
  <c r="BI87" i="2"/>
  <c r="BG87" i="2"/>
  <c r="BF87" i="2"/>
  <c r="BD87" i="2"/>
  <c r="BC87" i="2"/>
  <c r="AX87" i="2"/>
  <c r="AW87" i="2"/>
  <c r="AU87" i="2"/>
  <c r="AT87" i="2"/>
  <c r="AR87" i="2"/>
  <c r="AQ87" i="2"/>
  <c r="AO87" i="2"/>
  <c r="AN87" i="2"/>
  <c r="AL87" i="2"/>
  <c r="AK87" i="2"/>
  <c r="AI87" i="2"/>
  <c r="AH87" i="2"/>
  <c r="AF87" i="2"/>
  <c r="AE87" i="2"/>
  <c r="AC87" i="2"/>
  <c r="AB87" i="2"/>
  <c r="Z87" i="2"/>
  <c r="Y87" i="2"/>
  <c r="T87" i="2"/>
  <c r="S87" i="2"/>
  <c r="Q87" i="2"/>
  <c r="P87" i="2"/>
  <c r="N87" i="2"/>
  <c r="M87" i="2"/>
  <c r="K87" i="2"/>
  <c r="J87" i="2"/>
  <c r="CE86" i="2"/>
  <c r="CD86" i="2"/>
  <c r="CB86" i="2"/>
  <c r="CA86" i="2"/>
  <c r="BY86" i="2"/>
  <c r="BX86" i="2"/>
  <c r="BV86" i="2"/>
  <c r="BU86" i="2"/>
  <c r="BS86" i="2"/>
  <c r="BR86" i="2"/>
  <c r="BP86" i="2"/>
  <c r="BO86" i="2"/>
  <c r="BM86" i="2"/>
  <c r="BL86" i="2"/>
  <c r="BJ86" i="2"/>
  <c r="BI86" i="2"/>
  <c r="BG86" i="2"/>
  <c r="BF86" i="2"/>
  <c r="BD86" i="2"/>
  <c r="BC86" i="2"/>
  <c r="AX86" i="2"/>
  <c r="AW86" i="2"/>
  <c r="AU86" i="2"/>
  <c r="AT86" i="2"/>
  <c r="AR86" i="2"/>
  <c r="AQ86" i="2"/>
  <c r="AO86" i="2"/>
  <c r="AN86" i="2"/>
  <c r="AL86" i="2"/>
  <c r="AK86" i="2"/>
  <c r="AI86" i="2"/>
  <c r="AH86" i="2"/>
  <c r="AF86" i="2"/>
  <c r="AE86" i="2"/>
  <c r="AC86" i="2"/>
  <c r="AB86" i="2"/>
  <c r="Z86" i="2"/>
  <c r="Y86" i="2"/>
  <c r="T86" i="2"/>
  <c r="S86" i="2"/>
  <c r="Q86" i="2"/>
  <c r="P86" i="2"/>
  <c r="N86" i="2"/>
  <c r="M86" i="2"/>
  <c r="K86" i="2"/>
  <c r="J86" i="2"/>
  <c r="CE85" i="2"/>
  <c r="CD85" i="2"/>
  <c r="CB85" i="2"/>
  <c r="CA85" i="2"/>
  <c r="BY85" i="2"/>
  <c r="BX85" i="2"/>
  <c r="BV85" i="2"/>
  <c r="BU85" i="2"/>
  <c r="BS85" i="2"/>
  <c r="BR85" i="2"/>
  <c r="BP85" i="2"/>
  <c r="BO85" i="2"/>
  <c r="BM85" i="2"/>
  <c r="BL85" i="2"/>
  <c r="BJ85" i="2"/>
  <c r="BI85" i="2"/>
  <c r="BG85" i="2"/>
  <c r="BF85" i="2"/>
  <c r="BD85" i="2"/>
  <c r="BC85" i="2"/>
  <c r="AX85" i="2"/>
  <c r="AW85" i="2"/>
  <c r="AU85" i="2"/>
  <c r="AT85" i="2"/>
  <c r="AR85" i="2"/>
  <c r="AQ85" i="2"/>
  <c r="AO85" i="2"/>
  <c r="AN85" i="2"/>
  <c r="AL85" i="2"/>
  <c r="AK85" i="2"/>
  <c r="AI85" i="2"/>
  <c r="AH85" i="2"/>
  <c r="AF85" i="2"/>
  <c r="AE85" i="2"/>
  <c r="AC85" i="2"/>
  <c r="AB85" i="2"/>
  <c r="Z85" i="2"/>
  <c r="Y85" i="2"/>
  <c r="T85" i="2"/>
  <c r="S85" i="2"/>
  <c r="Q85" i="2"/>
  <c r="P85" i="2"/>
  <c r="N85" i="2"/>
  <c r="M85" i="2"/>
  <c r="K85" i="2"/>
  <c r="J85" i="2"/>
  <c r="CE84" i="2"/>
  <c r="CB84" i="2"/>
  <c r="CA84" i="2"/>
  <c r="BY84" i="2"/>
  <c r="BX84" i="2"/>
  <c r="BV84" i="2"/>
  <c r="BU84" i="2"/>
  <c r="BS84" i="2"/>
  <c r="BR84" i="2"/>
  <c r="BP84" i="2"/>
  <c r="BO84" i="2"/>
  <c r="BM84" i="2"/>
  <c r="BL84" i="2"/>
  <c r="BJ84" i="2"/>
  <c r="BI84" i="2"/>
  <c r="BG84" i="2"/>
  <c r="BF84" i="2"/>
  <c r="BD84" i="2"/>
  <c r="BC84" i="2"/>
  <c r="AX84" i="2"/>
  <c r="AW84" i="2"/>
  <c r="AU84" i="2"/>
  <c r="AT84" i="2"/>
  <c r="AR84" i="2"/>
  <c r="AQ84" i="2"/>
  <c r="AO84" i="2"/>
  <c r="AN84" i="2"/>
  <c r="AL84" i="2"/>
  <c r="AK84" i="2"/>
  <c r="AI84" i="2"/>
  <c r="AH84" i="2"/>
  <c r="AF84" i="2"/>
  <c r="AE84" i="2"/>
  <c r="AC84" i="2"/>
  <c r="AB84" i="2"/>
  <c r="Z84" i="2"/>
  <c r="Y84" i="2"/>
  <c r="T84" i="2"/>
  <c r="S84" i="2"/>
  <c r="Q84" i="2"/>
  <c r="P84" i="2"/>
  <c r="N84" i="2"/>
  <c r="M84" i="2"/>
  <c r="K84" i="2"/>
  <c r="J84" i="2"/>
  <c r="CE83" i="2"/>
  <c r="CD83" i="2"/>
  <c r="CB83" i="2"/>
  <c r="CA83" i="2"/>
  <c r="BY83" i="2"/>
  <c r="BX83" i="2"/>
  <c r="BV83" i="2"/>
  <c r="BU83" i="2"/>
  <c r="BS83" i="2"/>
  <c r="BR83" i="2"/>
  <c r="BP83" i="2"/>
  <c r="BO83" i="2"/>
  <c r="BM83" i="2"/>
  <c r="BL83" i="2"/>
  <c r="BJ83" i="2"/>
  <c r="BI83" i="2"/>
  <c r="BG83" i="2"/>
  <c r="BF83" i="2"/>
  <c r="BD83" i="2"/>
  <c r="BC83" i="2"/>
  <c r="AX83" i="2"/>
  <c r="AW83" i="2"/>
  <c r="AU83" i="2"/>
  <c r="AT83" i="2"/>
  <c r="AR83" i="2"/>
  <c r="AQ83" i="2"/>
  <c r="AO83" i="2"/>
  <c r="AN83" i="2"/>
  <c r="AL83" i="2"/>
  <c r="AK83" i="2"/>
  <c r="AI83" i="2"/>
  <c r="AH83" i="2"/>
  <c r="AF83" i="2"/>
  <c r="AE83" i="2"/>
  <c r="AC83" i="2"/>
  <c r="AB83" i="2"/>
  <c r="Z83" i="2"/>
  <c r="Y83" i="2"/>
  <c r="T83" i="2"/>
  <c r="S83" i="2"/>
  <c r="Q83" i="2"/>
  <c r="P83" i="2"/>
  <c r="N83" i="2"/>
  <c r="M83" i="2"/>
  <c r="K83" i="2"/>
  <c r="J83" i="2"/>
  <c r="CS82" i="2"/>
  <c r="CE81" i="2"/>
  <c r="CD81" i="2"/>
  <c r="CB81" i="2"/>
  <c r="CA81" i="2"/>
  <c r="BY81" i="2"/>
  <c r="BX81" i="2"/>
  <c r="BV81" i="2"/>
  <c r="BU81" i="2"/>
  <c r="BS81" i="2"/>
  <c r="BR81" i="2"/>
  <c r="BP81" i="2"/>
  <c r="BO81" i="2"/>
  <c r="BM81" i="2"/>
  <c r="BL81" i="2"/>
  <c r="BJ81" i="2"/>
  <c r="BI81" i="2"/>
  <c r="BG81" i="2"/>
  <c r="BF81" i="2"/>
  <c r="BD81" i="2"/>
  <c r="BC81" i="2"/>
  <c r="AX81" i="2"/>
  <c r="AW81" i="2"/>
  <c r="AU81" i="2"/>
  <c r="AT81" i="2"/>
  <c r="AR81" i="2"/>
  <c r="AQ81" i="2"/>
  <c r="AO81" i="2"/>
  <c r="AN81" i="2"/>
  <c r="AL81" i="2"/>
  <c r="AK81" i="2"/>
  <c r="AI81" i="2"/>
  <c r="AH81" i="2"/>
  <c r="AF81" i="2"/>
  <c r="AE81" i="2"/>
  <c r="AC81" i="2"/>
  <c r="AB81" i="2"/>
  <c r="Z81" i="2"/>
  <c r="Y81" i="2"/>
  <c r="T81" i="2"/>
  <c r="S81" i="2"/>
  <c r="Q81" i="2"/>
  <c r="P81" i="2"/>
  <c r="N81" i="2"/>
  <c r="M81" i="2"/>
  <c r="K81" i="2"/>
  <c r="J81" i="2"/>
  <c r="CE80" i="2"/>
  <c r="CD80" i="2"/>
  <c r="CB80" i="2"/>
  <c r="CA80" i="2"/>
  <c r="BY80" i="2"/>
  <c r="BX80" i="2"/>
  <c r="BV80" i="2"/>
  <c r="BU80" i="2"/>
  <c r="BS80" i="2"/>
  <c r="BR80" i="2"/>
  <c r="BP80" i="2"/>
  <c r="BO80" i="2"/>
  <c r="BM80" i="2"/>
  <c r="BL80" i="2"/>
  <c r="BJ80" i="2"/>
  <c r="BI80" i="2"/>
  <c r="BG80" i="2"/>
  <c r="BF80" i="2"/>
  <c r="BD80" i="2"/>
  <c r="BC80" i="2"/>
  <c r="AX80" i="2"/>
  <c r="AW80" i="2"/>
  <c r="AU80" i="2"/>
  <c r="AT80" i="2"/>
  <c r="AR80" i="2"/>
  <c r="AQ80" i="2"/>
  <c r="AO80" i="2"/>
  <c r="AN80" i="2"/>
  <c r="AL80" i="2"/>
  <c r="AK80" i="2"/>
  <c r="AI80" i="2"/>
  <c r="AH80" i="2"/>
  <c r="AF80" i="2"/>
  <c r="AE80" i="2"/>
  <c r="AC80" i="2"/>
  <c r="AB80" i="2"/>
  <c r="Z80" i="2"/>
  <c r="Y80" i="2"/>
  <c r="T80" i="2"/>
  <c r="S80" i="2"/>
  <c r="Q80" i="2"/>
  <c r="P80" i="2"/>
  <c r="N80" i="2"/>
  <c r="M80" i="2"/>
  <c r="K80" i="2"/>
  <c r="J80" i="2"/>
  <c r="CE79" i="2"/>
  <c r="CD79" i="2"/>
  <c r="CB79" i="2"/>
  <c r="CA79" i="2"/>
  <c r="BY79" i="2"/>
  <c r="BX79" i="2"/>
  <c r="BV79" i="2"/>
  <c r="BU79" i="2"/>
  <c r="BS79" i="2"/>
  <c r="BR79" i="2"/>
  <c r="BP79" i="2"/>
  <c r="BO79" i="2"/>
  <c r="BM79" i="2"/>
  <c r="BL79" i="2"/>
  <c r="BJ79" i="2"/>
  <c r="BI79" i="2"/>
  <c r="BG79" i="2"/>
  <c r="BF79" i="2"/>
  <c r="BD79" i="2"/>
  <c r="BC79" i="2"/>
  <c r="AX79" i="2"/>
  <c r="AW79" i="2"/>
  <c r="AU79" i="2"/>
  <c r="AT79" i="2"/>
  <c r="AR79" i="2"/>
  <c r="AQ79" i="2"/>
  <c r="AO79" i="2"/>
  <c r="AN79" i="2"/>
  <c r="AL79" i="2"/>
  <c r="AK79" i="2"/>
  <c r="AI79" i="2"/>
  <c r="AH79" i="2"/>
  <c r="AF79" i="2"/>
  <c r="AE79" i="2"/>
  <c r="AC79" i="2"/>
  <c r="AB79" i="2"/>
  <c r="Z79" i="2"/>
  <c r="Y79" i="2"/>
  <c r="T79" i="2"/>
  <c r="S79" i="2"/>
  <c r="Q79" i="2"/>
  <c r="P79" i="2"/>
  <c r="N79" i="2"/>
  <c r="M79" i="2"/>
  <c r="K79" i="2"/>
  <c r="J79" i="2"/>
  <c r="CE78" i="2"/>
  <c r="CD78" i="2"/>
  <c r="CB78" i="2"/>
  <c r="CA78" i="2"/>
  <c r="BY78" i="2"/>
  <c r="BX78" i="2"/>
  <c r="BV78" i="2"/>
  <c r="BU78" i="2"/>
  <c r="BS78" i="2"/>
  <c r="BR78" i="2"/>
  <c r="BP78" i="2"/>
  <c r="BO78" i="2"/>
  <c r="BM78" i="2"/>
  <c r="BL78" i="2"/>
  <c r="BJ78" i="2"/>
  <c r="BI78" i="2"/>
  <c r="BG78" i="2"/>
  <c r="BF78" i="2"/>
  <c r="BD78" i="2"/>
  <c r="BC78" i="2"/>
  <c r="AX78" i="2"/>
  <c r="AW78" i="2"/>
  <c r="AU78" i="2"/>
  <c r="AT78" i="2"/>
  <c r="AR78" i="2"/>
  <c r="AQ78" i="2"/>
  <c r="AO78" i="2"/>
  <c r="AN78" i="2"/>
  <c r="AL78" i="2"/>
  <c r="AK78" i="2"/>
  <c r="AI78" i="2"/>
  <c r="AH78" i="2"/>
  <c r="AF78" i="2"/>
  <c r="AE78" i="2"/>
  <c r="AC78" i="2"/>
  <c r="AB78" i="2"/>
  <c r="Z78" i="2"/>
  <c r="Y78" i="2"/>
  <c r="T78" i="2"/>
  <c r="S78" i="2"/>
  <c r="Q78" i="2"/>
  <c r="P78" i="2"/>
  <c r="N78" i="2"/>
  <c r="M78" i="2"/>
  <c r="K78" i="2"/>
  <c r="J78" i="2"/>
  <c r="CE77" i="2"/>
  <c r="CD77" i="2"/>
  <c r="CB77" i="2"/>
  <c r="CA77" i="2"/>
  <c r="BY77" i="2"/>
  <c r="BX77" i="2"/>
  <c r="BV77" i="2"/>
  <c r="BU77" i="2"/>
  <c r="BS77" i="2"/>
  <c r="BR77" i="2"/>
  <c r="BP77" i="2"/>
  <c r="BO77" i="2"/>
  <c r="BM77" i="2"/>
  <c r="BL77" i="2"/>
  <c r="BJ77" i="2"/>
  <c r="BI77" i="2"/>
  <c r="BG77" i="2"/>
  <c r="BF77" i="2"/>
  <c r="BD77" i="2"/>
  <c r="BC77" i="2"/>
  <c r="AX77" i="2"/>
  <c r="AW77" i="2"/>
  <c r="AU77" i="2"/>
  <c r="AT77" i="2"/>
  <c r="AR77" i="2"/>
  <c r="AQ77" i="2"/>
  <c r="AO77" i="2"/>
  <c r="AN77" i="2"/>
  <c r="AL77" i="2"/>
  <c r="AK77" i="2"/>
  <c r="AI77" i="2"/>
  <c r="AH77" i="2"/>
  <c r="AF77" i="2"/>
  <c r="AE77" i="2"/>
  <c r="AC77" i="2"/>
  <c r="AB77" i="2"/>
  <c r="Z77" i="2"/>
  <c r="Y77" i="2"/>
  <c r="T77" i="2"/>
  <c r="S77" i="2"/>
  <c r="Q77" i="2"/>
  <c r="P77" i="2"/>
  <c r="N77" i="2"/>
  <c r="M77" i="2"/>
  <c r="K77" i="2"/>
  <c r="J77" i="2"/>
  <c r="CE76" i="2"/>
  <c r="CD76" i="2"/>
  <c r="CB76" i="2"/>
  <c r="CA76" i="2"/>
  <c r="BY76" i="2"/>
  <c r="BX76" i="2"/>
  <c r="BV76" i="2"/>
  <c r="BU76" i="2"/>
  <c r="BS76" i="2"/>
  <c r="BR76" i="2"/>
  <c r="BP76" i="2"/>
  <c r="BO76" i="2"/>
  <c r="BM76" i="2"/>
  <c r="BL76" i="2"/>
  <c r="BJ76" i="2"/>
  <c r="BI76" i="2"/>
  <c r="BG76" i="2"/>
  <c r="BF76" i="2"/>
  <c r="BD76" i="2"/>
  <c r="BC76" i="2"/>
  <c r="AX76" i="2"/>
  <c r="AW76" i="2"/>
  <c r="AU76" i="2"/>
  <c r="AT76" i="2"/>
  <c r="AR76" i="2"/>
  <c r="AQ76" i="2"/>
  <c r="AO76" i="2"/>
  <c r="AN76" i="2"/>
  <c r="AL76" i="2"/>
  <c r="AK76" i="2"/>
  <c r="AI76" i="2"/>
  <c r="AH76" i="2"/>
  <c r="AF76" i="2"/>
  <c r="AE76" i="2"/>
  <c r="AC76" i="2"/>
  <c r="AB76" i="2"/>
  <c r="Z76" i="2"/>
  <c r="Y76" i="2"/>
  <c r="T76" i="2"/>
  <c r="S76" i="2"/>
  <c r="Q76" i="2"/>
  <c r="P76" i="2"/>
  <c r="N76" i="2"/>
  <c r="M76" i="2"/>
  <c r="K76" i="2"/>
  <c r="J76" i="2"/>
  <c r="CE75" i="2"/>
  <c r="CD75" i="2"/>
  <c r="CB75" i="2"/>
  <c r="CA75" i="2"/>
  <c r="BY75" i="2"/>
  <c r="BX75" i="2"/>
  <c r="BV75" i="2"/>
  <c r="BU75" i="2"/>
  <c r="BS75" i="2"/>
  <c r="BR75" i="2"/>
  <c r="BP75" i="2"/>
  <c r="BO75" i="2"/>
  <c r="BM75" i="2"/>
  <c r="BL75" i="2"/>
  <c r="BJ75" i="2"/>
  <c r="BI75" i="2"/>
  <c r="BG75" i="2"/>
  <c r="BF75" i="2"/>
  <c r="BD75" i="2"/>
  <c r="BC75" i="2"/>
  <c r="AX75" i="2"/>
  <c r="AW75" i="2"/>
  <c r="AU75" i="2"/>
  <c r="AT75" i="2"/>
  <c r="AR75" i="2"/>
  <c r="AQ75" i="2"/>
  <c r="AO75" i="2"/>
  <c r="AN75" i="2"/>
  <c r="AL75" i="2"/>
  <c r="AK75" i="2"/>
  <c r="AI75" i="2"/>
  <c r="AH75" i="2"/>
  <c r="AF75" i="2"/>
  <c r="AE75" i="2"/>
  <c r="AC75" i="2"/>
  <c r="AB75" i="2"/>
  <c r="Z75" i="2"/>
  <c r="Y75" i="2"/>
  <c r="T75" i="2"/>
  <c r="S75" i="2"/>
  <c r="Q75" i="2"/>
  <c r="P75" i="2"/>
  <c r="N75" i="2"/>
  <c r="M75" i="2"/>
  <c r="K75" i="2"/>
  <c r="J75" i="2"/>
  <c r="CE74" i="2"/>
  <c r="CD74" i="2"/>
  <c r="CB74" i="2"/>
  <c r="CA74" i="2"/>
  <c r="BY74" i="2"/>
  <c r="BX74" i="2"/>
  <c r="BV74" i="2"/>
  <c r="BU74" i="2"/>
  <c r="BS74" i="2"/>
  <c r="BR74" i="2"/>
  <c r="BP74" i="2"/>
  <c r="BO74" i="2"/>
  <c r="BM74" i="2"/>
  <c r="BL74" i="2"/>
  <c r="BJ74" i="2"/>
  <c r="BI74" i="2"/>
  <c r="BG74" i="2"/>
  <c r="BF74" i="2"/>
  <c r="BD74" i="2"/>
  <c r="BC74" i="2"/>
  <c r="AX74" i="2"/>
  <c r="AW74" i="2"/>
  <c r="AU74" i="2"/>
  <c r="AT74" i="2"/>
  <c r="AR74" i="2"/>
  <c r="AQ74" i="2"/>
  <c r="AO74" i="2"/>
  <c r="AN74" i="2"/>
  <c r="AL74" i="2"/>
  <c r="AK74" i="2"/>
  <c r="AI74" i="2"/>
  <c r="AH74" i="2"/>
  <c r="AF74" i="2"/>
  <c r="AE74" i="2"/>
  <c r="AC74" i="2"/>
  <c r="AB74" i="2"/>
  <c r="Z74" i="2"/>
  <c r="Y74" i="2"/>
  <c r="T74" i="2"/>
  <c r="S74" i="2"/>
  <c r="Q74" i="2"/>
  <c r="P74" i="2"/>
  <c r="N74" i="2"/>
  <c r="M74" i="2"/>
  <c r="K74" i="2"/>
  <c r="J74" i="2"/>
  <c r="CE73" i="2"/>
  <c r="CD73" i="2"/>
  <c r="CB73" i="2"/>
  <c r="CA73" i="2"/>
  <c r="BY73" i="2"/>
  <c r="BX73" i="2"/>
  <c r="BV73" i="2"/>
  <c r="BU73" i="2"/>
  <c r="BS73" i="2"/>
  <c r="BR73" i="2"/>
  <c r="BP73" i="2"/>
  <c r="BO73" i="2"/>
  <c r="BM73" i="2"/>
  <c r="BL73" i="2"/>
  <c r="BJ73" i="2"/>
  <c r="BI73" i="2"/>
  <c r="BG73" i="2"/>
  <c r="BF73" i="2"/>
  <c r="BD73" i="2"/>
  <c r="BC73" i="2"/>
  <c r="AX73" i="2"/>
  <c r="AW73" i="2"/>
  <c r="AU73" i="2"/>
  <c r="AT73" i="2"/>
  <c r="AR73" i="2"/>
  <c r="AQ73" i="2"/>
  <c r="AO73" i="2"/>
  <c r="AN73" i="2"/>
  <c r="AL73" i="2"/>
  <c r="AK73" i="2"/>
  <c r="AI73" i="2"/>
  <c r="AH73" i="2"/>
  <c r="AF73" i="2"/>
  <c r="AE73" i="2"/>
  <c r="AC73" i="2"/>
  <c r="AB73" i="2"/>
  <c r="Z73" i="2"/>
  <c r="Y73" i="2"/>
  <c r="T73" i="2"/>
  <c r="S73" i="2"/>
  <c r="Q73" i="2"/>
  <c r="P73" i="2"/>
  <c r="N73" i="2"/>
  <c r="M73" i="2"/>
  <c r="K73" i="2"/>
  <c r="J73" i="2"/>
  <c r="CE72" i="2"/>
  <c r="CD72" i="2"/>
  <c r="CB72" i="2"/>
  <c r="CA72" i="2"/>
  <c r="BY72" i="2"/>
  <c r="BX72" i="2"/>
  <c r="BV72" i="2"/>
  <c r="BU72" i="2"/>
  <c r="BS72" i="2"/>
  <c r="BR72" i="2"/>
  <c r="BP72" i="2"/>
  <c r="BO72" i="2"/>
  <c r="BM72" i="2"/>
  <c r="BL72" i="2"/>
  <c r="BJ72" i="2"/>
  <c r="BI72" i="2"/>
  <c r="BG72" i="2"/>
  <c r="BF72" i="2"/>
  <c r="BD72" i="2"/>
  <c r="BC72" i="2"/>
  <c r="AX72" i="2"/>
  <c r="AW72" i="2"/>
  <c r="AU72" i="2"/>
  <c r="AT72" i="2"/>
  <c r="AR72" i="2"/>
  <c r="AQ72" i="2"/>
  <c r="AO72" i="2"/>
  <c r="AN72" i="2"/>
  <c r="AL72" i="2"/>
  <c r="AK72" i="2"/>
  <c r="AI72" i="2"/>
  <c r="AH72" i="2"/>
  <c r="AF72" i="2"/>
  <c r="AE72" i="2"/>
  <c r="AC72" i="2"/>
  <c r="AB72" i="2"/>
  <c r="Z72" i="2"/>
  <c r="Y72" i="2"/>
  <c r="T72" i="2"/>
  <c r="S72" i="2"/>
  <c r="Q72" i="2"/>
  <c r="P72" i="2"/>
  <c r="N72" i="2"/>
  <c r="M72" i="2"/>
  <c r="K72" i="2"/>
  <c r="J72" i="2"/>
  <c r="CE71" i="2"/>
  <c r="CD71" i="2"/>
  <c r="CB71" i="2"/>
  <c r="CA71" i="2"/>
  <c r="BY71" i="2"/>
  <c r="BX71" i="2"/>
  <c r="BV71" i="2"/>
  <c r="BU71" i="2"/>
  <c r="BS71" i="2"/>
  <c r="BR71" i="2"/>
  <c r="BP71" i="2"/>
  <c r="BO71" i="2"/>
  <c r="BM71" i="2"/>
  <c r="BL71" i="2"/>
  <c r="BJ71" i="2"/>
  <c r="BI71" i="2"/>
  <c r="BG71" i="2"/>
  <c r="BF71" i="2"/>
  <c r="BD71" i="2"/>
  <c r="BC71" i="2"/>
  <c r="AX71" i="2"/>
  <c r="AW71" i="2"/>
  <c r="AU71" i="2"/>
  <c r="AT71" i="2"/>
  <c r="AR71" i="2"/>
  <c r="AQ71" i="2"/>
  <c r="AO71" i="2"/>
  <c r="AN71" i="2"/>
  <c r="AL71" i="2"/>
  <c r="AK71" i="2"/>
  <c r="AI71" i="2"/>
  <c r="AH71" i="2"/>
  <c r="AF71" i="2"/>
  <c r="AE71" i="2"/>
  <c r="AC71" i="2"/>
  <c r="AB71" i="2"/>
  <c r="Z71" i="2"/>
  <c r="Y71" i="2"/>
  <c r="T71" i="2"/>
  <c r="S71" i="2"/>
  <c r="Q71" i="2"/>
  <c r="P71" i="2"/>
  <c r="N71" i="2"/>
  <c r="M71" i="2"/>
  <c r="K71" i="2"/>
  <c r="J71" i="2"/>
  <c r="CE70" i="2"/>
  <c r="CD70" i="2"/>
  <c r="CB70" i="2"/>
  <c r="CA70" i="2"/>
  <c r="BY70" i="2"/>
  <c r="BX70" i="2"/>
  <c r="BV70" i="2"/>
  <c r="BU70" i="2"/>
  <c r="BS70" i="2"/>
  <c r="BR70" i="2"/>
  <c r="BP70" i="2"/>
  <c r="BO70" i="2"/>
  <c r="BM70" i="2"/>
  <c r="BL70" i="2"/>
  <c r="BJ70" i="2"/>
  <c r="BI70" i="2"/>
  <c r="BG70" i="2"/>
  <c r="BF70" i="2"/>
  <c r="BD70" i="2"/>
  <c r="BC70" i="2"/>
  <c r="AX70" i="2"/>
  <c r="AW70" i="2"/>
  <c r="AU70" i="2"/>
  <c r="AT70" i="2"/>
  <c r="AR70" i="2"/>
  <c r="AQ70" i="2"/>
  <c r="AO70" i="2"/>
  <c r="AN70" i="2"/>
  <c r="AL70" i="2"/>
  <c r="AK70" i="2"/>
  <c r="AI70" i="2"/>
  <c r="AH70" i="2"/>
  <c r="AF70" i="2"/>
  <c r="AE70" i="2"/>
  <c r="AC70" i="2"/>
  <c r="AB70" i="2"/>
  <c r="Z70" i="2"/>
  <c r="Y70" i="2"/>
  <c r="T70" i="2"/>
  <c r="S70" i="2"/>
  <c r="Q70" i="2"/>
  <c r="P70" i="2"/>
  <c r="N70" i="2"/>
  <c r="M70" i="2"/>
  <c r="K70" i="2"/>
  <c r="J70" i="2"/>
  <c r="CE69" i="2"/>
  <c r="CD69" i="2"/>
  <c r="CB69" i="2"/>
  <c r="CA69" i="2"/>
  <c r="BY69" i="2"/>
  <c r="BX69" i="2"/>
  <c r="BV69" i="2"/>
  <c r="BU69" i="2"/>
  <c r="BS69" i="2"/>
  <c r="BR69" i="2"/>
  <c r="BP69" i="2"/>
  <c r="BO69" i="2"/>
  <c r="BM69" i="2"/>
  <c r="BL69" i="2"/>
  <c r="BJ69" i="2"/>
  <c r="BI69" i="2"/>
  <c r="BG69" i="2"/>
  <c r="BF69" i="2"/>
  <c r="BD69" i="2"/>
  <c r="BC69" i="2"/>
  <c r="AX69" i="2"/>
  <c r="AW69" i="2"/>
  <c r="AU69" i="2"/>
  <c r="AT69" i="2"/>
  <c r="AR69" i="2"/>
  <c r="AQ69" i="2"/>
  <c r="AO69" i="2"/>
  <c r="AN69" i="2"/>
  <c r="AL69" i="2"/>
  <c r="AK69" i="2"/>
  <c r="AI69" i="2"/>
  <c r="AH69" i="2"/>
  <c r="AF69" i="2"/>
  <c r="AE69" i="2"/>
  <c r="AC69" i="2"/>
  <c r="AB69" i="2"/>
  <c r="Z69" i="2"/>
  <c r="Y69" i="2"/>
  <c r="T69" i="2"/>
  <c r="S69" i="2"/>
  <c r="Q69" i="2"/>
  <c r="P69" i="2"/>
  <c r="N69" i="2"/>
  <c r="M69" i="2"/>
  <c r="K69" i="2"/>
  <c r="J69" i="2"/>
  <c r="CE68" i="2"/>
  <c r="CD68" i="2"/>
  <c r="CB68" i="2"/>
  <c r="CA68" i="2"/>
  <c r="BY68" i="2"/>
  <c r="BX68" i="2"/>
  <c r="BV68" i="2"/>
  <c r="BU68" i="2"/>
  <c r="BS68" i="2"/>
  <c r="BR68" i="2"/>
  <c r="BP68" i="2"/>
  <c r="BO68" i="2"/>
  <c r="BM68" i="2"/>
  <c r="BL68" i="2"/>
  <c r="BJ68" i="2"/>
  <c r="BI68" i="2"/>
  <c r="BG68" i="2"/>
  <c r="BF68" i="2"/>
  <c r="BD68" i="2"/>
  <c r="BC68" i="2"/>
  <c r="AX68" i="2"/>
  <c r="AW68" i="2"/>
  <c r="AU68" i="2"/>
  <c r="AT68" i="2"/>
  <c r="AR68" i="2"/>
  <c r="AQ68" i="2"/>
  <c r="AO68" i="2"/>
  <c r="AN68" i="2"/>
  <c r="AL68" i="2"/>
  <c r="AK68" i="2"/>
  <c r="AI68" i="2"/>
  <c r="AH68" i="2"/>
  <c r="AF68" i="2"/>
  <c r="AE68" i="2"/>
  <c r="AC68" i="2"/>
  <c r="AB68" i="2"/>
  <c r="Z68" i="2"/>
  <c r="Y68" i="2"/>
  <c r="T68" i="2"/>
  <c r="S68" i="2"/>
  <c r="Q68" i="2"/>
  <c r="P68" i="2"/>
  <c r="N68" i="2"/>
  <c r="M68" i="2"/>
  <c r="K68" i="2"/>
  <c r="J68" i="2"/>
  <c r="CE67" i="2"/>
  <c r="CD67" i="2"/>
  <c r="CB67" i="2"/>
  <c r="CA67" i="2"/>
  <c r="BY67" i="2"/>
  <c r="BX67" i="2"/>
  <c r="BV67" i="2"/>
  <c r="BU67" i="2"/>
  <c r="BS67" i="2"/>
  <c r="BR67" i="2"/>
  <c r="BP67" i="2"/>
  <c r="BO67" i="2"/>
  <c r="BM67" i="2"/>
  <c r="BL67" i="2"/>
  <c r="BJ67" i="2"/>
  <c r="BI67" i="2"/>
  <c r="BG67" i="2"/>
  <c r="BF67" i="2"/>
  <c r="BD67" i="2"/>
  <c r="BC67" i="2"/>
  <c r="AX67" i="2"/>
  <c r="AW67" i="2"/>
  <c r="AU67" i="2"/>
  <c r="AT67" i="2"/>
  <c r="AR67" i="2"/>
  <c r="AQ67" i="2"/>
  <c r="AO67" i="2"/>
  <c r="AN67" i="2"/>
  <c r="AL67" i="2"/>
  <c r="AK67" i="2"/>
  <c r="AI67" i="2"/>
  <c r="AH67" i="2"/>
  <c r="AF67" i="2"/>
  <c r="AE67" i="2"/>
  <c r="AC67" i="2"/>
  <c r="AB67" i="2"/>
  <c r="Z67" i="2"/>
  <c r="Y67" i="2"/>
  <c r="T67" i="2"/>
  <c r="S67" i="2"/>
  <c r="Q67" i="2"/>
  <c r="P67" i="2"/>
  <c r="N67" i="2"/>
  <c r="M67" i="2"/>
  <c r="K67" i="2"/>
  <c r="J67" i="2"/>
  <c r="CE66" i="2"/>
  <c r="CD66" i="2"/>
  <c r="CB66" i="2"/>
  <c r="CA66" i="2"/>
  <c r="BY66" i="2"/>
  <c r="BX66" i="2"/>
  <c r="BV66" i="2"/>
  <c r="BU66" i="2"/>
  <c r="BS66" i="2"/>
  <c r="BR66" i="2"/>
  <c r="BP66" i="2"/>
  <c r="BO66" i="2"/>
  <c r="BM66" i="2"/>
  <c r="BL66" i="2"/>
  <c r="BJ66" i="2"/>
  <c r="BI66" i="2"/>
  <c r="BG66" i="2"/>
  <c r="BF66" i="2"/>
  <c r="BD66" i="2"/>
  <c r="BC66" i="2"/>
  <c r="AX66" i="2"/>
  <c r="AW66" i="2"/>
  <c r="AU66" i="2"/>
  <c r="AT66" i="2"/>
  <c r="AR66" i="2"/>
  <c r="AQ66" i="2"/>
  <c r="AO66" i="2"/>
  <c r="AN66" i="2"/>
  <c r="AL66" i="2"/>
  <c r="AK66" i="2"/>
  <c r="AI66" i="2"/>
  <c r="AH66" i="2"/>
  <c r="AF66" i="2"/>
  <c r="AE66" i="2"/>
  <c r="AC66" i="2"/>
  <c r="AB66" i="2"/>
  <c r="Z66" i="2"/>
  <c r="Y66" i="2"/>
  <c r="T66" i="2"/>
  <c r="S66" i="2"/>
  <c r="Q66" i="2"/>
  <c r="P66" i="2"/>
  <c r="N66" i="2"/>
  <c r="M66" i="2"/>
  <c r="K66" i="2"/>
  <c r="J66" i="2"/>
  <c r="CE65" i="2"/>
  <c r="CD65" i="2"/>
  <c r="CB65" i="2"/>
  <c r="CA65" i="2"/>
  <c r="BY65" i="2"/>
  <c r="BX65" i="2"/>
  <c r="BV65" i="2"/>
  <c r="BU65" i="2"/>
  <c r="BS65" i="2"/>
  <c r="BR65" i="2"/>
  <c r="BP65" i="2"/>
  <c r="BO65" i="2"/>
  <c r="BM65" i="2"/>
  <c r="BL65" i="2"/>
  <c r="BJ65" i="2"/>
  <c r="BI65" i="2"/>
  <c r="BG65" i="2"/>
  <c r="BF65" i="2"/>
  <c r="BD65" i="2"/>
  <c r="BC65" i="2"/>
  <c r="AX65" i="2"/>
  <c r="AW65" i="2"/>
  <c r="AU65" i="2"/>
  <c r="AT65" i="2"/>
  <c r="AR65" i="2"/>
  <c r="AQ65" i="2"/>
  <c r="AO65" i="2"/>
  <c r="AN65" i="2"/>
  <c r="AL65" i="2"/>
  <c r="AK65" i="2"/>
  <c r="AI65" i="2"/>
  <c r="AH65" i="2"/>
  <c r="AF65" i="2"/>
  <c r="AE65" i="2"/>
  <c r="AC65" i="2"/>
  <c r="AB65" i="2"/>
  <c r="Z65" i="2"/>
  <c r="Y65" i="2"/>
  <c r="T65" i="2"/>
  <c r="S65" i="2"/>
  <c r="Q65" i="2"/>
  <c r="P65" i="2"/>
  <c r="N65" i="2"/>
  <c r="M65" i="2"/>
  <c r="K65" i="2"/>
  <c r="J65" i="2"/>
  <c r="CE64" i="2"/>
  <c r="CD64" i="2"/>
  <c r="CB64" i="2"/>
  <c r="CA64" i="2"/>
  <c r="BY64" i="2"/>
  <c r="BX64" i="2"/>
  <c r="BV64" i="2"/>
  <c r="BU64" i="2"/>
  <c r="BS64" i="2"/>
  <c r="BR64" i="2"/>
  <c r="BP64" i="2"/>
  <c r="BO64" i="2"/>
  <c r="BM64" i="2"/>
  <c r="BL64" i="2"/>
  <c r="BJ64" i="2"/>
  <c r="BI64" i="2"/>
  <c r="BG64" i="2"/>
  <c r="BF64" i="2"/>
  <c r="BD64" i="2"/>
  <c r="BC64" i="2"/>
  <c r="AX64" i="2"/>
  <c r="AW64" i="2"/>
  <c r="AU64" i="2"/>
  <c r="AT64" i="2"/>
  <c r="AR64" i="2"/>
  <c r="AQ64" i="2"/>
  <c r="AO64" i="2"/>
  <c r="AN64" i="2"/>
  <c r="AL64" i="2"/>
  <c r="AK64" i="2"/>
  <c r="AI64" i="2"/>
  <c r="AH64" i="2"/>
  <c r="AF64" i="2"/>
  <c r="AE64" i="2"/>
  <c r="AC64" i="2"/>
  <c r="AB64" i="2"/>
  <c r="Z64" i="2"/>
  <c r="Y64" i="2"/>
  <c r="T64" i="2"/>
  <c r="S64" i="2"/>
  <c r="Q64" i="2"/>
  <c r="P64" i="2"/>
  <c r="N64" i="2"/>
  <c r="M64" i="2"/>
  <c r="K64" i="2"/>
  <c r="J64" i="2"/>
  <c r="CE63" i="2"/>
  <c r="CD63" i="2"/>
  <c r="CB63" i="2"/>
  <c r="CA63" i="2"/>
  <c r="BY63" i="2"/>
  <c r="BX63" i="2"/>
  <c r="BV63" i="2"/>
  <c r="BU63" i="2"/>
  <c r="BS63" i="2"/>
  <c r="BR63" i="2"/>
  <c r="BP63" i="2"/>
  <c r="BO63" i="2"/>
  <c r="BM63" i="2"/>
  <c r="BL63" i="2"/>
  <c r="BJ63" i="2"/>
  <c r="BI63" i="2"/>
  <c r="BG63" i="2"/>
  <c r="BF63" i="2"/>
  <c r="BD63" i="2"/>
  <c r="BC63" i="2"/>
  <c r="AX63" i="2"/>
  <c r="AW63" i="2"/>
  <c r="AU63" i="2"/>
  <c r="AT63" i="2"/>
  <c r="AR63" i="2"/>
  <c r="AQ63" i="2"/>
  <c r="AO63" i="2"/>
  <c r="AN63" i="2"/>
  <c r="AL63" i="2"/>
  <c r="AK63" i="2"/>
  <c r="AI63" i="2"/>
  <c r="AH63" i="2"/>
  <c r="AF63" i="2"/>
  <c r="AE63" i="2"/>
  <c r="AC63" i="2"/>
  <c r="AB63" i="2"/>
  <c r="Z63" i="2"/>
  <c r="Y63" i="2"/>
  <c r="T63" i="2"/>
  <c r="S63" i="2"/>
  <c r="Q63" i="2"/>
  <c r="P63" i="2"/>
  <c r="N63" i="2"/>
  <c r="M63" i="2"/>
  <c r="K63" i="2"/>
  <c r="J63" i="2"/>
  <c r="CE62" i="2"/>
  <c r="CD62" i="2"/>
  <c r="CB62" i="2"/>
  <c r="CA62" i="2"/>
  <c r="BY62" i="2"/>
  <c r="BX62" i="2"/>
  <c r="BV62" i="2"/>
  <c r="BU62" i="2"/>
  <c r="BS62" i="2"/>
  <c r="BR62" i="2"/>
  <c r="BP62" i="2"/>
  <c r="BO62" i="2"/>
  <c r="BM62" i="2"/>
  <c r="BL62" i="2"/>
  <c r="BJ62" i="2"/>
  <c r="BI62" i="2"/>
  <c r="BG62" i="2"/>
  <c r="BF62" i="2"/>
  <c r="BD62" i="2"/>
  <c r="BC62" i="2"/>
  <c r="AX62" i="2"/>
  <c r="AW62" i="2"/>
  <c r="AU62" i="2"/>
  <c r="AT62" i="2"/>
  <c r="AR62" i="2"/>
  <c r="AQ62" i="2"/>
  <c r="AO62" i="2"/>
  <c r="AN62" i="2"/>
  <c r="AL62" i="2"/>
  <c r="AK62" i="2"/>
  <c r="AI62" i="2"/>
  <c r="AH62" i="2"/>
  <c r="AF62" i="2"/>
  <c r="AE62" i="2"/>
  <c r="AC62" i="2"/>
  <c r="AB62" i="2"/>
  <c r="Z62" i="2"/>
  <c r="Y62" i="2"/>
  <c r="T62" i="2"/>
  <c r="S62" i="2"/>
  <c r="Q62" i="2"/>
  <c r="P62" i="2"/>
  <c r="N62" i="2"/>
  <c r="M62" i="2"/>
  <c r="K62" i="2"/>
  <c r="J62" i="2"/>
  <c r="CE61" i="2"/>
  <c r="CD61" i="2"/>
  <c r="CB61" i="2"/>
  <c r="CA61" i="2"/>
  <c r="BY61" i="2"/>
  <c r="BX61" i="2"/>
  <c r="BV61" i="2"/>
  <c r="BU61" i="2"/>
  <c r="BS61" i="2"/>
  <c r="BR61" i="2"/>
  <c r="BP61" i="2"/>
  <c r="BO61" i="2"/>
  <c r="BM61" i="2"/>
  <c r="BL61" i="2"/>
  <c r="BJ61" i="2"/>
  <c r="BI61" i="2"/>
  <c r="BG61" i="2"/>
  <c r="BF61" i="2"/>
  <c r="BD61" i="2"/>
  <c r="BC61" i="2"/>
  <c r="AX61" i="2"/>
  <c r="AW61" i="2"/>
  <c r="AU61" i="2"/>
  <c r="AT61" i="2"/>
  <c r="AR61" i="2"/>
  <c r="AQ61" i="2"/>
  <c r="AO61" i="2"/>
  <c r="AN61" i="2"/>
  <c r="AL61" i="2"/>
  <c r="AK61" i="2"/>
  <c r="AI61" i="2"/>
  <c r="AH61" i="2"/>
  <c r="AF61" i="2"/>
  <c r="AE61" i="2"/>
  <c r="AC61" i="2"/>
  <c r="AB61" i="2"/>
  <c r="Z61" i="2"/>
  <c r="Y61" i="2"/>
  <c r="T61" i="2"/>
  <c r="S61" i="2"/>
  <c r="Q61" i="2"/>
  <c r="P61" i="2"/>
  <c r="N61" i="2"/>
  <c r="M61" i="2"/>
  <c r="K61" i="2"/>
  <c r="J61" i="2"/>
  <c r="CE60" i="2"/>
  <c r="CD60" i="2"/>
  <c r="CB60" i="2"/>
  <c r="CA60" i="2"/>
  <c r="BY60" i="2"/>
  <c r="BX60" i="2"/>
  <c r="BV60" i="2"/>
  <c r="BU60" i="2"/>
  <c r="BS60" i="2"/>
  <c r="BR60" i="2"/>
  <c r="BP60" i="2"/>
  <c r="BO60" i="2"/>
  <c r="BM60" i="2"/>
  <c r="BL60" i="2"/>
  <c r="BJ60" i="2"/>
  <c r="BI60" i="2"/>
  <c r="BG60" i="2"/>
  <c r="BF60" i="2"/>
  <c r="BD60" i="2"/>
  <c r="BC60" i="2"/>
  <c r="AX60" i="2"/>
  <c r="AW60" i="2"/>
  <c r="AU60" i="2"/>
  <c r="AT60" i="2"/>
  <c r="AR60" i="2"/>
  <c r="AQ60" i="2"/>
  <c r="AO60" i="2"/>
  <c r="AN60" i="2"/>
  <c r="AL60" i="2"/>
  <c r="AK60" i="2"/>
  <c r="AI60" i="2"/>
  <c r="AH60" i="2"/>
  <c r="AF60" i="2"/>
  <c r="AE60" i="2"/>
  <c r="AC60" i="2"/>
  <c r="AB60" i="2"/>
  <c r="Z60" i="2"/>
  <c r="Y60" i="2"/>
  <c r="T60" i="2"/>
  <c r="S60" i="2"/>
  <c r="Q60" i="2"/>
  <c r="P60" i="2"/>
  <c r="N60" i="2"/>
  <c r="M60" i="2"/>
  <c r="K60" i="2"/>
  <c r="J60" i="2"/>
  <c r="CE59" i="2"/>
  <c r="CD59" i="2"/>
  <c r="CB59" i="2"/>
  <c r="CA59" i="2"/>
  <c r="BY59" i="2"/>
  <c r="BX59" i="2"/>
  <c r="BV59" i="2"/>
  <c r="BU59" i="2"/>
  <c r="BS59" i="2"/>
  <c r="BR59" i="2"/>
  <c r="BP59" i="2"/>
  <c r="BO59" i="2"/>
  <c r="BM59" i="2"/>
  <c r="BL59" i="2"/>
  <c r="BJ59" i="2"/>
  <c r="BI59" i="2"/>
  <c r="BG59" i="2"/>
  <c r="BF59" i="2"/>
  <c r="BD59" i="2"/>
  <c r="BC59" i="2"/>
  <c r="AX59" i="2"/>
  <c r="AW59" i="2"/>
  <c r="AU59" i="2"/>
  <c r="AT59" i="2"/>
  <c r="AR59" i="2"/>
  <c r="AQ59" i="2"/>
  <c r="AO59" i="2"/>
  <c r="AN59" i="2"/>
  <c r="AL59" i="2"/>
  <c r="AK59" i="2"/>
  <c r="AI59" i="2"/>
  <c r="AH59" i="2"/>
  <c r="AF59" i="2"/>
  <c r="AE59" i="2"/>
  <c r="AC59" i="2"/>
  <c r="AB59" i="2"/>
  <c r="Z59" i="2"/>
  <c r="Y59" i="2"/>
  <c r="T59" i="2"/>
  <c r="S59" i="2"/>
  <c r="Q59" i="2"/>
  <c r="P59" i="2"/>
  <c r="N59" i="2"/>
  <c r="M59" i="2"/>
  <c r="K59" i="2"/>
  <c r="J59" i="2"/>
  <c r="CE58" i="2"/>
  <c r="CD58" i="2"/>
  <c r="CB58" i="2"/>
  <c r="CA58" i="2"/>
  <c r="BY58" i="2"/>
  <c r="BX58" i="2"/>
  <c r="BV58" i="2"/>
  <c r="BU58" i="2"/>
  <c r="BS58" i="2"/>
  <c r="BR58" i="2"/>
  <c r="BP58" i="2"/>
  <c r="BO58" i="2"/>
  <c r="BM58" i="2"/>
  <c r="BL58" i="2"/>
  <c r="BJ58" i="2"/>
  <c r="BI58" i="2"/>
  <c r="BG58" i="2"/>
  <c r="BF58" i="2"/>
  <c r="BD58" i="2"/>
  <c r="BC58" i="2"/>
  <c r="AX58" i="2"/>
  <c r="AW58" i="2"/>
  <c r="AU58" i="2"/>
  <c r="AT58" i="2"/>
  <c r="AR58" i="2"/>
  <c r="AQ58" i="2"/>
  <c r="AO58" i="2"/>
  <c r="AN58" i="2"/>
  <c r="AL58" i="2"/>
  <c r="AK58" i="2"/>
  <c r="AI58" i="2"/>
  <c r="AH58" i="2"/>
  <c r="AF58" i="2"/>
  <c r="AE58" i="2"/>
  <c r="AC58" i="2"/>
  <c r="AB58" i="2"/>
  <c r="Z58" i="2"/>
  <c r="Y58" i="2"/>
  <c r="T58" i="2"/>
  <c r="S58" i="2"/>
  <c r="Q58" i="2"/>
  <c r="P58" i="2"/>
  <c r="N58" i="2"/>
  <c r="M58" i="2"/>
  <c r="K58" i="2"/>
  <c r="J58" i="2"/>
  <c r="CE57" i="2"/>
  <c r="CD57" i="2"/>
  <c r="CB57" i="2"/>
  <c r="CA57" i="2"/>
  <c r="BY57" i="2"/>
  <c r="BX57" i="2"/>
  <c r="BV57" i="2"/>
  <c r="BU57" i="2"/>
  <c r="BS57" i="2"/>
  <c r="BR57" i="2"/>
  <c r="BP57" i="2"/>
  <c r="BO57" i="2"/>
  <c r="BM57" i="2"/>
  <c r="BL57" i="2"/>
  <c r="BJ57" i="2"/>
  <c r="BI57" i="2"/>
  <c r="BG57" i="2"/>
  <c r="BF57" i="2"/>
  <c r="BD57" i="2"/>
  <c r="BC57" i="2"/>
  <c r="AX57" i="2"/>
  <c r="AW57" i="2"/>
  <c r="AU57" i="2"/>
  <c r="AT57" i="2"/>
  <c r="AR57" i="2"/>
  <c r="AQ57" i="2"/>
  <c r="AO57" i="2"/>
  <c r="AN57" i="2"/>
  <c r="AL57" i="2"/>
  <c r="AK57" i="2"/>
  <c r="AI57" i="2"/>
  <c r="AH57" i="2"/>
  <c r="AF57" i="2"/>
  <c r="AE57" i="2"/>
  <c r="AC57" i="2"/>
  <c r="AB57" i="2"/>
  <c r="Z57" i="2"/>
  <c r="Y57" i="2"/>
  <c r="T57" i="2"/>
  <c r="S57" i="2"/>
  <c r="Q57" i="2"/>
  <c r="P57" i="2"/>
  <c r="N57" i="2"/>
  <c r="M57" i="2"/>
  <c r="K57" i="2"/>
  <c r="J57" i="2"/>
  <c r="CE56" i="2"/>
  <c r="CD56" i="2"/>
  <c r="CB56" i="2"/>
  <c r="CA56" i="2"/>
  <c r="BY56" i="2"/>
  <c r="BX56" i="2"/>
  <c r="BV56" i="2"/>
  <c r="BU56" i="2"/>
  <c r="BS56" i="2"/>
  <c r="BR56" i="2"/>
  <c r="BP56" i="2"/>
  <c r="BO56" i="2"/>
  <c r="BM56" i="2"/>
  <c r="BL56" i="2"/>
  <c r="BJ56" i="2"/>
  <c r="BI56" i="2"/>
  <c r="BG56" i="2"/>
  <c r="BF56" i="2"/>
  <c r="BD56" i="2"/>
  <c r="BC56" i="2"/>
  <c r="AX56" i="2"/>
  <c r="AW56" i="2"/>
  <c r="AU56" i="2"/>
  <c r="AT56" i="2"/>
  <c r="AR56" i="2"/>
  <c r="AQ56" i="2"/>
  <c r="AO56" i="2"/>
  <c r="AN56" i="2"/>
  <c r="AL56" i="2"/>
  <c r="AK56" i="2"/>
  <c r="AI56" i="2"/>
  <c r="AH56" i="2"/>
  <c r="AF56" i="2"/>
  <c r="AE56" i="2"/>
  <c r="AC56" i="2"/>
  <c r="AB56" i="2"/>
  <c r="Z56" i="2"/>
  <c r="Y56" i="2"/>
  <c r="T56" i="2"/>
  <c r="S56" i="2"/>
  <c r="Q56" i="2"/>
  <c r="P56" i="2"/>
  <c r="N56" i="2"/>
  <c r="M56" i="2"/>
  <c r="K56" i="2"/>
  <c r="J56" i="2"/>
  <c r="CE55" i="2"/>
  <c r="CD55" i="2"/>
  <c r="CB55" i="2"/>
  <c r="CA55" i="2"/>
  <c r="BY55" i="2"/>
  <c r="BX55" i="2"/>
  <c r="BV55" i="2"/>
  <c r="BU55" i="2"/>
  <c r="BS55" i="2"/>
  <c r="BR55" i="2"/>
  <c r="BP55" i="2"/>
  <c r="BO55" i="2"/>
  <c r="BM55" i="2"/>
  <c r="BL55" i="2"/>
  <c r="BJ55" i="2"/>
  <c r="BI55" i="2"/>
  <c r="BG55" i="2"/>
  <c r="BF55" i="2"/>
  <c r="BD55" i="2"/>
  <c r="BC55" i="2"/>
  <c r="AX55" i="2"/>
  <c r="AW55" i="2"/>
  <c r="AU55" i="2"/>
  <c r="AT55" i="2"/>
  <c r="AR55" i="2"/>
  <c r="AQ55" i="2"/>
  <c r="AO55" i="2"/>
  <c r="AN55" i="2"/>
  <c r="AL55" i="2"/>
  <c r="AK55" i="2"/>
  <c r="AI55" i="2"/>
  <c r="AH55" i="2"/>
  <c r="AF55" i="2"/>
  <c r="AE55" i="2"/>
  <c r="AC55" i="2"/>
  <c r="AB55" i="2"/>
  <c r="Z55" i="2"/>
  <c r="Y55" i="2"/>
  <c r="T55" i="2"/>
  <c r="S55" i="2"/>
  <c r="Q55" i="2"/>
  <c r="P55" i="2"/>
  <c r="N55" i="2"/>
  <c r="M55" i="2"/>
  <c r="K55" i="2"/>
  <c r="J55" i="2"/>
  <c r="CE54" i="2"/>
  <c r="CD54" i="2"/>
  <c r="CB54" i="2"/>
  <c r="CA54" i="2"/>
  <c r="BY54" i="2"/>
  <c r="BX54" i="2"/>
  <c r="BV54" i="2"/>
  <c r="BU54" i="2"/>
  <c r="BS54" i="2"/>
  <c r="BR54" i="2"/>
  <c r="BP54" i="2"/>
  <c r="BO54" i="2"/>
  <c r="BM54" i="2"/>
  <c r="BL54" i="2"/>
  <c r="BJ54" i="2"/>
  <c r="BI54" i="2"/>
  <c r="BG54" i="2"/>
  <c r="BF54" i="2"/>
  <c r="BD54" i="2"/>
  <c r="BC54" i="2"/>
  <c r="AX54" i="2"/>
  <c r="AW54" i="2"/>
  <c r="AU54" i="2"/>
  <c r="AT54" i="2"/>
  <c r="AR54" i="2"/>
  <c r="AQ54" i="2"/>
  <c r="AO54" i="2"/>
  <c r="AN54" i="2"/>
  <c r="AL54" i="2"/>
  <c r="AK54" i="2"/>
  <c r="AI54" i="2"/>
  <c r="AH54" i="2"/>
  <c r="AF54" i="2"/>
  <c r="AE54" i="2"/>
  <c r="AC54" i="2"/>
  <c r="AB54" i="2"/>
  <c r="Z54" i="2"/>
  <c r="Y54" i="2"/>
  <c r="T54" i="2"/>
  <c r="S54" i="2"/>
  <c r="Q54" i="2"/>
  <c r="P54" i="2"/>
  <c r="N54" i="2"/>
  <c r="M54" i="2"/>
  <c r="K54" i="2"/>
  <c r="J54" i="2"/>
  <c r="CE53" i="2"/>
  <c r="CD53" i="2"/>
  <c r="CB53" i="2"/>
  <c r="CA53" i="2"/>
  <c r="BY53" i="2"/>
  <c r="BX53" i="2"/>
  <c r="BV53" i="2"/>
  <c r="BU53" i="2"/>
  <c r="BS53" i="2"/>
  <c r="BR53" i="2"/>
  <c r="BP53" i="2"/>
  <c r="BO53" i="2"/>
  <c r="BM53" i="2"/>
  <c r="BL53" i="2"/>
  <c r="BJ53" i="2"/>
  <c r="BI53" i="2"/>
  <c r="BG53" i="2"/>
  <c r="BF53" i="2"/>
  <c r="BD53" i="2"/>
  <c r="BC53" i="2"/>
  <c r="AX53" i="2"/>
  <c r="AW53" i="2"/>
  <c r="AU53" i="2"/>
  <c r="AT53" i="2"/>
  <c r="AR53" i="2"/>
  <c r="AQ53" i="2"/>
  <c r="AO53" i="2"/>
  <c r="AN53" i="2"/>
  <c r="AL53" i="2"/>
  <c r="AK53" i="2"/>
  <c r="AI53" i="2"/>
  <c r="AH53" i="2"/>
  <c r="AF53" i="2"/>
  <c r="AE53" i="2"/>
  <c r="AC53" i="2"/>
  <c r="AB53" i="2"/>
  <c r="Z53" i="2"/>
  <c r="Y53" i="2"/>
  <c r="T53" i="2"/>
  <c r="S53" i="2"/>
  <c r="Q53" i="2"/>
  <c r="P53" i="2"/>
  <c r="N53" i="2"/>
  <c r="M53" i="2"/>
  <c r="K53" i="2"/>
  <c r="J53" i="2"/>
  <c r="CE52" i="2"/>
  <c r="CD52" i="2"/>
  <c r="CB52" i="2"/>
  <c r="CA52" i="2"/>
  <c r="BY52" i="2"/>
  <c r="BX52" i="2"/>
  <c r="BV52" i="2"/>
  <c r="BU52" i="2"/>
  <c r="BS52" i="2"/>
  <c r="BR52" i="2"/>
  <c r="BP52" i="2"/>
  <c r="BO52" i="2"/>
  <c r="BM52" i="2"/>
  <c r="BL52" i="2"/>
  <c r="BJ52" i="2"/>
  <c r="BI52" i="2"/>
  <c r="BG52" i="2"/>
  <c r="BF52" i="2"/>
  <c r="BD52" i="2"/>
  <c r="BC52" i="2"/>
  <c r="AX52" i="2"/>
  <c r="AW52" i="2"/>
  <c r="AU52" i="2"/>
  <c r="AT52" i="2"/>
  <c r="AR52" i="2"/>
  <c r="AQ52" i="2"/>
  <c r="AO52" i="2"/>
  <c r="AN52" i="2"/>
  <c r="AL52" i="2"/>
  <c r="AK52" i="2"/>
  <c r="AI52" i="2"/>
  <c r="AH52" i="2"/>
  <c r="AF52" i="2"/>
  <c r="AE52" i="2"/>
  <c r="AC52" i="2"/>
  <c r="AB52" i="2"/>
  <c r="Z52" i="2"/>
  <c r="Y52" i="2"/>
  <c r="T52" i="2"/>
  <c r="S52" i="2"/>
  <c r="Q52" i="2"/>
  <c r="P52" i="2"/>
  <c r="N52" i="2"/>
  <c r="M52" i="2"/>
  <c r="K52" i="2"/>
  <c r="J52" i="2"/>
  <c r="CE51" i="2"/>
  <c r="CD51" i="2"/>
  <c r="CB51" i="2"/>
  <c r="CA51" i="2"/>
  <c r="BY51" i="2"/>
  <c r="BX51" i="2"/>
  <c r="BV51" i="2"/>
  <c r="BU51" i="2"/>
  <c r="BS51" i="2"/>
  <c r="BR51" i="2"/>
  <c r="BP51" i="2"/>
  <c r="BO51" i="2"/>
  <c r="BM51" i="2"/>
  <c r="BL51" i="2"/>
  <c r="BJ51" i="2"/>
  <c r="BI51" i="2"/>
  <c r="BG51" i="2"/>
  <c r="BF51" i="2"/>
  <c r="BD51" i="2"/>
  <c r="BC51" i="2"/>
  <c r="AX51" i="2"/>
  <c r="AW51" i="2"/>
  <c r="AU51" i="2"/>
  <c r="AT51" i="2"/>
  <c r="AR51" i="2"/>
  <c r="AQ51" i="2"/>
  <c r="AO51" i="2"/>
  <c r="AN51" i="2"/>
  <c r="AL51" i="2"/>
  <c r="AK51" i="2"/>
  <c r="AI51" i="2"/>
  <c r="AH51" i="2"/>
  <c r="AF51" i="2"/>
  <c r="AE51" i="2"/>
  <c r="AC51" i="2"/>
  <c r="AB51" i="2"/>
  <c r="Z51" i="2"/>
  <c r="Y51" i="2"/>
  <c r="T51" i="2"/>
  <c r="S51" i="2"/>
  <c r="Q51" i="2"/>
  <c r="P51" i="2"/>
  <c r="N51" i="2"/>
  <c r="M51" i="2"/>
  <c r="K51" i="2"/>
  <c r="J51" i="2"/>
  <c r="CE50" i="2"/>
  <c r="CD50" i="2"/>
  <c r="CB50" i="2"/>
  <c r="CA50" i="2"/>
  <c r="BY50" i="2"/>
  <c r="BX50" i="2"/>
  <c r="BV50" i="2"/>
  <c r="BU50" i="2"/>
  <c r="BS50" i="2"/>
  <c r="BR50" i="2"/>
  <c r="BP50" i="2"/>
  <c r="BO50" i="2"/>
  <c r="BM50" i="2"/>
  <c r="BL50" i="2"/>
  <c r="BJ50" i="2"/>
  <c r="BI50" i="2"/>
  <c r="BG50" i="2"/>
  <c r="BF50" i="2"/>
  <c r="BD50" i="2"/>
  <c r="BC50" i="2"/>
  <c r="AX50" i="2"/>
  <c r="AW50" i="2"/>
  <c r="AU50" i="2"/>
  <c r="AT50" i="2"/>
  <c r="AR50" i="2"/>
  <c r="AQ50" i="2"/>
  <c r="AO50" i="2"/>
  <c r="AN50" i="2"/>
  <c r="AL50" i="2"/>
  <c r="AK50" i="2"/>
  <c r="AI50" i="2"/>
  <c r="AH50" i="2"/>
  <c r="AF50" i="2"/>
  <c r="AE50" i="2"/>
  <c r="AC50" i="2"/>
  <c r="AB50" i="2"/>
  <c r="Z50" i="2"/>
  <c r="Y50" i="2"/>
  <c r="T50" i="2"/>
  <c r="S50" i="2"/>
  <c r="Q50" i="2"/>
  <c r="P50" i="2"/>
  <c r="N50" i="2"/>
  <c r="M50" i="2"/>
  <c r="K50" i="2"/>
  <c r="J50" i="2"/>
  <c r="CE49" i="2"/>
  <c r="CD49" i="2"/>
  <c r="CB49" i="2"/>
  <c r="CA49" i="2"/>
  <c r="BY49" i="2"/>
  <c r="BX49" i="2"/>
  <c r="BV49" i="2"/>
  <c r="BU49" i="2"/>
  <c r="BS49" i="2"/>
  <c r="BR49" i="2"/>
  <c r="BP49" i="2"/>
  <c r="BO49" i="2"/>
  <c r="BM49" i="2"/>
  <c r="BL49" i="2"/>
  <c r="BJ49" i="2"/>
  <c r="BI49" i="2"/>
  <c r="BG49" i="2"/>
  <c r="BF49" i="2"/>
  <c r="BD49" i="2"/>
  <c r="BC49" i="2"/>
  <c r="AX49" i="2"/>
  <c r="AW49" i="2"/>
  <c r="AU49" i="2"/>
  <c r="AT49" i="2"/>
  <c r="AR49" i="2"/>
  <c r="AQ49" i="2"/>
  <c r="AO49" i="2"/>
  <c r="AN49" i="2"/>
  <c r="AL49" i="2"/>
  <c r="AK49" i="2"/>
  <c r="AI49" i="2"/>
  <c r="AH49" i="2"/>
  <c r="AF49" i="2"/>
  <c r="AE49" i="2"/>
  <c r="AC49" i="2"/>
  <c r="AB49" i="2"/>
  <c r="Z49" i="2"/>
  <c r="Y49" i="2"/>
  <c r="T49" i="2"/>
  <c r="S49" i="2"/>
  <c r="Q49" i="2"/>
  <c r="P49" i="2"/>
  <c r="N49" i="2"/>
  <c r="M49" i="2"/>
  <c r="K49" i="2"/>
  <c r="J49" i="2"/>
  <c r="CE48" i="2"/>
  <c r="CD48" i="2"/>
  <c r="CB48" i="2"/>
  <c r="CA48" i="2"/>
  <c r="BY48" i="2"/>
  <c r="BX48" i="2"/>
  <c r="BV48" i="2"/>
  <c r="BU48" i="2"/>
  <c r="BS48" i="2"/>
  <c r="BR48" i="2"/>
  <c r="BP48" i="2"/>
  <c r="BO48" i="2"/>
  <c r="BM48" i="2"/>
  <c r="BL48" i="2"/>
  <c r="BJ48" i="2"/>
  <c r="BI48" i="2"/>
  <c r="BG48" i="2"/>
  <c r="BF48" i="2"/>
  <c r="BD48" i="2"/>
  <c r="BC48" i="2"/>
  <c r="AX48" i="2"/>
  <c r="AW48" i="2"/>
  <c r="AU48" i="2"/>
  <c r="AT48" i="2"/>
  <c r="AR48" i="2"/>
  <c r="AQ48" i="2"/>
  <c r="AO48" i="2"/>
  <c r="AN48" i="2"/>
  <c r="AL48" i="2"/>
  <c r="AK48" i="2"/>
  <c r="AI48" i="2"/>
  <c r="AH48" i="2"/>
  <c r="AF48" i="2"/>
  <c r="AE48" i="2"/>
  <c r="AC48" i="2"/>
  <c r="AB48" i="2"/>
  <c r="Z48" i="2"/>
  <c r="Y48" i="2"/>
  <c r="T48" i="2"/>
  <c r="S48" i="2"/>
  <c r="Q48" i="2"/>
  <c r="P48" i="2"/>
  <c r="N48" i="2"/>
  <c r="M48" i="2"/>
  <c r="K48" i="2"/>
  <c r="J48" i="2"/>
  <c r="CE47" i="2"/>
  <c r="CD47" i="2"/>
  <c r="CB47" i="2"/>
  <c r="CA47" i="2"/>
  <c r="BY47" i="2"/>
  <c r="BX47" i="2"/>
  <c r="BV47" i="2"/>
  <c r="BU47" i="2"/>
  <c r="BS47" i="2"/>
  <c r="BR47" i="2"/>
  <c r="BP47" i="2"/>
  <c r="BO47" i="2"/>
  <c r="BM47" i="2"/>
  <c r="BL47" i="2"/>
  <c r="BJ47" i="2"/>
  <c r="BI47" i="2"/>
  <c r="BG47" i="2"/>
  <c r="BF47" i="2"/>
  <c r="BD47" i="2"/>
  <c r="BC47" i="2"/>
  <c r="AX47" i="2"/>
  <c r="AW47" i="2"/>
  <c r="AU47" i="2"/>
  <c r="AT47" i="2"/>
  <c r="AR47" i="2"/>
  <c r="AQ47" i="2"/>
  <c r="AO47" i="2"/>
  <c r="AN47" i="2"/>
  <c r="AL47" i="2"/>
  <c r="AK47" i="2"/>
  <c r="AI47" i="2"/>
  <c r="AH47" i="2"/>
  <c r="AF47" i="2"/>
  <c r="AE47" i="2"/>
  <c r="AC47" i="2"/>
  <c r="AB47" i="2"/>
  <c r="Z47" i="2"/>
  <c r="Y47" i="2"/>
  <c r="T47" i="2"/>
  <c r="S47" i="2"/>
  <c r="Q47" i="2"/>
  <c r="P47" i="2"/>
  <c r="N47" i="2"/>
  <c r="M47" i="2"/>
  <c r="K47" i="2"/>
  <c r="J47" i="2"/>
  <c r="CE46" i="2"/>
  <c r="CD46" i="2"/>
  <c r="CB46" i="2"/>
  <c r="CA46" i="2"/>
  <c r="BY46" i="2"/>
  <c r="BX46" i="2"/>
  <c r="BV46" i="2"/>
  <c r="BU46" i="2"/>
  <c r="BS46" i="2"/>
  <c r="BR46" i="2"/>
  <c r="BP46" i="2"/>
  <c r="BO46" i="2"/>
  <c r="BM46" i="2"/>
  <c r="BL46" i="2"/>
  <c r="BJ46" i="2"/>
  <c r="BI46" i="2"/>
  <c r="BG46" i="2"/>
  <c r="BF46" i="2"/>
  <c r="BD46" i="2"/>
  <c r="BC46" i="2"/>
  <c r="AX46" i="2"/>
  <c r="AW46" i="2"/>
  <c r="AU46" i="2"/>
  <c r="AT46" i="2"/>
  <c r="AR46" i="2"/>
  <c r="AQ46" i="2"/>
  <c r="AO46" i="2"/>
  <c r="AN46" i="2"/>
  <c r="AL46" i="2"/>
  <c r="AK46" i="2"/>
  <c r="AI46" i="2"/>
  <c r="AH46" i="2"/>
  <c r="AF46" i="2"/>
  <c r="AE46" i="2"/>
  <c r="AC46" i="2"/>
  <c r="AB46" i="2"/>
  <c r="Z46" i="2"/>
  <c r="Y46" i="2"/>
  <c r="T46" i="2"/>
  <c r="S46" i="2"/>
  <c r="Q46" i="2"/>
  <c r="P46" i="2"/>
  <c r="N46" i="2"/>
  <c r="M46" i="2"/>
  <c r="K46" i="2"/>
  <c r="J46" i="2"/>
  <c r="CE45" i="2"/>
  <c r="CD45" i="2"/>
  <c r="CB45" i="2"/>
  <c r="CA45" i="2"/>
  <c r="BY45" i="2"/>
  <c r="BX45" i="2"/>
  <c r="BV45" i="2"/>
  <c r="BU45" i="2"/>
  <c r="BS45" i="2"/>
  <c r="BR45" i="2"/>
  <c r="BP45" i="2"/>
  <c r="BO45" i="2"/>
  <c r="BM45" i="2"/>
  <c r="BL45" i="2"/>
  <c r="BJ45" i="2"/>
  <c r="BI45" i="2"/>
  <c r="BG45" i="2"/>
  <c r="BF45" i="2"/>
  <c r="BD45" i="2"/>
  <c r="BC45" i="2"/>
  <c r="AX45" i="2"/>
  <c r="AW45" i="2"/>
  <c r="AU45" i="2"/>
  <c r="AT45" i="2"/>
  <c r="AR45" i="2"/>
  <c r="AQ45" i="2"/>
  <c r="AO45" i="2"/>
  <c r="AN45" i="2"/>
  <c r="AL45" i="2"/>
  <c r="AK45" i="2"/>
  <c r="AI45" i="2"/>
  <c r="AH45" i="2"/>
  <c r="AF45" i="2"/>
  <c r="AE45" i="2"/>
  <c r="AC45" i="2"/>
  <c r="AB45" i="2"/>
  <c r="Z45" i="2"/>
  <c r="Y45" i="2"/>
  <c r="T45" i="2"/>
  <c r="S45" i="2"/>
  <c r="Q45" i="2"/>
  <c r="P45" i="2"/>
  <c r="N45" i="2"/>
  <c r="M45" i="2"/>
  <c r="K45" i="2"/>
  <c r="J45" i="2"/>
  <c r="CE44" i="2"/>
  <c r="CD44" i="2"/>
  <c r="CB44" i="2"/>
  <c r="CA44" i="2"/>
  <c r="BY44" i="2"/>
  <c r="BX44" i="2"/>
  <c r="BV44" i="2"/>
  <c r="BU44" i="2"/>
  <c r="BS44" i="2"/>
  <c r="BR44" i="2"/>
  <c r="BP44" i="2"/>
  <c r="BO44" i="2"/>
  <c r="BM44" i="2"/>
  <c r="BL44" i="2"/>
  <c r="BJ44" i="2"/>
  <c r="BI44" i="2"/>
  <c r="BG44" i="2"/>
  <c r="BF44" i="2"/>
  <c r="BD44" i="2"/>
  <c r="BC44" i="2"/>
  <c r="AX44" i="2"/>
  <c r="AW44" i="2"/>
  <c r="AU44" i="2"/>
  <c r="AT44" i="2"/>
  <c r="AR44" i="2"/>
  <c r="AQ44" i="2"/>
  <c r="AO44" i="2"/>
  <c r="AN44" i="2"/>
  <c r="AL44" i="2"/>
  <c r="AK44" i="2"/>
  <c r="AI44" i="2"/>
  <c r="AH44" i="2"/>
  <c r="AF44" i="2"/>
  <c r="AE44" i="2"/>
  <c r="AC44" i="2"/>
  <c r="AB44" i="2"/>
  <c r="Z44" i="2"/>
  <c r="Y44" i="2"/>
  <c r="T44" i="2"/>
  <c r="S44" i="2"/>
  <c r="Q44" i="2"/>
  <c r="P44" i="2"/>
  <c r="N44" i="2"/>
  <c r="M44" i="2"/>
  <c r="K44" i="2"/>
  <c r="J44" i="2"/>
  <c r="CE43" i="2"/>
  <c r="CD43" i="2"/>
  <c r="CB43" i="2"/>
  <c r="CA43" i="2"/>
  <c r="BY43" i="2"/>
  <c r="BX43" i="2"/>
  <c r="BV43" i="2"/>
  <c r="BU43" i="2"/>
  <c r="BS43" i="2"/>
  <c r="BR43" i="2"/>
  <c r="BP43" i="2"/>
  <c r="BO43" i="2"/>
  <c r="BM43" i="2"/>
  <c r="BL43" i="2"/>
  <c r="BJ43" i="2"/>
  <c r="BI43" i="2"/>
  <c r="BG43" i="2"/>
  <c r="BF43" i="2"/>
  <c r="BD43" i="2"/>
  <c r="BC43" i="2"/>
  <c r="AX43" i="2"/>
  <c r="AW43" i="2"/>
  <c r="AU43" i="2"/>
  <c r="AT43" i="2"/>
  <c r="AR43" i="2"/>
  <c r="AQ43" i="2"/>
  <c r="AO43" i="2"/>
  <c r="AN43" i="2"/>
  <c r="AL43" i="2"/>
  <c r="AK43" i="2"/>
  <c r="AI43" i="2"/>
  <c r="AH43" i="2"/>
  <c r="AF43" i="2"/>
  <c r="AE43" i="2"/>
  <c r="AC43" i="2"/>
  <c r="AB43" i="2"/>
  <c r="Z43" i="2"/>
  <c r="Y43" i="2"/>
  <c r="T43" i="2"/>
  <c r="S43" i="2"/>
  <c r="Q43" i="2"/>
  <c r="P43" i="2"/>
  <c r="N43" i="2"/>
  <c r="M43" i="2"/>
  <c r="K43" i="2"/>
  <c r="J43" i="2"/>
  <c r="CE42" i="2"/>
  <c r="CD42" i="2"/>
  <c r="CB42" i="2"/>
  <c r="CA42" i="2"/>
  <c r="BY42" i="2"/>
  <c r="BX42" i="2"/>
  <c r="BV42" i="2"/>
  <c r="BU42" i="2"/>
  <c r="BS42" i="2"/>
  <c r="BR42" i="2"/>
  <c r="BP42" i="2"/>
  <c r="BO42" i="2"/>
  <c r="BM42" i="2"/>
  <c r="BL42" i="2"/>
  <c r="BJ42" i="2"/>
  <c r="BI42" i="2"/>
  <c r="BG42" i="2"/>
  <c r="BF42" i="2"/>
  <c r="BD42" i="2"/>
  <c r="BC42" i="2"/>
  <c r="AX42" i="2"/>
  <c r="AW42" i="2"/>
  <c r="AU42" i="2"/>
  <c r="AT42" i="2"/>
  <c r="AR42" i="2"/>
  <c r="AQ42" i="2"/>
  <c r="AO42" i="2"/>
  <c r="AN42" i="2"/>
  <c r="AL42" i="2"/>
  <c r="AK42" i="2"/>
  <c r="AI42" i="2"/>
  <c r="AH42" i="2"/>
  <c r="AF42" i="2"/>
  <c r="AE42" i="2"/>
  <c r="AC42" i="2"/>
  <c r="AB42" i="2"/>
  <c r="Z42" i="2"/>
  <c r="Y42" i="2"/>
  <c r="T42" i="2"/>
  <c r="S42" i="2"/>
  <c r="Q42" i="2"/>
  <c r="P42" i="2"/>
  <c r="N42" i="2"/>
  <c r="M42" i="2"/>
  <c r="K42" i="2"/>
  <c r="J42" i="2"/>
  <c r="CE41" i="2"/>
  <c r="CD41" i="2"/>
  <c r="CB41" i="2"/>
  <c r="CA41" i="2"/>
  <c r="BY41" i="2"/>
  <c r="BX41" i="2"/>
  <c r="BV41" i="2"/>
  <c r="BU41" i="2"/>
  <c r="BS41" i="2"/>
  <c r="BR41" i="2"/>
  <c r="BP41" i="2"/>
  <c r="BO41" i="2"/>
  <c r="BM41" i="2"/>
  <c r="BL41" i="2"/>
  <c r="BJ41" i="2"/>
  <c r="BI41" i="2"/>
  <c r="BG41" i="2"/>
  <c r="BF41" i="2"/>
  <c r="BD41" i="2"/>
  <c r="BC41" i="2"/>
  <c r="AX41" i="2"/>
  <c r="AW41" i="2"/>
  <c r="AU41" i="2"/>
  <c r="AT41" i="2"/>
  <c r="AR41" i="2"/>
  <c r="AQ41" i="2"/>
  <c r="AO41" i="2"/>
  <c r="AN41" i="2"/>
  <c r="AL41" i="2"/>
  <c r="AK41" i="2"/>
  <c r="AI41" i="2"/>
  <c r="AH41" i="2"/>
  <c r="AF41" i="2"/>
  <c r="AE41" i="2"/>
  <c r="AC41" i="2"/>
  <c r="AB41" i="2"/>
  <c r="Z41" i="2"/>
  <c r="Y41" i="2"/>
  <c r="T41" i="2"/>
  <c r="S41" i="2"/>
  <c r="Q41" i="2"/>
  <c r="P41" i="2"/>
  <c r="N41" i="2"/>
  <c r="M41" i="2"/>
  <c r="K41" i="2"/>
  <c r="J41" i="2"/>
  <c r="CE40" i="2"/>
  <c r="CD40" i="2"/>
  <c r="CB40" i="2"/>
  <c r="CA40" i="2"/>
  <c r="BY40" i="2"/>
  <c r="BX40" i="2"/>
  <c r="BV40" i="2"/>
  <c r="BU40" i="2"/>
  <c r="BS40" i="2"/>
  <c r="BR40" i="2"/>
  <c r="BP40" i="2"/>
  <c r="BO40" i="2"/>
  <c r="BM40" i="2"/>
  <c r="BL40" i="2"/>
  <c r="BJ40" i="2"/>
  <c r="BI40" i="2"/>
  <c r="BG40" i="2"/>
  <c r="BF40" i="2"/>
  <c r="BD40" i="2"/>
  <c r="BC40" i="2"/>
  <c r="AX40" i="2"/>
  <c r="AW40" i="2"/>
  <c r="AU40" i="2"/>
  <c r="AT40" i="2"/>
  <c r="AR40" i="2"/>
  <c r="AQ40" i="2"/>
  <c r="AO40" i="2"/>
  <c r="AN40" i="2"/>
  <c r="AL40" i="2"/>
  <c r="AK40" i="2"/>
  <c r="AI40" i="2"/>
  <c r="AH40" i="2"/>
  <c r="AF40" i="2"/>
  <c r="AE40" i="2"/>
  <c r="AC40" i="2"/>
  <c r="AB40" i="2"/>
  <c r="Z40" i="2"/>
  <c r="Y40" i="2"/>
  <c r="T40" i="2"/>
  <c r="S40" i="2"/>
  <c r="Q40" i="2"/>
  <c r="P40" i="2"/>
  <c r="N40" i="2"/>
  <c r="M40" i="2"/>
  <c r="K40" i="2"/>
  <c r="J40" i="2"/>
  <c r="CE39" i="2"/>
  <c r="CD39" i="2"/>
  <c r="CB39" i="2"/>
  <c r="CA39" i="2"/>
  <c r="BY39" i="2"/>
  <c r="BX39" i="2"/>
  <c r="BV39" i="2"/>
  <c r="BU39" i="2"/>
  <c r="BS39" i="2"/>
  <c r="BR39" i="2"/>
  <c r="BP39" i="2"/>
  <c r="BO39" i="2"/>
  <c r="BM39" i="2"/>
  <c r="BL39" i="2"/>
  <c r="BJ39" i="2"/>
  <c r="BI39" i="2"/>
  <c r="BG39" i="2"/>
  <c r="BF39" i="2"/>
  <c r="BD39" i="2"/>
  <c r="BC39" i="2"/>
  <c r="AX39" i="2"/>
  <c r="AW39" i="2"/>
  <c r="AU39" i="2"/>
  <c r="AT39" i="2"/>
  <c r="AR39" i="2"/>
  <c r="AQ39" i="2"/>
  <c r="AO39" i="2"/>
  <c r="AN39" i="2"/>
  <c r="AL39" i="2"/>
  <c r="AK39" i="2"/>
  <c r="AI39" i="2"/>
  <c r="AH39" i="2"/>
  <c r="AF39" i="2"/>
  <c r="AE39" i="2"/>
  <c r="AC39" i="2"/>
  <c r="AB39" i="2"/>
  <c r="Z39" i="2"/>
  <c r="Y39" i="2"/>
  <c r="T39" i="2"/>
  <c r="S39" i="2"/>
  <c r="Q39" i="2"/>
  <c r="P39" i="2"/>
  <c r="N39" i="2"/>
  <c r="M39" i="2"/>
  <c r="K39" i="2"/>
  <c r="J39" i="2"/>
  <c r="CE38" i="2"/>
  <c r="CD38" i="2"/>
  <c r="CB38" i="2"/>
  <c r="CA38" i="2"/>
  <c r="BY38" i="2"/>
  <c r="BX38" i="2"/>
  <c r="BV38" i="2"/>
  <c r="BU38" i="2"/>
  <c r="BS38" i="2"/>
  <c r="BR38" i="2"/>
  <c r="BP38" i="2"/>
  <c r="BO38" i="2"/>
  <c r="BM38" i="2"/>
  <c r="BL38" i="2"/>
  <c r="BJ38" i="2"/>
  <c r="BI38" i="2"/>
  <c r="BG38" i="2"/>
  <c r="BF38" i="2"/>
  <c r="BD38" i="2"/>
  <c r="BC38" i="2"/>
  <c r="AX38" i="2"/>
  <c r="AW38" i="2"/>
  <c r="AU38" i="2"/>
  <c r="AT38" i="2"/>
  <c r="AR38" i="2"/>
  <c r="AQ38" i="2"/>
  <c r="AO38" i="2"/>
  <c r="AN38" i="2"/>
  <c r="AL38" i="2"/>
  <c r="AK38" i="2"/>
  <c r="AI38" i="2"/>
  <c r="AH38" i="2"/>
  <c r="AF38" i="2"/>
  <c r="AE38" i="2"/>
  <c r="AC38" i="2"/>
  <c r="AB38" i="2"/>
  <c r="Z38" i="2"/>
  <c r="Y38" i="2"/>
  <c r="T38" i="2"/>
  <c r="S38" i="2"/>
  <c r="Q38" i="2"/>
  <c r="P38" i="2"/>
  <c r="N38" i="2"/>
  <c r="M38" i="2"/>
  <c r="K38" i="2"/>
  <c r="J38" i="2"/>
  <c r="CE37" i="2"/>
  <c r="CD37" i="2"/>
  <c r="CB37" i="2"/>
  <c r="CA37" i="2"/>
  <c r="BY37" i="2"/>
  <c r="BX37" i="2"/>
  <c r="BV37" i="2"/>
  <c r="BU37" i="2"/>
  <c r="BS37" i="2"/>
  <c r="BR37" i="2"/>
  <c r="BP37" i="2"/>
  <c r="BO37" i="2"/>
  <c r="BM37" i="2"/>
  <c r="BL37" i="2"/>
  <c r="BJ37" i="2"/>
  <c r="BI37" i="2"/>
  <c r="BG37" i="2"/>
  <c r="BF37" i="2"/>
  <c r="BD37" i="2"/>
  <c r="BC37" i="2"/>
  <c r="AX37" i="2"/>
  <c r="AW37" i="2"/>
  <c r="AU37" i="2"/>
  <c r="AT37" i="2"/>
  <c r="AR37" i="2"/>
  <c r="AQ37" i="2"/>
  <c r="AO37" i="2"/>
  <c r="AN37" i="2"/>
  <c r="AL37" i="2"/>
  <c r="AK37" i="2"/>
  <c r="AI37" i="2"/>
  <c r="AH37" i="2"/>
  <c r="AF37" i="2"/>
  <c r="AE37" i="2"/>
  <c r="AC37" i="2"/>
  <c r="AB37" i="2"/>
  <c r="Z37" i="2"/>
  <c r="Y37" i="2"/>
  <c r="T37" i="2"/>
  <c r="S37" i="2"/>
  <c r="Q37" i="2"/>
  <c r="P37" i="2"/>
  <c r="N37" i="2"/>
  <c r="M37" i="2"/>
  <c r="K37" i="2"/>
  <c r="J37" i="2"/>
  <c r="CE36" i="2"/>
  <c r="CD36" i="2"/>
  <c r="CB36" i="2"/>
  <c r="CA36" i="2"/>
  <c r="BY36" i="2"/>
  <c r="BX36" i="2"/>
  <c r="BV36" i="2"/>
  <c r="BU36" i="2"/>
  <c r="BS36" i="2"/>
  <c r="BR36" i="2"/>
  <c r="BP36" i="2"/>
  <c r="BO36" i="2"/>
  <c r="BM36" i="2"/>
  <c r="BL36" i="2"/>
  <c r="BJ36" i="2"/>
  <c r="BI36" i="2"/>
  <c r="BG36" i="2"/>
  <c r="BF36" i="2"/>
  <c r="BD36" i="2"/>
  <c r="BC36" i="2"/>
  <c r="AX36" i="2"/>
  <c r="AW36" i="2"/>
  <c r="AU36" i="2"/>
  <c r="AT36" i="2"/>
  <c r="AR36" i="2"/>
  <c r="AQ36" i="2"/>
  <c r="AO36" i="2"/>
  <c r="AN36" i="2"/>
  <c r="AL36" i="2"/>
  <c r="AK36" i="2"/>
  <c r="AI36" i="2"/>
  <c r="AH36" i="2"/>
  <c r="AF36" i="2"/>
  <c r="AE36" i="2"/>
  <c r="AC36" i="2"/>
  <c r="AB36" i="2"/>
  <c r="Z36" i="2"/>
  <c r="Y36" i="2"/>
  <c r="T36" i="2"/>
  <c r="S36" i="2"/>
  <c r="Q36" i="2"/>
  <c r="P36" i="2"/>
  <c r="N36" i="2"/>
  <c r="M36" i="2"/>
  <c r="K36" i="2"/>
  <c r="J36" i="2"/>
  <c r="CE35" i="2"/>
  <c r="CD35" i="2"/>
  <c r="CB35" i="2"/>
  <c r="CA35" i="2"/>
  <c r="BY35" i="2"/>
  <c r="BX35" i="2"/>
  <c r="BV35" i="2"/>
  <c r="BU35" i="2"/>
  <c r="BS35" i="2"/>
  <c r="BR35" i="2"/>
  <c r="BP35" i="2"/>
  <c r="BO35" i="2"/>
  <c r="BM35" i="2"/>
  <c r="BL35" i="2"/>
  <c r="BJ35" i="2"/>
  <c r="BI35" i="2"/>
  <c r="BG35" i="2"/>
  <c r="BF35" i="2"/>
  <c r="BD35" i="2"/>
  <c r="BC35" i="2"/>
  <c r="AX35" i="2"/>
  <c r="AW35" i="2"/>
  <c r="AU35" i="2"/>
  <c r="AT35" i="2"/>
  <c r="AR35" i="2"/>
  <c r="AQ35" i="2"/>
  <c r="AO35" i="2"/>
  <c r="AN35" i="2"/>
  <c r="AL35" i="2"/>
  <c r="AK35" i="2"/>
  <c r="AI35" i="2"/>
  <c r="AH35" i="2"/>
  <c r="AF35" i="2"/>
  <c r="AE35" i="2"/>
  <c r="AC35" i="2"/>
  <c r="AB35" i="2"/>
  <c r="Z35" i="2"/>
  <c r="Y35" i="2"/>
  <c r="T35" i="2"/>
  <c r="S35" i="2"/>
  <c r="Q35" i="2"/>
  <c r="P35" i="2"/>
  <c r="N35" i="2"/>
  <c r="M35" i="2"/>
  <c r="K35" i="2"/>
  <c r="J35" i="2"/>
  <c r="CE34" i="2"/>
  <c r="CD34" i="2"/>
  <c r="CB34" i="2"/>
  <c r="CA34" i="2"/>
  <c r="BY34" i="2"/>
  <c r="BX34" i="2"/>
  <c r="BV34" i="2"/>
  <c r="BU34" i="2"/>
  <c r="BS34" i="2"/>
  <c r="BR34" i="2"/>
  <c r="BP34" i="2"/>
  <c r="BO34" i="2"/>
  <c r="BM34" i="2"/>
  <c r="BL34" i="2"/>
  <c r="BJ34" i="2"/>
  <c r="BI34" i="2"/>
  <c r="BG34" i="2"/>
  <c r="BF34" i="2"/>
  <c r="BD34" i="2"/>
  <c r="BC34" i="2"/>
  <c r="AX34" i="2"/>
  <c r="AW34" i="2"/>
  <c r="AU34" i="2"/>
  <c r="AT34" i="2"/>
  <c r="AR34" i="2"/>
  <c r="AQ34" i="2"/>
  <c r="AO34" i="2"/>
  <c r="AN34" i="2"/>
  <c r="AL34" i="2"/>
  <c r="AK34" i="2"/>
  <c r="AI34" i="2"/>
  <c r="AH34" i="2"/>
  <c r="AF34" i="2"/>
  <c r="AE34" i="2"/>
  <c r="AC34" i="2"/>
  <c r="AB34" i="2"/>
  <c r="Z34" i="2"/>
  <c r="Y34" i="2"/>
  <c r="T34" i="2"/>
  <c r="S34" i="2"/>
  <c r="Q34" i="2"/>
  <c r="P34" i="2"/>
  <c r="N34" i="2"/>
  <c r="M34" i="2"/>
  <c r="K34" i="2"/>
  <c r="J34" i="2"/>
  <c r="CE33" i="2"/>
  <c r="CD33" i="2"/>
  <c r="CB33" i="2"/>
  <c r="CA33" i="2"/>
  <c r="BY33" i="2"/>
  <c r="BX33" i="2"/>
  <c r="BV33" i="2"/>
  <c r="BU33" i="2"/>
  <c r="BS33" i="2"/>
  <c r="BR33" i="2"/>
  <c r="BP33" i="2"/>
  <c r="BO33" i="2"/>
  <c r="BM33" i="2"/>
  <c r="BL33" i="2"/>
  <c r="BJ33" i="2"/>
  <c r="BI33" i="2"/>
  <c r="BG33" i="2"/>
  <c r="BF33" i="2"/>
  <c r="BD33" i="2"/>
  <c r="BC33" i="2"/>
  <c r="AX33" i="2"/>
  <c r="AW33" i="2"/>
  <c r="AU33" i="2"/>
  <c r="AT33" i="2"/>
  <c r="AR33" i="2"/>
  <c r="AQ33" i="2"/>
  <c r="AO33" i="2"/>
  <c r="AN33" i="2"/>
  <c r="AL33" i="2"/>
  <c r="AK33" i="2"/>
  <c r="AI33" i="2"/>
  <c r="AH33" i="2"/>
  <c r="AF33" i="2"/>
  <c r="AE33" i="2"/>
  <c r="AC33" i="2"/>
  <c r="AB33" i="2"/>
  <c r="Z33" i="2"/>
  <c r="Y33" i="2"/>
  <c r="T33" i="2"/>
  <c r="S33" i="2"/>
  <c r="Q33" i="2"/>
  <c r="P33" i="2"/>
  <c r="N33" i="2"/>
  <c r="M33" i="2"/>
  <c r="K33" i="2"/>
  <c r="J33" i="2"/>
  <c r="CE32" i="2"/>
  <c r="CD32" i="2"/>
  <c r="CB32" i="2"/>
  <c r="CA32" i="2"/>
  <c r="BY32" i="2"/>
  <c r="BX32" i="2"/>
  <c r="BV32" i="2"/>
  <c r="BU32" i="2"/>
  <c r="BS32" i="2"/>
  <c r="BR32" i="2"/>
  <c r="BP32" i="2"/>
  <c r="BO32" i="2"/>
  <c r="BM32" i="2"/>
  <c r="BL32" i="2"/>
  <c r="BJ32" i="2"/>
  <c r="BI32" i="2"/>
  <c r="BG32" i="2"/>
  <c r="BF32" i="2"/>
  <c r="BD32" i="2"/>
  <c r="BC32" i="2"/>
  <c r="AX32" i="2"/>
  <c r="AW32" i="2"/>
  <c r="AU32" i="2"/>
  <c r="AT32" i="2"/>
  <c r="AR32" i="2"/>
  <c r="AQ32" i="2"/>
  <c r="AO32" i="2"/>
  <c r="AN32" i="2"/>
  <c r="AL32" i="2"/>
  <c r="AK32" i="2"/>
  <c r="AI32" i="2"/>
  <c r="AH32" i="2"/>
  <c r="AF32" i="2"/>
  <c r="AE32" i="2"/>
  <c r="AC32" i="2"/>
  <c r="AB32" i="2"/>
  <c r="Z32" i="2"/>
  <c r="Y32" i="2"/>
  <c r="T32" i="2"/>
  <c r="S32" i="2"/>
  <c r="Q32" i="2"/>
  <c r="P32" i="2"/>
  <c r="N32" i="2"/>
  <c r="M32" i="2"/>
  <c r="K32" i="2"/>
  <c r="J32" i="2"/>
  <c r="CE31" i="2"/>
  <c r="CD31" i="2"/>
  <c r="CB31" i="2"/>
  <c r="CA31" i="2"/>
  <c r="BY31" i="2"/>
  <c r="BX31" i="2"/>
  <c r="BV31" i="2"/>
  <c r="BU31" i="2"/>
  <c r="BS31" i="2"/>
  <c r="BR31" i="2"/>
  <c r="BP31" i="2"/>
  <c r="BO31" i="2"/>
  <c r="BM31" i="2"/>
  <c r="BL31" i="2"/>
  <c r="BJ31" i="2"/>
  <c r="BI31" i="2"/>
  <c r="BG31" i="2"/>
  <c r="BF31" i="2"/>
  <c r="BD31" i="2"/>
  <c r="BC31" i="2"/>
  <c r="AX31" i="2"/>
  <c r="AW31" i="2"/>
  <c r="AU31" i="2"/>
  <c r="AT31" i="2"/>
  <c r="AR31" i="2"/>
  <c r="AQ31" i="2"/>
  <c r="AO31" i="2"/>
  <c r="AN31" i="2"/>
  <c r="AL31" i="2"/>
  <c r="AK31" i="2"/>
  <c r="AI31" i="2"/>
  <c r="AH31" i="2"/>
  <c r="AF31" i="2"/>
  <c r="AE31" i="2"/>
  <c r="AC31" i="2"/>
  <c r="AB31" i="2"/>
  <c r="Z31" i="2"/>
  <c r="Y31" i="2"/>
  <c r="T31" i="2"/>
  <c r="S31" i="2"/>
  <c r="Q31" i="2"/>
  <c r="P31" i="2"/>
  <c r="N31" i="2"/>
  <c r="M31" i="2"/>
  <c r="K31" i="2"/>
  <c r="J31" i="2"/>
  <c r="CE30" i="2"/>
  <c r="CD30" i="2"/>
  <c r="CB30" i="2"/>
  <c r="CA30" i="2"/>
  <c r="BY30" i="2"/>
  <c r="BX30" i="2"/>
  <c r="BV30" i="2"/>
  <c r="BU30" i="2"/>
  <c r="BS30" i="2"/>
  <c r="BR30" i="2"/>
  <c r="BP30" i="2"/>
  <c r="BO30" i="2"/>
  <c r="BM30" i="2"/>
  <c r="BL30" i="2"/>
  <c r="BJ30" i="2"/>
  <c r="BI30" i="2"/>
  <c r="BG30" i="2"/>
  <c r="BF30" i="2"/>
  <c r="BD30" i="2"/>
  <c r="BC30" i="2"/>
  <c r="AX30" i="2"/>
  <c r="AW30" i="2"/>
  <c r="AU30" i="2"/>
  <c r="AT30" i="2"/>
  <c r="AR30" i="2"/>
  <c r="AQ30" i="2"/>
  <c r="AO30" i="2"/>
  <c r="AN30" i="2"/>
  <c r="AL30" i="2"/>
  <c r="AK30" i="2"/>
  <c r="AI30" i="2"/>
  <c r="AH30" i="2"/>
  <c r="AF30" i="2"/>
  <c r="AE30" i="2"/>
  <c r="AC30" i="2"/>
  <c r="AB30" i="2"/>
  <c r="Z30" i="2"/>
  <c r="Y30" i="2"/>
  <c r="T30" i="2"/>
  <c r="S30" i="2"/>
  <c r="Q30" i="2"/>
  <c r="P30" i="2"/>
  <c r="N30" i="2"/>
  <c r="M30" i="2"/>
  <c r="K30" i="2"/>
  <c r="J30" i="2"/>
  <c r="CE29" i="2"/>
  <c r="CD29" i="2"/>
  <c r="CB29" i="2"/>
  <c r="CA29" i="2"/>
  <c r="BY29" i="2"/>
  <c r="BX29" i="2"/>
  <c r="BV29" i="2"/>
  <c r="BU29" i="2"/>
  <c r="BS29" i="2"/>
  <c r="BR29" i="2"/>
  <c r="BP29" i="2"/>
  <c r="BO29" i="2"/>
  <c r="BM29" i="2"/>
  <c r="BL29" i="2"/>
  <c r="BJ29" i="2"/>
  <c r="BI29" i="2"/>
  <c r="BG29" i="2"/>
  <c r="BF29" i="2"/>
  <c r="BD29" i="2"/>
  <c r="BC29" i="2"/>
  <c r="AX29" i="2"/>
  <c r="AW29" i="2"/>
  <c r="AU29" i="2"/>
  <c r="AT29" i="2"/>
  <c r="AR29" i="2"/>
  <c r="AQ29" i="2"/>
  <c r="AO29" i="2"/>
  <c r="AN29" i="2"/>
  <c r="AL29" i="2"/>
  <c r="AK29" i="2"/>
  <c r="AI29" i="2"/>
  <c r="AH29" i="2"/>
  <c r="AF29" i="2"/>
  <c r="AE29" i="2"/>
  <c r="AC29" i="2"/>
  <c r="AB29" i="2"/>
  <c r="Z29" i="2"/>
  <c r="Y29" i="2"/>
  <c r="T29" i="2"/>
  <c r="S29" i="2"/>
  <c r="Q29" i="2"/>
  <c r="P29" i="2"/>
  <c r="N29" i="2"/>
  <c r="M29" i="2"/>
  <c r="K29" i="2"/>
  <c r="J29" i="2"/>
  <c r="CE28" i="2"/>
  <c r="CD28" i="2"/>
  <c r="CB28" i="2"/>
  <c r="CA28" i="2"/>
  <c r="BY28" i="2"/>
  <c r="BX28" i="2"/>
  <c r="BV28" i="2"/>
  <c r="BU28" i="2"/>
  <c r="BS28" i="2"/>
  <c r="BR28" i="2"/>
  <c r="BP28" i="2"/>
  <c r="BO28" i="2"/>
  <c r="BM28" i="2"/>
  <c r="BL28" i="2"/>
  <c r="BJ28" i="2"/>
  <c r="BI28" i="2"/>
  <c r="BG28" i="2"/>
  <c r="BF28" i="2"/>
  <c r="BD28" i="2"/>
  <c r="BC28" i="2"/>
  <c r="AX28" i="2"/>
  <c r="AW28" i="2"/>
  <c r="AU28" i="2"/>
  <c r="AT28" i="2"/>
  <c r="AR28" i="2"/>
  <c r="AQ28" i="2"/>
  <c r="AO28" i="2"/>
  <c r="AN28" i="2"/>
  <c r="AL28" i="2"/>
  <c r="AK28" i="2"/>
  <c r="AI28" i="2"/>
  <c r="AH28" i="2"/>
  <c r="AF28" i="2"/>
  <c r="AE28" i="2"/>
  <c r="AC28" i="2"/>
  <c r="AB28" i="2"/>
  <c r="Z28" i="2"/>
  <c r="Y28" i="2"/>
  <c r="T28" i="2"/>
  <c r="S28" i="2"/>
  <c r="Q28" i="2"/>
  <c r="P28" i="2"/>
  <c r="N28" i="2"/>
  <c r="M28" i="2"/>
  <c r="K28" i="2"/>
  <c r="J28" i="2"/>
  <c r="CE27" i="2"/>
  <c r="CD27" i="2"/>
  <c r="CB27" i="2"/>
  <c r="CA27" i="2"/>
  <c r="BY27" i="2"/>
  <c r="BX27" i="2"/>
  <c r="BV27" i="2"/>
  <c r="BU27" i="2"/>
  <c r="BS27" i="2"/>
  <c r="BR27" i="2"/>
  <c r="BP27" i="2"/>
  <c r="BO27" i="2"/>
  <c r="BM27" i="2"/>
  <c r="BL27" i="2"/>
  <c r="BJ27" i="2"/>
  <c r="BI27" i="2"/>
  <c r="BG27" i="2"/>
  <c r="BF27" i="2"/>
  <c r="BD27" i="2"/>
  <c r="BC27" i="2"/>
  <c r="AX27" i="2"/>
  <c r="AW27" i="2"/>
  <c r="AU27" i="2"/>
  <c r="AT27" i="2"/>
  <c r="AR27" i="2"/>
  <c r="AQ27" i="2"/>
  <c r="AO27" i="2"/>
  <c r="AN27" i="2"/>
  <c r="AL27" i="2"/>
  <c r="AK27" i="2"/>
  <c r="AI27" i="2"/>
  <c r="AH27" i="2"/>
  <c r="AF27" i="2"/>
  <c r="AE27" i="2"/>
  <c r="AC27" i="2"/>
  <c r="AB27" i="2"/>
  <c r="Z27" i="2"/>
  <c r="Y27" i="2"/>
  <c r="T27" i="2"/>
  <c r="S27" i="2"/>
  <c r="Q27" i="2"/>
  <c r="P27" i="2"/>
  <c r="N27" i="2"/>
  <c r="M27" i="2"/>
  <c r="K27" i="2"/>
  <c r="J27" i="2"/>
  <c r="CE26" i="2"/>
  <c r="CD26" i="2"/>
  <c r="CB26" i="2"/>
  <c r="CA26" i="2"/>
  <c r="BY26" i="2"/>
  <c r="BX26" i="2"/>
  <c r="BV26" i="2"/>
  <c r="BU26" i="2"/>
  <c r="BS26" i="2"/>
  <c r="BR26" i="2"/>
  <c r="BP26" i="2"/>
  <c r="BO26" i="2"/>
  <c r="BM26" i="2"/>
  <c r="BL26" i="2"/>
  <c r="BJ26" i="2"/>
  <c r="BI26" i="2"/>
  <c r="BG26" i="2"/>
  <c r="BF26" i="2"/>
  <c r="BD26" i="2"/>
  <c r="BC26" i="2"/>
  <c r="AX26" i="2"/>
  <c r="AW26" i="2"/>
  <c r="AU26" i="2"/>
  <c r="AT26" i="2"/>
  <c r="AR26" i="2"/>
  <c r="AQ26" i="2"/>
  <c r="AO26" i="2"/>
  <c r="AN26" i="2"/>
  <c r="AL26" i="2"/>
  <c r="AK26" i="2"/>
  <c r="AI26" i="2"/>
  <c r="AH26" i="2"/>
  <c r="AF26" i="2"/>
  <c r="AE26" i="2"/>
  <c r="AC26" i="2"/>
  <c r="AB26" i="2"/>
  <c r="Z26" i="2"/>
  <c r="Y26" i="2"/>
  <c r="T26" i="2"/>
  <c r="S26" i="2"/>
  <c r="Q26" i="2"/>
  <c r="P26" i="2"/>
  <c r="N26" i="2"/>
  <c r="M26" i="2"/>
  <c r="K26" i="2"/>
  <c r="J26" i="2"/>
  <c r="CE25" i="2"/>
  <c r="CD25" i="2"/>
  <c r="CB25" i="2"/>
  <c r="CA25" i="2"/>
  <c r="BY25" i="2"/>
  <c r="BX25" i="2"/>
  <c r="BV25" i="2"/>
  <c r="BU25" i="2"/>
  <c r="BS25" i="2"/>
  <c r="BR25" i="2"/>
  <c r="BP25" i="2"/>
  <c r="BO25" i="2"/>
  <c r="BM25" i="2"/>
  <c r="BL25" i="2"/>
  <c r="BJ25" i="2"/>
  <c r="BI25" i="2"/>
  <c r="BG25" i="2"/>
  <c r="BF25" i="2"/>
  <c r="BD25" i="2"/>
  <c r="BC25" i="2"/>
  <c r="AX25" i="2"/>
  <c r="AW25" i="2"/>
  <c r="AU25" i="2"/>
  <c r="AT25" i="2"/>
  <c r="AR25" i="2"/>
  <c r="AQ25" i="2"/>
  <c r="AO25" i="2"/>
  <c r="AN25" i="2"/>
  <c r="AL25" i="2"/>
  <c r="AK25" i="2"/>
  <c r="AI25" i="2"/>
  <c r="AH25" i="2"/>
  <c r="AF25" i="2"/>
  <c r="AE25" i="2"/>
  <c r="AC25" i="2"/>
  <c r="AB25" i="2"/>
  <c r="Z25" i="2"/>
  <c r="Y25" i="2"/>
  <c r="T25" i="2"/>
  <c r="S25" i="2"/>
  <c r="Q25" i="2"/>
  <c r="P25" i="2"/>
  <c r="N25" i="2"/>
  <c r="M25" i="2"/>
  <c r="K25" i="2"/>
  <c r="J25" i="2"/>
  <c r="CE24" i="2"/>
  <c r="CD24" i="2"/>
  <c r="CB24" i="2"/>
  <c r="CA24" i="2"/>
  <c r="BY24" i="2"/>
  <c r="BX24" i="2"/>
  <c r="BV24" i="2"/>
  <c r="BU24" i="2"/>
  <c r="BS24" i="2"/>
  <c r="BR24" i="2"/>
  <c r="BP24" i="2"/>
  <c r="BO24" i="2"/>
  <c r="BM24" i="2"/>
  <c r="BL24" i="2"/>
  <c r="BJ24" i="2"/>
  <c r="BI24" i="2"/>
  <c r="BG24" i="2"/>
  <c r="BF24" i="2"/>
  <c r="BD24" i="2"/>
  <c r="BC24" i="2"/>
  <c r="AX24" i="2"/>
  <c r="AW24" i="2"/>
  <c r="AU24" i="2"/>
  <c r="AT24" i="2"/>
  <c r="AR24" i="2"/>
  <c r="AQ24" i="2"/>
  <c r="AO24" i="2"/>
  <c r="AN24" i="2"/>
  <c r="AL24" i="2"/>
  <c r="AK24" i="2"/>
  <c r="AI24" i="2"/>
  <c r="AH24" i="2"/>
  <c r="AF24" i="2"/>
  <c r="AE24" i="2"/>
  <c r="AC24" i="2"/>
  <c r="AB24" i="2"/>
  <c r="Z24" i="2"/>
  <c r="Y24" i="2"/>
  <c r="T24" i="2"/>
  <c r="S24" i="2"/>
  <c r="Q24" i="2"/>
  <c r="P24" i="2"/>
  <c r="N24" i="2"/>
  <c r="M24" i="2"/>
  <c r="K24" i="2"/>
  <c r="J24" i="2"/>
  <c r="CE23" i="2"/>
  <c r="CD23" i="2"/>
  <c r="CB23" i="2"/>
  <c r="CA23" i="2"/>
  <c r="BY23" i="2"/>
  <c r="BX23" i="2"/>
  <c r="BV23" i="2"/>
  <c r="BU23" i="2"/>
  <c r="BS23" i="2"/>
  <c r="BR23" i="2"/>
  <c r="BP23" i="2"/>
  <c r="BO23" i="2"/>
  <c r="BM23" i="2"/>
  <c r="BL23" i="2"/>
  <c r="BJ23" i="2"/>
  <c r="BI23" i="2"/>
  <c r="BG23" i="2"/>
  <c r="BF23" i="2"/>
  <c r="BD23" i="2"/>
  <c r="BC23" i="2"/>
  <c r="AX23" i="2"/>
  <c r="AW23" i="2"/>
  <c r="AU23" i="2"/>
  <c r="AT23" i="2"/>
  <c r="AR23" i="2"/>
  <c r="AQ23" i="2"/>
  <c r="AO23" i="2"/>
  <c r="AN23" i="2"/>
  <c r="AL23" i="2"/>
  <c r="AK23" i="2"/>
  <c r="AI23" i="2"/>
  <c r="AH23" i="2"/>
  <c r="AF23" i="2"/>
  <c r="AE23" i="2"/>
  <c r="AC23" i="2"/>
  <c r="AB23" i="2"/>
  <c r="Z23" i="2"/>
  <c r="Y23" i="2"/>
  <c r="T23" i="2"/>
  <c r="S23" i="2"/>
  <c r="Q23" i="2"/>
  <c r="P23" i="2"/>
  <c r="N23" i="2"/>
  <c r="M23" i="2"/>
  <c r="K23" i="2"/>
  <c r="J23" i="2"/>
  <c r="CE22" i="2"/>
  <c r="CD22" i="2"/>
  <c r="CB22" i="2"/>
  <c r="CA22" i="2"/>
  <c r="BY22" i="2"/>
  <c r="BX22" i="2"/>
  <c r="BV22" i="2"/>
  <c r="BU22" i="2"/>
  <c r="BS22" i="2"/>
  <c r="BR22" i="2"/>
  <c r="BP22" i="2"/>
  <c r="BO22" i="2"/>
  <c r="BM22" i="2"/>
  <c r="BL22" i="2"/>
  <c r="BJ22" i="2"/>
  <c r="BI22" i="2"/>
  <c r="BG22" i="2"/>
  <c r="BF22" i="2"/>
  <c r="BD22" i="2"/>
  <c r="BC22" i="2"/>
  <c r="AX22" i="2"/>
  <c r="AW22" i="2"/>
  <c r="AU22" i="2"/>
  <c r="AT22" i="2"/>
  <c r="AR22" i="2"/>
  <c r="AQ22" i="2"/>
  <c r="AO22" i="2"/>
  <c r="AN22" i="2"/>
  <c r="AL22" i="2"/>
  <c r="AK22" i="2"/>
  <c r="AI22" i="2"/>
  <c r="AH22" i="2"/>
  <c r="AF22" i="2"/>
  <c r="AE22" i="2"/>
  <c r="AC22" i="2"/>
  <c r="AB22" i="2"/>
  <c r="Z22" i="2"/>
  <c r="Y22" i="2"/>
  <c r="T22" i="2"/>
  <c r="S22" i="2"/>
  <c r="Q22" i="2"/>
  <c r="P22" i="2"/>
  <c r="N22" i="2"/>
  <c r="M22" i="2"/>
  <c r="K22" i="2"/>
  <c r="J22" i="2"/>
  <c r="CE21" i="2"/>
  <c r="CD21" i="2"/>
  <c r="CB21" i="2"/>
  <c r="CA21" i="2"/>
  <c r="BY21" i="2"/>
  <c r="BX21" i="2"/>
  <c r="BV21" i="2"/>
  <c r="BU21" i="2"/>
  <c r="BS21" i="2"/>
  <c r="BR21" i="2"/>
  <c r="BP21" i="2"/>
  <c r="BO21" i="2"/>
  <c r="BM21" i="2"/>
  <c r="BL21" i="2"/>
  <c r="BJ21" i="2"/>
  <c r="BI21" i="2"/>
  <c r="BG21" i="2"/>
  <c r="BF21" i="2"/>
  <c r="BD21" i="2"/>
  <c r="BC21" i="2"/>
  <c r="AX21" i="2"/>
  <c r="AW21" i="2"/>
  <c r="AU21" i="2"/>
  <c r="AT21" i="2"/>
  <c r="AR21" i="2"/>
  <c r="AQ21" i="2"/>
  <c r="AO21" i="2"/>
  <c r="AN21" i="2"/>
  <c r="AL21" i="2"/>
  <c r="AK21" i="2"/>
  <c r="AI21" i="2"/>
  <c r="AH21" i="2"/>
  <c r="AF21" i="2"/>
  <c r="AE21" i="2"/>
  <c r="AC21" i="2"/>
  <c r="AB21" i="2"/>
  <c r="Z21" i="2"/>
  <c r="Y21" i="2"/>
  <c r="T21" i="2"/>
  <c r="S21" i="2"/>
  <c r="Q21" i="2"/>
  <c r="P21" i="2"/>
  <c r="N21" i="2"/>
  <c r="M21" i="2"/>
  <c r="K21" i="2"/>
  <c r="J21" i="2"/>
  <c r="CE20" i="2"/>
  <c r="CD20" i="2"/>
  <c r="CB20" i="2"/>
  <c r="CA20" i="2"/>
  <c r="BY20" i="2"/>
  <c r="BX20" i="2"/>
  <c r="BV20" i="2"/>
  <c r="BU20" i="2"/>
  <c r="BS20" i="2"/>
  <c r="BR20" i="2"/>
  <c r="BP20" i="2"/>
  <c r="BO20" i="2"/>
  <c r="BM20" i="2"/>
  <c r="BL20" i="2"/>
  <c r="BJ20" i="2"/>
  <c r="BI20" i="2"/>
  <c r="BG20" i="2"/>
  <c r="BF20" i="2"/>
  <c r="BD20" i="2"/>
  <c r="BC20" i="2"/>
  <c r="AX20" i="2"/>
  <c r="AW20" i="2"/>
  <c r="AU20" i="2"/>
  <c r="AT20" i="2"/>
  <c r="AR20" i="2"/>
  <c r="AQ20" i="2"/>
  <c r="AO20" i="2"/>
  <c r="AN20" i="2"/>
  <c r="AL20" i="2"/>
  <c r="AK20" i="2"/>
  <c r="AI20" i="2"/>
  <c r="AH20" i="2"/>
  <c r="AF20" i="2"/>
  <c r="AE20" i="2"/>
  <c r="AC20" i="2"/>
  <c r="AB20" i="2"/>
  <c r="Z20" i="2"/>
  <c r="Y20" i="2"/>
  <c r="T20" i="2"/>
  <c r="S20" i="2"/>
  <c r="Q20" i="2"/>
  <c r="P20" i="2"/>
  <c r="N20" i="2"/>
  <c r="M20" i="2"/>
  <c r="K20" i="2"/>
  <c r="J20" i="2"/>
  <c r="CE19" i="2"/>
  <c r="CD19" i="2"/>
  <c r="CB19" i="2"/>
  <c r="CA19" i="2"/>
  <c r="BY19" i="2"/>
  <c r="BX19" i="2"/>
  <c r="BV19" i="2"/>
  <c r="BU19" i="2"/>
  <c r="BS19" i="2"/>
  <c r="BR19" i="2"/>
  <c r="BP19" i="2"/>
  <c r="BO19" i="2"/>
  <c r="BM19" i="2"/>
  <c r="BL19" i="2"/>
  <c r="BJ19" i="2"/>
  <c r="BI19" i="2"/>
  <c r="BG19" i="2"/>
  <c r="BF19" i="2"/>
  <c r="BD19" i="2"/>
  <c r="BC19" i="2"/>
  <c r="AX19" i="2"/>
  <c r="AW19" i="2"/>
  <c r="AU19" i="2"/>
  <c r="AT19" i="2"/>
  <c r="AR19" i="2"/>
  <c r="AQ19" i="2"/>
  <c r="AO19" i="2"/>
  <c r="AN19" i="2"/>
  <c r="AL19" i="2"/>
  <c r="AK19" i="2"/>
  <c r="AI19" i="2"/>
  <c r="AH19" i="2"/>
  <c r="AF19" i="2"/>
  <c r="AE19" i="2"/>
  <c r="AC19" i="2"/>
  <c r="AB19" i="2"/>
  <c r="Z19" i="2"/>
  <c r="Y19" i="2"/>
  <c r="T19" i="2"/>
  <c r="S19" i="2"/>
  <c r="Q19" i="2"/>
  <c r="P19" i="2"/>
  <c r="N19" i="2"/>
  <c r="M19" i="2"/>
  <c r="K19" i="2"/>
  <c r="J19" i="2"/>
  <c r="CE18" i="2"/>
  <c r="CD18" i="2"/>
  <c r="CB18" i="2"/>
  <c r="CA18" i="2"/>
  <c r="BY18" i="2"/>
  <c r="BX18" i="2"/>
  <c r="BV18" i="2"/>
  <c r="BU18" i="2"/>
  <c r="BS18" i="2"/>
  <c r="BR18" i="2"/>
  <c r="BP18" i="2"/>
  <c r="BO18" i="2"/>
  <c r="BM18" i="2"/>
  <c r="BL18" i="2"/>
  <c r="BJ18" i="2"/>
  <c r="BI18" i="2"/>
  <c r="BG18" i="2"/>
  <c r="BF18" i="2"/>
  <c r="BD18" i="2"/>
  <c r="BC18" i="2"/>
  <c r="AX18" i="2"/>
  <c r="AW18" i="2"/>
  <c r="AU18" i="2"/>
  <c r="AT18" i="2"/>
  <c r="AR18" i="2"/>
  <c r="AQ18" i="2"/>
  <c r="AO18" i="2"/>
  <c r="AN18" i="2"/>
  <c r="AL18" i="2"/>
  <c r="AK18" i="2"/>
  <c r="AI18" i="2"/>
  <c r="AH18" i="2"/>
  <c r="AF18" i="2"/>
  <c r="AE18" i="2"/>
  <c r="AC18" i="2"/>
  <c r="AB18" i="2"/>
  <c r="Z18" i="2"/>
  <c r="Y18" i="2"/>
  <c r="T18" i="2"/>
  <c r="S18" i="2"/>
  <c r="Q18" i="2"/>
  <c r="P18" i="2"/>
  <c r="N18" i="2"/>
  <c r="M18" i="2"/>
  <c r="K18" i="2"/>
  <c r="J18" i="2"/>
  <c r="CE17" i="2"/>
  <c r="CD17" i="2"/>
  <c r="CB17" i="2"/>
  <c r="CA17" i="2"/>
  <c r="BY17" i="2"/>
  <c r="BX17" i="2"/>
  <c r="BV17" i="2"/>
  <c r="BU17" i="2"/>
  <c r="BS17" i="2"/>
  <c r="BR17" i="2"/>
  <c r="BP17" i="2"/>
  <c r="BO17" i="2"/>
  <c r="BM17" i="2"/>
  <c r="BL17" i="2"/>
  <c r="BJ17" i="2"/>
  <c r="BI17" i="2"/>
  <c r="BG17" i="2"/>
  <c r="BF17" i="2"/>
  <c r="BD17" i="2"/>
  <c r="BC17" i="2"/>
  <c r="AX17" i="2"/>
  <c r="AW17" i="2"/>
  <c r="AU17" i="2"/>
  <c r="AT17" i="2"/>
  <c r="AR17" i="2"/>
  <c r="AQ17" i="2"/>
  <c r="AO17" i="2"/>
  <c r="AN17" i="2"/>
  <c r="AL17" i="2"/>
  <c r="AK17" i="2"/>
  <c r="AI17" i="2"/>
  <c r="AH17" i="2"/>
  <c r="AF17" i="2"/>
  <c r="AE17" i="2"/>
  <c r="AC17" i="2"/>
  <c r="AB17" i="2"/>
  <c r="Z17" i="2"/>
  <c r="Y17" i="2"/>
  <c r="T17" i="2"/>
  <c r="S17" i="2"/>
  <c r="Q17" i="2"/>
  <c r="P17" i="2"/>
  <c r="N17" i="2"/>
  <c r="M17" i="2"/>
  <c r="K17" i="2"/>
  <c r="J17" i="2"/>
  <c r="CE16" i="2"/>
  <c r="CD16" i="2"/>
  <c r="CB16" i="2"/>
  <c r="CA16" i="2"/>
  <c r="BY16" i="2"/>
  <c r="BX16" i="2"/>
  <c r="BV16" i="2"/>
  <c r="BU16" i="2"/>
  <c r="BS16" i="2"/>
  <c r="BR16" i="2"/>
  <c r="BP16" i="2"/>
  <c r="BO16" i="2"/>
  <c r="BM16" i="2"/>
  <c r="BL16" i="2"/>
  <c r="BJ16" i="2"/>
  <c r="BI16" i="2"/>
  <c r="BG16" i="2"/>
  <c r="BF16" i="2"/>
  <c r="BD16" i="2"/>
  <c r="BC16" i="2"/>
  <c r="AX16" i="2"/>
  <c r="AW16" i="2"/>
  <c r="AU16" i="2"/>
  <c r="AT16" i="2"/>
  <c r="AR16" i="2"/>
  <c r="AQ16" i="2"/>
  <c r="AO16" i="2"/>
  <c r="AN16" i="2"/>
  <c r="AL16" i="2"/>
  <c r="AK16" i="2"/>
  <c r="AI16" i="2"/>
  <c r="AH16" i="2"/>
  <c r="AF16" i="2"/>
  <c r="AE16" i="2"/>
  <c r="AC16" i="2"/>
  <c r="AB16" i="2"/>
  <c r="Z16" i="2"/>
  <c r="Y16" i="2"/>
  <c r="T16" i="2"/>
  <c r="S16" i="2"/>
  <c r="Q16" i="2"/>
  <c r="P16" i="2"/>
  <c r="N16" i="2"/>
  <c r="M16" i="2"/>
  <c r="K16" i="2"/>
  <c r="J16" i="2"/>
  <c r="CE15" i="2"/>
  <c r="CD15" i="2"/>
  <c r="CB15" i="2"/>
  <c r="CA15" i="2"/>
  <c r="BY15" i="2"/>
  <c r="BX15" i="2"/>
  <c r="BV15" i="2"/>
  <c r="BU15" i="2"/>
  <c r="BS15" i="2"/>
  <c r="BR15" i="2"/>
  <c r="BP15" i="2"/>
  <c r="BO15" i="2"/>
  <c r="BM15" i="2"/>
  <c r="BL15" i="2"/>
  <c r="BJ15" i="2"/>
  <c r="BI15" i="2"/>
  <c r="BG15" i="2"/>
  <c r="BF15" i="2"/>
  <c r="BD15" i="2"/>
  <c r="BC15" i="2"/>
  <c r="AX15" i="2"/>
  <c r="AW15" i="2"/>
  <c r="AU15" i="2"/>
  <c r="AT15" i="2"/>
  <c r="AR15" i="2"/>
  <c r="AQ15" i="2"/>
  <c r="AO15" i="2"/>
  <c r="AN15" i="2"/>
  <c r="AL15" i="2"/>
  <c r="AK15" i="2"/>
  <c r="AI15" i="2"/>
  <c r="AH15" i="2"/>
  <c r="AF15" i="2"/>
  <c r="AE15" i="2"/>
  <c r="AC15" i="2"/>
  <c r="AB15" i="2"/>
  <c r="Z15" i="2"/>
  <c r="Y15" i="2"/>
  <c r="T15" i="2"/>
  <c r="S15" i="2"/>
  <c r="Q15" i="2"/>
  <c r="P15" i="2"/>
  <c r="N15" i="2"/>
  <c r="M15" i="2"/>
  <c r="K15" i="2"/>
  <c r="J15" i="2"/>
  <c r="CE14" i="2"/>
  <c r="CD14" i="2"/>
  <c r="CB14" i="2"/>
  <c r="CA14" i="2"/>
  <c r="BY14" i="2"/>
  <c r="BX14" i="2"/>
  <c r="BV14" i="2"/>
  <c r="BU14" i="2"/>
  <c r="BS14" i="2"/>
  <c r="BR14" i="2"/>
  <c r="BP14" i="2"/>
  <c r="BO14" i="2"/>
  <c r="BM14" i="2"/>
  <c r="BL14" i="2"/>
  <c r="BJ14" i="2"/>
  <c r="BI14" i="2"/>
  <c r="BG14" i="2"/>
  <c r="BF14" i="2"/>
  <c r="BD14" i="2"/>
  <c r="BC14" i="2"/>
  <c r="AX14" i="2"/>
  <c r="AW14" i="2"/>
  <c r="AU14" i="2"/>
  <c r="AT14" i="2"/>
  <c r="AR14" i="2"/>
  <c r="AQ14" i="2"/>
  <c r="AO14" i="2"/>
  <c r="AN14" i="2"/>
  <c r="AL14" i="2"/>
  <c r="AK14" i="2"/>
  <c r="AI14" i="2"/>
  <c r="AH14" i="2"/>
  <c r="AF14" i="2"/>
  <c r="AE14" i="2"/>
  <c r="AC14" i="2"/>
  <c r="AB14" i="2"/>
  <c r="Z14" i="2"/>
  <c r="Y14" i="2"/>
  <c r="T14" i="2"/>
  <c r="S14" i="2"/>
  <c r="Q14" i="2"/>
  <c r="P14" i="2"/>
  <c r="N14" i="2"/>
  <c r="M14" i="2"/>
  <c r="K14" i="2"/>
  <c r="J14" i="2"/>
  <c r="CE13" i="2"/>
  <c r="CD13" i="2"/>
  <c r="CB13" i="2"/>
  <c r="CA13" i="2"/>
  <c r="BY13" i="2"/>
  <c r="BX13" i="2"/>
  <c r="BV13" i="2"/>
  <c r="BU13" i="2"/>
  <c r="BS13" i="2"/>
  <c r="BR13" i="2"/>
  <c r="BP13" i="2"/>
  <c r="BO13" i="2"/>
  <c r="BM13" i="2"/>
  <c r="BL13" i="2"/>
  <c r="BJ13" i="2"/>
  <c r="BI13" i="2"/>
  <c r="BG13" i="2"/>
  <c r="BF13" i="2"/>
  <c r="BD13" i="2"/>
  <c r="BC13" i="2"/>
  <c r="AX13" i="2"/>
  <c r="AW13" i="2"/>
  <c r="AU13" i="2"/>
  <c r="AT13" i="2"/>
  <c r="AR13" i="2"/>
  <c r="AQ13" i="2"/>
  <c r="AO13" i="2"/>
  <c r="AN13" i="2"/>
  <c r="AL13" i="2"/>
  <c r="AK13" i="2"/>
  <c r="AI13" i="2"/>
  <c r="AH13" i="2"/>
  <c r="AF13" i="2"/>
  <c r="AE13" i="2"/>
  <c r="AC13" i="2"/>
  <c r="AB13" i="2"/>
  <c r="Z13" i="2"/>
  <c r="Y13" i="2"/>
  <c r="T13" i="2"/>
  <c r="S13" i="2"/>
  <c r="Q13" i="2"/>
  <c r="P13" i="2"/>
  <c r="N13" i="2"/>
  <c r="M13" i="2"/>
  <c r="K13" i="2"/>
  <c r="J13" i="2"/>
  <c r="CE12" i="2"/>
  <c r="CD12" i="2"/>
  <c r="CB12" i="2"/>
  <c r="CA12" i="2"/>
  <c r="BY12" i="2"/>
  <c r="BX12" i="2"/>
  <c r="BV12" i="2"/>
  <c r="BU12" i="2"/>
  <c r="BS12" i="2"/>
  <c r="BR12" i="2"/>
  <c r="BP12" i="2"/>
  <c r="BO12" i="2"/>
  <c r="BM12" i="2"/>
  <c r="BL12" i="2"/>
  <c r="BJ12" i="2"/>
  <c r="BI12" i="2"/>
  <c r="BG12" i="2"/>
  <c r="BF12" i="2"/>
  <c r="BD12" i="2"/>
  <c r="BC12" i="2"/>
  <c r="AX12" i="2"/>
  <c r="AW12" i="2"/>
  <c r="AU12" i="2"/>
  <c r="AT12" i="2"/>
  <c r="AR12" i="2"/>
  <c r="AQ12" i="2"/>
  <c r="AO12" i="2"/>
  <c r="AN12" i="2"/>
  <c r="AL12" i="2"/>
  <c r="AK12" i="2"/>
  <c r="AI12" i="2"/>
  <c r="AH12" i="2"/>
  <c r="AF12" i="2"/>
  <c r="AE12" i="2"/>
  <c r="AC12" i="2"/>
  <c r="AB12" i="2"/>
  <c r="Z12" i="2"/>
  <c r="Y12" i="2"/>
  <c r="T12" i="2"/>
  <c r="S12" i="2"/>
  <c r="Q12" i="2"/>
  <c r="P12" i="2"/>
  <c r="N12" i="2"/>
  <c r="M12" i="2"/>
  <c r="K12" i="2"/>
  <c r="J12" i="2"/>
  <c r="CE11" i="2"/>
  <c r="CD11" i="2"/>
  <c r="CB11" i="2"/>
  <c r="CA11" i="2"/>
  <c r="BY11" i="2"/>
  <c r="BX11" i="2"/>
  <c r="BV11" i="2"/>
  <c r="BU11" i="2"/>
  <c r="BS11" i="2"/>
  <c r="BR11" i="2"/>
  <c r="BP11" i="2"/>
  <c r="BO11" i="2"/>
  <c r="BM11" i="2"/>
  <c r="BL11" i="2"/>
  <c r="BJ11" i="2"/>
  <c r="BI11" i="2"/>
  <c r="BG11" i="2"/>
  <c r="BF11" i="2"/>
  <c r="BD11" i="2"/>
  <c r="BC11" i="2"/>
  <c r="AX11" i="2"/>
  <c r="AW11" i="2"/>
  <c r="AU11" i="2"/>
  <c r="AT11" i="2"/>
  <c r="AR11" i="2"/>
  <c r="AQ11" i="2"/>
  <c r="AO11" i="2"/>
  <c r="AN11" i="2"/>
  <c r="AL11" i="2"/>
  <c r="AK11" i="2"/>
  <c r="AI11" i="2"/>
  <c r="AH11" i="2"/>
  <c r="AF11" i="2"/>
  <c r="AE11" i="2"/>
  <c r="AC11" i="2"/>
  <c r="AB11" i="2"/>
  <c r="Z11" i="2"/>
  <c r="Y11" i="2"/>
  <c r="T11" i="2"/>
  <c r="S11" i="2"/>
  <c r="Q11" i="2"/>
  <c r="P11" i="2"/>
  <c r="N11" i="2"/>
  <c r="M11" i="2"/>
  <c r="K11" i="2"/>
  <c r="J11" i="2"/>
  <c r="CD10" i="2"/>
  <c r="CA10" i="2"/>
  <c r="BX10" i="2"/>
  <c r="BU10" i="2"/>
  <c r="BR10" i="2"/>
  <c r="BO10" i="2"/>
  <c r="BL10" i="2"/>
  <c r="BI10" i="2"/>
  <c r="BF10" i="2"/>
  <c r="BC10" i="2"/>
  <c r="AW10" i="2"/>
  <c r="AT10" i="2"/>
  <c r="AQ10" i="2"/>
  <c r="AN10" i="2"/>
  <c r="AK10" i="2"/>
  <c r="AH10" i="2"/>
  <c r="AE10" i="2"/>
  <c r="AB10" i="2"/>
  <c r="Y10" i="2"/>
  <c r="S10" i="2"/>
  <c r="P10" i="2"/>
  <c r="M10" i="2"/>
  <c r="J10" i="2"/>
  <c r="F10" i="2"/>
  <c r="CD9" i="2"/>
  <c r="CA9" i="2"/>
  <c r="BX9" i="2"/>
  <c r="BU9" i="2"/>
  <c r="BR9" i="2"/>
  <c r="BO9" i="2"/>
  <c r="BL9" i="2"/>
  <c r="BI9" i="2"/>
  <c r="BF9" i="2"/>
  <c r="BC9" i="2"/>
  <c r="AW9" i="2"/>
  <c r="AT9" i="2"/>
  <c r="AQ9" i="2"/>
  <c r="AN9" i="2"/>
  <c r="AK9" i="2"/>
  <c r="AH9" i="2"/>
  <c r="AE9" i="2"/>
  <c r="AB9" i="2"/>
  <c r="Y9" i="2"/>
  <c r="S9" i="2"/>
  <c r="P9" i="2"/>
  <c r="M9" i="2"/>
  <c r="J9" i="2"/>
  <c r="F9" i="2"/>
  <c r="CD8" i="2"/>
  <c r="CA8" i="2"/>
  <c r="BX8" i="2"/>
  <c r="BU8" i="2"/>
  <c r="BR8" i="2"/>
  <c r="BO8" i="2"/>
  <c r="BL8" i="2"/>
  <c r="BI8" i="2"/>
  <c r="BF8" i="2"/>
  <c r="BC8" i="2"/>
  <c r="AW8" i="2"/>
  <c r="AT8" i="2"/>
  <c r="AQ8" i="2"/>
  <c r="AN8" i="2"/>
  <c r="AK8" i="2"/>
  <c r="AH8" i="2"/>
  <c r="AE8" i="2"/>
  <c r="AB8" i="2"/>
  <c r="Y8" i="2"/>
  <c r="S8" i="2"/>
  <c r="P8" i="2"/>
  <c r="M8" i="2"/>
  <c r="J8" i="2"/>
  <c r="F8" i="2"/>
  <c r="CD7" i="2"/>
  <c r="CA7" i="2"/>
  <c r="BX7" i="2"/>
  <c r="BU7" i="2"/>
  <c r="BR7" i="2"/>
  <c r="BO7" i="2"/>
  <c r="BL7" i="2"/>
  <c r="BI7" i="2"/>
  <c r="BF7" i="2"/>
  <c r="BC7" i="2"/>
  <c r="AW7" i="2"/>
  <c r="AT7" i="2"/>
  <c r="AQ7" i="2"/>
  <c r="AN7" i="2"/>
  <c r="AK7" i="2"/>
  <c r="AH7" i="2"/>
  <c r="AE7" i="2"/>
  <c r="AB7" i="2"/>
  <c r="Y7" i="2"/>
  <c r="S7" i="2"/>
  <c r="P7" i="2"/>
  <c r="M7" i="2"/>
  <c r="J7" i="2"/>
  <c r="F7" i="2"/>
  <c r="CD6" i="2"/>
  <c r="CA6" i="2"/>
  <c r="BX6" i="2"/>
  <c r="BU6" i="2"/>
  <c r="BR6" i="2"/>
  <c r="BO6" i="2"/>
  <c r="BL6" i="2"/>
  <c r="BI6" i="2"/>
  <c r="BF6" i="2"/>
  <c r="BC6" i="2"/>
  <c r="AW6" i="2"/>
  <c r="AT6" i="2"/>
  <c r="AQ6" i="2"/>
  <c r="AN6" i="2"/>
  <c r="AK6" i="2"/>
  <c r="AH6" i="2"/>
  <c r="AE6" i="2"/>
  <c r="AB6" i="2"/>
  <c r="Y6" i="2"/>
  <c r="S6" i="2"/>
  <c r="P6" i="2"/>
  <c r="M6" i="2"/>
  <c r="J6" i="2"/>
  <c r="F6" i="2"/>
  <c r="CD5" i="2"/>
  <c r="CA5" i="2"/>
  <c r="BX5" i="2"/>
  <c r="BU5" i="2"/>
  <c r="BR5" i="2"/>
  <c r="BO5" i="2"/>
  <c r="BL5" i="2"/>
  <c r="BI5" i="2"/>
  <c r="BF5" i="2"/>
  <c r="BC5" i="2"/>
  <c r="AW5" i="2"/>
  <c r="AT5" i="2"/>
  <c r="AQ5" i="2"/>
  <c r="AN5" i="2"/>
  <c r="AK5" i="2"/>
  <c r="AH5" i="2"/>
  <c r="AE5" i="2"/>
  <c r="AB5" i="2"/>
  <c r="Y5" i="2"/>
  <c r="S5" i="2"/>
  <c r="P5" i="2"/>
  <c r="M5" i="2"/>
  <c r="J5" i="2"/>
  <c r="F5" i="2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S4" i="2"/>
  <c r="P4" i="2"/>
  <c r="M4" i="2"/>
  <c r="J4" i="2"/>
  <c r="F4" i="2"/>
  <c r="AP3" i="2"/>
  <c r="AM3" i="2"/>
  <c r="AJ3" i="2"/>
  <c r="AG3" i="2"/>
  <c r="AD3" i="2"/>
  <c r="AA3" i="2"/>
  <c r="X3" i="2"/>
  <c r="U3" i="2"/>
  <c r="O3" i="2"/>
  <c r="L3" i="2"/>
  <c r="BZ2" i="2"/>
  <c r="BW2" i="2"/>
  <c r="BT2" i="2"/>
  <c r="BQ2" i="2"/>
  <c r="BN2" i="2"/>
  <c r="BK2" i="2"/>
  <c r="BH2" i="2"/>
  <c r="BE2" i="2"/>
  <c r="BB2" i="2"/>
  <c r="AY2" i="2"/>
  <c r="AV2" i="2"/>
  <c r="AS2" i="2"/>
  <c r="AP2" i="2"/>
  <c r="AM2" i="2"/>
  <c r="AJ2" i="2"/>
  <c r="AG2" i="2"/>
  <c r="AD2" i="2"/>
  <c r="AA2" i="2"/>
  <c r="X2" i="2"/>
  <c r="W2" i="2"/>
  <c r="V2" i="2"/>
  <c r="U2" i="2"/>
  <c r="R2" i="2"/>
  <c r="O2" i="2"/>
  <c r="L2" i="2"/>
  <c r="I2" i="2"/>
  <c r="CV118" i="1"/>
  <c r="BS118" i="1"/>
  <c r="BR118" i="1"/>
  <c r="BP118" i="1"/>
  <c r="BO118" i="1"/>
  <c r="BM118" i="1"/>
  <c r="BL118" i="1"/>
  <c r="BJ118" i="1"/>
  <c r="BI118" i="1"/>
  <c r="CV117" i="1"/>
  <c r="BS117" i="1"/>
  <c r="BR117" i="1"/>
  <c r="BP117" i="1"/>
  <c r="BO117" i="1"/>
  <c r="BM117" i="1"/>
  <c r="BL117" i="1"/>
  <c r="BJ117" i="1"/>
  <c r="BI117" i="1"/>
  <c r="CV116" i="1"/>
  <c r="BS116" i="1"/>
  <c r="BR116" i="1"/>
  <c r="BP116" i="1"/>
  <c r="BO116" i="1"/>
  <c r="BM116" i="1"/>
  <c r="BL116" i="1"/>
  <c r="BJ116" i="1"/>
  <c r="BI116" i="1"/>
  <c r="CV115" i="1"/>
  <c r="BS115" i="1"/>
  <c r="BR115" i="1"/>
  <c r="BP115" i="1"/>
  <c r="BO115" i="1"/>
  <c r="BM115" i="1"/>
  <c r="BL115" i="1"/>
  <c r="BJ115" i="1"/>
  <c r="BI115" i="1"/>
  <c r="CV114" i="1"/>
  <c r="BS114" i="1"/>
  <c r="BR114" i="1"/>
  <c r="BP114" i="1"/>
  <c r="BO114" i="1"/>
  <c r="BM114" i="1"/>
  <c r="BL114" i="1"/>
  <c r="BJ114" i="1"/>
  <c r="BI114" i="1"/>
  <c r="CV113" i="1"/>
  <c r="BS113" i="1"/>
  <c r="BR113" i="1"/>
  <c r="BP113" i="1"/>
  <c r="BO113" i="1"/>
  <c r="BM113" i="1"/>
  <c r="BL113" i="1"/>
  <c r="BJ113" i="1"/>
  <c r="BI113" i="1"/>
  <c r="CV112" i="1"/>
  <c r="BS112" i="1"/>
  <c r="BR112" i="1"/>
  <c r="BP112" i="1"/>
  <c r="BO112" i="1"/>
  <c r="BM112" i="1"/>
  <c r="BL112" i="1"/>
  <c r="BJ112" i="1"/>
  <c r="BI112" i="1"/>
  <c r="CV111" i="1"/>
  <c r="BS111" i="1"/>
  <c r="BR111" i="1"/>
  <c r="BP111" i="1"/>
  <c r="BO111" i="1"/>
  <c r="BM111" i="1"/>
  <c r="BL111" i="1"/>
  <c r="BJ111" i="1"/>
  <c r="BI111" i="1"/>
  <c r="CV110" i="1"/>
  <c r="CV109" i="1"/>
  <c r="CV108" i="1"/>
  <c r="BS108" i="1"/>
  <c r="BR108" i="1"/>
  <c r="BP108" i="1"/>
  <c r="BO108" i="1"/>
  <c r="BM108" i="1"/>
  <c r="BL108" i="1"/>
  <c r="BJ108" i="1"/>
  <c r="BI108" i="1"/>
  <c r="CV107" i="1"/>
  <c r="BS107" i="1"/>
  <c r="BR107" i="1"/>
  <c r="BP107" i="1"/>
  <c r="BO107" i="1"/>
  <c r="BM107" i="1"/>
  <c r="BL107" i="1"/>
  <c r="BJ107" i="1"/>
  <c r="BI107" i="1"/>
  <c r="CV106" i="1"/>
  <c r="BS106" i="1"/>
  <c r="BR106" i="1"/>
  <c r="BP106" i="1"/>
  <c r="BO106" i="1"/>
  <c r="BM106" i="1"/>
  <c r="BL106" i="1"/>
  <c r="BJ106" i="1"/>
  <c r="BI106" i="1"/>
  <c r="CV105" i="1"/>
  <c r="BS105" i="1"/>
  <c r="BR105" i="1"/>
  <c r="BP105" i="1"/>
  <c r="BO105" i="1"/>
  <c r="BM105" i="1"/>
  <c r="BL105" i="1"/>
  <c r="BJ105" i="1"/>
  <c r="BI105" i="1"/>
  <c r="CV104" i="1"/>
  <c r="BS104" i="1"/>
  <c r="BR104" i="1"/>
  <c r="BP104" i="1"/>
  <c r="BO104" i="1"/>
  <c r="BM104" i="1"/>
  <c r="BL104" i="1"/>
  <c r="BJ104" i="1"/>
  <c r="BI104" i="1"/>
  <c r="CV103" i="1"/>
  <c r="BS103" i="1"/>
  <c r="BR103" i="1"/>
  <c r="BP103" i="1"/>
  <c r="BO103" i="1"/>
  <c r="BM103" i="1"/>
  <c r="BL103" i="1"/>
  <c r="BJ103" i="1"/>
  <c r="BI103" i="1"/>
  <c r="CV102" i="1"/>
  <c r="BS102" i="1"/>
  <c r="BR102" i="1"/>
  <c r="BP102" i="1"/>
  <c r="BO102" i="1"/>
  <c r="BM102" i="1"/>
  <c r="BL102" i="1"/>
  <c r="BJ102" i="1"/>
  <c r="BI102" i="1"/>
  <c r="CV101" i="1"/>
  <c r="BS101" i="1"/>
  <c r="BR101" i="1"/>
  <c r="BP101" i="1"/>
  <c r="BO101" i="1"/>
  <c r="BM101" i="1"/>
  <c r="BL101" i="1"/>
  <c r="BJ101" i="1"/>
  <c r="BI101" i="1"/>
  <c r="CV100" i="1"/>
  <c r="CV99" i="1"/>
  <c r="BS99" i="1"/>
  <c r="BR99" i="1"/>
  <c r="BP99" i="1"/>
  <c r="BO99" i="1"/>
  <c r="BM99" i="1"/>
  <c r="BL99" i="1"/>
  <c r="BJ99" i="1"/>
  <c r="BI99" i="1"/>
  <c r="CV98" i="1"/>
  <c r="BS98" i="1"/>
  <c r="BR98" i="1"/>
  <c r="BP98" i="1"/>
  <c r="BO98" i="1"/>
  <c r="BM98" i="1"/>
  <c r="BL98" i="1"/>
  <c r="BJ98" i="1"/>
  <c r="BI98" i="1"/>
  <c r="CV97" i="1"/>
  <c r="BS97" i="1"/>
  <c r="BR97" i="1"/>
  <c r="BP97" i="1"/>
  <c r="BO97" i="1"/>
  <c r="BM97" i="1"/>
  <c r="BL97" i="1"/>
  <c r="BJ97" i="1"/>
  <c r="BI97" i="1"/>
  <c r="CV96" i="1"/>
  <c r="BS96" i="1"/>
  <c r="BR96" i="1"/>
  <c r="BP96" i="1"/>
  <c r="BO96" i="1"/>
  <c r="BM96" i="1"/>
  <c r="BL96" i="1"/>
  <c r="BJ96" i="1"/>
  <c r="BI96" i="1"/>
  <c r="CV95" i="1"/>
  <c r="BS95" i="1"/>
  <c r="BR95" i="1"/>
  <c r="BP95" i="1"/>
  <c r="BO95" i="1"/>
  <c r="BM95" i="1"/>
  <c r="BL95" i="1"/>
  <c r="BJ95" i="1"/>
  <c r="BI95" i="1"/>
  <c r="CV94" i="1"/>
  <c r="BS94" i="1"/>
  <c r="BR94" i="1"/>
  <c r="BP94" i="1"/>
  <c r="BO94" i="1"/>
  <c r="BM94" i="1"/>
  <c r="BL94" i="1"/>
  <c r="BJ94" i="1"/>
  <c r="BI94" i="1"/>
  <c r="CV93" i="1"/>
  <c r="BS93" i="1"/>
  <c r="BR93" i="1"/>
  <c r="BP93" i="1"/>
  <c r="BO93" i="1"/>
  <c r="BM93" i="1"/>
  <c r="BL93" i="1"/>
  <c r="BJ93" i="1"/>
  <c r="BI93" i="1"/>
  <c r="CV92" i="1"/>
  <c r="BS92" i="1"/>
  <c r="BR92" i="1"/>
  <c r="BP92" i="1"/>
  <c r="BO92" i="1"/>
  <c r="BM92" i="1"/>
  <c r="BL92" i="1"/>
  <c r="BJ92" i="1"/>
  <c r="BI92" i="1"/>
  <c r="CV91" i="1"/>
  <c r="BS91" i="1"/>
  <c r="BR91" i="1"/>
  <c r="BP91" i="1"/>
  <c r="BO91" i="1"/>
  <c r="BM91" i="1"/>
  <c r="BL91" i="1"/>
  <c r="BJ91" i="1"/>
  <c r="BI91" i="1"/>
  <c r="BS90" i="1"/>
  <c r="BR90" i="1"/>
  <c r="BP90" i="1"/>
  <c r="BO90" i="1"/>
  <c r="BM90" i="1"/>
  <c r="BL90" i="1"/>
  <c r="BJ90" i="1"/>
  <c r="BI90" i="1"/>
  <c r="BG90" i="1"/>
  <c r="BF90" i="1"/>
  <c r="BD90" i="1"/>
  <c r="BC90" i="1"/>
  <c r="BS89" i="1"/>
  <c r="BR89" i="1"/>
  <c r="BP89" i="1"/>
  <c r="BO89" i="1"/>
  <c r="BM89" i="1"/>
  <c r="BL89" i="1"/>
  <c r="BJ89" i="1"/>
  <c r="BI89" i="1"/>
  <c r="BG89" i="1"/>
  <c r="BF89" i="1"/>
  <c r="BD89" i="1"/>
  <c r="BC89" i="1"/>
  <c r="BS88" i="1"/>
  <c r="BR88" i="1"/>
  <c r="BP88" i="1"/>
  <c r="BO88" i="1"/>
  <c r="BM88" i="1"/>
  <c r="BL88" i="1"/>
  <c r="BJ88" i="1"/>
  <c r="BI88" i="1"/>
  <c r="BG88" i="1"/>
  <c r="BF88" i="1"/>
  <c r="BD88" i="1"/>
  <c r="BC88" i="1"/>
  <c r="BS87" i="1"/>
  <c r="BR87" i="1"/>
  <c r="BP87" i="1"/>
  <c r="BO87" i="1"/>
  <c r="BM87" i="1"/>
  <c r="BL87" i="1"/>
  <c r="BJ87" i="1"/>
  <c r="BI87" i="1"/>
  <c r="BG87" i="1"/>
  <c r="BF87" i="1"/>
  <c r="BD87" i="1"/>
  <c r="BC87" i="1"/>
  <c r="BS86" i="1"/>
  <c r="BR86" i="1"/>
  <c r="BP86" i="1"/>
  <c r="BO86" i="1"/>
  <c r="BM86" i="1"/>
  <c r="BL86" i="1"/>
  <c r="BJ86" i="1"/>
  <c r="BI86" i="1"/>
  <c r="BG86" i="1"/>
  <c r="BF86" i="1"/>
  <c r="BD86" i="1"/>
  <c r="BC86" i="1"/>
  <c r="BS85" i="1"/>
  <c r="BR85" i="1"/>
  <c r="BP85" i="1"/>
  <c r="BO85" i="1"/>
  <c r="BM85" i="1"/>
  <c r="BL85" i="1"/>
  <c r="BJ85" i="1"/>
  <c r="BI85" i="1"/>
  <c r="BG85" i="1"/>
  <c r="BF85" i="1"/>
  <c r="BD85" i="1"/>
  <c r="BC85" i="1"/>
  <c r="BS84" i="1"/>
  <c r="BR84" i="1"/>
  <c r="BP84" i="1"/>
  <c r="BO84" i="1"/>
  <c r="BM84" i="1"/>
  <c r="BL84" i="1"/>
  <c r="BJ84" i="1"/>
  <c r="BI84" i="1"/>
  <c r="BG84" i="1"/>
  <c r="BF84" i="1"/>
  <c r="BD84" i="1"/>
  <c r="BC84" i="1"/>
  <c r="BS83" i="1"/>
  <c r="BR83" i="1"/>
  <c r="BP83" i="1"/>
  <c r="BO83" i="1"/>
  <c r="BM83" i="1"/>
  <c r="BL83" i="1"/>
  <c r="BJ83" i="1"/>
  <c r="BI83" i="1"/>
  <c r="BG83" i="1"/>
  <c r="BF83" i="1"/>
  <c r="BD83" i="1"/>
  <c r="BC83" i="1"/>
  <c r="BS82" i="1"/>
  <c r="BR82" i="1"/>
  <c r="BP82" i="1"/>
  <c r="BO82" i="1"/>
  <c r="BM82" i="1"/>
  <c r="BL82" i="1"/>
  <c r="BJ82" i="1"/>
  <c r="BI82" i="1"/>
  <c r="BG82" i="1"/>
  <c r="BF82" i="1"/>
  <c r="BD82" i="1"/>
  <c r="BC82" i="1"/>
  <c r="BS81" i="1"/>
  <c r="BR81" i="1"/>
  <c r="BP81" i="1"/>
  <c r="BO81" i="1"/>
  <c r="BM81" i="1"/>
  <c r="BL81" i="1"/>
  <c r="BJ81" i="1"/>
  <c r="BI81" i="1"/>
  <c r="BG81" i="1"/>
  <c r="BF81" i="1"/>
  <c r="BD81" i="1"/>
  <c r="BC81" i="1"/>
  <c r="BA81" i="1"/>
  <c r="AZ81" i="1"/>
  <c r="AX81" i="1"/>
  <c r="AW81" i="1"/>
  <c r="AU81" i="1"/>
  <c r="AT81" i="1"/>
  <c r="AR81" i="1"/>
  <c r="AQ81" i="1"/>
  <c r="AO81" i="1"/>
  <c r="AN81" i="1"/>
  <c r="AL81" i="1"/>
  <c r="AK81" i="1"/>
  <c r="AI81" i="1"/>
  <c r="AH81" i="1"/>
  <c r="AF81" i="1"/>
  <c r="AE81" i="1"/>
  <c r="AC81" i="1"/>
  <c r="AB81" i="1"/>
  <c r="Z81" i="1"/>
  <c r="Y81" i="1"/>
  <c r="W81" i="1"/>
  <c r="V81" i="1"/>
  <c r="T81" i="1"/>
  <c r="S81" i="1"/>
  <c r="Q81" i="1"/>
  <c r="P81" i="1"/>
  <c r="N81" i="1"/>
  <c r="M81" i="1"/>
  <c r="K81" i="1"/>
  <c r="J81" i="1"/>
  <c r="BS80" i="1"/>
  <c r="BR80" i="1"/>
  <c r="BP80" i="1"/>
  <c r="BO80" i="1"/>
  <c r="BM80" i="1"/>
  <c r="BL80" i="1"/>
  <c r="BJ80" i="1"/>
  <c r="BI80" i="1"/>
  <c r="BG80" i="1"/>
  <c r="BF80" i="1"/>
  <c r="BD80" i="1"/>
  <c r="BC80" i="1"/>
  <c r="BA80" i="1"/>
  <c r="AZ80" i="1"/>
  <c r="AX80" i="1"/>
  <c r="AW80" i="1"/>
  <c r="AU80" i="1"/>
  <c r="AT80" i="1"/>
  <c r="AR80" i="1"/>
  <c r="AQ80" i="1"/>
  <c r="AO80" i="1"/>
  <c r="AN80" i="1"/>
  <c r="AL80" i="1"/>
  <c r="AK80" i="1"/>
  <c r="AI80" i="1"/>
  <c r="AH80" i="1"/>
  <c r="AF80" i="1"/>
  <c r="AE80" i="1"/>
  <c r="AC80" i="1"/>
  <c r="AB80" i="1"/>
  <c r="Z80" i="1"/>
  <c r="Y80" i="1"/>
  <c r="W80" i="1"/>
  <c r="V80" i="1"/>
  <c r="T80" i="1"/>
  <c r="S80" i="1"/>
  <c r="Q80" i="1"/>
  <c r="P80" i="1"/>
  <c r="N80" i="1"/>
  <c r="M80" i="1"/>
  <c r="K80" i="1"/>
  <c r="J80" i="1"/>
  <c r="BS79" i="1"/>
  <c r="BR79" i="1"/>
  <c r="BP79" i="1"/>
  <c r="BO79" i="1"/>
  <c r="BM79" i="1"/>
  <c r="BL79" i="1"/>
  <c r="BJ79" i="1"/>
  <c r="BI79" i="1"/>
  <c r="BG79" i="1"/>
  <c r="BF79" i="1"/>
  <c r="BD79" i="1"/>
  <c r="BC79" i="1"/>
  <c r="BA79" i="1"/>
  <c r="AZ79" i="1"/>
  <c r="AX79" i="1"/>
  <c r="AW79" i="1"/>
  <c r="AU79" i="1"/>
  <c r="AT79" i="1"/>
  <c r="AR79" i="1"/>
  <c r="AQ79" i="1"/>
  <c r="AO79" i="1"/>
  <c r="AN79" i="1"/>
  <c r="AL79" i="1"/>
  <c r="AK79" i="1"/>
  <c r="AI79" i="1"/>
  <c r="AH79" i="1"/>
  <c r="AF79" i="1"/>
  <c r="AE79" i="1"/>
  <c r="AC79" i="1"/>
  <c r="AB79" i="1"/>
  <c r="Z79" i="1"/>
  <c r="Y79" i="1"/>
  <c r="W79" i="1"/>
  <c r="V79" i="1"/>
  <c r="T79" i="1"/>
  <c r="S79" i="1"/>
  <c r="Q79" i="1"/>
  <c r="P79" i="1"/>
  <c r="N79" i="1"/>
  <c r="M79" i="1"/>
  <c r="K79" i="1"/>
  <c r="J79" i="1"/>
  <c r="BS78" i="1"/>
  <c r="BR78" i="1"/>
  <c r="BP78" i="1"/>
  <c r="BO78" i="1"/>
  <c r="BM78" i="1"/>
  <c r="BL78" i="1"/>
  <c r="BJ78" i="1"/>
  <c r="BI78" i="1"/>
  <c r="BG78" i="1"/>
  <c r="BF78" i="1"/>
  <c r="BD78" i="1"/>
  <c r="BC78" i="1"/>
  <c r="BA78" i="1"/>
  <c r="AZ78" i="1"/>
  <c r="AX78" i="1"/>
  <c r="AW78" i="1"/>
  <c r="AU78" i="1"/>
  <c r="AT78" i="1"/>
  <c r="AR78" i="1"/>
  <c r="AQ78" i="1"/>
  <c r="AO78" i="1"/>
  <c r="AN78" i="1"/>
  <c r="AL78" i="1"/>
  <c r="AK78" i="1"/>
  <c r="AI78" i="1"/>
  <c r="AH78" i="1"/>
  <c r="AF78" i="1"/>
  <c r="AE78" i="1"/>
  <c r="AC78" i="1"/>
  <c r="AB78" i="1"/>
  <c r="Z78" i="1"/>
  <c r="Y78" i="1"/>
  <c r="W78" i="1"/>
  <c r="V78" i="1"/>
  <c r="T78" i="1"/>
  <c r="S78" i="1"/>
  <c r="Q78" i="1"/>
  <c r="P78" i="1"/>
  <c r="N78" i="1"/>
  <c r="M78" i="1"/>
  <c r="K78" i="1"/>
  <c r="J78" i="1"/>
  <c r="BS77" i="1"/>
  <c r="BR77" i="1"/>
  <c r="BP77" i="1"/>
  <c r="BO77" i="1"/>
  <c r="BM77" i="1"/>
  <c r="BL77" i="1"/>
  <c r="BJ77" i="1"/>
  <c r="BI77" i="1"/>
  <c r="BG77" i="1"/>
  <c r="BF77" i="1"/>
  <c r="BD77" i="1"/>
  <c r="BC77" i="1"/>
  <c r="BA77" i="1"/>
  <c r="AZ77" i="1"/>
  <c r="AX77" i="1"/>
  <c r="AW77" i="1"/>
  <c r="AU77" i="1"/>
  <c r="AT77" i="1"/>
  <c r="AR77" i="1"/>
  <c r="AQ77" i="1"/>
  <c r="AO77" i="1"/>
  <c r="AN77" i="1"/>
  <c r="AL77" i="1"/>
  <c r="AK77" i="1"/>
  <c r="AI77" i="1"/>
  <c r="AH77" i="1"/>
  <c r="AF77" i="1"/>
  <c r="AE77" i="1"/>
  <c r="AC77" i="1"/>
  <c r="AB77" i="1"/>
  <c r="Z77" i="1"/>
  <c r="Y77" i="1"/>
  <c r="W77" i="1"/>
  <c r="V77" i="1"/>
  <c r="T77" i="1"/>
  <c r="S77" i="1"/>
  <c r="Q77" i="1"/>
  <c r="P77" i="1"/>
  <c r="N77" i="1"/>
  <c r="M77" i="1"/>
  <c r="K77" i="1"/>
  <c r="J77" i="1"/>
  <c r="BS76" i="1"/>
  <c r="BR76" i="1"/>
  <c r="BP76" i="1"/>
  <c r="BO76" i="1"/>
  <c r="BM76" i="1"/>
  <c r="BL76" i="1"/>
  <c r="BJ76" i="1"/>
  <c r="BI76" i="1"/>
  <c r="BG76" i="1"/>
  <c r="BF76" i="1"/>
  <c r="BD76" i="1"/>
  <c r="BC76" i="1"/>
  <c r="BA76" i="1"/>
  <c r="AZ76" i="1"/>
  <c r="AX76" i="1"/>
  <c r="AW76" i="1"/>
  <c r="AU76" i="1"/>
  <c r="AT76" i="1"/>
  <c r="AR76" i="1"/>
  <c r="AQ76" i="1"/>
  <c r="AO76" i="1"/>
  <c r="AN76" i="1"/>
  <c r="AL76" i="1"/>
  <c r="AK76" i="1"/>
  <c r="AI76" i="1"/>
  <c r="AH76" i="1"/>
  <c r="AF76" i="1"/>
  <c r="AE76" i="1"/>
  <c r="AC76" i="1"/>
  <c r="AB76" i="1"/>
  <c r="Z76" i="1"/>
  <c r="Y76" i="1"/>
  <c r="W76" i="1"/>
  <c r="V76" i="1"/>
  <c r="T76" i="1"/>
  <c r="S76" i="1"/>
  <c r="Q76" i="1"/>
  <c r="P76" i="1"/>
  <c r="N76" i="1"/>
  <c r="M76" i="1"/>
  <c r="K76" i="1"/>
  <c r="J76" i="1"/>
  <c r="BS75" i="1"/>
  <c r="BR75" i="1"/>
  <c r="BP75" i="1"/>
  <c r="BO75" i="1"/>
  <c r="BM75" i="1"/>
  <c r="BL75" i="1"/>
  <c r="BJ75" i="1"/>
  <c r="BI75" i="1"/>
  <c r="BG75" i="1"/>
  <c r="BF75" i="1"/>
  <c r="BD75" i="1"/>
  <c r="BC75" i="1"/>
  <c r="BA75" i="1"/>
  <c r="AZ75" i="1"/>
  <c r="AX75" i="1"/>
  <c r="AW75" i="1"/>
  <c r="AU75" i="1"/>
  <c r="AT75" i="1"/>
  <c r="AR75" i="1"/>
  <c r="AQ75" i="1"/>
  <c r="AO75" i="1"/>
  <c r="AN75" i="1"/>
  <c r="AL75" i="1"/>
  <c r="AK75" i="1"/>
  <c r="AI75" i="1"/>
  <c r="AH75" i="1"/>
  <c r="AF75" i="1"/>
  <c r="AE75" i="1"/>
  <c r="AC75" i="1"/>
  <c r="AB75" i="1"/>
  <c r="Z75" i="1"/>
  <c r="Y75" i="1"/>
  <c r="W75" i="1"/>
  <c r="V75" i="1"/>
  <c r="T75" i="1"/>
  <c r="S75" i="1"/>
  <c r="Q75" i="1"/>
  <c r="P75" i="1"/>
  <c r="N75" i="1"/>
  <c r="M75" i="1"/>
  <c r="K75" i="1"/>
  <c r="J75" i="1"/>
  <c r="BS74" i="1"/>
  <c r="BR74" i="1"/>
  <c r="BP74" i="1"/>
  <c r="BO74" i="1"/>
  <c r="BM74" i="1"/>
  <c r="BL74" i="1"/>
  <c r="BJ74" i="1"/>
  <c r="BI74" i="1"/>
  <c r="BG74" i="1"/>
  <c r="BF74" i="1"/>
  <c r="BD74" i="1"/>
  <c r="BC74" i="1"/>
  <c r="BA74" i="1"/>
  <c r="AZ74" i="1"/>
  <c r="AX74" i="1"/>
  <c r="AW74" i="1"/>
  <c r="AU74" i="1"/>
  <c r="AT74" i="1"/>
  <c r="AR74" i="1"/>
  <c r="AQ74" i="1"/>
  <c r="AO74" i="1"/>
  <c r="AN74" i="1"/>
  <c r="AL74" i="1"/>
  <c r="AK74" i="1"/>
  <c r="AI74" i="1"/>
  <c r="AH74" i="1"/>
  <c r="AF74" i="1"/>
  <c r="AE74" i="1"/>
  <c r="AC74" i="1"/>
  <c r="AB74" i="1"/>
  <c r="Z74" i="1"/>
  <c r="Y74" i="1"/>
  <c r="W74" i="1"/>
  <c r="V74" i="1"/>
  <c r="T74" i="1"/>
  <c r="S74" i="1"/>
  <c r="Q74" i="1"/>
  <c r="P74" i="1"/>
  <c r="N74" i="1"/>
  <c r="M74" i="1"/>
  <c r="K74" i="1"/>
  <c r="J74" i="1"/>
  <c r="BS73" i="1"/>
  <c r="BR73" i="1"/>
  <c r="BP73" i="1"/>
  <c r="BO73" i="1"/>
  <c r="BM73" i="1"/>
  <c r="BL73" i="1"/>
  <c r="BJ73" i="1"/>
  <c r="BI73" i="1"/>
  <c r="BG73" i="1"/>
  <c r="BF73" i="1"/>
  <c r="BD73" i="1"/>
  <c r="BC73" i="1"/>
  <c r="BA73" i="1"/>
  <c r="AZ73" i="1"/>
  <c r="AX73" i="1"/>
  <c r="AW73" i="1"/>
  <c r="AU73" i="1"/>
  <c r="AT73" i="1"/>
  <c r="AR73" i="1"/>
  <c r="AQ73" i="1"/>
  <c r="AO73" i="1"/>
  <c r="AN73" i="1"/>
  <c r="AL73" i="1"/>
  <c r="AK73" i="1"/>
  <c r="AI73" i="1"/>
  <c r="AH73" i="1"/>
  <c r="AF73" i="1"/>
  <c r="AE73" i="1"/>
  <c r="AC73" i="1"/>
  <c r="AB73" i="1"/>
  <c r="Z73" i="1"/>
  <c r="Y73" i="1"/>
  <c r="W73" i="1"/>
  <c r="V73" i="1"/>
  <c r="T73" i="1"/>
  <c r="S73" i="1"/>
  <c r="Q73" i="1"/>
  <c r="P73" i="1"/>
  <c r="N73" i="1"/>
  <c r="M73" i="1"/>
  <c r="K73" i="1"/>
  <c r="J73" i="1"/>
  <c r="BS72" i="1"/>
  <c r="BR72" i="1"/>
  <c r="BP72" i="1"/>
  <c r="BO72" i="1"/>
  <c r="BM72" i="1"/>
  <c r="BL72" i="1"/>
  <c r="BJ72" i="1"/>
  <c r="BI72" i="1"/>
  <c r="BG72" i="1"/>
  <c r="BF72" i="1"/>
  <c r="BD72" i="1"/>
  <c r="BC72" i="1"/>
  <c r="BA72" i="1"/>
  <c r="AZ72" i="1"/>
  <c r="AX72" i="1"/>
  <c r="AW72" i="1"/>
  <c r="AU72" i="1"/>
  <c r="AT72" i="1"/>
  <c r="AR72" i="1"/>
  <c r="AQ72" i="1"/>
  <c r="AO72" i="1"/>
  <c r="AN72" i="1"/>
  <c r="AL72" i="1"/>
  <c r="AK72" i="1"/>
  <c r="AI72" i="1"/>
  <c r="AH72" i="1"/>
  <c r="AF72" i="1"/>
  <c r="AE72" i="1"/>
  <c r="AC72" i="1"/>
  <c r="AB72" i="1"/>
  <c r="Z72" i="1"/>
  <c r="Y72" i="1"/>
  <c r="W72" i="1"/>
  <c r="V72" i="1"/>
  <c r="T72" i="1"/>
  <c r="S72" i="1"/>
  <c r="Q72" i="1"/>
  <c r="P72" i="1"/>
  <c r="N72" i="1"/>
  <c r="M72" i="1"/>
  <c r="K72" i="1"/>
  <c r="J72" i="1"/>
  <c r="BS71" i="1"/>
  <c r="BR71" i="1"/>
  <c r="BP71" i="1"/>
  <c r="BO71" i="1"/>
  <c r="BM71" i="1"/>
  <c r="BL71" i="1"/>
  <c r="BJ71" i="1"/>
  <c r="BI71" i="1"/>
  <c r="BG71" i="1"/>
  <c r="BF71" i="1"/>
  <c r="BD71" i="1"/>
  <c r="BC71" i="1"/>
  <c r="BA71" i="1"/>
  <c r="AZ71" i="1"/>
  <c r="AX71" i="1"/>
  <c r="AW71" i="1"/>
  <c r="AU71" i="1"/>
  <c r="AT71" i="1"/>
  <c r="AR71" i="1"/>
  <c r="AQ71" i="1"/>
  <c r="AO71" i="1"/>
  <c r="AN71" i="1"/>
  <c r="AL71" i="1"/>
  <c r="AK71" i="1"/>
  <c r="AI71" i="1"/>
  <c r="AH71" i="1"/>
  <c r="AF71" i="1"/>
  <c r="AE71" i="1"/>
  <c r="AC71" i="1"/>
  <c r="AB71" i="1"/>
  <c r="Z71" i="1"/>
  <c r="Y71" i="1"/>
  <c r="W71" i="1"/>
  <c r="V71" i="1"/>
  <c r="T71" i="1"/>
  <c r="S71" i="1"/>
  <c r="Q71" i="1"/>
  <c r="P71" i="1"/>
  <c r="N71" i="1"/>
  <c r="M71" i="1"/>
  <c r="K71" i="1"/>
  <c r="J71" i="1"/>
  <c r="BS70" i="1"/>
  <c r="BR70" i="1"/>
  <c r="BP70" i="1"/>
  <c r="BO70" i="1"/>
  <c r="BM70" i="1"/>
  <c r="BL70" i="1"/>
  <c r="BJ70" i="1"/>
  <c r="BI70" i="1"/>
  <c r="BG70" i="1"/>
  <c r="BF70" i="1"/>
  <c r="BD70" i="1"/>
  <c r="BC70" i="1"/>
  <c r="BA70" i="1"/>
  <c r="AZ70" i="1"/>
  <c r="AX70" i="1"/>
  <c r="AW70" i="1"/>
  <c r="AU70" i="1"/>
  <c r="AT70" i="1"/>
  <c r="AR70" i="1"/>
  <c r="AQ70" i="1"/>
  <c r="AO70" i="1"/>
  <c r="AN70" i="1"/>
  <c r="AL70" i="1"/>
  <c r="AK70" i="1"/>
  <c r="AI70" i="1"/>
  <c r="AH70" i="1"/>
  <c r="AF70" i="1"/>
  <c r="AE70" i="1"/>
  <c r="AC70" i="1"/>
  <c r="AB70" i="1"/>
  <c r="Z70" i="1"/>
  <c r="Y70" i="1"/>
  <c r="W70" i="1"/>
  <c r="V70" i="1"/>
  <c r="T70" i="1"/>
  <c r="S70" i="1"/>
  <c r="Q70" i="1"/>
  <c r="P70" i="1"/>
  <c r="N70" i="1"/>
  <c r="M70" i="1"/>
  <c r="K70" i="1"/>
  <c r="J70" i="1"/>
  <c r="BS69" i="1"/>
  <c r="BR69" i="1"/>
  <c r="BP69" i="1"/>
  <c r="BO69" i="1"/>
  <c r="BM69" i="1"/>
  <c r="BL69" i="1"/>
  <c r="BJ69" i="1"/>
  <c r="BI69" i="1"/>
  <c r="BG69" i="1"/>
  <c r="BF69" i="1"/>
  <c r="BD69" i="1"/>
  <c r="BC69" i="1"/>
  <c r="BA69" i="1"/>
  <c r="AZ69" i="1"/>
  <c r="AX69" i="1"/>
  <c r="AW69" i="1"/>
  <c r="AU69" i="1"/>
  <c r="AT69" i="1"/>
  <c r="AR69" i="1"/>
  <c r="AQ69" i="1"/>
  <c r="AO69" i="1"/>
  <c r="AN69" i="1"/>
  <c r="AL69" i="1"/>
  <c r="AK69" i="1"/>
  <c r="AI69" i="1"/>
  <c r="AH69" i="1"/>
  <c r="AF69" i="1"/>
  <c r="AE69" i="1"/>
  <c r="AC69" i="1"/>
  <c r="AB69" i="1"/>
  <c r="Z69" i="1"/>
  <c r="Y69" i="1"/>
  <c r="W69" i="1"/>
  <c r="V69" i="1"/>
  <c r="T69" i="1"/>
  <c r="S69" i="1"/>
  <c r="Q69" i="1"/>
  <c r="P69" i="1"/>
  <c r="N69" i="1"/>
  <c r="M69" i="1"/>
  <c r="K69" i="1"/>
  <c r="J69" i="1"/>
  <c r="BS68" i="1"/>
  <c r="BR68" i="1"/>
  <c r="BP68" i="1"/>
  <c r="BO68" i="1"/>
  <c r="BM68" i="1"/>
  <c r="BL68" i="1"/>
  <c r="BJ68" i="1"/>
  <c r="BI68" i="1"/>
  <c r="BG68" i="1"/>
  <c r="BF68" i="1"/>
  <c r="BD68" i="1"/>
  <c r="BC68" i="1"/>
  <c r="BA68" i="1"/>
  <c r="AZ68" i="1"/>
  <c r="AX68" i="1"/>
  <c r="AW68" i="1"/>
  <c r="AU68" i="1"/>
  <c r="AT68" i="1"/>
  <c r="AR68" i="1"/>
  <c r="AQ68" i="1"/>
  <c r="AO68" i="1"/>
  <c r="AN68" i="1"/>
  <c r="AL68" i="1"/>
  <c r="AK68" i="1"/>
  <c r="AI68" i="1"/>
  <c r="AH68" i="1"/>
  <c r="AF68" i="1"/>
  <c r="AE68" i="1"/>
  <c r="AC68" i="1"/>
  <c r="AB68" i="1"/>
  <c r="Z68" i="1"/>
  <c r="Y68" i="1"/>
  <c r="W68" i="1"/>
  <c r="V68" i="1"/>
  <c r="T68" i="1"/>
  <c r="S68" i="1"/>
  <c r="Q68" i="1"/>
  <c r="P68" i="1"/>
  <c r="N68" i="1"/>
  <c r="M68" i="1"/>
  <c r="K68" i="1"/>
  <c r="J68" i="1"/>
  <c r="BS67" i="1"/>
  <c r="BR67" i="1"/>
  <c r="BP67" i="1"/>
  <c r="BO67" i="1"/>
  <c r="BM67" i="1"/>
  <c r="BL67" i="1"/>
  <c r="BJ67" i="1"/>
  <c r="BI67" i="1"/>
  <c r="BG67" i="1"/>
  <c r="BF67" i="1"/>
  <c r="BD67" i="1"/>
  <c r="BC67" i="1"/>
  <c r="BA67" i="1"/>
  <c r="AZ67" i="1"/>
  <c r="AX67" i="1"/>
  <c r="AW67" i="1"/>
  <c r="AU67" i="1"/>
  <c r="AT67" i="1"/>
  <c r="AR67" i="1"/>
  <c r="AQ67" i="1"/>
  <c r="AO67" i="1"/>
  <c r="AN67" i="1"/>
  <c r="AL67" i="1"/>
  <c r="AK67" i="1"/>
  <c r="AI67" i="1"/>
  <c r="AH67" i="1"/>
  <c r="AF67" i="1"/>
  <c r="AE67" i="1"/>
  <c r="AC67" i="1"/>
  <c r="AB67" i="1"/>
  <c r="Z67" i="1"/>
  <c r="Y67" i="1"/>
  <c r="W67" i="1"/>
  <c r="V67" i="1"/>
  <c r="T67" i="1"/>
  <c r="S67" i="1"/>
  <c r="Q67" i="1"/>
  <c r="P67" i="1"/>
  <c r="N67" i="1"/>
  <c r="M67" i="1"/>
  <c r="K67" i="1"/>
  <c r="J67" i="1"/>
  <c r="BS66" i="1"/>
  <c r="BR66" i="1"/>
  <c r="BP66" i="1"/>
  <c r="BO66" i="1"/>
  <c r="BM66" i="1"/>
  <c r="BL66" i="1"/>
  <c r="BJ66" i="1"/>
  <c r="BI66" i="1"/>
  <c r="BG66" i="1"/>
  <c r="BF66" i="1"/>
  <c r="BD66" i="1"/>
  <c r="BC66" i="1"/>
  <c r="BA66" i="1"/>
  <c r="AZ66" i="1"/>
  <c r="AX66" i="1"/>
  <c r="AW66" i="1"/>
  <c r="AU66" i="1"/>
  <c r="AT66" i="1"/>
  <c r="AR66" i="1"/>
  <c r="AQ66" i="1"/>
  <c r="AO66" i="1"/>
  <c r="AN66" i="1"/>
  <c r="AL66" i="1"/>
  <c r="AK66" i="1"/>
  <c r="AI66" i="1"/>
  <c r="AH66" i="1"/>
  <c r="AF66" i="1"/>
  <c r="AE66" i="1"/>
  <c r="AC66" i="1"/>
  <c r="AB66" i="1"/>
  <c r="Z66" i="1"/>
  <c r="Y66" i="1"/>
  <c r="W66" i="1"/>
  <c r="V66" i="1"/>
  <c r="T66" i="1"/>
  <c r="S66" i="1"/>
  <c r="Q66" i="1"/>
  <c r="P66" i="1"/>
  <c r="N66" i="1"/>
  <c r="M66" i="1"/>
  <c r="K66" i="1"/>
  <c r="J66" i="1"/>
  <c r="BS65" i="1"/>
  <c r="BR65" i="1"/>
  <c r="BP65" i="1"/>
  <c r="BO65" i="1"/>
  <c r="BM65" i="1"/>
  <c r="BL65" i="1"/>
  <c r="BJ65" i="1"/>
  <c r="BI65" i="1"/>
  <c r="BG65" i="1"/>
  <c r="BF65" i="1"/>
  <c r="BD65" i="1"/>
  <c r="BC65" i="1"/>
  <c r="BA65" i="1"/>
  <c r="AZ65" i="1"/>
  <c r="AX65" i="1"/>
  <c r="AW65" i="1"/>
  <c r="AU65" i="1"/>
  <c r="AT65" i="1"/>
  <c r="AR65" i="1"/>
  <c r="AO65" i="1"/>
  <c r="AN65" i="1"/>
  <c r="AL65" i="1"/>
  <c r="AK65" i="1"/>
  <c r="AI65" i="1"/>
  <c r="AH65" i="1"/>
  <c r="AF65" i="1"/>
  <c r="AE65" i="1"/>
  <c r="AC65" i="1"/>
  <c r="AB65" i="1"/>
  <c r="Z65" i="1"/>
  <c r="Y65" i="1"/>
  <c r="W65" i="1"/>
  <c r="V65" i="1"/>
  <c r="T65" i="1"/>
  <c r="S65" i="1"/>
  <c r="Q65" i="1"/>
  <c r="P65" i="1"/>
  <c r="N65" i="1"/>
  <c r="M65" i="1"/>
  <c r="K65" i="1"/>
  <c r="J65" i="1"/>
  <c r="BS64" i="1"/>
  <c r="BR64" i="1"/>
  <c r="BP64" i="1"/>
  <c r="BO64" i="1"/>
  <c r="BM64" i="1"/>
  <c r="BL64" i="1"/>
  <c r="BJ64" i="1"/>
  <c r="BI64" i="1"/>
  <c r="BG64" i="1"/>
  <c r="BF64" i="1"/>
  <c r="BD64" i="1"/>
  <c r="BC64" i="1"/>
  <c r="BA64" i="1"/>
  <c r="AZ64" i="1"/>
  <c r="AX64" i="1"/>
  <c r="AW64" i="1"/>
  <c r="AU64" i="1"/>
  <c r="AT64" i="1"/>
  <c r="AR64" i="1"/>
  <c r="AQ64" i="1"/>
  <c r="AO64" i="1"/>
  <c r="AN64" i="1"/>
  <c r="AL64" i="1"/>
  <c r="AK64" i="1"/>
  <c r="AI64" i="1"/>
  <c r="AH64" i="1"/>
  <c r="AF64" i="1"/>
  <c r="AE64" i="1"/>
  <c r="AC64" i="1"/>
  <c r="AB64" i="1"/>
  <c r="Z64" i="1"/>
  <c r="Y64" i="1"/>
  <c r="W64" i="1"/>
  <c r="V64" i="1"/>
  <c r="T64" i="1"/>
  <c r="S64" i="1"/>
  <c r="Q64" i="1"/>
  <c r="P64" i="1"/>
  <c r="N64" i="1"/>
  <c r="M64" i="1"/>
  <c r="K64" i="1"/>
  <c r="J64" i="1"/>
  <c r="BS63" i="1"/>
  <c r="BR63" i="1"/>
  <c r="BP63" i="1"/>
  <c r="BO63" i="1"/>
  <c r="BM63" i="1"/>
  <c r="BL63" i="1"/>
  <c r="BJ63" i="1"/>
  <c r="BI63" i="1"/>
  <c r="BG63" i="1"/>
  <c r="BF63" i="1"/>
  <c r="BD63" i="1"/>
  <c r="BC63" i="1"/>
  <c r="BA63" i="1"/>
  <c r="AZ63" i="1"/>
  <c r="AX63" i="1"/>
  <c r="AW63" i="1"/>
  <c r="AU63" i="1"/>
  <c r="AT63" i="1"/>
  <c r="AR63" i="1"/>
  <c r="AQ63" i="1"/>
  <c r="AO63" i="1"/>
  <c r="AN63" i="1"/>
  <c r="AL63" i="1"/>
  <c r="AK63" i="1"/>
  <c r="AI63" i="1"/>
  <c r="AH63" i="1"/>
  <c r="AF63" i="1"/>
  <c r="AE63" i="1"/>
  <c r="AC63" i="1"/>
  <c r="AB63" i="1"/>
  <c r="Z63" i="1"/>
  <c r="Y63" i="1"/>
  <c r="W63" i="1"/>
  <c r="V63" i="1"/>
  <c r="T63" i="1"/>
  <c r="S63" i="1"/>
  <c r="Q63" i="1"/>
  <c r="P63" i="1"/>
  <c r="N63" i="1"/>
  <c r="M63" i="1"/>
  <c r="K63" i="1"/>
  <c r="J63" i="1"/>
  <c r="BS62" i="1"/>
  <c r="BR62" i="1"/>
  <c r="BP62" i="1"/>
  <c r="BO62" i="1"/>
  <c r="BM62" i="1"/>
  <c r="BL62" i="1"/>
  <c r="BJ62" i="1"/>
  <c r="BI62" i="1"/>
  <c r="BG62" i="1"/>
  <c r="BF62" i="1"/>
  <c r="BD62" i="1"/>
  <c r="BC62" i="1"/>
  <c r="BA62" i="1"/>
  <c r="AZ62" i="1"/>
  <c r="AX62" i="1"/>
  <c r="AW62" i="1"/>
  <c r="AU62" i="1"/>
  <c r="AT62" i="1"/>
  <c r="AR62" i="1"/>
  <c r="AQ62" i="1"/>
  <c r="AO62" i="1"/>
  <c r="AN62" i="1"/>
  <c r="AL62" i="1"/>
  <c r="AK62" i="1"/>
  <c r="AI62" i="1"/>
  <c r="AH62" i="1"/>
  <c r="AF62" i="1"/>
  <c r="AE62" i="1"/>
  <c r="AC62" i="1"/>
  <c r="AB62" i="1"/>
  <c r="Z62" i="1"/>
  <c r="Y62" i="1"/>
  <c r="W62" i="1"/>
  <c r="V62" i="1"/>
  <c r="T62" i="1"/>
  <c r="S62" i="1"/>
  <c r="Q62" i="1"/>
  <c r="P62" i="1"/>
  <c r="N62" i="1"/>
  <c r="M62" i="1"/>
  <c r="K62" i="1"/>
  <c r="J62" i="1"/>
  <c r="BS61" i="1"/>
  <c r="BR61" i="1"/>
  <c r="BP61" i="1"/>
  <c r="BO61" i="1"/>
  <c r="BM61" i="1"/>
  <c r="BL61" i="1"/>
  <c r="BJ61" i="1"/>
  <c r="BI61" i="1"/>
  <c r="BG61" i="1"/>
  <c r="BF61" i="1"/>
  <c r="BD61" i="1"/>
  <c r="BC61" i="1"/>
  <c r="BA61" i="1"/>
  <c r="AZ61" i="1"/>
  <c r="AX61" i="1"/>
  <c r="AW61" i="1"/>
  <c r="AU61" i="1"/>
  <c r="AT61" i="1"/>
  <c r="AR61" i="1"/>
  <c r="AQ61" i="1"/>
  <c r="AO61" i="1"/>
  <c r="AN61" i="1"/>
  <c r="AL61" i="1"/>
  <c r="AK61" i="1"/>
  <c r="AI61" i="1"/>
  <c r="AH61" i="1"/>
  <c r="AF61" i="1"/>
  <c r="AE61" i="1"/>
  <c r="AC61" i="1"/>
  <c r="AB61" i="1"/>
  <c r="Z61" i="1"/>
  <c r="Y61" i="1"/>
  <c r="W61" i="1"/>
  <c r="V61" i="1"/>
  <c r="T61" i="1"/>
  <c r="S61" i="1"/>
  <c r="Q61" i="1"/>
  <c r="P61" i="1"/>
  <c r="N61" i="1"/>
  <c r="M61" i="1"/>
  <c r="K61" i="1"/>
  <c r="J61" i="1"/>
  <c r="BS60" i="1"/>
  <c r="BR60" i="1"/>
  <c r="BP60" i="1"/>
  <c r="BO60" i="1"/>
  <c r="BM60" i="1"/>
  <c r="BL60" i="1"/>
  <c r="BJ60" i="1"/>
  <c r="BI60" i="1"/>
  <c r="BG60" i="1"/>
  <c r="BF60" i="1"/>
  <c r="BD60" i="1"/>
  <c r="BC60" i="1"/>
  <c r="BA60" i="1"/>
  <c r="AZ60" i="1"/>
  <c r="AX60" i="1"/>
  <c r="AW60" i="1"/>
  <c r="AU60" i="1"/>
  <c r="AT60" i="1"/>
  <c r="AR60" i="1"/>
  <c r="AQ60" i="1"/>
  <c r="AO60" i="1"/>
  <c r="AN60" i="1"/>
  <c r="AL60" i="1"/>
  <c r="AK60" i="1"/>
  <c r="AI60" i="1"/>
  <c r="AH60" i="1"/>
  <c r="AF60" i="1"/>
  <c r="AE60" i="1"/>
  <c r="AC60" i="1"/>
  <c r="AB60" i="1"/>
  <c r="Z60" i="1"/>
  <c r="W60" i="1"/>
  <c r="V60" i="1"/>
  <c r="T60" i="1"/>
  <c r="S60" i="1"/>
  <c r="Q60" i="1"/>
  <c r="P60" i="1"/>
  <c r="N60" i="1"/>
  <c r="M60" i="1"/>
  <c r="K60" i="1"/>
  <c r="J60" i="1"/>
  <c r="BS59" i="1"/>
  <c r="BR59" i="1"/>
  <c r="BP59" i="1"/>
  <c r="BO59" i="1"/>
  <c r="BM59" i="1"/>
  <c r="BL59" i="1"/>
  <c r="BJ59" i="1"/>
  <c r="BI59" i="1"/>
  <c r="BG59" i="1"/>
  <c r="BF59" i="1"/>
  <c r="BD59" i="1"/>
  <c r="BC59" i="1"/>
  <c r="BA59" i="1"/>
  <c r="AZ59" i="1"/>
  <c r="AX59" i="1"/>
  <c r="AW59" i="1"/>
  <c r="AU59" i="1"/>
  <c r="AT59" i="1"/>
  <c r="AR59" i="1"/>
  <c r="AQ59" i="1"/>
  <c r="AO59" i="1"/>
  <c r="AN59" i="1"/>
  <c r="AL59" i="1"/>
  <c r="AK59" i="1"/>
  <c r="AI59" i="1"/>
  <c r="AH59" i="1"/>
  <c r="AF59" i="1"/>
  <c r="AE59" i="1"/>
  <c r="AC59" i="1"/>
  <c r="AB59" i="1"/>
  <c r="Z59" i="1"/>
  <c r="Y59" i="1"/>
  <c r="W59" i="1"/>
  <c r="V59" i="1"/>
  <c r="T59" i="1"/>
  <c r="S59" i="1"/>
  <c r="Q59" i="1"/>
  <c r="P59" i="1"/>
  <c r="N59" i="1"/>
  <c r="M59" i="1"/>
  <c r="K59" i="1"/>
  <c r="J59" i="1"/>
  <c r="BS58" i="1"/>
  <c r="BR58" i="1"/>
  <c r="BP58" i="1"/>
  <c r="BO58" i="1"/>
  <c r="BM58" i="1"/>
  <c r="BL58" i="1"/>
  <c r="BJ58" i="1"/>
  <c r="BI58" i="1"/>
  <c r="BG58" i="1"/>
  <c r="BF58" i="1"/>
  <c r="BD58" i="1"/>
  <c r="BC58" i="1"/>
  <c r="BA58" i="1"/>
  <c r="AZ58" i="1"/>
  <c r="AX58" i="1"/>
  <c r="AW58" i="1"/>
  <c r="AU58" i="1"/>
  <c r="AT58" i="1"/>
  <c r="AR58" i="1"/>
  <c r="AQ58" i="1"/>
  <c r="AO58" i="1"/>
  <c r="AN58" i="1"/>
  <c r="AL58" i="1"/>
  <c r="AK58" i="1"/>
  <c r="AI58" i="1"/>
  <c r="AH58" i="1"/>
  <c r="AF58" i="1"/>
  <c r="AE58" i="1"/>
  <c r="AC58" i="1"/>
  <c r="AB58" i="1"/>
  <c r="Z58" i="1"/>
  <c r="Y58" i="1"/>
  <c r="W58" i="1"/>
  <c r="V58" i="1"/>
  <c r="T58" i="1"/>
  <c r="S58" i="1"/>
  <c r="Q58" i="1"/>
  <c r="P58" i="1"/>
  <c r="N58" i="1"/>
  <c r="M58" i="1"/>
  <c r="K58" i="1"/>
  <c r="J58" i="1"/>
  <c r="BS57" i="1"/>
  <c r="BR57" i="1"/>
  <c r="BP57" i="1"/>
  <c r="BO57" i="1"/>
  <c r="BM57" i="1"/>
  <c r="BL57" i="1"/>
  <c r="BJ57" i="1"/>
  <c r="BI57" i="1"/>
  <c r="BG57" i="1"/>
  <c r="BF57" i="1"/>
  <c r="BD57" i="1"/>
  <c r="BC57" i="1"/>
  <c r="BA57" i="1"/>
  <c r="AZ57" i="1"/>
  <c r="AX57" i="1"/>
  <c r="AW57" i="1"/>
  <c r="AU57" i="1"/>
  <c r="AT57" i="1"/>
  <c r="AR57" i="1"/>
  <c r="AQ57" i="1"/>
  <c r="AO57" i="1"/>
  <c r="AN57" i="1"/>
  <c r="AL57" i="1"/>
  <c r="AK57" i="1"/>
  <c r="AI57" i="1"/>
  <c r="AH57" i="1"/>
  <c r="AF57" i="1"/>
  <c r="AE57" i="1"/>
  <c r="AC57" i="1"/>
  <c r="AB57" i="1"/>
  <c r="Z57" i="1"/>
  <c r="Y57" i="1"/>
  <c r="W57" i="1"/>
  <c r="V57" i="1"/>
  <c r="T57" i="1"/>
  <c r="S57" i="1"/>
  <c r="Q57" i="1"/>
  <c r="P57" i="1"/>
  <c r="N57" i="1"/>
  <c r="M57" i="1"/>
  <c r="K57" i="1"/>
  <c r="J57" i="1"/>
  <c r="BS56" i="1"/>
  <c r="BR56" i="1"/>
  <c r="BP56" i="1"/>
  <c r="BO56" i="1"/>
  <c r="BM56" i="1"/>
  <c r="BL56" i="1"/>
  <c r="BJ56" i="1"/>
  <c r="BI56" i="1"/>
  <c r="BG56" i="1"/>
  <c r="BF56" i="1"/>
  <c r="BD56" i="1"/>
  <c r="BC56" i="1"/>
  <c r="BA56" i="1"/>
  <c r="AZ56" i="1"/>
  <c r="AX56" i="1"/>
  <c r="AW56" i="1"/>
  <c r="AU56" i="1"/>
  <c r="AT56" i="1"/>
  <c r="AR56" i="1"/>
  <c r="AQ56" i="1"/>
  <c r="AO56" i="1"/>
  <c r="AN56" i="1"/>
  <c r="AL56" i="1"/>
  <c r="AK56" i="1"/>
  <c r="AI56" i="1"/>
  <c r="AH56" i="1"/>
  <c r="AF56" i="1"/>
  <c r="AE56" i="1"/>
  <c r="AC56" i="1"/>
  <c r="AB56" i="1"/>
  <c r="Z56" i="1"/>
  <c r="W56" i="1"/>
  <c r="V56" i="1"/>
  <c r="T56" i="1"/>
  <c r="S56" i="1"/>
  <c r="Q56" i="1"/>
  <c r="P56" i="1"/>
  <c r="N56" i="1"/>
  <c r="M56" i="1"/>
  <c r="K56" i="1"/>
  <c r="J56" i="1"/>
  <c r="BS55" i="1"/>
  <c r="BR55" i="1"/>
  <c r="BP55" i="1"/>
  <c r="BO55" i="1"/>
  <c r="BM55" i="1"/>
  <c r="BL55" i="1"/>
  <c r="BJ55" i="1"/>
  <c r="BI55" i="1"/>
  <c r="BG55" i="1"/>
  <c r="BF55" i="1"/>
  <c r="BD55" i="1"/>
  <c r="BC55" i="1"/>
  <c r="BA55" i="1"/>
  <c r="AZ55" i="1"/>
  <c r="AX55" i="1"/>
  <c r="AW55" i="1"/>
  <c r="AU55" i="1"/>
  <c r="AT55" i="1"/>
  <c r="AQ55" i="1"/>
  <c r="AO55" i="1"/>
  <c r="AN55" i="1"/>
  <c r="AL55" i="1"/>
  <c r="AK55" i="1"/>
  <c r="AI55" i="1"/>
  <c r="AH55" i="1"/>
  <c r="AF55" i="1"/>
  <c r="AE55" i="1"/>
  <c r="AC55" i="1"/>
  <c r="AB55" i="1"/>
  <c r="Z55" i="1"/>
  <c r="Y55" i="1"/>
  <c r="W55" i="1"/>
  <c r="V55" i="1"/>
  <c r="T55" i="1"/>
  <c r="S55" i="1"/>
  <c r="Q55" i="1"/>
  <c r="P55" i="1"/>
  <c r="N55" i="1"/>
  <c r="M55" i="1"/>
  <c r="K55" i="1"/>
  <c r="J55" i="1"/>
  <c r="BS54" i="1"/>
  <c r="BR54" i="1"/>
  <c r="BP54" i="1"/>
  <c r="BO54" i="1"/>
  <c r="BM54" i="1"/>
  <c r="BL54" i="1"/>
  <c r="BJ54" i="1"/>
  <c r="BI54" i="1"/>
  <c r="BG54" i="1"/>
  <c r="BF54" i="1"/>
  <c r="BD54" i="1"/>
  <c r="BC54" i="1"/>
  <c r="BA54" i="1"/>
  <c r="AZ54" i="1"/>
  <c r="AX54" i="1"/>
  <c r="AW54" i="1"/>
  <c r="AU54" i="1"/>
  <c r="AT54" i="1"/>
  <c r="AR54" i="1"/>
  <c r="AQ54" i="1"/>
  <c r="AO54" i="1"/>
  <c r="AN54" i="1"/>
  <c r="AL54" i="1"/>
  <c r="AK54" i="1"/>
  <c r="AI54" i="1"/>
  <c r="AH54" i="1"/>
  <c r="AF54" i="1"/>
  <c r="AE54" i="1"/>
  <c r="AC54" i="1"/>
  <c r="AB54" i="1"/>
  <c r="Z54" i="1"/>
  <c r="Y54" i="1"/>
  <c r="W54" i="1"/>
  <c r="V54" i="1"/>
  <c r="T54" i="1"/>
  <c r="S54" i="1"/>
  <c r="Q54" i="1"/>
  <c r="P54" i="1"/>
  <c r="N54" i="1"/>
  <c r="M54" i="1"/>
  <c r="K54" i="1"/>
  <c r="J54" i="1"/>
  <c r="BS53" i="1"/>
  <c r="BR53" i="1"/>
  <c r="BP53" i="1"/>
  <c r="BO53" i="1"/>
  <c r="BM53" i="1"/>
  <c r="BL53" i="1"/>
  <c r="BJ53" i="1"/>
  <c r="BI53" i="1"/>
  <c r="BG53" i="1"/>
  <c r="BF53" i="1"/>
  <c r="BD53" i="1"/>
  <c r="BC53" i="1"/>
  <c r="BA53" i="1"/>
  <c r="AZ53" i="1"/>
  <c r="AX53" i="1"/>
  <c r="AW53" i="1"/>
  <c r="AU53" i="1"/>
  <c r="AT53" i="1"/>
  <c r="AR53" i="1"/>
  <c r="AQ53" i="1"/>
  <c r="AO53" i="1"/>
  <c r="AN53" i="1"/>
  <c r="AL53" i="1"/>
  <c r="AK53" i="1"/>
  <c r="AI53" i="1"/>
  <c r="AH53" i="1"/>
  <c r="AF53" i="1"/>
  <c r="AE53" i="1"/>
  <c r="AC53" i="1"/>
  <c r="AB53" i="1"/>
  <c r="Z53" i="1"/>
  <c r="Y53" i="1"/>
  <c r="W53" i="1"/>
  <c r="V53" i="1"/>
  <c r="T53" i="1"/>
  <c r="S53" i="1"/>
  <c r="Q53" i="1"/>
  <c r="P53" i="1"/>
  <c r="N53" i="1"/>
  <c r="M53" i="1"/>
  <c r="K53" i="1"/>
  <c r="J53" i="1"/>
  <c r="BS52" i="1"/>
  <c r="BR52" i="1"/>
  <c r="BP52" i="1"/>
  <c r="BO52" i="1"/>
  <c r="BM52" i="1"/>
  <c r="BL52" i="1"/>
  <c r="BJ52" i="1"/>
  <c r="BI52" i="1"/>
  <c r="BG52" i="1"/>
  <c r="BF52" i="1"/>
  <c r="BD52" i="1"/>
  <c r="BC52" i="1"/>
  <c r="BA52" i="1"/>
  <c r="AZ52" i="1"/>
  <c r="AX52" i="1"/>
  <c r="AW52" i="1"/>
  <c r="AU52" i="1"/>
  <c r="AT52" i="1"/>
  <c r="AR52" i="1"/>
  <c r="AQ52" i="1"/>
  <c r="AO52" i="1"/>
  <c r="AN52" i="1"/>
  <c r="AL52" i="1"/>
  <c r="AK52" i="1"/>
  <c r="AI52" i="1"/>
  <c r="AH52" i="1"/>
  <c r="AF52" i="1"/>
  <c r="AE52" i="1"/>
  <c r="AC52" i="1"/>
  <c r="AB52" i="1"/>
  <c r="Z52" i="1"/>
  <c r="Y52" i="1"/>
  <c r="W52" i="1"/>
  <c r="V52" i="1"/>
  <c r="T52" i="1"/>
  <c r="S52" i="1"/>
  <c r="Q52" i="1"/>
  <c r="P52" i="1"/>
  <c r="N52" i="1"/>
  <c r="M52" i="1"/>
  <c r="K52" i="1"/>
  <c r="J52" i="1"/>
  <c r="BS51" i="1"/>
  <c r="BR51" i="1"/>
  <c r="BP51" i="1"/>
  <c r="BO51" i="1"/>
  <c r="BM51" i="1"/>
  <c r="BL51" i="1"/>
  <c r="BJ51" i="1"/>
  <c r="BI51" i="1"/>
  <c r="BG51" i="1"/>
  <c r="BF51" i="1"/>
  <c r="BD51" i="1"/>
  <c r="BC51" i="1"/>
  <c r="BA51" i="1"/>
  <c r="AZ51" i="1"/>
  <c r="AX51" i="1"/>
  <c r="AW51" i="1"/>
  <c r="AU51" i="1"/>
  <c r="AT51" i="1"/>
  <c r="AR51" i="1"/>
  <c r="AQ51" i="1"/>
  <c r="AO51" i="1"/>
  <c r="AN51" i="1"/>
  <c r="AL51" i="1"/>
  <c r="AK51" i="1"/>
  <c r="AI51" i="1"/>
  <c r="AH51" i="1"/>
  <c r="AF51" i="1"/>
  <c r="AE51" i="1"/>
  <c r="AC51" i="1"/>
  <c r="AB51" i="1"/>
  <c r="Z51" i="1"/>
  <c r="Y51" i="1"/>
  <c r="W51" i="1"/>
  <c r="V51" i="1"/>
  <c r="T51" i="1"/>
  <c r="S51" i="1"/>
  <c r="Q51" i="1"/>
  <c r="P51" i="1"/>
  <c r="N51" i="1"/>
  <c r="M51" i="1"/>
  <c r="K51" i="1"/>
  <c r="J51" i="1"/>
  <c r="BS50" i="1"/>
  <c r="BR50" i="1"/>
  <c r="BP50" i="1"/>
  <c r="BO50" i="1"/>
  <c r="BM50" i="1"/>
  <c r="BL50" i="1"/>
  <c r="BJ50" i="1"/>
  <c r="BI50" i="1"/>
  <c r="BG50" i="1"/>
  <c r="BF50" i="1"/>
  <c r="BD50" i="1"/>
  <c r="BC50" i="1"/>
  <c r="BA50" i="1"/>
  <c r="AZ50" i="1"/>
  <c r="AX50" i="1"/>
  <c r="AW50" i="1"/>
  <c r="AU50" i="1"/>
  <c r="AT50" i="1"/>
  <c r="AR50" i="1"/>
  <c r="AQ50" i="1"/>
  <c r="AO50" i="1"/>
  <c r="AN50" i="1"/>
  <c r="AL50" i="1"/>
  <c r="AK50" i="1"/>
  <c r="AI50" i="1"/>
  <c r="AH50" i="1"/>
  <c r="AF50" i="1"/>
  <c r="AE50" i="1"/>
  <c r="AC50" i="1"/>
  <c r="AB50" i="1"/>
  <c r="Z50" i="1"/>
  <c r="Y50" i="1"/>
  <c r="W50" i="1"/>
  <c r="V50" i="1"/>
  <c r="T50" i="1"/>
  <c r="S50" i="1"/>
  <c r="Q50" i="1"/>
  <c r="P50" i="1"/>
  <c r="N50" i="1"/>
  <c r="M50" i="1"/>
  <c r="K50" i="1"/>
  <c r="J50" i="1"/>
  <c r="BS49" i="1"/>
  <c r="BR49" i="1"/>
  <c r="BP49" i="1"/>
  <c r="BO49" i="1"/>
  <c r="BM49" i="1"/>
  <c r="BL49" i="1"/>
  <c r="BJ49" i="1"/>
  <c r="BI49" i="1"/>
  <c r="BG49" i="1"/>
  <c r="BF49" i="1"/>
  <c r="BD49" i="1"/>
  <c r="BC49" i="1"/>
  <c r="BA49" i="1"/>
  <c r="AZ49" i="1"/>
  <c r="AX49" i="1"/>
  <c r="AW49" i="1"/>
  <c r="AU49" i="1"/>
  <c r="AT49" i="1"/>
  <c r="AR49" i="1"/>
  <c r="AQ49" i="1"/>
  <c r="AO49" i="1"/>
  <c r="AN49" i="1"/>
  <c r="AL49" i="1"/>
  <c r="AK49" i="1"/>
  <c r="AI49" i="1"/>
  <c r="AH49" i="1"/>
  <c r="AF49" i="1"/>
  <c r="AE49" i="1"/>
  <c r="AC49" i="1"/>
  <c r="AB49" i="1"/>
  <c r="Z49" i="1"/>
  <c r="Y49" i="1"/>
  <c r="W49" i="1"/>
  <c r="V49" i="1"/>
  <c r="T49" i="1"/>
  <c r="S49" i="1"/>
  <c r="Q49" i="1"/>
  <c r="P49" i="1"/>
  <c r="N49" i="1"/>
  <c r="M49" i="1"/>
  <c r="K49" i="1"/>
  <c r="J49" i="1"/>
  <c r="BS48" i="1"/>
  <c r="BR48" i="1"/>
  <c r="BP48" i="1"/>
  <c r="BO48" i="1"/>
  <c r="BM48" i="1"/>
  <c r="BL48" i="1"/>
  <c r="BJ48" i="1"/>
  <c r="BI48" i="1"/>
  <c r="BG48" i="1"/>
  <c r="BF48" i="1"/>
  <c r="BD48" i="1"/>
  <c r="BC48" i="1"/>
  <c r="BA48" i="1"/>
  <c r="AZ48" i="1"/>
  <c r="AX48" i="1"/>
  <c r="AW48" i="1"/>
  <c r="AU48" i="1"/>
  <c r="AT48" i="1"/>
  <c r="AR48" i="1"/>
  <c r="AQ48" i="1"/>
  <c r="AO48" i="1"/>
  <c r="AN48" i="1"/>
  <c r="AL48" i="1"/>
  <c r="AK48" i="1"/>
  <c r="AI48" i="1"/>
  <c r="AH48" i="1"/>
  <c r="AF48" i="1"/>
  <c r="AE48" i="1"/>
  <c r="AC48" i="1"/>
  <c r="AB48" i="1"/>
  <c r="Z48" i="1"/>
  <c r="Y48" i="1"/>
  <c r="W48" i="1"/>
  <c r="V48" i="1"/>
  <c r="T48" i="1"/>
  <c r="S48" i="1"/>
  <c r="Q48" i="1"/>
  <c r="P48" i="1"/>
  <c r="N48" i="1"/>
  <c r="M48" i="1"/>
  <c r="K48" i="1"/>
  <c r="J48" i="1"/>
  <c r="BS47" i="1"/>
  <c r="BR47" i="1"/>
  <c r="BP47" i="1"/>
  <c r="BO47" i="1"/>
  <c r="BM47" i="1"/>
  <c r="BL47" i="1"/>
  <c r="BJ47" i="1"/>
  <c r="BI47" i="1"/>
  <c r="BG47" i="1"/>
  <c r="BF47" i="1"/>
  <c r="BD47" i="1"/>
  <c r="BC47" i="1"/>
  <c r="BA47" i="1"/>
  <c r="AZ47" i="1"/>
  <c r="AX47" i="1"/>
  <c r="AW47" i="1"/>
  <c r="AU47" i="1"/>
  <c r="AT47" i="1"/>
  <c r="AR47" i="1"/>
  <c r="AQ47" i="1"/>
  <c r="AO47" i="1"/>
  <c r="AN47" i="1"/>
  <c r="AL47" i="1"/>
  <c r="AK47" i="1"/>
  <c r="AI47" i="1"/>
  <c r="AH47" i="1"/>
  <c r="AF47" i="1"/>
  <c r="AE47" i="1"/>
  <c r="AC47" i="1"/>
  <c r="AB47" i="1"/>
  <c r="Z47" i="1"/>
  <c r="Y47" i="1"/>
  <c r="W47" i="1"/>
  <c r="V47" i="1"/>
  <c r="T47" i="1"/>
  <c r="S47" i="1"/>
  <c r="Q47" i="1"/>
  <c r="P47" i="1"/>
  <c r="N47" i="1"/>
  <c r="M47" i="1"/>
  <c r="K47" i="1"/>
  <c r="J47" i="1"/>
  <c r="BS46" i="1"/>
  <c r="BR46" i="1"/>
  <c r="BP46" i="1"/>
  <c r="BO46" i="1"/>
  <c r="BM46" i="1"/>
  <c r="BL46" i="1"/>
  <c r="BJ46" i="1"/>
  <c r="BI46" i="1"/>
  <c r="BG46" i="1"/>
  <c r="BF46" i="1"/>
  <c r="BD46" i="1"/>
  <c r="BC46" i="1"/>
  <c r="BA46" i="1"/>
  <c r="AZ46" i="1"/>
  <c r="AX46" i="1"/>
  <c r="AW46" i="1"/>
  <c r="AU46" i="1"/>
  <c r="AT46" i="1"/>
  <c r="AR46" i="1"/>
  <c r="AQ46" i="1"/>
  <c r="AO46" i="1"/>
  <c r="AN46" i="1"/>
  <c r="AL46" i="1"/>
  <c r="AK46" i="1"/>
  <c r="AI46" i="1"/>
  <c r="AH46" i="1"/>
  <c r="AF46" i="1"/>
  <c r="AE46" i="1"/>
  <c r="AC46" i="1"/>
  <c r="AB46" i="1"/>
  <c r="Z46" i="1"/>
  <c r="Y46" i="1"/>
  <c r="W46" i="1"/>
  <c r="V46" i="1"/>
  <c r="T46" i="1"/>
  <c r="S46" i="1"/>
  <c r="Q46" i="1"/>
  <c r="P46" i="1"/>
  <c r="N46" i="1"/>
  <c r="M46" i="1"/>
  <c r="K46" i="1"/>
  <c r="J46" i="1"/>
  <c r="BS45" i="1"/>
  <c r="BR45" i="1"/>
  <c r="BP45" i="1"/>
  <c r="BO45" i="1"/>
  <c r="BM45" i="1"/>
  <c r="BL45" i="1"/>
  <c r="BJ45" i="1"/>
  <c r="BI45" i="1"/>
  <c r="BG45" i="1"/>
  <c r="BF45" i="1"/>
  <c r="BD45" i="1"/>
  <c r="BC45" i="1"/>
  <c r="BA45" i="1"/>
  <c r="AZ45" i="1"/>
  <c r="AX45" i="1"/>
  <c r="AW45" i="1"/>
  <c r="AU45" i="1"/>
  <c r="AT45" i="1"/>
  <c r="AR45" i="1"/>
  <c r="AQ45" i="1"/>
  <c r="AO45" i="1"/>
  <c r="AN45" i="1"/>
  <c r="AL45" i="1"/>
  <c r="AK45" i="1"/>
  <c r="AI45" i="1"/>
  <c r="AH45" i="1"/>
  <c r="AF45" i="1"/>
  <c r="AE45" i="1"/>
  <c r="AC45" i="1"/>
  <c r="AB45" i="1"/>
  <c r="Z45" i="1"/>
  <c r="Y45" i="1"/>
  <c r="W45" i="1"/>
  <c r="V45" i="1"/>
  <c r="T45" i="1"/>
  <c r="S45" i="1"/>
  <c r="Q45" i="1"/>
  <c r="P45" i="1"/>
  <c r="N45" i="1"/>
  <c r="M45" i="1"/>
  <c r="K45" i="1"/>
  <c r="J45" i="1"/>
  <c r="BS44" i="1"/>
  <c r="BR44" i="1"/>
  <c r="BP44" i="1"/>
  <c r="BO44" i="1"/>
  <c r="BM44" i="1"/>
  <c r="BL44" i="1"/>
  <c r="BJ44" i="1"/>
  <c r="BI44" i="1"/>
  <c r="BG44" i="1"/>
  <c r="BF44" i="1"/>
  <c r="BD44" i="1"/>
  <c r="BC44" i="1"/>
  <c r="BA44" i="1"/>
  <c r="AZ44" i="1"/>
  <c r="AX44" i="1"/>
  <c r="AW44" i="1"/>
  <c r="AU44" i="1"/>
  <c r="AT44" i="1"/>
  <c r="AR44" i="1"/>
  <c r="AQ44" i="1"/>
  <c r="AO44" i="1"/>
  <c r="AN44" i="1"/>
  <c r="AL44" i="1"/>
  <c r="AK44" i="1"/>
  <c r="AI44" i="1"/>
  <c r="AH44" i="1"/>
  <c r="AF44" i="1"/>
  <c r="AE44" i="1"/>
  <c r="AC44" i="1"/>
  <c r="AB44" i="1"/>
  <c r="Z44" i="1"/>
  <c r="Y44" i="1"/>
  <c r="W44" i="1"/>
  <c r="V44" i="1"/>
  <c r="T44" i="1"/>
  <c r="S44" i="1"/>
  <c r="Q44" i="1"/>
  <c r="P44" i="1"/>
  <c r="N44" i="1"/>
  <c r="M44" i="1"/>
  <c r="K44" i="1"/>
  <c r="J44" i="1"/>
  <c r="BS43" i="1"/>
  <c r="BR43" i="1"/>
  <c r="BP43" i="1"/>
  <c r="BO43" i="1"/>
  <c r="BM43" i="1"/>
  <c r="BL43" i="1"/>
  <c r="BJ43" i="1"/>
  <c r="BI43" i="1"/>
  <c r="BG43" i="1"/>
  <c r="BF43" i="1"/>
  <c r="BD43" i="1"/>
  <c r="BC43" i="1"/>
  <c r="BA43" i="1"/>
  <c r="AZ43" i="1"/>
  <c r="AX43" i="1"/>
  <c r="AW43" i="1"/>
  <c r="AU43" i="1"/>
  <c r="AT43" i="1"/>
  <c r="AR43" i="1"/>
  <c r="AQ43" i="1"/>
  <c r="AO43" i="1"/>
  <c r="AN43" i="1"/>
  <c r="AL43" i="1"/>
  <c r="AK43" i="1"/>
  <c r="AI43" i="1"/>
  <c r="AH43" i="1"/>
  <c r="AF43" i="1"/>
  <c r="AE43" i="1"/>
  <c r="AC43" i="1"/>
  <c r="AB43" i="1"/>
  <c r="Z43" i="1"/>
  <c r="Y43" i="1"/>
  <c r="W43" i="1"/>
  <c r="V43" i="1"/>
  <c r="T43" i="1"/>
  <c r="S43" i="1"/>
  <c r="Q43" i="1"/>
  <c r="P43" i="1"/>
  <c r="N43" i="1"/>
  <c r="M43" i="1"/>
  <c r="K43" i="1"/>
  <c r="J43" i="1"/>
  <c r="BS42" i="1"/>
  <c r="BR42" i="1"/>
  <c r="BP42" i="1"/>
  <c r="BO42" i="1"/>
  <c r="BM42" i="1"/>
  <c r="BL42" i="1"/>
  <c r="BJ42" i="1"/>
  <c r="BI42" i="1"/>
  <c r="BG42" i="1"/>
  <c r="BF42" i="1"/>
  <c r="BD42" i="1"/>
  <c r="BC42" i="1"/>
  <c r="BA42" i="1"/>
  <c r="AZ42" i="1"/>
  <c r="AX42" i="1"/>
  <c r="AW42" i="1"/>
  <c r="AU42" i="1"/>
  <c r="AT42" i="1"/>
  <c r="AR42" i="1"/>
  <c r="AQ42" i="1"/>
  <c r="AO42" i="1"/>
  <c r="AN42" i="1"/>
  <c r="AL42" i="1"/>
  <c r="AK42" i="1"/>
  <c r="AI42" i="1"/>
  <c r="AH42" i="1"/>
  <c r="AF42" i="1"/>
  <c r="AE42" i="1"/>
  <c r="AC42" i="1"/>
  <c r="AB42" i="1"/>
  <c r="Z42" i="1"/>
  <c r="Y42" i="1"/>
  <c r="W42" i="1"/>
  <c r="V42" i="1"/>
  <c r="T42" i="1"/>
  <c r="S42" i="1"/>
  <c r="Q42" i="1"/>
  <c r="P42" i="1"/>
  <c r="N42" i="1"/>
  <c r="M42" i="1"/>
  <c r="K42" i="1"/>
  <c r="J42" i="1"/>
  <c r="BS41" i="1"/>
  <c r="BR41" i="1"/>
  <c r="BP41" i="1"/>
  <c r="BO41" i="1"/>
  <c r="BM41" i="1"/>
  <c r="BL41" i="1"/>
  <c r="BJ41" i="1"/>
  <c r="BI41" i="1"/>
  <c r="BG41" i="1"/>
  <c r="BF41" i="1"/>
  <c r="BD41" i="1"/>
  <c r="BC41" i="1"/>
  <c r="BA41" i="1"/>
  <c r="AZ41" i="1"/>
  <c r="AX41" i="1"/>
  <c r="AW41" i="1"/>
  <c r="AU41" i="1"/>
  <c r="AT41" i="1"/>
  <c r="AR41" i="1"/>
  <c r="AQ41" i="1"/>
  <c r="AO41" i="1"/>
  <c r="AN41" i="1"/>
  <c r="AL41" i="1"/>
  <c r="AK41" i="1"/>
  <c r="AI41" i="1"/>
  <c r="AH41" i="1"/>
  <c r="AF41" i="1"/>
  <c r="AE41" i="1"/>
  <c r="AC41" i="1"/>
  <c r="AB41" i="1"/>
  <c r="Z41" i="1"/>
  <c r="Y41" i="1"/>
  <c r="W41" i="1"/>
  <c r="V41" i="1"/>
  <c r="T41" i="1"/>
  <c r="S41" i="1"/>
  <c r="Q41" i="1"/>
  <c r="P41" i="1"/>
  <c r="N41" i="1"/>
  <c r="M41" i="1"/>
  <c r="K41" i="1"/>
  <c r="J41" i="1"/>
  <c r="BS40" i="1"/>
  <c r="BR40" i="1"/>
  <c r="BP40" i="1"/>
  <c r="BO40" i="1"/>
  <c r="BM40" i="1"/>
  <c r="BL40" i="1"/>
  <c r="BJ40" i="1"/>
  <c r="BI40" i="1"/>
  <c r="BG40" i="1"/>
  <c r="BF40" i="1"/>
  <c r="BD40" i="1"/>
  <c r="BC40" i="1"/>
  <c r="BA40" i="1"/>
  <c r="AZ40" i="1"/>
  <c r="AX40" i="1"/>
  <c r="AW40" i="1"/>
  <c r="AU40" i="1"/>
  <c r="AT40" i="1"/>
  <c r="AR40" i="1"/>
  <c r="AQ40" i="1"/>
  <c r="AO40" i="1"/>
  <c r="AN40" i="1"/>
  <c r="AL40" i="1"/>
  <c r="AK40" i="1"/>
  <c r="AI40" i="1"/>
  <c r="AH40" i="1"/>
  <c r="AF40" i="1"/>
  <c r="AE40" i="1"/>
  <c r="AC40" i="1"/>
  <c r="AB40" i="1"/>
  <c r="Z40" i="1"/>
  <c r="Y40" i="1"/>
  <c r="W40" i="1"/>
  <c r="V40" i="1"/>
  <c r="T40" i="1"/>
  <c r="S40" i="1"/>
  <c r="Q40" i="1"/>
  <c r="P40" i="1"/>
  <c r="N40" i="1"/>
  <c r="M40" i="1"/>
  <c r="K40" i="1"/>
  <c r="J40" i="1"/>
  <c r="BS39" i="1"/>
  <c r="BR39" i="1"/>
  <c r="BP39" i="1"/>
  <c r="BO39" i="1"/>
  <c r="BM39" i="1"/>
  <c r="BL39" i="1"/>
  <c r="BJ39" i="1"/>
  <c r="BI39" i="1"/>
  <c r="BG39" i="1"/>
  <c r="BF39" i="1"/>
  <c r="BD39" i="1"/>
  <c r="BC39" i="1"/>
  <c r="BA39" i="1"/>
  <c r="AZ39" i="1"/>
  <c r="AX39" i="1"/>
  <c r="AW39" i="1"/>
  <c r="AU39" i="1"/>
  <c r="AT39" i="1"/>
  <c r="AR39" i="1"/>
  <c r="AQ39" i="1"/>
  <c r="AO39" i="1"/>
  <c r="AN39" i="1"/>
  <c r="AL39" i="1"/>
  <c r="AK39" i="1"/>
  <c r="AI39" i="1"/>
  <c r="AH39" i="1"/>
  <c r="AF39" i="1"/>
  <c r="AE39" i="1"/>
  <c r="AC39" i="1"/>
  <c r="AB39" i="1"/>
  <c r="Z39" i="1"/>
  <c r="Y39" i="1"/>
  <c r="W39" i="1"/>
  <c r="V39" i="1"/>
  <c r="T39" i="1"/>
  <c r="S39" i="1"/>
  <c r="Q39" i="1"/>
  <c r="P39" i="1"/>
  <c r="N39" i="1"/>
  <c r="M39" i="1"/>
  <c r="K39" i="1"/>
  <c r="J39" i="1"/>
  <c r="BS38" i="1"/>
  <c r="BR38" i="1"/>
  <c r="BP38" i="1"/>
  <c r="BO38" i="1"/>
  <c r="BM38" i="1"/>
  <c r="BL38" i="1"/>
  <c r="BJ38" i="1"/>
  <c r="BI38" i="1"/>
  <c r="BG38" i="1"/>
  <c r="BF38" i="1"/>
  <c r="BD38" i="1"/>
  <c r="BC38" i="1"/>
  <c r="BA38" i="1"/>
  <c r="AZ38" i="1"/>
  <c r="AX38" i="1"/>
  <c r="AW38" i="1"/>
  <c r="AU38" i="1"/>
  <c r="AT38" i="1"/>
  <c r="AR38" i="1"/>
  <c r="AQ38" i="1"/>
  <c r="AO38" i="1"/>
  <c r="AN38" i="1"/>
  <c r="AL38" i="1"/>
  <c r="AK38" i="1"/>
  <c r="AI38" i="1"/>
  <c r="AH38" i="1"/>
  <c r="AF38" i="1"/>
  <c r="AE38" i="1"/>
  <c r="AC38" i="1"/>
  <c r="AB38" i="1"/>
  <c r="Z38" i="1"/>
  <c r="Y38" i="1"/>
  <c r="W38" i="1"/>
  <c r="V38" i="1"/>
  <c r="T38" i="1"/>
  <c r="S38" i="1"/>
  <c r="Q38" i="1"/>
  <c r="P38" i="1"/>
  <c r="N38" i="1"/>
  <c r="M38" i="1"/>
  <c r="K38" i="1"/>
  <c r="J38" i="1"/>
  <c r="BS37" i="1"/>
  <c r="BR37" i="1"/>
  <c r="BP37" i="1"/>
  <c r="BO37" i="1"/>
  <c r="BM37" i="1"/>
  <c r="BL37" i="1"/>
  <c r="BJ37" i="1"/>
  <c r="BI37" i="1"/>
  <c r="BG37" i="1"/>
  <c r="BF37" i="1"/>
  <c r="BD37" i="1"/>
  <c r="BC37" i="1"/>
  <c r="BA37" i="1"/>
  <c r="AZ37" i="1"/>
  <c r="AX37" i="1"/>
  <c r="AW37" i="1"/>
  <c r="AU37" i="1"/>
  <c r="AT37" i="1"/>
  <c r="AR37" i="1"/>
  <c r="AQ37" i="1"/>
  <c r="AO37" i="1"/>
  <c r="AN37" i="1"/>
  <c r="AL37" i="1"/>
  <c r="AK37" i="1"/>
  <c r="AI37" i="1"/>
  <c r="AH37" i="1"/>
  <c r="AF37" i="1"/>
  <c r="AE37" i="1"/>
  <c r="AC37" i="1"/>
  <c r="AB37" i="1"/>
  <c r="Z37" i="1"/>
  <c r="Y37" i="1"/>
  <c r="W37" i="1"/>
  <c r="V37" i="1"/>
  <c r="T37" i="1"/>
  <c r="S37" i="1"/>
  <c r="Q37" i="1"/>
  <c r="P37" i="1"/>
  <c r="N37" i="1"/>
  <c r="M37" i="1"/>
  <c r="K37" i="1"/>
  <c r="J37" i="1"/>
  <c r="BS36" i="1"/>
  <c r="BR36" i="1"/>
  <c r="BP36" i="1"/>
  <c r="BO36" i="1"/>
  <c r="BM36" i="1"/>
  <c r="BL36" i="1"/>
  <c r="BJ36" i="1"/>
  <c r="BI36" i="1"/>
  <c r="BG36" i="1"/>
  <c r="BF36" i="1"/>
  <c r="BD36" i="1"/>
  <c r="BC36" i="1"/>
  <c r="BA36" i="1"/>
  <c r="AZ36" i="1"/>
  <c r="AX36" i="1"/>
  <c r="AW36" i="1"/>
  <c r="AU36" i="1"/>
  <c r="AT36" i="1"/>
  <c r="AR36" i="1"/>
  <c r="AQ36" i="1"/>
  <c r="AO36" i="1"/>
  <c r="AN36" i="1"/>
  <c r="AL36" i="1"/>
  <c r="AK36" i="1"/>
  <c r="AI36" i="1"/>
  <c r="AH36" i="1"/>
  <c r="AF36" i="1"/>
  <c r="AE36" i="1"/>
  <c r="AC36" i="1"/>
  <c r="AB36" i="1"/>
  <c r="Z36" i="1"/>
  <c r="Y36" i="1"/>
  <c r="W36" i="1"/>
  <c r="V36" i="1"/>
  <c r="T36" i="1"/>
  <c r="S36" i="1"/>
  <c r="Q36" i="1"/>
  <c r="P36" i="1"/>
  <c r="N36" i="1"/>
  <c r="M36" i="1"/>
  <c r="K36" i="1"/>
  <c r="J36" i="1"/>
  <c r="BS35" i="1"/>
  <c r="BR35" i="1"/>
  <c r="BP35" i="1"/>
  <c r="BO35" i="1"/>
  <c r="BM35" i="1"/>
  <c r="BL35" i="1"/>
  <c r="BJ35" i="1"/>
  <c r="BI35" i="1"/>
  <c r="BG35" i="1"/>
  <c r="BF35" i="1"/>
  <c r="BD35" i="1"/>
  <c r="BC35" i="1"/>
  <c r="BA35" i="1"/>
  <c r="AZ35" i="1"/>
  <c r="AX35" i="1"/>
  <c r="AW35" i="1"/>
  <c r="AU35" i="1"/>
  <c r="AT35" i="1"/>
  <c r="AR35" i="1"/>
  <c r="AO35" i="1"/>
  <c r="AN35" i="1"/>
  <c r="AL35" i="1"/>
  <c r="AK35" i="1"/>
  <c r="AI35" i="1"/>
  <c r="AH35" i="1"/>
  <c r="AF35" i="1"/>
  <c r="AE35" i="1"/>
  <c r="AC35" i="1"/>
  <c r="AB35" i="1"/>
  <c r="Z35" i="1"/>
  <c r="Y35" i="1"/>
  <c r="W35" i="1"/>
  <c r="V35" i="1"/>
  <c r="T35" i="1"/>
  <c r="S35" i="1"/>
  <c r="Q35" i="1"/>
  <c r="P35" i="1"/>
  <c r="N35" i="1"/>
  <c r="M35" i="1"/>
  <c r="K35" i="1"/>
  <c r="J35" i="1"/>
  <c r="BS34" i="1"/>
  <c r="BR34" i="1"/>
  <c r="BP34" i="1"/>
  <c r="BO34" i="1"/>
  <c r="BM34" i="1"/>
  <c r="BL34" i="1"/>
  <c r="BJ34" i="1"/>
  <c r="BI34" i="1"/>
  <c r="BG34" i="1"/>
  <c r="BF34" i="1"/>
  <c r="BD34" i="1"/>
  <c r="BC34" i="1"/>
  <c r="BA34" i="1"/>
  <c r="AZ34" i="1"/>
  <c r="AX34" i="1"/>
  <c r="AW34" i="1"/>
  <c r="AU34" i="1"/>
  <c r="AT34" i="1"/>
  <c r="AR34" i="1"/>
  <c r="AQ34" i="1"/>
  <c r="AO34" i="1"/>
  <c r="AN34" i="1"/>
  <c r="AL34" i="1"/>
  <c r="AK34" i="1"/>
  <c r="AI34" i="1"/>
  <c r="AH34" i="1"/>
  <c r="AF34" i="1"/>
  <c r="AE34" i="1"/>
  <c r="AC34" i="1"/>
  <c r="AB34" i="1"/>
  <c r="Z34" i="1"/>
  <c r="Y34" i="1"/>
  <c r="W34" i="1"/>
  <c r="V34" i="1"/>
  <c r="T34" i="1"/>
  <c r="S34" i="1"/>
  <c r="Q34" i="1"/>
  <c r="P34" i="1"/>
  <c r="N34" i="1"/>
  <c r="M34" i="1"/>
  <c r="K34" i="1"/>
  <c r="J34" i="1"/>
  <c r="BS33" i="1"/>
  <c r="BR33" i="1"/>
  <c r="BP33" i="1"/>
  <c r="BO33" i="1"/>
  <c r="BM33" i="1"/>
  <c r="BL33" i="1"/>
  <c r="BJ33" i="1"/>
  <c r="BI33" i="1"/>
  <c r="BG33" i="1"/>
  <c r="BF33" i="1"/>
  <c r="BD33" i="1"/>
  <c r="BC33" i="1"/>
  <c r="BA33" i="1"/>
  <c r="AZ33" i="1"/>
  <c r="AX33" i="1"/>
  <c r="AW33" i="1"/>
  <c r="AU33" i="1"/>
  <c r="AT33" i="1"/>
  <c r="AR33" i="1"/>
  <c r="AQ33" i="1"/>
  <c r="AO33" i="1"/>
  <c r="AN33" i="1"/>
  <c r="AL33" i="1"/>
  <c r="AK33" i="1"/>
  <c r="AI33" i="1"/>
  <c r="AH33" i="1"/>
  <c r="AF33" i="1"/>
  <c r="AE33" i="1"/>
  <c r="AC33" i="1"/>
  <c r="AB33" i="1"/>
  <c r="Z33" i="1"/>
  <c r="Y33" i="1"/>
  <c r="W33" i="1"/>
  <c r="V33" i="1"/>
  <c r="T33" i="1"/>
  <c r="S33" i="1"/>
  <c r="Q33" i="1"/>
  <c r="P33" i="1"/>
  <c r="N33" i="1"/>
  <c r="M33" i="1"/>
  <c r="K33" i="1"/>
  <c r="J33" i="1"/>
  <c r="BS32" i="1"/>
  <c r="BR32" i="1"/>
  <c r="BP32" i="1"/>
  <c r="BO32" i="1"/>
  <c r="BM32" i="1"/>
  <c r="BL32" i="1"/>
  <c r="BJ32" i="1"/>
  <c r="BI32" i="1"/>
  <c r="BG32" i="1"/>
  <c r="BF32" i="1"/>
  <c r="BD32" i="1"/>
  <c r="BC32" i="1"/>
  <c r="BA32" i="1"/>
  <c r="AZ32" i="1"/>
  <c r="AX32" i="1"/>
  <c r="AW32" i="1"/>
  <c r="AU32" i="1"/>
  <c r="AT32" i="1"/>
  <c r="AR32" i="1"/>
  <c r="AQ32" i="1"/>
  <c r="AO32" i="1"/>
  <c r="AN32" i="1"/>
  <c r="AL32" i="1"/>
  <c r="AK32" i="1"/>
  <c r="AI32" i="1"/>
  <c r="AH32" i="1"/>
  <c r="AF32" i="1"/>
  <c r="AE32" i="1"/>
  <c r="AC32" i="1"/>
  <c r="AB32" i="1"/>
  <c r="Z32" i="1"/>
  <c r="Y32" i="1"/>
  <c r="W32" i="1"/>
  <c r="V32" i="1"/>
  <c r="T32" i="1"/>
  <c r="S32" i="1"/>
  <c r="Q32" i="1"/>
  <c r="P32" i="1"/>
  <c r="N32" i="1"/>
  <c r="M32" i="1"/>
  <c r="K32" i="1"/>
  <c r="J32" i="1"/>
  <c r="BS31" i="1"/>
  <c r="BR31" i="1"/>
  <c r="BP31" i="1"/>
  <c r="BO31" i="1"/>
  <c r="BM31" i="1"/>
  <c r="BL31" i="1"/>
  <c r="BJ31" i="1"/>
  <c r="BI31" i="1"/>
  <c r="BG31" i="1"/>
  <c r="BF31" i="1"/>
  <c r="BD31" i="1"/>
  <c r="BC31" i="1"/>
  <c r="BA31" i="1"/>
  <c r="AZ31" i="1"/>
  <c r="AX31" i="1"/>
  <c r="AW31" i="1"/>
  <c r="AU31" i="1"/>
  <c r="AT31" i="1"/>
  <c r="AR31" i="1"/>
  <c r="AQ31" i="1"/>
  <c r="AO31" i="1"/>
  <c r="AN31" i="1"/>
  <c r="AL31" i="1"/>
  <c r="AK31" i="1"/>
  <c r="AI31" i="1"/>
  <c r="AH31" i="1"/>
  <c r="AF31" i="1"/>
  <c r="AE31" i="1"/>
  <c r="AC31" i="1"/>
  <c r="AB31" i="1"/>
  <c r="Z31" i="1"/>
  <c r="Y31" i="1"/>
  <c r="W31" i="1"/>
  <c r="V31" i="1"/>
  <c r="T31" i="1"/>
  <c r="S31" i="1"/>
  <c r="Q31" i="1"/>
  <c r="P31" i="1"/>
  <c r="N31" i="1"/>
  <c r="M31" i="1"/>
  <c r="K31" i="1"/>
  <c r="J31" i="1"/>
  <c r="BS30" i="1"/>
  <c r="BR30" i="1"/>
  <c r="BP30" i="1"/>
  <c r="BO30" i="1"/>
  <c r="BM30" i="1"/>
  <c r="BL30" i="1"/>
  <c r="BJ30" i="1"/>
  <c r="BI30" i="1"/>
  <c r="BG30" i="1"/>
  <c r="BF30" i="1"/>
  <c r="BD30" i="1"/>
  <c r="BC30" i="1"/>
  <c r="BA30" i="1"/>
  <c r="AZ30" i="1"/>
  <c r="AX30" i="1"/>
  <c r="AW30" i="1"/>
  <c r="AU30" i="1"/>
  <c r="AT30" i="1"/>
  <c r="AR30" i="1"/>
  <c r="AQ30" i="1"/>
  <c r="AO30" i="1"/>
  <c r="AN30" i="1"/>
  <c r="AL30" i="1"/>
  <c r="AK30" i="1"/>
  <c r="AI30" i="1"/>
  <c r="AH30" i="1"/>
  <c r="AF30" i="1"/>
  <c r="AE30" i="1"/>
  <c r="AC30" i="1"/>
  <c r="AB30" i="1"/>
  <c r="Z30" i="1"/>
  <c r="Y30" i="1"/>
  <c r="W30" i="1"/>
  <c r="V30" i="1"/>
  <c r="T30" i="1"/>
  <c r="S30" i="1"/>
  <c r="Q30" i="1"/>
  <c r="P30" i="1"/>
  <c r="N30" i="1"/>
  <c r="M30" i="1"/>
  <c r="K30" i="1"/>
  <c r="J30" i="1"/>
  <c r="BS29" i="1"/>
  <c r="BR29" i="1"/>
  <c r="BP29" i="1"/>
  <c r="BO29" i="1"/>
  <c r="BM29" i="1"/>
  <c r="BL29" i="1"/>
  <c r="BJ29" i="1"/>
  <c r="BI29" i="1"/>
  <c r="BG29" i="1"/>
  <c r="BF29" i="1"/>
  <c r="BD29" i="1"/>
  <c r="BC29" i="1"/>
  <c r="BA29" i="1"/>
  <c r="AZ29" i="1"/>
  <c r="AX29" i="1"/>
  <c r="AW29" i="1"/>
  <c r="AU29" i="1"/>
  <c r="AT29" i="1"/>
  <c r="AR29" i="1"/>
  <c r="AQ29" i="1"/>
  <c r="AO29" i="1"/>
  <c r="AN29" i="1"/>
  <c r="AL29" i="1"/>
  <c r="AK29" i="1"/>
  <c r="AI29" i="1"/>
  <c r="AH29" i="1"/>
  <c r="AF29" i="1"/>
  <c r="AE29" i="1"/>
  <c r="AC29" i="1"/>
  <c r="AB29" i="1"/>
  <c r="Z29" i="1"/>
  <c r="Y29" i="1"/>
  <c r="W29" i="1"/>
  <c r="V29" i="1"/>
  <c r="T29" i="1"/>
  <c r="S29" i="1"/>
  <c r="Q29" i="1"/>
  <c r="P29" i="1"/>
  <c r="N29" i="1"/>
  <c r="M29" i="1"/>
  <c r="K29" i="1"/>
  <c r="J29" i="1"/>
  <c r="BS28" i="1"/>
  <c r="BR28" i="1"/>
  <c r="BP28" i="1"/>
  <c r="BO28" i="1"/>
  <c r="BM28" i="1"/>
  <c r="BL28" i="1"/>
  <c r="BJ28" i="1"/>
  <c r="BI28" i="1"/>
  <c r="BG28" i="1"/>
  <c r="BF28" i="1"/>
  <c r="BD28" i="1"/>
  <c r="BC28" i="1"/>
  <c r="BA28" i="1"/>
  <c r="AZ28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Z28" i="1"/>
  <c r="Y28" i="1"/>
  <c r="W28" i="1"/>
  <c r="V28" i="1"/>
  <c r="T28" i="1"/>
  <c r="S28" i="1"/>
  <c r="Q28" i="1"/>
  <c r="P28" i="1"/>
  <c r="N28" i="1"/>
  <c r="M28" i="1"/>
  <c r="K28" i="1"/>
  <c r="J28" i="1"/>
  <c r="BS27" i="1"/>
  <c r="BR27" i="1"/>
  <c r="BP27" i="1"/>
  <c r="BO27" i="1"/>
  <c r="BM27" i="1"/>
  <c r="BL27" i="1"/>
  <c r="BJ27" i="1"/>
  <c r="BI27" i="1"/>
  <c r="BG27" i="1"/>
  <c r="BF27" i="1"/>
  <c r="BD27" i="1"/>
  <c r="BC27" i="1"/>
  <c r="BA27" i="1"/>
  <c r="AZ27" i="1"/>
  <c r="AX27" i="1"/>
  <c r="AW27" i="1"/>
  <c r="AU27" i="1"/>
  <c r="AT27" i="1"/>
  <c r="AR27" i="1"/>
  <c r="AQ27" i="1"/>
  <c r="AO27" i="1"/>
  <c r="AN27" i="1"/>
  <c r="AL27" i="1"/>
  <c r="AK27" i="1"/>
  <c r="AI27" i="1"/>
  <c r="AH27" i="1"/>
  <c r="AF27" i="1"/>
  <c r="AE27" i="1"/>
  <c r="AC27" i="1"/>
  <c r="AB27" i="1"/>
  <c r="Z27" i="1"/>
  <c r="Y27" i="1"/>
  <c r="W27" i="1"/>
  <c r="V27" i="1"/>
  <c r="T27" i="1"/>
  <c r="S27" i="1"/>
  <c r="Q27" i="1"/>
  <c r="P27" i="1"/>
  <c r="N27" i="1"/>
  <c r="M27" i="1"/>
  <c r="K27" i="1"/>
  <c r="J27" i="1"/>
  <c r="BS26" i="1"/>
  <c r="BR26" i="1"/>
  <c r="BP26" i="1"/>
  <c r="BO26" i="1"/>
  <c r="BM26" i="1"/>
  <c r="BL26" i="1"/>
  <c r="BJ26" i="1"/>
  <c r="BI26" i="1"/>
  <c r="BG26" i="1"/>
  <c r="BF26" i="1"/>
  <c r="BD26" i="1"/>
  <c r="BC26" i="1"/>
  <c r="BA26" i="1"/>
  <c r="AZ26" i="1"/>
  <c r="AX26" i="1"/>
  <c r="AW26" i="1"/>
  <c r="AU26" i="1"/>
  <c r="AT26" i="1"/>
  <c r="AO26" i="1"/>
  <c r="AN26" i="1"/>
  <c r="AL26" i="1"/>
  <c r="AK26" i="1"/>
  <c r="AI26" i="1"/>
  <c r="AH26" i="1"/>
  <c r="AF26" i="1"/>
  <c r="AE26" i="1"/>
  <c r="AC26" i="1"/>
  <c r="AB26" i="1"/>
  <c r="Z26" i="1"/>
  <c r="Y26" i="1"/>
  <c r="W26" i="1"/>
  <c r="V26" i="1"/>
  <c r="T26" i="1"/>
  <c r="S26" i="1"/>
  <c r="Q26" i="1"/>
  <c r="P26" i="1"/>
  <c r="N26" i="1"/>
  <c r="M26" i="1"/>
  <c r="K26" i="1"/>
  <c r="J26" i="1"/>
  <c r="BS25" i="1"/>
  <c r="BR25" i="1"/>
  <c r="BP25" i="1"/>
  <c r="BO25" i="1"/>
  <c r="BM25" i="1"/>
  <c r="BL25" i="1"/>
  <c r="BJ25" i="1"/>
  <c r="BI25" i="1"/>
  <c r="BG25" i="1"/>
  <c r="BF25" i="1"/>
  <c r="BD25" i="1"/>
  <c r="BC25" i="1"/>
  <c r="BA25" i="1"/>
  <c r="AZ25" i="1"/>
  <c r="AX25" i="1"/>
  <c r="AW25" i="1"/>
  <c r="AU25" i="1"/>
  <c r="AT25" i="1"/>
  <c r="AR25" i="1"/>
  <c r="AQ25" i="1"/>
  <c r="AO25" i="1"/>
  <c r="AN25" i="1"/>
  <c r="AL25" i="1"/>
  <c r="AK25" i="1"/>
  <c r="AI25" i="1"/>
  <c r="AH25" i="1"/>
  <c r="AF25" i="1"/>
  <c r="AE25" i="1"/>
  <c r="AC25" i="1"/>
  <c r="AB25" i="1"/>
  <c r="Z25" i="1"/>
  <c r="Y25" i="1"/>
  <c r="W25" i="1"/>
  <c r="V25" i="1"/>
  <c r="T25" i="1"/>
  <c r="S25" i="1"/>
  <c r="Q25" i="1"/>
  <c r="P25" i="1"/>
  <c r="N25" i="1"/>
  <c r="M25" i="1"/>
  <c r="K25" i="1"/>
  <c r="J25" i="1"/>
  <c r="BS24" i="1"/>
  <c r="BR24" i="1"/>
  <c r="BP24" i="1"/>
  <c r="BO24" i="1"/>
  <c r="BM24" i="1"/>
  <c r="BL24" i="1"/>
  <c r="BJ24" i="1"/>
  <c r="BI24" i="1"/>
  <c r="BG24" i="1"/>
  <c r="BF24" i="1"/>
  <c r="BD24" i="1"/>
  <c r="BC24" i="1"/>
  <c r="BA24" i="1"/>
  <c r="AZ24" i="1"/>
  <c r="AX24" i="1"/>
  <c r="AW24" i="1"/>
  <c r="AU24" i="1"/>
  <c r="AT24" i="1"/>
  <c r="AR24" i="1"/>
  <c r="AQ24" i="1"/>
  <c r="AO24" i="1"/>
  <c r="AN24" i="1"/>
  <c r="AL24" i="1"/>
  <c r="AK24" i="1"/>
  <c r="AI24" i="1"/>
  <c r="AH24" i="1"/>
  <c r="AF24" i="1"/>
  <c r="AE24" i="1"/>
  <c r="AC24" i="1"/>
  <c r="AB24" i="1"/>
  <c r="Z24" i="1"/>
  <c r="Y24" i="1"/>
  <c r="W24" i="1"/>
  <c r="V24" i="1"/>
  <c r="T24" i="1"/>
  <c r="S24" i="1"/>
  <c r="Q24" i="1"/>
  <c r="P24" i="1"/>
  <c r="N24" i="1"/>
  <c r="M24" i="1"/>
  <c r="K24" i="1"/>
  <c r="J24" i="1"/>
  <c r="BS23" i="1"/>
  <c r="BR23" i="1"/>
  <c r="BP23" i="1"/>
  <c r="BO23" i="1"/>
  <c r="BM23" i="1"/>
  <c r="BL23" i="1"/>
  <c r="BJ23" i="1"/>
  <c r="BI23" i="1"/>
  <c r="BG23" i="1"/>
  <c r="BF23" i="1"/>
  <c r="BD23" i="1"/>
  <c r="BC23" i="1"/>
  <c r="BA23" i="1"/>
  <c r="AZ23" i="1"/>
  <c r="AX23" i="1"/>
  <c r="AW23" i="1"/>
  <c r="AU23" i="1"/>
  <c r="AT23" i="1"/>
  <c r="AR23" i="1"/>
  <c r="AQ23" i="1"/>
  <c r="AO23" i="1"/>
  <c r="AN23" i="1"/>
  <c r="AL23" i="1"/>
  <c r="AK23" i="1"/>
  <c r="AI23" i="1"/>
  <c r="AH23" i="1"/>
  <c r="AF23" i="1"/>
  <c r="AE23" i="1"/>
  <c r="AC23" i="1"/>
  <c r="AB23" i="1"/>
  <c r="Z23" i="1"/>
  <c r="Y23" i="1"/>
  <c r="W23" i="1"/>
  <c r="V23" i="1"/>
  <c r="T23" i="1"/>
  <c r="S23" i="1"/>
  <c r="Q23" i="1"/>
  <c r="P23" i="1"/>
  <c r="N23" i="1"/>
  <c r="M23" i="1"/>
  <c r="K23" i="1"/>
  <c r="J23" i="1"/>
  <c r="BS22" i="1"/>
  <c r="BR22" i="1"/>
  <c r="BP22" i="1"/>
  <c r="BO22" i="1"/>
  <c r="BM22" i="1"/>
  <c r="BL22" i="1"/>
  <c r="BJ22" i="1"/>
  <c r="BI22" i="1"/>
  <c r="BG22" i="1"/>
  <c r="BF22" i="1"/>
  <c r="BD22" i="1"/>
  <c r="BC22" i="1"/>
  <c r="BA22" i="1"/>
  <c r="AZ22" i="1"/>
  <c r="AX22" i="1"/>
  <c r="AW22" i="1"/>
  <c r="AU22" i="1"/>
  <c r="AT22" i="1"/>
  <c r="AR22" i="1"/>
  <c r="AQ22" i="1"/>
  <c r="AO22" i="1"/>
  <c r="AN22" i="1"/>
  <c r="AL22" i="1"/>
  <c r="AK22" i="1"/>
  <c r="AI22" i="1"/>
  <c r="AH22" i="1"/>
  <c r="AF22" i="1"/>
  <c r="AE22" i="1"/>
  <c r="AC22" i="1"/>
  <c r="AB22" i="1"/>
  <c r="Z22" i="1"/>
  <c r="Y22" i="1"/>
  <c r="W22" i="1"/>
  <c r="V22" i="1"/>
  <c r="T22" i="1"/>
  <c r="S22" i="1"/>
  <c r="Q22" i="1"/>
  <c r="P22" i="1"/>
  <c r="N22" i="1"/>
  <c r="M22" i="1"/>
  <c r="K22" i="1"/>
  <c r="J22" i="1"/>
  <c r="BS21" i="1"/>
  <c r="BR21" i="1"/>
  <c r="BP21" i="1"/>
  <c r="BO21" i="1"/>
  <c r="BM21" i="1"/>
  <c r="BL21" i="1"/>
  <c r="BJ21" i="1"/>
  <c r="BI21" i="1"/>
  <c r="BG21" i="1"/>
  <c r="BF21" i="1"/>
  <c r="BD21" i="1"/>
  <c r="BC21" i="1"/>
  <c r="BA21" i="1"/>
  <c r="AZ21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Z21" i="1"/>
  <c r="Y21" i="1"/>
  <c r="W21" i="1"/>
  <c r="V21" i="1"/>
  <c r="T21" i="1"/>
  <c r="S21" i="1"/>
  <c r="Q21" i="1"/>
  <c r="P21" i="1"/>
  <c r="N21" i="1"/>
  <c r="M21" i="1"/>
  <c r="K21" i="1"/>
  <c r="J21" i="1"/>
  <c r="BS20" i="1"/>
  <c r="BR20" i="1"/>
  <c r="BP20" i="1"/>
  <c r="BO20" i="1"/>
  <c r="BM20" i="1"/>
  <c r="BL20" i="1"/>
  <c r="BJ20" i="1"/>
  <c r="BI20" i="1"/>
  <c r="BG20" i="1"/>
  <c r="BF20" i="1"/>
  <c r="BD20" i="1"/>
  <c r="BC20" i="1"/>
  <c r="BA20" i="1"/>
  <c r="AZ20" i="1"/>
  <c r="AX20" i="1"/>
  <c r="AW20" i="1"/>
  <c r="AU20" i="1"/>
  <c r="AT20" i="1"/>
  <c r="AR20" i="1"/>
  <c r="AQ20" i="1"/>
  <c r="AO20" i="1"/>
  <c r="AN20" i="1"/>
  <c r="AL20" i="1"/>
  <c r="AK20" i="1"/>
  <c r="AI20" i="1"/>
  <c r="AH20" i="1"/>
  <c r="AF20" i="1"/>
  <c r="AE20" i="1"/>
  <c r="AC20" i="1"/>
  <c r="AB20" i="1"/>
  <c r="Z20" i="1"/>
  <c r="Y20" i="1"/>
  <c r="W20" i="1"/>
  <c r="V20" i="1"/>
  <c r="T20" i="1"/>
  <c r="S20" i="1"/>
  <c r="Q20" i="1"/>
  <c r="P20" i="1"/>
  <c r="N20" i="1"/>
  <c r="M20" i="1"/>
  <c r="K20" i="1"/>
  <c r="J20" i="1"/>
  <c r="BS19" i="1"/>
  <c r="BR19" i="1"/>
  <c r="BP19" i="1"/>
  <c r="BO19" i="1"/>
  <c r="BM19" i="1"/>
  <c r="BL19" i="1"/>
  <c r="BJ19" i="1"/>
  <c r="BI19" i="1"/>
  <c r="BG19" i="1"/>
  <c r="BF19" i="1"/>
  <c r="BD19" i="1"/>
  <c r="BC19" i="1"/>
  <c r="BA19" i="1"/>
  <c r="AZ19" i="1"/>
  <c r="AX19" i="1"/>
  <c r="AW19" i="1"/>
  <c r="AU19" i="1"/>
  <c r="AT19" i="1"/>
  <c r="AR19" i="1"/>
  <c r="AQ19" i="1"/>
  <c r="AO19" i="1"/>
  <c r="AN19" i="1"/>
  <c r="AL19" i="1"/>
  <c r="AK19" i="1"/>
  <c r="AI19" i="1"/>
  <c r="AH19" i="1"/>
  <c r="AF19" i="1"/>
  <c r="AE19" i="1"/>
  <c r="AC19" i="1"/>
  <c r="AB19" i="1"/>
  <c r="Z19" i="1"/>
  <c r="Y19" i="1"/>
  <c r="W19" i="1"/>
  <c r="V19" i="1"/>
  <c r="T19" i="1"/>
  <c r="S19" i="1"/>
  <c r="Q19" i="1"/>
  <c r="P19" i="1"/>
  <c r="N19" i="1"/>
  <c r="M19" i="1"/>
  <c r="K19" i="1"/>
  <c r="J19" i="1"/>
  <c r="BS18" i="1"/>
  <c r="BR18" i="1"/>
  <c r="BP18" i="1"/>
  <c r="BO18" i="1"/>
  <c r="BM18" i="1"/>
  <c r="BL18" i="1"/>
  <c r="BJ18" i="1"/>
  <c r="BI18" i="1"/>
  <c r="BG18" i="1"/>
  <c r="BF18" i="1"/>
  <c r="BD18" i="1"/>
  <c r="BC18" i="1"/>
  <c r="BA18" i="1"/>
  <c r="AZ18" i="1"/>
  <c r="AX18" i="1"/>
  <c r="AW18" i="1"/>
  <c r="AU18" i="1"/>
  <c r="AT18" i="1"/>
  <c r="AR18" i="1"/>
  <c r="AQ18" i="1"/>
  <c r="AO18" i="1"/>
  <c r="AN18" i="1"/>
  <c r="AL18" i="1"/>
  <c r="AK18" i="1"/>
  <c r="AI18" i="1"/>
  <c r="AH18" i="1"/>
  <c r="AF18" i="1"/>
  <c r="AE18" i="1"/>
  <c r="AC18" i="1"/>
  <c r="AB18" i="1"/>
  <c r="Z18" i="1"/>
  <c r="Y18" i="1"/>
  <c r="W18" i="1"/>
  <c r="V18" i="1"/>
  <c r="T18" i="1"/>
  <c r="S18" i="1"/>
  <c r="Q18" i="1"/>
  <c r="P18" i="1"/>
  <c r="N18" i="1"/>
  <c r="M18" i="1"/>
  <c r="K18" i="1"/>
  <c r="J18" i="1"/>
  <c r="BS17" i="1"/>
  <c r="BR17" i="1"/>
  <c r="BP17" i="1"/>
  <c r="BO17" i="1"/>
  <c r="BM17" i="1"/>
  <c r="BL17" i="1"/>
  <c r="BJ17" i="1"/>
  <c r="BI17" i="1"/>
  <c r="BG17" i="1"/>
  <c r="BF17" i="1"/>
  <c r="BD17" i="1"/>
  <c r="BC17" i="1"/>
  <c r="BA17" i="1"/>
  <c r="AZ17" i="1"/>
  <c r="AX17" i="1"/>
  <c r="AW17" i="1"/>
  <c r="AU17" i="1"/>
  <c r="AT17" i="1"/>
  <c r="AR17" i="1"/>
  <c r="AQ17" i="1"/>
  <c r="AO17" i="1"/>
  <c r="AN17" i="1"/>
  <c r="AL17" i="1"/>
  <c r="AK17" i="1"/>
  <c r="AI17" i="1"/>
  <c r="AH17" i="1"/>
  <c r="AF17" i="1"/>
  <c r="AE17" i="1"/>
  <c r="AC17" i="1"/>
  <c r="AB17" i="1"/>
  <c r="Z17" i="1"/>
  <c r="Y17" i="1"/>
  <c r="W17" i="1"/>
  <c r="V17" i="1"/>
  <c r="T17" i="1"/>
  <c r="S17" i="1"/>
  <c r="Q17" i="1"/>
  <c r="P17" i="1"/>
  <c r="N17" i="1"/>
  <c r="M17" i="1"/>
  <c r="K17" i="1"/>
  <c r="J17" i="1"/>
  <c r="BS16" i="1"/>
  <c r="BR16" i="1"/>
  <c r="BP16" i="1"/>
  <c r="BO16" i="1"/>
  <c r="BM16" i="1"/>
  <c r="BL16" i="1"/>
  <c r="BJ16" i="1"/>
  <c r="BI16" i="1"/>
  <c r="BG16" i="1"/>
  <c r="BF16" i="1"/>
  <c r="BD16" i="1"/>
  <c r="BC16" i="1"/>
  <c r="BA16" i="1"/>
  <c r="AZ16" i="1"/>
  <c r="AX16" i="1"/>
  <c r="AW16" i="1"/>
  <c r="AU16" i="1"/>
  <c r="AT16" i="1"/>
  <c r="AR16" i="1"/>
  <c r="AQ16" i="1"/>
  <c r="AO16" i="1"/>
  <c r="AN16" i="1"/>
  <c r="AL16" i="1"/>
  <c r="AK16" i="1"/>
  <c r="AI16" i="1"/>
  <c r="AH16" i="1"/>
  <c r="AF16" i="1"/>
  <c r="AE16" i="1"/>
  <c r="AC16" i="1"/>
  <c r="AB16" i="1"/>
  <c r="Z16" i="1"/>
  <c r="Y16" i="1"/>
  <c r="W16" i="1"/>
  <c r="V16" i="1"/>
  <c r="T16" i="1"/>
  <c r="S16" i="1"/>
  <c r="Q16" i="1"/>
  <c r="P16" i="1"/>
  <c r="N16" i="1"/>
  <c r="M16" i="1"/>
  <c r="K16" i="1"/>
  <c r="J16" i="1"/>
  <c r="BS15" i="1"/>
  <c r="BR15" i="1"/>
  <c r="BP15" i="1"/>
  <c r="BO15" i="1"/>
  <c r="BM15" i="1"/>
  <c r="BL15" i="1"/>
  <c r="BJ15" i="1"/>
  <c r="BI15" i="1"/>
  <c r="BG15" i="1"/>
  <c r="BF15" i="1"/>
  <c r="BD15" i="1"/>
  <c r="BC15" i="1"/>
  <c r="BA15" i="1"/>
  <c r="AZ15" i="1"/>
  <c r="AX15" i="1"/>
  <c r="AW15" i="1"/>
  <c r="AU15" i="1"/>
  <c r="AT15" i="1"/>
  <c r="AR15" i="1"/>
  <c r="AQ15" i="1"/>
  <c r="AO15" i="1"/>
  <c r="AN15" i="1"/>
  <c r="AL15" i="1"/>
  <c r="AK15" i="1"/>
  <c r="AI15" i="1"/>
  <c r="AH15" i="1"/>
  <c r="AF15" i="1"/>
  <c r="AE15" i="1"/>
  <c r="AC15" i="1"/>
  <c r="AB15" i="1"/>
  <c r="Z15" i="1"/>
  <c r="Y15" i="1"/>
  <c r="W15" i="1"/>
  <c r="V15" i="1"/>
  <c r="T15" i="1"/>
  <c r="S15" i="1"/>
  <c r="Q15" i="1"/>
  <c r="P15" i="1"/>
  <c r="N15" i="1"/>
  <c r="M15" i="1"/>
  <c r="K15" i="1"/>
  <c r="J15" i="1"/>
  <c r="BS14" i="1"/>
  <c r="BR14" i="1"/>
  <c r="BP14" i="1"/>
  <c r="BO14" i="1"/>
  <c r="BM14" i="1"/>
  <c r="BL14" i="1"/>
  <c r="BJ14" i="1"/>
  <c r="BI14" i="1"/>
  <c r="BG14" i="1"/>
  <c r="BF14" i="1"/>
  <c r="BD14" i="1"/>
  <c r="BC14" i="1"/>
  <c r="BA14" i="1"/>
  <c r="AZ14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Z14" i="1"/>
  <c r="Y14" i="1"/>
  <c r="W14" i="1"/>
  <c r="V14" i="1"/>
  <c r="T14" i="1"/>
  <c r="S14" i="1"/>
  <c r="Q14" i="1"/>
  <c r="P14" i="1"/>
  <c r="N14" i="1"/>
  <c r="M14" i="1"/>
  <c r="K14" i="1"/>
  <c r="J14" i="1"/>
  <c r="BS13" i="1"/>
  <c r="BR13" i="1"/>
  <c r="BP13" i="1"/>
  <c r="BO13" i="1"/>
  <c r="BM13" i="1"/>
  <c r="BL13" i="1"/>
  <c r="BJ13" i="1"/>
  <c r="BI13" i="1"/>
  <c r="BG13" i="1"/>
  <c r="BF13" i="1"/>
  <c r="BD13" i="1"/>
  <c r="BC13" i="1"/>
  <c r="BA13" i="1"/>
  <c r="AZ13" i="1"/>
  <c r="AX13" i="1"/>
  <c r="AW13" i="1"/>
  <c r="AU13" i="1"/>
  <c r="AT13" i="1"/>
  <c r="AR13" i="1"/>
  <c r="AQ13" i="1"/>
  <c r="AO13" i="1"/>
  <c r="AN13" i="1"/>
  <c r="AL13" i="1"/>
  <c r="AK13" i="1"/>
  <c r="AI13" i="1"/>
  <c r="AH13" i="1"/>
  <c r="AF13" i="1"/>
  <c r="AE13" i="1"/>
  <c r="AC13" i="1"/>
  <c r="AB13" i="1"/>
  <c r="Z13" i="1"/>
  <c r="Y13" i="1"/>
  <c r="W13" i="1"/>
  <c r="V13" i="1"/>
  <c r="T13" i="1"/>
  <c r="S13" i="1"/>
  <c r="Q13" i="1"/>
  <c r="P13" i="1"/>
  <c r="N13" i="1"/>
  <c r="M13" i="1"/>
  <c r="K13" i="1"/>
  <c r="J13" i="1"/>
  <c r="BS12" i="1"/>
  <c r="BR12" i="1"/>
  <c r="BP12" i="1"/>
  <c r="BO12" i="1"/>
  <c r="BM12" i="1"/>
  <c r="BL12" i="1"/>
  <c r="BJ12" i="1"/>
  <c r="BI12" i="1"/>
  <c r="BG12" i="1"/>
  <c r="BF12" i="1"/>
  <c r="BD12" i="1"/>
  <c r="BC12" i="1"/>
  <c r="BA12" i="1"/>
  <c r="AZ12" i="1"/>
  <c r="AX12" i="1"/>
  <c r="AW12" i="1"/>
  <c r="AU12" i="1"/>
  <c r="AT12" i="1"/>
  <c r="AR12" i="1"/>
  <c r="AQ12" i="1"/>
  <c r="AO12" i="1"/>
  <c r="AN12" i="1"/>
  <c r="AL12" i="1"/>
  <c r="AK12" i="1"/>
  <c r="AI12" i="1"/>
  <c r="AH12" i="1"/>
  <c r="AF12" i="1"/>
  <c r="AE12" i="1"/>
  <c r="AC12" i="1"/>
  <c r="AB12" i="1"/>
  <c r="Z12" i="1"/>
  <c r="Y12" i="1"/>
  <c r="W12" i="1"/>
  <c r="V12" i="1"/>
  <c r="T12" i="1"/>
  <c r="S12" i="1"/>
  <c r="Q12" i="1"/>
  <c r="P12" i="1"/>
  <c r="N12" i="1"/>
  <c r="M12" i="1"/>
  <c r="K12" i="1"/>
  <c r="J12" i="1"/>
  <c r="BR11" i="1"/>
  <c r="BO11" i="1"/>
  <c r="BL11" i="1"/>
  <c r="BI11" i="1"/>
  <c r="BF11" i="1"/>
  <c r="BC11" i="1"/>
  <c r="AZ11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F11" i="1"/>
  <c r="BR10" i="1"/>
  <c r="BO10" i="1"/>
  <c r="BL10" i="1"/>
  <c r="BI10" i="1"/>
  <c r="BF10" i="1"/>
  <c r="BC10" i="1"/>
  <c r="AZ10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F10" i="1"/>
  <c r="BR9" i="1"/>
  <c r="BO9" i="1"/>
  <c r="BL9" i="1"/>
  <c r="BI9" i="1"/>
  <c r="BF9" i="1"/>
  <c r="BC9" i="1"/>
  <c r="AZ9" i="1"/>
  <c r="AW9" i="1"/>
  <c r="AT9" i="1"/>
  <c r="AQ9" i="1"/>
  <c r="AN9" i="1"/>
  <c r="AK9" i="1"/>
  <c r="AH9" i="1"/>
  <c r="AE9" i="1"/>
  <c r="AB9" i="1"/>
  <c r="Y9" i="1"/>
  <c r="V9" i="1"/>
  <c r="S9" i="1"/>
  <c r="P9" i="1"/>
  <c r="M9" i="1"/>
  <c r="J9" i="1"/>
  <c r="F9" i="1"/>
  <c r="BR8" i="1"/>
  <c r="BO8" i="1"/>
  <c r="BL8" i="1"/>
  <c r="BI8" i="1"/>
  <c r="BF8" i="1"/>
  <c r="BC8" i="1"/>
  <c r="AZ8" i="1"/>
  <c r="AW8" i="1"/>
  <c r="AT8" i="1"/>
  <c r="AQ8" i="1"/>
  <c r="AN8" i="1"/>
  <c r="AK8" i="1"/>
  <c r="AH8" i="1"/>
  <c r="AE8" i="1"/>
  <c r="AB8" i="1"/>
  <c r="Y8" i="1"/>
  <c r="V8" i="1"/>
  <c r="S8" i="1"/>
  <c r="P8" i="1"/>
  <c r="M8" i="1"/>
  <c r="J8" i="1"/>
  <c r="F8" i="1"/>
  <c r="BR7" i="1"/>
  <c r="BO7" i="1"/>
  <c r="BL7" i="1"/>
  <c r="BI7" i="1"/>
  <c r="BF7" i="1"/>
  <c r="BC7" i="1"/>
  <c r="AZ7" i="1"/>
  <c r="AW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F7" i="1"/>
  <c r="BR6" i="1"/>
  <c r="BO6" i="1"/>
  <c r="BL6" i="1"/>
  <c r="BI6" i="1"/>
  <c r="BF6" i="1"/>
  <c r="BC6" i="1"/>
  <c r="AZ6" i="1"/>
  <c r="AW6" i="1"/>
  <c r="AT6" i="1"/>
  <c r="AQ6" i="1"/>
  <c r="AN6" i="1"/>
  <c r="AK6" i="1"/>
  <c r="AH6" i="1"/>
  <c r="AE6" i="1"/>
  <c r="AB6" i="1"/>
  <c r="Y6" i="1"/>
  <c r="V6" i="1"/>
  <c r="S6" i="1"/>
  <c r="P6" i="1"/>
  <c r="M6" i="1"/>
  <c r="J6" i="1"/>
  <c r="F6" i="1"/>
  <c r="BR5" i="1"/>
  <c r="BO5" i="1"/>
  <c r="BL5" i="1"/>
  <c r="BI5" i="1"/>
  <c r="BF5" i="1"/>
  <c r="BC5" i="1"/>
  <c r="AZ5" i="1"/>
  <c r="AW5" i="1"/>
  <c r="AT5" i="1"/>
  <c r="AQ5" i="1"/>
  <c r="AN5" i="1"/>
  <c r="AK5" i="1"/>
  <c r="AH5" i="1"/>
  <c r="AE5" i="1"/>
  <c r="AB5" i="1"/>
  <c r="Y5" i="1"/>
  <c r="V5" i="1"/>
  <c r="S5" i="1"/>
  <c r="P5" i="1"/>
  <c r="M5" i="1"/>
  <c r="J5" i="1"/>
  <c r="F5" i="1"/>
  <c r="BR4" i="1"/>
  <c r="BO4" i="1"/>
  <c r="BL4" i="1"/>
  <c r="BI4" i="1"/>
  <c r="BF4" i="1"/>
  <c r="BC4" i="1"/>
  <c r="AZ4" i="1"/>
  <c r="AW4" i="1"/>
  <c r="AT4" i="1"/>
  <c r="AQ4" i="1"/>
  <c r="AN4" i="1"/>
  <c r="AK4" i="1"/>
  <c r="AH4" i="1"/>
  <c r="AE4" i="1"/>
  <c r="AB4" i="1"/>
  <c r="Y4" i="1"/>
  <c r="V4" i="1"/>
  <c r="S4" i="1"/>
  <c r="P4" i="1"/>
  <c r="M4" i="1"/>
  <c r="J4" i="1"/>
  <c r="F4" i="1"/>
  <c r="AV3" i="1"/>
  <c r="AS3" i="1"/>
  <c r="AM3" i="1"/>
  <c r="AJ3" i="1"/>
  <c r="AG3" i="1"/>
  <c r="AA3" i="1"/>
  <c r="X3" i="1"/>
  <c r="U3" i="1"/>
  <c r="O3" i="1"/>
  <c r="L3" i="1"/>
  <c r="BQ2" i="1"/>
  <c r="BN2" i="1"/>
  <c r="BK2" i="1"/>
  <c r="BH2" i="1"/>
  <c r="BE2" i="1"/>
  <c r="BB2" i="1"/>
  <c r="AY2" i="1"/>
  <c r="AV2" i="1"/>
  <c r="AS2" i="1"/>
  <c r="AM2" i="1"/>
  <c r="U2" i="1"/>
  <c r="R2" i="1"/>
  <c r="O2" i="1"/>
  <c r="L2" i="1"/>
  <c r="I2" i="1"/>
  <c r="CH2" i="3" l="1"/>
  <c r="CA2" i="6"/>
  <c r="CB2" i="6"/>
  <c r="CH2" i="6"/>
  <c r="BV2" i="3"/>
  <c r="BU2" i="6"/>
  <c r="BI2" i="7"/>
  <c r="BT63" i="7"/>
  <c r="BJ2" i="3"/>
  <c r="BI2" i="3"/>
  <c r="Y2" i="8"/>
  <c r="BI2" i="8"/>
  <c r="BU2" i="8"/>
  <c r="N2" i="7"/>
  <c r="AR2" i="7"/>
  <c r="AX2" i="7"/>
  <c r="BD2" i="7"/>
  <c r="BJ2" i="7"/>
  <c r="BP2" i="7"/>
  <c r="BT14" i="7"/>
  <c r="BT18" i="7"/>
  <c r="BT20" i="7"/>
  <c r="BT24" i="7"/>
  <c r="BT36" i="7"/>
  <c r="BT40" i="7"/>
  <c r="BT44" i="7"/>
  <c r="BT50" i="7"/>
  <c r="BT60" i="7"/>
  <c r="BT16" i="7"/>
  <c r="BT22" i="7"/>
  <c r="BT26" i="7"/>
  <c r="BT28" i="7"/>
  <c r="BT30" i="7"/>
  <c r="BT32" i="7"/>
  <c r="BT38" i="7"/>
  <c r="BT42" i="7"/>
  <c r="BT46" i="7"/>
  <c r="BT48" i="7"/>
  <c r="BT52" i="7"/>
  <c r="BT54" i="7"/>
  <c r="BT56" i="7"/>
  <c r="BT34" i="7"/>
  <c r="BT62" i="7"/>
  <c r="BT5" i="7"/>
  <c r="BT7" i="7"/>
  <c r="BT9" i="7"/>
  <c r="BT11" i="7"/>
  <c r="BT27" i="7"/>
  <c r="BT29" i="7"/>
  <c r="BT6" i="7"/>
  <c r="BT8" i="7"/>
  <c r="CR17" i="4"/>
  <c r="CR21" i="4"/>
  <c r="CR33" i="4"/>
  <c r="CR96" i="4"/>
  <c r="BG2" i="3"/>
  <c r="BF2" i="3"/>
  <c r="AZ2" i="3"/>
  <c r="AW2" i="8"/>
  <c r="AT2" i="6"/>
  <c r="AU2" i="3"/>
  <c r="CL13" i="3"/>
  <c r="AI2" i="4"/>
  <c r="AH2" i="4"/>
  <c r="AH2" i="1"/>
  <c r="CP23" i="6"/>
  <c r="CP28" i="6"/>
  <c r="CP43" i="6"/>
  <c r="CP48" i="6"/>
  <c r="CP54" i="6"/>
  <c r="CP58" i="6"/>
  <c r="CP66" i="6"/>
  <c r="AE2" i="6"/>
  <c r="AF2" i="6"/>
  <c r="AN2" i="6"/>
  <c r="AO2" i="6"/>
  <c r="CP70" i="6"/>
  <c r="CP20" i="6"/>
  <c r="CP64" i="6"/>
  <c r="CP68" i="6"/>
  <c r="CP69" i="6"/>
  <c r="BT58" i="7"/>
  <c r="BS2" i="7"/>
  <c r="BT35" i="7"/>
  <c r="BT13" i="7"/>
  <c r="BT43" i="7"/>
  <c r="BT45" i="7"/>
  <c r="Z2" i="7"/>
  <c r="I21" i="11" s="1"/>
  <c r="BT21" i="7"/>
  <c r="BT37" i="7"/>
  <c r="BT53" i="7"/>
  <c r="BT55" i="7"/>
  <c r="BT12" i="7"/>
  <c r="BT17" i="7"/>
  <c r="BT25" i="7"/>
  <c r="BT33" i="7"/>
  <c r="BT41" i="7"/>
  <c r="BT49" i="7"/>
  <c r="BT57" i="7"/>
  <c r="CP72" i="6"/>
  <c r="AB2" i="6"/>
  <c r="Y2" i="6"/>
  <c r="Z2" i="6"/>
  <c r="CP7" i="6"/>
  <c r="CP12" i="6"/>
  <c r="CP17" i="6"/>
  <c r="V2" i="6"/>
  <c r="CP34" i="6"/>
  <c r="T2" i="6"/>
  <c r="CP5" i="6"/>
  <c r="CP6" i="6"/>
  <c r="CP16" i="6"/>
  <c r="CP22" i="6"/>
  <c r="CP27" i="6"/>
  <c r="CP36" i="6"/>
  <c r="CP42" i="6"/>
  <c r="CP47" i="6"/>
  <c r="CP53" i="6"/>
  <c r="CP57" i="6"/>
  <c r="CP61" i="6"/>
  <c r="CP37" i="6"/>
  <c r="P2" i="6"/>
  <c r="CP63" i="6"/>
  <c r="CP33" i="6"/>
  <c r="CP38" i="6"/>
  <c r="CP4" i="6"/>
  <c r="CP9" i="6"/>
  <c r="CP10" i="6"/>
  <c r="CP14" i="6"/>
  <c r="M2" i="6"/>
  <c r="CP19" i="6"/>
  <c r="CP21" i="6"/>
  <c r="CP26" i="6"/>
  <c r="CP30" i="6"/>
  <c r="CP40" i="6"/>
  <c r="CP41" i="6"/>
  <c r="CP45" i="6"/>
  <c r="CP46" i="6"/>
  <c r="CP52" i="6"/>
  <c r="CP56" i="6"/>
  <c r="CP60" i="6"/>
  <c r="CP8" i="6"/>
  <c r="CP13" i="6"/>
  <c r="CP18" i="6"/>
  <c r="CP24" i="6"/>
  <c r="CP29" i="6"/>
  <c r="CP44" i="6"/>
  <c r="CP51" i="6"/>
  <c r="CP55" i="6"/>
  <c r="CP59" i="6"/>
  <c r="CP67" i="6"/>
  <c r="K2" i="6"/>
  <c r="J2" i="6"/>
  <c r="CP15" i="6"/>
  <c r="CP32" i="6"/>
  <c r="CP11" i="6"/>
  <c r="CP25" i="6"/>
  <c r="CP31" i="6"/>
  <c r="CP35" i="6"/>
  <c r="CP49" i="6"/>
  <c r="CP62" i="6"/>
  <c r="CP39" i="6"/>
  <c r="CP65" i="6"/>
  <c r="CV72" i="1"/>
  <c r="CV58" i="1"/>
  <c r="CV67" i="1"/>
  <c r="CV68" i="1"/>
  <c r="CV59" i="1"/>
  <c r="CS29" i="9"/>
  <c r="CS31" i="9"/>
  <c r="CS35" i="9"/>
  <c r="CS45" i="9"/>
  <c r="CS47" i="9"/>
  <c r="CS36" i="9"/>
  <c r="CS48" i="9"/>
  <c r="BT4" i="7"/>
  <c r="K2" i="7"/>
  <c r="T63" i="9"/>
  <c r="CS63" i="9" s="1"/>
  <c r="R6" i="9"/>
  <c r="W94" i="9"/>
  <c r="CS94" i="9" s="1"/>
  <c r="U6" i="9"/>
  <c r="CQ5" i="1"/>
  <c r="CT5" i="1"/>
  <c r="CQ9" i="1"/>
  <c r="CT9" i="1"/>
  <c r="CE7" i="2"/>
  <c r="CN7" i="2"/>
  <c r="CK7" i="2"/>
  <c r="CH7" i="2"/>
  <c r="CQ7" i="2"/>
  <c r="CE4" i="2"/>
  <c r="CQ4" i="2"/>
  <c r="CN4" i="2"/>
  <c r="CK4" i="2"/>
  <c r="CH4" i="2"/>
  <c r="BS8" i="2"/>
  <c r="CQ8" i="2"/>
  <c r="CN8" i="2"/>
  <c r="CK8" i="2"/>
  <c r="CH8" i="2"/>
  <c r="J2" i="3"/>
  <c r="P2" i="3"/>
  <c r="AB2" i="3"/>
  <c r="S2" i="3"/>
  <c r="AT2" i="7"/>
  <c r="AZ2" i="7"/>
  <c r="BL2" i="7"/>
  <c r="BR2" i="7"/>
  <c r="N2" i="10"/>
  <c r="CQ11" i="1"/>
  <c r="CT11" i="1"/>
  <c r="CQ6" i="1"/>
  <c r="CT6" i="1"/>
  <c r="CQ10" i="1"/>
  <c r="CT10" i="1"/>
  <c r="CV30" i="1"/>
  <c r="CV31" i="1"/>
  <c r="CV76" i="1"/>
  <c r="CV82" i="1"/>
  <c r="CV83" i="1"/>
  <c r="CV84" i="1"/>
  <c r="CV85" i="1"/>
  <c r="CV86" i="1"/>
  <c r="CV87" i="1"/>
  <c r="CV88" i="1"/>
  <c r="CE5" i="2"/>
  <c r="CN5" i="2"/>
  <c r="CK5" i="2"/>
  <c r="CH5" i="2"/>
  <c r="CQ5" i="2"/>
  <c r="CE9" i="2"/>
  <c r="CN9" i="2"/>
  <c r="CK9" i="2"/>
  <c r="CH9" i="2"/>
  <c r="CQ9" i="2"/>
  <c r="T2" i="3"/>
  <c r="Q2" i="3"/>
  <c r="BA2" i="3"/>
  <c r="CP50" i="6"/>
  <c r="CP71" i="6"/>
  <c r="P2" i="7"/>
  <c r="AU5" i="10"/>
  <c r="AU2" i="10" s="1"/>
  <c r="K2" i="10"/>
  <c r="Q2" i="10"/>
  <c r="AU19" i="10"/>
  <c r="AU35" i="10"/>
  <c r="AU51" i="10"/>
  <c r="CQ7" i="1"/>
  <c r="CT7" i="1"/>
  <c r="AC2" i="3"/>
  <c r="CQ4" i="1"/>
  <c r="CQ2" i="1" s="1"/>
  <c r="CT4" i="1"/>
  <c r="CQ8" i="1"/>
  <c r="CT8" i="1"/>
  <c r="CV32" i="1"/>
  <c r="CV74" i="1"/>
  <c r="X2" i="1"/>
  <c r="BM6" i="2"/>
  <c r="CQ6" i="2"/>
  <c r="CN6" i="2"/>
  <c r="CK6" i="2"/>
  <c r="CH6" i="2"/>
  <c r="BM10" i="2"/>
  <c r="CQ10" i="2"/>
  <c r="CN10" i="2"/>
  <c r="CK10" i="2"/>
  <c r="CH10" i="2"/>
  <c r="Y2" i="3"/>
  <c r="AE2" i="3"/>
  <c r="V2" i="3"/>
  <c r="AT2" i="3"/>
  <c r="M2" i="7"/>
  <c r="S2" i="7"/>
  <c r="Y2" i="7"/>
  <c r="AQ2" i="7"/>
  <c r="BC2" i="7"/>
  <c r="BO2" i="7"/>
  <c r="T2" i="7"/>
  <c r="BT10" i="7"/>
  <c r="BT15" i="7"/>
  <c r="BT23" i="7"/>
  <c r="BT31" i="7"/>
  <c r="BT39" i="7"/>
  <c r="BT47" i="7"/>
  <c r="M2" i="10"/>
  <c r="S2" i="10"/>
  <c r="AU7" i="10"/>
  <c r="AU23" i="10"/>
  <c r="AU39" i="10"/>
  <c r="T2" i="5"/>
  <c r="BP2" i="5"/>
  <c r="CW4" i="5"/>
  <c r="CW36" i="5"/>
  <c r="CW38" i="5"/>
  <c r="CW40" i="5"/>
  <c r="CW42" i="5"/>
  <c r="CW44" i="5"/>
  <c r="CW48" i="5"/>
  <c r="CW57" i="5"/>
  <c r="CW59" i="5"/>
  <c r="CW61" i="5"/>
  <c r="CW63" i="5"/>
  <c r="CW65" i="5"/>
  <c r="CW69" i="5"/>
  <c r="CW73" i="5"/>
  <c r="CW75" i="5"/>
  <c r="CW77" i="5"/>
  <c r="CW79" i="5"/>
  <c r="CW81" i="5"/>
  <c r="CS53" i="2"/>
  <c r="K2" i="3"/>
  <c r="D21" i="11" s="1"/>
  <c r="CL91" i="3"/>
  <c r="CL20" i="3"/>
  <c r="CL86" i="3"/>
  <c r="CL90" i="3"/>
  <c r="CL32" i="3"/>
  <c r="CL68" i="3"/>
  <c r="CL7" i="3"/>
  <c r="CL8" i="3"/>
  <c r="CL26" i="3"/>
  <c r="CL4" i="3"/>
  <c r="CL87" i="3"/>
  <c r="CL23" i="3"/>
  <c r="CL48" i="3"/>
  <c r="CL79" i="3"/>
  <c r="CL81" i="3"/>
  <c r="CL62" i="3"/>
  <c r="CL66" i="3"/>
  <c r="CL69" i="3"/>
  <c r="CL27" i="3"/>
  <c r="CL14" i="3"/>
  <c r="CL18" i="3"/>
  <c r="CL63" i="3"/>
  <c r="CL41" i="3"/>
  <c r="CL54" i="3"/>
  <c r="CL36" i="3"/>
  <c r="CL55" i="3"/>
  <c r="CL15" i="3"/>
  <c r="CL21" i="3"/>
  <c r="CL28" i="3"/>
  <c r="CL30" i="3"/>
  <c r="CL39" i="3"/>
  <c r="CL43" i="3"/>
  <c r="CL9" i="3"/>
  <c r="CL11" i="3"/>
  <c r="CL31" i="3"/>
  <c r="CL44" i="3"/>
  <c r="CL19" i="3"/>
  <c r="CL57" i="3"/>
  <c r="CL72" i="3"/>
  <c r="CL76" i="3"/>
  <c r="CL33" i="3"/>
  <c r="CL40" i="3"/>
  <c r="CL58" i="3"/>
  <c r="CL60" i="3"/>
  <c r="CL65" i="3"/>
  <c r="CL74" i="3"/>
  <c r="CL84" i="3"/>
  <c r="CL88" i="3"/>
  <c r="CL10" i="3"/>
  <c r="CL24" i="3"/>
  <c r="CL47" i="3"/>
  <c r="CL52" i="3"/>
  <c r="CL77" i="3"/>
  <c r="CL5" i="3"/>
  <c r="CL17" i="3"/>
  <c r="CL22" i="3"/>
  <c r="CL49" i="3"/>
  <c r="CL71" i="3"/>
  <c r="CL75" i="3"/>
  <c r="CL83" i="3"/>
  <c r="CL85" i="3"/>
  <c r="CL53" i="3"/>
  <c r="CL89" i="3"/>
  <c r="CL25" i="3"/>
  <c r="CL35" i="3"/>
  <c r="CL45" i="3"/>
  <c r="CL80" i="3"/>
  <c r="CL6" i="3"/>
  <c r="CL38" i="3"/>
  <c r="CL46" i="3"/>
  <c r="CL16" i="3"/>
  <c r="CL29" i="3"/>
  <c r="CL34" i="3"/>
  <c r="CL37" i="3"/>
  <c r="CL51" i="3"/>
  <c r="CL56" i="3"/>
  <c r="CL59" i="3"/>
  <c r="CL61" i="3"/>
  <c r="CL67" i="3"/>
  <c r="CL70" i="3"/>
  <c r="CL73" i="3"/>
  <c r="CL78" i="3"/>
  <c r="CL12" i="3"/>
  <c r="CL42" i="3"/>
  <c r="CL50" i="3"/>
  <c r="CL64" i="3"/>
  <c r="CV89" i="1"/>
  <c r="BA2" i="8"/>
  <c r="BY2" i="8"/>
  <c r="M2" i="8"/>
  <c r="AK2" i="8"/>
  <c r="Q2" i="8"/>
  <c r="AC2" i="8"/>
  <c r="BM2" i="8"/>
  <c r="CR93" i="4"/>
  <c r="CR95" i="4"/>
  <c r="CR97" i="4"/>
  <c r="CR99" i="4"/>
  <c r="CR37" i="4"/>
  <c r="BL2" i="4"/>
  <c r="CR39" i="4"/>
  <c r="CR41" i="4"/>
  <c r="CR43" i="4"/>
  <c r="CR45" i="4"/>
  <c r="AN2" i="4"/>
  <c r="CB2" i="4"/>
  <c r="CR5" i="4"/>
  <c r="W2" i="4"/>
  <c r="CR89" i="4"/>
  <c r="CR90" i="4"/>
  <c r="CR49" i="4"/>
  <c r="CR53" i="4"/>
  <c r="CR55" i="4"/>
  <c r="CR57" i="4"/>
  <c r="CR59" i="4"/>
  <c r="CR61" i="4"/>
  <c r="CR69" i="4"/>
  <c r="CR4" i="4"/>
  <c r="AR2" i="4"/>
  <c r="BP2" i="4"/>
  <c r="CR23" i="4"/>
  <c r="CR25" i="4"/>
  <c r="CR27" i="4"/>
  <c r="CR29" i="4"/>
  <c r="CR62" i="4"/>
  <c r="CR64" i="4"/>
  <c r="CR65" i="4"/>
  <c r="CR66" i="4"/>
  <c r="CR68" i="4"/>
  <c r="CR83" i="4"/>
  <c r="CR85" i="4"/>
  <c r="CR86" i="4"/>
  <c r="CR87" i="4"/>
  <c r="AZ2" i="4"/>
  <c r="BX2" i="4"/>
  <c r="S2" i="4"/>
  <c r="AW2" i="4"/>
  <c r="BI2" i="4"/>
  <c r="T2" i="4"/>
  <c r="CR7" i="4"/>
  <c r="CR9" i="4"/>
  <c r="CR11" i="4"/>
  <c r="CR13" i="4"/>
  <c r="CR46" i="4"/>
  <c r="CR48" i="4"/>
  <c r="CR50" i="4"/>
  <c r="CR52" i="4"/>
  <c r="CR71" i="4"/>
  <c r="CR73" i="4"/>
  <c r="CR75" i="4"/>
  <c r="CR77" i="4"/>
  <c r="CR81" i="4"/>
  <c r="CR92" i="4"/>
  <c r="AC2" i="4"/>
  <c r="AO2" i="4"/>
  <c r="BA2" i="4"/>
  <c r="BM2" i="4"/>
  <c r="BY2" i="4"/>
  <c r="BJ2" i="4"/>
  <c r="BF2" i="4"/>
  <c r="BR2" i="4"/>
  <c r="M2" i="4"/>
  <c r="Y2" i="4"/>
  <c r="AQ2" i="4"/>
  <c r="BC2" i="4"/>
  <c r="BO2" i="4"/>
  <c r="CA2" i="4"/>
  <c r="J2" i="4"/>
  <c r="V2" i="4"/>
  <c r="CR6" i="4"/>
  <c r="CR8" i="4"/>
  <c r="CR15" i="4"/>
  <c r="CR22" i="4"/>
  <c r="CR24" i="4"/>
  <c r="CR31" i="4"/>
  <c r="CR38" i="4"/>
  <c r="CR40" i="4"/>
  <c r="CR47" i="4"/>
  <c r="CR54" i="4"/>
  <c r="CR56" i="4"/>
  <c r="CR63" i="4"/>
  <c r="CR70" i="4"/>
  <c r="CR72" i="4"/>
  <c r="CR79" i="4"/>
  <c r="CR84" i="4"/>
  <c r="CR94" i="4"/>
  <c r="Q2" i="4"/>
  <c r="AU2" i="4"/>
  <c r="BG2" i="4"/>
  <c r="BS2" i="4"/>
  <c r="CE2" i="4"/>
  <c r="AX2" i="4"/>
  <c r="BV2" i="4"/>
  <c r="AT2" i="4"/>
  <c r="CD2" i="4"/>
  <c r="N2" i="4"/>
  <c r="Z2" i="4"/>
  <c r="P2" i="4"/>
  <c r="AB2" i="4"/>
  <c r="CR10" i="4"/>
  <c r="CR12" i="4"/>
  <c r="CR19" i="4"/>
  <c r="CR26" i="4"/>
  <c r="CR28" i="4"/>
  <c r="CR35" i="4"/>
  <c r="CR42" i="4"/>
  <c r="CR44" i="4"/>
  <c r="CR51" i="4"/>
  <c r="CR58" i="4"/>
  <c r="CR60" i="4"/>
  <c r="CR67" i="4"/>
  <c r="CR74" i="4"/>
  <c r="CR76" i="4"/>
  <c r="CR88" i="4"/>
  <c r="CR98" i="4"/>
  <c r="K2" i="4"/>
  <c r="BU90" i="4"/>
  <c r="BU2" i="4" s="1"/>
  <c r="BX2" i="5"/>
  <c r="AB2" i="5"/>
  <c r="CG51" i="5"/>
  <c r="CF2" i="5"/>
  <c r="AR2" i="5"/>
  <c r="CW15" i="5"/>
  <c r="CW19" i="5"/>
  <c r="CW20" i="5"/>
  <c r="CW29" i="5"/>
  <c r="CW31" i="5"/>
  <c r="CW33" i="5"/>
  <c r="CW35" i="5"/>
  <c r="CW52" i="5"/>
  <c r="CW54" i="5"/>
  <c r="CW56" i="5"/>
  <c r="AZ2" i="5"/>
  <c r="M2" i="5"/>
  <c r="S2" i="5"/>
  <c r="Y2" i="5"/>
  <c r="AE2" i="5"/>
  <c r="AK2" i="5"/>
  <c r="AQ2" i="5"/>
  <c r="AW2" i="5"/>
  <c r="BC2" i="5"/>
  <c r="BI2" i="5"/>
  <c r="BO2" i="5"/>
  <c r="BU2" i="5"/>
  <c r="CA2" i="5"/>
  <c r="CG2" i="5"/>
  <c r="K2" i="5"/>
  <c r="W2" i="5"/>
  <c r="AI2" i="5"/>
  <c r="AU2" i="5"/>
  <c r="BG2" i="5"/>
  <c r="BS2" i="5"/>
  <c r="CE2" i="5"/>
  <c r="CW8" i="5"/>
  <c r="CW9" i="5"/>
  <c r="CW10" i="5"/>
  <c r="CW12" i="5"/>
  <c r="CW16" i="5"/>
  <c r="CW45" i="5"/>
  <c r="CW47" i="5"/>
  <c r="CW49" i="5"/>
  <c r="CW66" i="5"/>
  <c r="CW68" i="5"/>
  <c r="CW70" i="5"/>
  <c r="CW72" i="5"/>
  <c r="AF2" i="5"/>
  <c r="BD2" i="5"/>
  <c r="CB2" i="5"/>
  <c r="P2" i="5"/>
  <c r="AN2" i="5"/>
  <c r="BL2" i="5"/>
  <c r="CJ2" i="5"/>
  <c r="CW21" i="5"/>
  <c r="CW22" i="5"/>
  <c r="CW24" i="5"/>
  <c r="CW26" i="5"/>
  <c r="CW28" i="5"/>
  <c r="CW32" i="5"/>
  <c r="CW53" i="5"/>
  <c r="CS65" i="2"/>
  <c r="CS69" i="2"/>
  <c r="CS117" i="2"/>
  <c r="CS118" i="2"/>
  <c r="CS17" i="2"/>
  <c r="CS18" i="2"/>
  <c r="CS21" i="2"/>
  <c r="CS37" i="2"/>
  <c r="CS39" i="2"/>
  <c r="CS40" i="2"/>
  <c r="CS42" i="2"/>
  <c r="CS43" i="2"/>
  <c r="CS44" i="2"/>
  <c r="CS45" i="2"/>
  <c r="CS47" i="2"/>
  <c r="CS48" i="2"/>
  <c r="CS49" i="2"/>
  <c r="BO2" i="2"/>
  <c r="CS120" i="2"/>
  <c r="CS20" i="2"/>
  <c r="CS122" i="2"/>
  <c r="CS119" i="2"/>
  <c r="P2" i="2"/>
  <c r="AC4" i="2"/>
  <c r="AQ2" i="2"/>
  <c r="CS57" i="2"/>
  <c r="CS58" i="2"/>
  <c r="CS59" i="2"/>
  <c r="CS60" i="2"/>
  <c r="CS61" i="2"/>
  <c r="CS63" i="2"/>
  <c r="CS64" i="2"/>
  <c r="CS83" i="2"/>
  <c r="CS19" i="2"/>
  <c r="AE2" i="2"/>
  <c r="AB2" i="2"/>
  <c r="CA2" i="2"/>
  <c r="CS23" i="2"/>
  <c r="CS29" i="2"/>
  <c r="CS31" i="2"/>
  <c r="CS73" i="2"/>
  <c r="CS74" i="2"/>
  <c r="CS75" i="2"/>
  <c r="CS77" i="2"/>
  <c r="CS79" i="2"/>
  <c r="CS80" i="2"/>
  <c r="CS81" i="2"/>
  <c r="CS87" i="2"/>
  <c r="CS88" i="2"/>
  <c r="CS90" i="2"/>
  <c r="CS94" i="2"/>
  <c r="CS95" i="2"/>
  <c r="CS96" i="2"/>
  <c r="CS98" i="2"/>
  <c r="CS106" i="2"/>
  <c r="CS108" i="2"/>
  <c r="CS114" i="2"/>
  <c r="AL5" i="2"/>
  <c r="CD84" i="2"/>
  <c r="AF7" i="2"/>
  <c r="BY4" i="2"/>
  <c r="Q5" i="2"/>
  <c r="BP5" i="2"/>
  <c r="CC2" i="2"/>
  <c r="K5" i="2"/>
  <c r="AZ2" i="2"/>
  <c r="BJ5" i="2"/>
  <c r="M2" i="2"/>
  <c r="CB7" i="2"/>
  <c r="BM8" i="2"/>
  <c r="BD9" i="2"/>
  <c r="T10" i="2"/>
  <c r="CS25" i="2"/>
  <c r="CS26" i="2"/>
  <c r="CS27" i="2"/>
  <c r="CS28" i="2"/>
  <c r="CS41" i="2"/>
  <c r="CS50" i="2"/>
  <c r="CS51" i="2"/>
  <c r="CS52" i="2"/>
  <c r="CS66" i="2"/>
  <c r="CS67" i="2"/>
  <c r="CS86" i="2"/>
  <c r="CS91" i="2"/>
  <c r="CS92" i="2"/>
  <c r="CS101" i="2"/>
  <c r="CS102" i="2"/>
  <c r="CS103" i="2"/>
  <c r="CS104" i="2"/>
  <c r="CS116" i="2"/>
  <c r="BX2" i="2"/>
  <c r="AO8" i="2"/>
  <c r="BD7" i="2"/>
  <c r="AF9" i="2"/>
  <c r="AW2" i="2"/>
  <c r="AR5" i="2"/>
  <c r="BC2" i="2"/>
  <c r="N8" i="2"/>
  <c r="CB9" i="2"/>
  <c r="AU10" i="2"/>
  <c r="CS11" i="2"/>
  <c r="CS13" i="2"/>
  <c r="CS14" i="2"/>
  <c r="CS15" i="2"/>
  <c r="CS32" i="2"/>
  <c r="CS33" i="2"/>
  <c r="CS34" i="2"/>
  <c r="CS35" i="2"/>
  <c r="CS36" i="2"/>
  <c r="CS55" i="2"/>
  <c r="CS56" i="2"/>
  <c r="CS71" i="2"/>
  <c r="CS72" i="2"/>
  <c r="CS109" i="2"/>
  <c r="CS110" i="2"/>
  <c r="CS111" i="2"/>
  <c r="CS112" i="2"/>
  <c r="J2" i="2"/>
  <c r="Y2" i="2"/>
  <c r="BA4" i="2"/>
  <c r="BU2" i="2"/>
  <c r="AF5" i="2"/>
  <c r="AN2" i="2"/>
  <c r="BD5" i="2"/>
  <c r="BL2" i="2"/>
  <c r="CB5" i="2"/>
  <c r="Q7" i="2"/>
  <c r="AR7" i="2"/>
  <c r="BP7" i="2"/>
  <c r="AC8" i="2"/>
  <c r="BY8" i="2"/>
  <c r="Q9" i="2"/>
  <c r="AR9" i="2"/>
  <c r="BP9" i="2"/>
  <c r="CS12" i="2"/>
  <c r="CS22" i="2"/>
  <c r="CS30" i="2"/>
  <c r="CS38" i="2"/>
  <c r="CS46" i="2"/>
  <c r="CS54" i="2"/>
  <c r="CS62" i="2"/>
  <c r="CS70" i="2"/>
  <c r="CS78" i="2"/>
  <c r="CS84" i="2"/>
  <c r="CS105" i="2"/>
  <c r="CS113" i="2"/>
  <c r="CS121" i="2"/>
  <c r="AK2" i="2"/>
  <c r="BM4" i="2"/>
  <c r="Z5" i="2"/>
  <c r="AX5" i="2"/>
  <c r="BV5" i="2"/>
  <c r="K7" i="2"/>
  <c r="S2" i="2"/>
  <c r="AL7" i="2"/>
  <c r="BJ7" i="2"/>
  <c r="K9" i="2"/>
  <c r="AL9" i="2"/>
  <c r="BJ9" i="2"/>
  <c r="CS16" i="2"/>
  <c r="CS24" i="2"/>
  <c r="CS85" i="2"/>
  <c r="CS93" i="2"/>
  <c r="CS107" i="2"/>
  <c r="CS115" i="2"/>
  <c r="CS123" i="2"/>
  <c r="AO4" i="2"/>
  <c r="BI2" i="2"/>
  <c r="Z7" i="2"/>
  <c r="AX7" i="2"/>
  <c r="BV7" i="2"/>
  <c r="Z9" i="2"/>
  <c r="AX9" i="2"/>
  <c r="BV9" i="2"/>
  <c r="CS68" i="2"/>
  <c r="CS76" i="2"/>
  <c r="K4" i="2"/>
  <c r="Q4" i="2"/>
  <c r="AI4" i="2"/>
  <c r="BG4" i="2"/>
  <c r="AT2" i="2"/>
  <c r="BR2" i="2"/>
  <c r="AC6" i="2"/>
  <c r="BY6" i="2"/>
  <c r="T8" i="2"/>
  <c r="AU8" i="2"/>
  <c r="N10" i="2"/>
  <c r="AO10" i="2"/>
  <c r="T6" i="2"/>
  <c r="AU6" i="2"/>
  <c r="BS6" i="2"/>
  <c r="CB10" i="2"/>
  <c r="BP10" i="2"/>
  <c r="BD10" i="2"/>
  <c r="AR10" i="2"/>
  <c r="AF10" i="2"/>
  <c r="Q10" i="2"/>
  <c r="BV10" i="2"/>
  <c r="BJ10" i="2"/>
  <c r="AX10" i="2"/>
  <c r="AL10" i="2"/>
  <c r="Z10" i="2"/>
  <c r="K10" i="2"/>
  <c r="AI10" i="2"/>
  <c r="BG10" i="2"/>
  <c r="CE10" i="2"/>
  <c r="BV4" i="2"/>
  <c r="BJ4" i="2"/>
  <c r="AX4" i="2"/>
  <c r="AR4" i="2"/>
  <c r="AF4" i="2"/>
  <c r="CB4" i="2"/>
  <c r="BP4" i="2"/>
  <c r="BD4" i="2"/>
  <c r="AL4" i="2"/>
  <c r="Z4" i="2"/>
  <c r="N4" i="2"/>
  <c r="T4" i="2"/>
  <c r="AU4" i="2"/>
  <c r="BS4" i="2"/>
  <c r="AH2" i="2"/>
  <c r="BF2" i="2"/>
  <c r="CD2" i="2"/>
  <c r="N6" i="2"/>
  <c r="AO6" i="2"/>
  <c r="BV8" i="2"/>
  <c r="BJ8" i="2"/>
  <c r="BD8" i="2"/>
  <c r="AR8" i="2"/>
  <c r="AF8" i="2"/>
  <c r="Q8" i="2"/>
  <c r="CB8" i="2"/>
  <c r="BP8" i="2"/>
  <c r="AX8" i="2"/>
  <c r="AL8" i="2"/>
  <c r="Z8" i="2"/>
  <c r="K8" i="2"/>
  <c r="AI8" i="2"/>
  <c r="BG8" i="2"/>
  <c r="CE8" i="2"/>
  <c r="AC10" i="2"/>
  <c r="BY10" i="2"/>
  <c r="CB6" i="2"/>
  <c r="BV6" i="2"/>
  <c r="BJ6" i="2"/>
  <c r="AX6" i="2"/>
  <c r="AL6" i="2"/>
  <c r="Z6" i="2"/>
  <c r="K6" i="2"/>
  <c r="BP6" i="2"/>
  <c r="BD6" i="2"/>
  <c r="AR6" i="2"/>
  <c r="AF6" i="2"/>
  <c r="Q6" i="2"/>
  <c r="AI6" i="2"/>
  <c r="BG6" i="2"/>
  <c r="CE6" i="2"/>
  <c r="BS10" i="2"/>
  <c r="CS89" i="2"/>
  <c r="CS97" i="2"/>
  <c r="N5" i="2"/>
  <c r="AC5" i="2"/>
  <c r="AO5" i="2"/>
  <c r="BM5" i="2"/>
  <c r="BY5" i="2"/>
  <c r="T7" i="2"/>
  <c r="AI7" i="2"/>
  <c r="AU7" i="2"/>
  <c r="BM7" i="2"/>
  <c r="BY7" i="2"/>
  <c r="N9" i="2"/>
  <c r="AC9" i="2"/>
  <c r="AO9" i="2"/>
  <c r="BM9" i="2"/>
  <c r="BY9" i="2"/>
  <c r="T5" i="2"/>
  <c r="AI5" i="2"/>
  <c r="AU5" i="2"/>
  <c r="BG5" i="2"/>
  <c r="BS5" i="2"/>
  <c r="N7" i="2"/>
  <c r="AC7" i="2"/>
  <c r="AO7" i="2"/>
  <c r="BG7" i="2"/>
  <c r="BS7" i="2"/>
  <c r="T9" i="2"/>
  <c r="AI9" i="2"/>
  <c r="AU9" i="2"/>
  <c r="BG9" i="2"/>
  <c r="BS9" i="2"/>
  <c r="AM6" i="9"/>
  <c r="CS51" i="9"/>
  <c r="CS53" i="9"/>
  <c r="AO50" i="9"/>
  <c r="AO6" i="9" s="1"/>
  <c r="CS82" i="9"/>
  <c r="CS61" i="9"/>
  <c r="CS89" i="9"/>
  <c r="CS91" i="9"/>
  <c r="CS76" i="9"/>
  <c r="CV90" i="1"/>
  <c r="P2" i="1"/>
  <c r="BP4" i="1"/>
  <c r="CH4" i="1"/>
  <c r="CE4" i="1"/>
  <c r="CK4" i="1"/>
  <c r="CN4" i="1"/>
  <c r="CB4" i="1"/>
  <c r="BY4" i="1"/>
  <c r="BV4" i="1"/>
  <c r="BP9" i="1"/>
  <c r="CN9" i="1"/>
  <c r="CB9" i="1"/>
  <c r="BY9" i="1"/>
  <c r="BV9" i="1"/>
  <c r="CK9" i="1"/>
  <c r="CH9" i="1"/>
  <c r="CE9" i="1"/>
  <c r="BP6" i="1"/>
  <c r="CH6" i="1"/>
  <c r="CE6" i="1"/>
  <c r="CN6" i="1"/>
  <c r="CB6" i="1"/>
  <c r="BY6" i="1"/>
  <c r="BV6" i="1"/>
  <c r="CK6" i="1"/>
  <c r="BP8" i="1"/>
  <c r="CH8" i="1"/>
  <c r="CK8" i="1"/>
  <c r="CE8" i="1"/>
  <c r="CN8" i="1"/>
  <c r="CB8" i="1"/>
  <c r="BY8" i="1"/>
  <c r="BV8" i="1"/>
  <c r="BP11" i="1"/>
  <c r="CN11" i="1"/>
  <c r="CB11" i="1"/>
  <c r="BY11" i="1"/>
  <c r="BV11" i="1"/>
  <c r="CE11" i="1"/>
  <c r="CK11" i="1"/>
  <c r="CH11" i="1"/>
  <c r="BP7" i="1"/>
  <c r="CN7" i="1"/>
  <c r="CB7" i="1"/>
  <c r="BY7" i="1"/>
  <c r="BV7" i="1"/>
  <c r="CK7" i="1"/>
  <c r="CE7" i="1"/>
  <c r="CH7" i="1"/>
  <c r="BA6" i="1"/>
  <c r="BP5" i="1"/>
  <c r="CN5" i="1"/>
  <c r="CB5" i="1"/>
  <c r="BY5" i="1"/>
  <c r="BV5" i="1"/>
  <c r="CE5" i="1"/>
  <c r="CK5" i="1"/>
  <c r="CH5" i="1"/>
  <c r="N9" i="1"/>
  <c r="BP10" i="1"/>
  <c r="CH10" i="1"/>
  <c r="CE10" i="1"/>
  <c r="CK10" i="1"/>
  <c r="CN10" i="1"/>
  <c r="CB10" i="1"/>
  <c r="BY10" i="1"/>
  <c r="BV10" i="1"/>
  <c r="BA10" i="1"/>
  <c r="CV19" i="1"/>
  <c r="CV21" i="1"/>
  <c r="CV36" i="1"/>
  <c r="CV38" i="1"/>
  <c r="CV40" i="1"/>
  <c r="CV44" i="1"/>
  <c r="CV52" i="1"/>
  <c r="AO11" i="1"/>
  <c r="AI6" i="1"/>
  <c r="Q7" i="1"/>
  <c r="AI10" i="1"/>
  <c r="Q11" i="1"/>
  <c r="Y56" i="1"/>
  <c r="AI11" i="1"/>
  <c r="AC6" i="1"/>
  <c r="K7" i="1"/>
  <c r="BG7" i="1"/>
  <c r="AC10" i="1"/>
  <c r="K11" i="1"/>
  <c r="AC11" i="1"/>
  <c r="BM11" i="1"/>
  <c r="CV14" i="1"/>
  <c r="CV22" i="1"/>
  <c r="CV49" i="1"/>
  <c r="CV50" i="1"/>
  <c r="CV51" i="1"/>
  <c r="CV57" i="1"/>
  <c r="CV63" i="1"/>
  <c r="AI7" i="1"/>
  <c r="CV20" i="1"/>
  <c r="BM7" i="1"/>
  <c r="M2" i="1"/>
  <c r="AW2" i="1"/>
  <c r="BI2" i="1"/>
  <c r="K6" i="1"/>
  <c r="BG6" i="1"/>
  <c r="AO7" i="1"/>
  <c r="K10" i="1"/>
  <c r="BG10" i="1"/>
  <c r="BG11" i="1"/>
  <c r="AP2" i="1"/>
  <c r="CV33" i="1"/>
  <c r="T8" i="1"/>
  <c r="BP2" i="1"/>
  <c r="S2" i="1"/>
  <c r="BC2" i="1"/>
  <c r="BO2" i="1"/>
  <c r="W6" i="1"/>
  <c r="AN2" i="1"/>
  <c r="AU6" i="1"/>
  <c r="BS6" i="1"/>
  <c r="AC7" i="1"/>
  <c r="BA7" i="1"/>
  <c r="W10" i="1"/>
  <c r="AU10" i="1"/>
  <c r="BS10" i="1"/>
  <c r="BA11" i="1"/>
  <c r="CV16" i="1"/>
  <c r="CV18" i="1"/>
  <c r="AR26" i="1"/>
  <c r="CV26" i="1" s="1"/>
  <c r="CV27" i="1"/>
  <c r="CV29" i="1"/>
  <c r="CV46" i="1"/>
  <c r="CV48" i="1"/>
  <c r="CV77" i="1"/>
  <c r="CV79" i="1"/>
  <c r="CV80" i="1"/>
  <c r="CV81" i="1"/>
  <c r="AQ26" i="1"/>
  <c r="AZ2" i="1"/>
  <c r="BL2" i="1"/>
  <c r="Q6" i="1"/>
  <c r="AO6" i="1"/>
  <c r="BM6" i="1"/>
  <c r="W7" i="1"/>
  <c r="AU7" i="1"/>
  <c r="BS7" i="1"/>
  <c r="Q10" i="1"/>
  <c r="AO10" i="1"/>
  <c r="BM10" i="1"/>
  <c r="W11" i="1"/>
  <c r="AU11" i="1"/>
  <c r="BS11" i="1"/>
  <c r="CV12" i="1"/>
  <c r="CV13" i="1"/>
  <c r="CV24" i="1"/>
  <c r="CV41" i="1"/>
  <c r="CV42" i="1"/>
  <c r="CV43" i="1"/>
  <c r="CV54" i="1"/>
  <c r="CV62" i="1"/>
  <c r="CV70" i="1"/>
  <c r="T5" i="1"/>
  <c r="AL5" i="1"/>
  <c r="BJ5" i="1"/>
  <c r="Z8" i="1"/>
  <c r="AL8" i="1"/>
  <c r="BD8" i="1"/>
  <c r="J2" i="1"/>
  <c r="V2" i="1"/>
  <c r="AT2" i="1"/>
  <c r="BF2" i="1"/>
  <c r="BR2" i="1"/>
  <c r="K5" i="1"/>
  <c r="Q5" i="1"/>
  <c r="W5" i="1"/>
  <c r="AC5" i="1"/>
  <c r="AI5" i="1"/>
  <c r="AO5" i="1"/>
  <c r="AU5" i="1"/>
  <c r="BA5" i="1"/>
  <c r="BG5" i="1"/>
  <c r="BM5" i="1"/>
  <c r="BS5" i="1"/>
  <c r="N7" i="1"/>
  <c r="T7" i="1"/>
  <c r="Z7" i="1"/>
  <c r="AF7" i="1"/>
  <c r="AL7" i="1"/>
  <c r="AR7" i="1"/>
  <c r="AX7" i="1"/>
  <c r="BD7" i="1"/>
  <c r="BJ7" i="1"/>
  <c r="K9" i="1"/>
  <c r="Q9" i="1"/>
  <c r="W9" i="1"/>
  <c r="AC9" i="1"/>
  <c r="AI9" i="1"/>
  <c r="AO9" i="1"/>
  <c r="AU9" i="1"/>
  <c r="BA9" i="1"/>
  <c r="BG9" i="1"/>
  <c r="BM9" i="1"/>
  <c r="BS9" i="1"/>
  <c r="N11" i="1"/>
  <c r="T11" i="1"/>
  <c r="Z11" i="1"/>
  <c r="AF11" i="1"/>
  <c r="AL11" i="1"/>
  <c r="AR11" i="1"/>
  <c r="AX11" i="1"/>
  <c r="BD11" i="1"/>
  <c r="BJ11" i="1"/>
  <c r="CV15" i="1"/>
  <c r="CV23" i="1"/>
  <c r="CV34" i="1"/>
  <c r="AQ35" i="1"/>
  <c r="CV37" i="1"/>
  <c r="CV45" i="1"/>
  <c r="CV53" i="1"/>
  <c r="AR55" i="1"/>
  <c r="CV55" i="1" s="1"/>
  <c r="CV56" i="1"/>
  <c r="Y60" i="1"/>
  <c r="Y2" i="1" s="1"/>
  <c r="CV64" i="1"/>
  <c r="AQ65" i="1"/>
  <c r="CV69" i="1"/>
  <c r="CV71" i="1"/>
  <c r="CV78" i="1"/>
  <c r="AF5" i="1"/>
  <c r="AX5" i="1"/>
  <c r="Z9" i="1"/>
  <c r="AR9" i="1"/>
  <c r="BJ9" i="1"/>
  <c r="N4" i="1"/>
  <c r="Z4" i="1"/>
  <c r="AL4" i="1"/>
  <c r="AX4" i="1"/>
  <c r="BJ4" i="1"/>
  <c r="K4" i="1"/>
  <c r="Q4" i="1"/>
  <c r="W4" i="1"/>
  <c r="AC4" i="1"/>
  <c r="AI4" i="1"/>
  <c r="AO4" i="1"/>
  <c r="AU4" i="1"/>
  <c r="BA4" i="1"/>
  <c r="BG4" i="1"/>
  <c r="BM4" i="1"/>
  <c r="BS4" i="1"/>
  <c r="N6" i="1"/>
  <c r="T6" i="1"/>
  <c r="Z6" i="1"/>
  <c r="AF6" i="1"/>
  <c r="AL6" i="1"/>
  <c r="AR6" i="1"/>
  <c r="AX6" i="1"/>
  <c r="BD6" i="1"/>
  <c r="BJ6" i="1"/>
  <c r="K8" i="1"/>
  <c r="Q8" i="1"/>
  <c r="W8" i="1"/>
  <c r="AC8" i="1"/>
  <c r="AI8" i="1"/>
  <c r="AO8" i="1"/>
  <c r="AU8" i="1"/>
  <c r="BA8" i="1"/>
  <c r="BG8" i="1"/>
  <c r="BM8" i="1"/>
  <c r="BS8" i="1"/>
  <c r="N10" i="1"/>
  <c r="T10" i="1"/>
  <c r="Z10" i="1"/>
  <c r="AF10" i="1"/>
  <c r="AL10" i="1"/>
  <c r="AR10" i="1"/>
  <c r="AX10" i="1"/>
  <c r="BD10" i="1"/>
  <c r="BJ10" i="1"/>
  <c r="CV17" i="1"/>
  <c r="CV25" i="1"/>
  <c r="CV28" i="1"/>
  <c r="CV39" i="1"/>
  <c r="CV47" i="1"/>
  <c r="CV61" i="1"/>
  <c r="CV66" i="1"/>
  <c r="CV73" i="1"/>
  <c r="CV75" i="1"/>
  <c r="N5" i="1"/>
  <c r="Z5" i="1"/>
  <c r="AR5" i="1"/>
  <c r="BD5" i="1"/>
  <c r="T9" i="1"/>
  <c r="AF9" i="1"/>
  <c r="AL9" i="1"/>
  <c r="AX9" i="1"/>
  <c r="BD9" i="1"/>
  <c r="CV35" i="1"/>
  <c r="CV60" i="1"/>
  <c r="CV65" i="1"/>
  <c r="T4" i="1"/>
  <c r="AF4" i="1"/>
  <c r="AR4" i="1"/>
  <c r="BD4" i="1"/>
  <c r="N8" i="1"/>
  <c r="AF8" i="1"/>
  <c r="AR8" i="1"/>
  <c r="AX8" i="1"/>
  <c r="BJ8" i="1"/>
  <c r="BX6" i="9"/>
  <c r="AZ6" i="9"/>
  <c r="CS10" i="9"/>
  <c r="CS81" i="9"/>
  <c r="CS8" i="9"/>
  <c r="CS12" i="9"/>
  <c r="CS16" i="9"/>
  <c r="CS22" i="9"/>
  <c r="CS24" i="9"/>
  <c r="CS40" i="9"/>
  <c r="CS65" i="9"/>
  <c r="CS73" i="9"/>
  <c r="CS75" i="9"/>
  <c r="CS92" i="9"/>
  <c r="Y6" i="9"/>
  <c r="AK6" i="9"/>
  <c r="Z6" i="9"/>
  <c r="AX6" i="9"/>
  <c r="M6" i="9"/>
  <c r="AQ6" i="9"/>
  <c r="BO6" i="9"/>
  <c r="BD6" i="9"/>
  <c r="BL6" i="9"/>
  <c r="AT6" i="9"/>
  <c r="BR6" i="9"/>
  <c r="AE6" i="9"/>
  <c r="AW6" i="9"/>
  <c r="BC6" i="9"/>
  <c r="BI6" i="9"/>
  <c r="BU6" i="9"/>
  <c r="N6" i="9"/>
  <c r="AF6" i="9"/>
  <c r="K21" i="11" s="1"/>
  <c r="AL6" i="9"/>
  <c r="BP6" i="9"/>
  <c r="BV6" i="9"/>
  <c r="W21" i="11" s="1"/>
  <c r="BF6" i="9"/>
  <c r="CS26" i="9"/>
  <c r="CS28" i="9"/>
  <c r="CS32" i="9"/>
  <c r="CS38" i="9"/>
  <c r="CS15" i="9"/>
  <c r="CS19" i="9"/>
  <c r="CS20" i="9"/>
  <c r="CS42" i="9"/>
  <c r="CS44" i="9"/>
  <c r="CS56" i="9"/>
  <c r="CS57" i="9"/>
  <c r="CS58" i="9"/>
  <c r="CS60" i="9"/>
  <c r="CS64" i="9"/>
  <c r="CS68" i="9"/>
  <c r="CS86" i="9"/>
  <c r="CS93" i="9"/>
  <c r="AI2" i="8"/>
  <c r="BS2" i="8"/>
  <c r="S2" i="8"/>
  <c r="AQ2" i="8"/>
  <c r="BO2" i="8"/>
  <c r="CG2" i="8"/>
  <c r="CE2" i="8"/>
  <c r="T2" i="8"/>
  <c r="AF2" i="8"/>
  <c r="AR2" i="8"/>
  <c r="BD2" i="8"/>
  <c r="BP2" i="8"/>
  <c r="CB2" i="8"/>
  <c r="W2" i="8"/>
  <c r="AU2" i="8"/>
  <c r="BG2" i="8"/>
  <c r="AE2" i="8"/>
  <c r="BC2" i="8"/>
  <c r="CA2" i="8"/>
  <c r="P2" i="8"/>
  <c r="AB2" i="8"/>
  <c r="AN2" i="8"/>
  <c r="AZ2" i="8"/>
  <c r="BL2" i="8"/>
  <c r="BX2" i="8"/>
  <c r="J2" i="8"/>
  <c r="V2" i="8"/>
  <c r="AH2" i="8"/>
  <c r="AT2" i="8"/>
  <c r="BF2" i="8"/>
  <c r="BR2" i="8"/>
  <c r="CD2" i="8"/>
  <c r="Z2" i="8"/>
  <c r="AL2" i="8"/>
  <c r="AX2" i="8"/>
  <c r="Q21" i="11" s="1"/>
  <c r="BJ2" i="8"/>
  <c r="BV2" i="8"/>
  <c r="Y21" i="11" s="1"/>
  <c r="AO2" i="8"/>
  <c r="Z2" i="5"/>
  <c r="AX2" i="5"/>
  <c r="BV2" i="5"/>
  <c r="J2" i="5"/>
  <c r="BR2" i="5"/>
  <c r="N2" i="5"/>
  <c r="E21" i="11" s="1"/>
  <c r="AL2" i="5"/>
  <c r="BJ2" i="5"/>
  <c r="CH2" i="5"/>
  <c r="AH2" i="5"/>
  <c r="CD2" i="5"/>
  <c r="CW7" i="5"/>
  <c r="BM2" i="5"/>
  <c r="CK2" i="5"/>
  <c r="CW13" i="5"/>
  <c r="CW30" i="5"/>
  <c r="CW60" i="5"/>
  <c r="CW67" i="5"/>
  <c r="CW74" i="5"/>
  <c r="CW76" i="5"/>
  <c r="V2" i="5"/>
  <c r="AT2" i="5"/>
  <c r="BF2" i="5"/>
  <c r="CW51" i="5"/>
  <c r="CW5" i="5"/>
  <c r="Q2" i="5"/>
  <c r="AC2" i="5"/>
  <c r="AO2" i="5"/>
  <c r="BA2" i="5"/>
  <c r="BY2" i="5"/>
  <c r="CW14" i="5"/>
  <c r="CW23" i="5"/>
  <c r="CW37" i="5"/>
  <c r="CW39" i="5"/>
  <c r="CW46" i="5"/>
  <c r="CW58" i="5"/>
  <c r="CW11" i="5"/>
  <c r="CW17" i="5"/>
  <c r="CW18" i="5"/>
  <c r="CW25" i="5"/>
  <c r="CW27" i="5"/>
  <c r="CW34" i="5"/>
  <c r="CW41" i="5"/>
  <c r="CW43" i="5"/>
  <c r="CW50" i="5"/>
  <c r="CW55" i="5"/>
  <c r="CW62" i="5"/>
  <c r="CW64" i="5"/>
  <c r="CW71" i="5"/>
  <c r="CW78" i="5"/>
  <c r="CW80" i="5"/>
  <c r="CW6" i="5"/>
  <c r="AH19" i="11"/>
  <c r="AH23" i="11" s="1"/>
  <c r="CD10" i="6"/>
  <c r="CE16" i="6"/>
  <c r="CE28" i="6"/>
  <c r="CE38" i="6"/>
  <c r="CD47" i="6"/>
  <c r="CD59" i="6"/>
  <c r="CE71" i="6"/>
  <c r="CD6" i="6"/>
  <c r="CE12" i="6"/>
  <c r="CE22" i="6"/>
  <c r="CE32" i="6"/>
  <c r="CE44" i="6"/>
  <c r="CE65" i="6"/>
  <c r="CD7" i="6"/>
  <c r="CE18" i="6"/>
  <c r="CE26" i="6"/>
  <c r="CE34" i="6"/>
  <c r="CE42" i="6"/>
  <c r="CD46" i="6"/>
  <c r="CD58" i="6"/>
  <c r="CE67" i="6"/>
  <c r="CD70" i="6"/>
  <c r="CD4" i="6"/>
  <c r="CD8" i="6"/>
  <c r="CD49" i="6"/>
  <c r="CD60" i="6"/>
  <c r="CD66" i="6"/>
  <c r="CD69" i="6"/>
  <c r="CE51" i="6"/>
  <c r="CE53" i="6"/>
  <c r="CE55" i="6"/>
  <c r="CE57" i="6"/>
  <c r="CD61" i="6"/>
  <c r="CD63" i="6"/>
  <c r="CE72" i="6"/>
  <c r="CD52" i="6"/>
  <c r="CD54" i="6"/>
  <c r="CD56" i="6"/>
  <c r="CD11" i="6"/>
  <c r="CD13" i="6"/>
  <c r="CD15" i="6"/>
  <c r="CD17" i="6"/>
  <c r="CD19" i="6"/>
  <c r="CD21" i="6"/>
  <c r="CD23" i="6"/>
  <c r="CD25" i="6"/>
  <c r="CD27" i="6"/>
  <c r="CD29" i="6"/>
  <c r="CD31" i="6"/>
  <c r="CD33" i="6"/>
  <c r="CD35" i="6"/>
  <c r="CD37" i="6"/>
  <c r="CD39" i="6"/>
  <c r="CD41" i="6"/>
  <c r="CD43" i="6"/>
  <c r="CD62" i="6"/>
  <c r="CD64" i="6"/>
  <c r="BJ6" i="9"/>
  <c r="S21" i="11" s="1"/>
  <c r="CS14" i="9"/>
  <c r="CS21" i="9"/>
  <c r="CS23" i="9"/>
  <c r="CS30" i="9"/>
  <c r="CS37" i="9"/>
  <c r="CS39" i="9"/>
  <c r="CS46" i="9"/>
  <c r="CS55" i="9"/>
  <c r="CS66" i="9"/>
  <c r="AN77" i="9"/>
  <c r="AN6" i="9" s="1"/>
  <c r="CS79" i="9"/>
  <c r="CS83" i="9"/>
  <c r="CS85" i="9"/>
  <c r="AR6" i="9"/>
  <c r="J6" i="9"/>
  <c r="P6" i="9"/>
  <c r="AB6" i="9"/>
  <c r="AH6" i="9"/>
  <c r="CS11" i="9"/>
  <c r="CS18" i="9"/>
  <c r="CS27" i="9"/>
  <c r="CS34" i="9"/>
  <c r="CS43" i="9"/>
  <c r="CS52" i="9"/>
  <c r="CS59" i="9"/>
  <c r="CS70" i="9"/>
  <c r="CS72" i="9"/>
  <c r="CS88" i="9"/>
  <c r="CS13" i="9"/>
  <c r="T6" i="9"/>
  <c r="CS67" i="9"/>
  <c r="CS74" i="9"/>
  <c r="K6" i="9"/>
  <c r="Q6" i="9"/>
  <c r="AC6" i="9"/>
  <c r="AI6" i="9"/>
  <c r="AU6" i="9"/>
  <c r="BA6" i="9"/>
  <c r="BG6" i="9"/>
  <c r="R21" i="11" s="1"/>
  <c r="BM6" i="9"/>
  <c r="BS6" i="9"/>
  <c r="BY6" i="9"/>
  <c r="CS17" i="9"/>
  <c r="CS25" i="9"/>
  <c r="CS33" i="9"/>
  <c r="CS41" i="9"/>
  <c r="CS49" i="9"/>
  <c r="CS54" i="9"/>
  <c r="CS62" i="9"/>
  <c r="CS69" i="9"/>
  <c r="CS71" i="9"/>
  <c r="CS77" i="9"/>
  <c r="CS78" i="9"/>
  <c r="CS84" i="9"/>
  <c r="CS90" i="9"/>
  <c r="CS80" i="9"/>
  <c r="CS9" i="9"/>
  <c r="S63" i="9"/>
  <c r="V94" i="9"/>
  <c r="V6" i="9" s="1"/>
  <c r="S80" i="9"/>
  <c r="CH2" i="8"/>
  <c r="K2" i="8"/>
  <c r="N2" i="8"/>
  <c r="W6" i="9" l="1"/>
  <c r="CS50" i="9"/>
  <c r="M21" i="11"/>
  <c r="M23" i="11" s="1"/>
  <c r="J21" i="11"/>
  <c r="R23" i="11"/>
  <c r="P21" i="11"/>
  <c r="P23" i="11" s="1"/>
  <c r="F21" i="11"/>
  <c r="L21" i="11"/>
  <c r="Z23" i="11"/>
  <c r="X21" i="11"/>
  <c r="N21" i="11"/>
  <c r="T21" i="11"/>
  <c r="T23" i="11" s="1"/>
  <c r="W23" i="11"/>
  <c r="U21" i="11"/>
  <c r="G21" i="11"/>
  <c r="Q23" i="11"/>
  <c r="AI2" i="1"/>
  <c r="CP2" i="6"/>
  <c r="CN2" i="2"/>
  <c r="CQ2" i="2"/>
  <c r="AF23" i="11" s="1"/>
  <c r="CH2" i="2"/>
  <c r="BT2" i="7"/>
  <c r="CT2" i="1"/>
  <c r="AG23" i="11" s="1"/>
  <c r="CK2" i="2"/>
  <c r="CL2" i="3"/>
  <c r="Y23" i="11"/>
  <c r="CR2" i="4"/>
  <c r="CW2" i="5"/>
  <c r="BV2" i="2"/>
  <c r="BY2" i="2"/>
  <c r="CE2" i="2"/>
  <c r="CS7" i="2"/>
  <c r="CS5" i="2"/>
  <c r="CS9" i="2"/>
  <c r="BA2" i="2"/>
  <c r="AC2" i="2"/>
  <c r="J23" i="11" s="1"/>
  <c r="CS8" i="2"/>
  <c r="N2" i="2"/>
  <c r="BP2" i="2"/>
  <c r="AX2" i="2"/>
  <c r="AI2" i="2"/>
  <c r="BM2" i="2"/>
  <c r="V23" i="11" s="1"/>
  <c r="BS2" i="2"/>
  <c r="Z2" i="2"/>
  <c r="CB2" i="2"/>
  <c r="BJ2" i="2"/>
  <c r="Q2" i="2"/>
  <c r="CS6" i="2"/>
  <c r="AU2" i="2"/>
  <c r="AL2" i="2"/>
  <c r="AF2" i="2"/>
  <c r="K23" i="11" s="1"/>
  <c r="CS10" i="2"/>
  <c r="K2" i="2"/>
  <c r="CS4" i="2"/>
  <c r="AO2" i="2"/>
  <c r="T2" i="2"/>
  <c r="BD2" i="2"/>
  <c r="AR2" i="2"/>
  <c r="BG2" i="2"/>
  <c r="CK2" i="1"/>
  <c r="BY2" i="1"/>
  <c r="CE2" i="1"/>
  <c r="BV2" i="1"/>
  <c r="CB2" i="1"/>
  <c r="CH2" i="1"/>
  <c r="CN2" i="1"/>
  <c r="AE23" i="11" s="1"/>
  <c r="Z2" i="1"/>
  <c r="CV11" i="1"/>
  <c r="CV7" i="1"/>
  <c r="CV10" i="1"/>
  <c r="CV6" i="1"/>
  <c r="T2" i="1"/>
  <c r="CV8" i="1"/>
  <c r="BA2" i="1"/>
  <c r="BJ2" i="1"/>
  <c r="N2" i="1"/>
  <c r="CV9" i="1"/>
  <c r="CV5" i="1"/>
  <c r="BG2" i="1"/>
  <c r="CV4" i="1"/>
  <c r="K2" i="1"/>
  <c r="BD2" i="1"/>
  <c r="S23" i="11" s="1"/>
  <c r="AR2" i="1"/>
  <c r="BS2" i="1"/>
  <c r="AU2" i="1"/>
  <c r="W2" i="1"/>
  <c r="H23" i="11" s="1"/>
  <c r="AX2" i="1"/>
  <c r="AQ2" i="1"/>
  <c r="BM2" i="1"/>
  <c r="AO2" i="1"/>
  <c r="Q2" i="1"/>
  <c r="S6" i="9"/>
  <c r="AC23" i="11"/>
  <c r="CE2" i="6"/>
  <c r="AB23" i="11" s="1"/>
  <c r="CD2" i="6"/>
  <c r="CS6" i="9"/>
  <c r="L23" i="11" l="1"/>
  <c r="U23" i="11"/>
  <c r="X23" i="11"/>
  <c r="E23" i="11"/>
  <c r="G23" i="11"/>
  <c r="D23" i="11"/>
  <c r="CS2" i="2"/>
  <c r="I23" i="11"/>
  <c r="F23" i="11"/>
  <c r="O23" i="11"/>
  <c r="N23" i="11"/>
  <c r="CV2" i="1"/>
</calcChain>
</file>

<file path=xl/sharedStrings.xml><?xml version="1.0" encoding="utf-8"?>
<sst xmlns="http://schemas.openxmlformats.org/spreadsheetml/2006/main" count="3652" uniqueCount="96">
  <si>
    <t>Na 50gr</t>
  </si>
  <si>
    <t>Richoco Wfr 50g</t>
  </si>
  <si>
    <t>Na 15g</t>
  </si>
  <si>
    <t>Coconut Coated WF 14g</t>
  </si>
  <si>
    <t>RCO Coated WF 14g</t>
  </si>
  <si>
    <t>Richoco WF 15g</t>
  </si>
  <si>
    <t>CIRCLE K DC</t>
  </si>
  <si>
    <t>CIRCLE K TONG KHO BAC NINH</t>
  </si>
  <si>
    <t>NBTS04808</t>
  </si>
  <si>
    <t>Phùng Mỹ Dung</t>
  </si>
  <si>
    <t>NBTS05366</t>
  </si>
  <si>
    <t>Nguyễn Thị Mỹ Linh</t>
  </si>
  <si>
    <t>NBTS05331</t>
  </si>
  <si>
    <t>Mai Thị Lan Uyên</t>
  </si>
  <si>
    <t>NBTS05076</t>
  </si>
  <si>
    <t>Trịnh Như Quỳnh</t>
  </si>
  <si>
    <t>NBTS05262</t>
  </si>
  <si>
    <t>Lê Trương Phi</t>
  </si>
  <si>
    <t>NBTS05367</t>
  </si>
  <si>
    <t>Nguyễn Thị Kiều Diễm</t>
  </si>
  <si>
    <t>NBTS04746</t>
  </si>
  <si>
    <t>Phạm Hà Ngọc Diễm</t>
  </si>
  <si>
    <t>NBTS00605</t>
  </si>
  <si>
    <t>Phạm Thị Bích Hạnh</t>
  </si>
  <si>
    <t>% Cont</t>
  </si>
  <si>
    <t>End</t>
  </si>
  <si>
    <t>Hộp</t>
  </si>
  <si>
    <t>Thùng</t>
  </si>
  <si>
    <t>QC</t>
  </si>
  <si>
    <t>Value</t>
  </si>
  <si>
    <t>Giá Hộp</t>
  </si>
  <si>
    <t>SR7</t>
  </si>
  <si>
    <t>NBTS04992</t>
  </si>
  <si>
    <t>Vũ Thị Thùy Lan</t>
  </si>
  <si>
    <t>NBTS05466</t>
  </si>
  <si>
    <t xml:space="preserve">Đoàn Thị Trang </t>
  </si>
  <si>
    <t>NBTS05476</t>
  </si>
  <si>
    <t>Vũ Thị Dịu</t>
  </si>
  <si>
    <t>NBTS05467</t>
  </si>
  <si>
    <t>Hoàng Phương Lê</t>
  </si>
  <si>
    <t>FAMILY MART 09 NGUYEN VAN TAO</t>
  </si>
  <si>
    <t>AHH RCE 9g</t>
  </si>
  <si>
    <t>Richeese Cookies 112g</t>
  </si>
  <si>
    <t>Richoco Timebreak 48g</t>
  </si>
  <si>
    <t>GS 25 - LO LU Q9</t>
  </si>
  <si>
    <t>Roll's Recheese 6g</t>
  </si>
  <si>
    <t>Hộp/Thanh</t>
  </si>
  <si>
    <t>G7 MINISTOP – TONG KHO BINH DUONG</t>
  </si>
  <si>
    <t>Total</t>
  </si>
  <si>
    <t>SEVEN SYSTEM - 7AMBIENT- CU CHI- TAN PHU TRUNG CDC</t>
  </si>
  <si>
    <t>Richeese Rolls 105g</t>
  </si>
  <si>
    <t>Wafer GGM 50g Promo</t>
  </si>
  <si>
    <t>LAN CHI MART - HA NOI</t>
  </si>
  <si>
    <t xml:space="preserve">Vũ Thị Dịu </t>
  </si>
  <si>
    <t>Nabati RCE WF 6g</t>
  </si>
  <si>
    <t>KING FOOD KHO TRUNG TAM</t>
  </si>
  <si>
    <t>NBTS03137</t>
  </si>
  <si>
    <t>Nguyễn Thị Như Huỳnh</t>
  </si>
  <si>
    <t>NBTS03065</t>
  </si>
  <si>
    <t>Hồ Ngọc Hiếu</t>
  </si>
  <si>
    <t>NBTS04358</t>
  </si>
  <si>
    <t>Đặng Hoàng Thiên Ân</t>
  </si>
  <si>
    <t>NBTS03136</t>
  </si>
  <si>
    <t>Nguyễn Gia Bảo</t>
  </si>
  <si>
    <t>NBTS04191</t>
  </si>
  <si>
    <t>Tạ Mộng Tuyền</t>
  </si>
  <si>
    <t>NBTS04093</t>
  </si>
  <si>
    <t>Nguyễn Thị Phương Tâm</t>
  </si>
  <si>
    <t>NBTS03768</t>
  </si>
  <si>
    <t>Nguyễn Ngọc Danh</t>
  </si>
  <si>
    <t>NBTS05389</t>
  </si>
  <si>
    <t>Trần Huy Hoàng</t>
  </si>
  <si>
    <t>BHX_HCM-KHO DC VINH LOC 3</t>
  </si>
  <si>
    <t>BHX_HCM - KHO DC TRAN DAI NGHIA 1</t>
  </si>
  <si>
    <t>BHX_HCM_NBE - KHO DC NHA BE</t>
  </si>
  <si>
    <t>BHX_HCM_CCH - KHO DC TAN PHU TRUNG</t>
  </si>
  <si>
    <t>BHX_BDU_TAN-KHO DC THUAN AN</t>
  </si>
  <si>
    <t>MMVN MEGA TONG KHO</t>
  </si>
  <si>
    <t>So 50g</t>
  </si>
  <si>
    <t>SEVEN SYSTEM VN JSC – CN BD</t>
  </si>
  <si>
    <t>NBTS05338</t>
  </si>
  <si>
    <t>Ahh GGM 9g Promo</t>
  </si>
  <si>
    <t>VALUE</t>
  </si>
  <si>
    <t>Na 110g</t>
  </si>
  <si>
    <t>R</t>
  </si>
  <si>
    <t>Roll's Richoco 6g</t>
  </si>
  <si>
    <t>end</t>
  </si>
  <si>
    <t>Wafer GGM 110g Promo</t>
  </si>
  <si>
    <t>NBTS05665</t>
  </si>
  <si>
    <t>Đặng Thị Dung</t>
  </si>
  <si>
    <t xml:space="preserve">Vacancy_Vũ Thị Dịu </t>
  </si>
  <si>
    <t>NBTS05677</t>
  </si>
  <si>
    <t>Vũ Thị Ly</t>
  </si>
  <si>
    <t>NBTS05729</t>
  </si>
  <si>
    <t>Lê Thị Dung</t>
  </si>
  <si>
    <t>MINISTOP NLVJ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</si>
</sst>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9" fontId="0" fillId="0" borderId="0" xfId="2" applyFont="1"/>
    <xf numFmtId="9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left"/>
    </xf>
    <xf numFmtId="164" fontId="0" fillId="0" borderId="0" xfId="1" applyNumberFormat="1" applyFont="1"/>
    <xf numFmtId="43" fontId="2" fillId="0" borderId="0" xfId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3" fontId="0" fillId="3" borderId="0" xfId="0" applyNumberFormat="1" applyFill="1"/>
    <xf numFmtId="164" fontId="0" fillId="3" borderId="0" xfId="1" applyNumberFormat="1" applyFont="1" applyFill="1"/>
    <xf numFmtId="43" fontId="0" fillId="3" borderId="0" xfId="1" applyFont="1" applyFill="1"/>
    <xf numFmtId="43" fontId="1" fillId="0" borderId="0" xfId="1" applyFont="1"/>
    <xf numFmtId="164" fontId="1" fillId="3" borderId="0" xfId="1" applyNumberFormat="1" applyFont="1" applyFill="1"/>
    <xf numFmtId="164" fontId="2" fillId="0" borderId="0" xfId="1" applyNumberFormat="1" applyFont="1"/>
    <xf numFmtId="164" fontId="0" fillId="4" borderId="0" xfId="1" applyNumberFormat="1" applyFont="1" applyFill="1"/>
    <xf numFmtId="43" fontId="2" fillId="0" borderId="0" xfId="0" applyNumberFormat="1" applyFont="1"/>
    <xf numFmtId="164" fontId="0" fillId="0" borderId="0" xfId="1" applyNumberFormat="1" applyFont="1" applyFill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43" fontId="2" fillId="0" borderId="0" xfId="1" applyFont="1" applyAlignment="1">
      <alignment vertical="top"/>
    </xf>
    <xf numFmtId="43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vertical="top"/>
    </xf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1" fillId="0" borderId="0" xfId="1" applyNumberFormat="1" applyFont="1" applyFill="1"/>
    <xf numFmtId="43" fontId="2" fillId="0" borderId="0" xfId="1" applyFont="1" applyFill="1" applyAlignment="1">
      <alignment vertical="top"/>
    </xf>
    <xf numFmtId="164" fontId="0" fillId="0" borderId="0" xfId="1" applyNumberFormat="1" applyFont="1" applyAlignment="1">
      <alignment horizontal="left"/>
    </xf>
    <xf numFmtId="164" fontId="0" fillId="5" borderId="0" xfId="1" applyNumberFormat="1" applyFont="1" applyFill="1"/>
    <xf numFmtId="43" fontId="0" fillId="0" borderId="0" xfId="1" applyFont="1" applyFill="1"/>
    <xf numFmtId="0" fontId="0" fillId="5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AppData\Local\Microsoft\Windows\INetCache\Content.Outlook\81NS6G0L\B&#193;O%20C&#193;O%20NH&#195;N%20NABATI%20NG&#192;Y%2025_09_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AppData\Local\Microsoft\Windows\INetCache\Content.Outlook\81NS6G0L\B&#193;O%20C&#193;O%20NH&#195;N%20NABATI%20NG&#192;Y%2030_09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ÊT"/>
    </sheetNames>
    <sheetDataSet>
      <sheetData sheetId="0"/>
      <sheetData sheetId="1">
        <row r="3">
          <cell r="I3" t="str">
            <v>Product</v>
          </cell>
          <cell r="M3" t="str">
            <v>Customer</v>
          </cell>
          <cell r="AC3" t="str">
            <v>Qty</v>
          </cell>
        </row>
        <row r="4">
          <cell r="I4">
            <v>173076000</v>
          </cell>
          <cell r="M4">
            <v>5291005</v>
          </cell>
          <cell r="AC4">
            <v>30</v>
          </cell>
        </row>
        <row r="5">
          <cell r="I5">
            <v>173076000</v>
          </cell>
          <cell r="M5">
            <v>5150625</v>
          </cell>
          <cell r="AC5">
            <v>60</v>
          </cell>
        </row>
        <row r="6">
          <cell r="I6">
            <v>173076000</v>
          </cell>
          <cell r="M6">
            <v>5150355</v>
          </cell>
          <cell r="AC6">
            <v>30</v>
          </cell>
        </row>
        <row r="7">
          <cell r="I7">
            <v>173076000</v>
          </cell>
          <cell r="M7">
            <v>5150355</v>
          </cell>
          <cell r="AC7">
            <v>30</v>
          </cell>
        </row>
        <row r="8">
          <cell r="I8">
            <v>173076000</v>
          </cell>
          <cell r="M8">
            <v>3030400</v>
          </cell>
          <cell r="AC8">
            <v>900</v>
          </cell>
        </row>
        <row r="9">
          <cell r="I9">
            <v>173076000</v>
          </cell>
          <cell r="M9">
            <v>5170214</v>
          </cell>
          <cell r="AC9">
            <v>30</v>
          </cell>
        </row>
        <row r="10">
          <cell r="I10">
            <v>173076000</v>
          </cell>
          <cell r="M10">
            <v>5281226</v>
          </cell>
          <cell r="AC10">
            <v>360</v>
          </cell>
        </row>
        <row r="11">
          <cell r="I11">
            <v>173076000</v>
          </cell>
          <cell r="M11">
            <v>5295762</v>
          </cell>
          <cell r="AC11">
            <v>30</v>
          </cell>
        </row>
        <row r="12">
          <cell r="I12">
            <v>173076000</v>
          </cell>
          <cell r="M12">
            <v>5330100</v>
          </cell>
          <cell r="AC12">
            <v>30</v>
          </cell>
        </row>
        <row r="13">
          <cell r="I13">
            <v>173076000</v>
          </cell>
          <cell r="M13">
            <v>3052125</v>
          </cell>
          <cell r="AC13">
            <v>720</v>
          </cell>
        </row>
        <row r="14">
          <cell r="I14">
            <v>173076000</v>
          </cell>
          <cell r="M14">
            <v>5333211</v>
          </cell>
          <cell r="AC14">
            <v>30</v>
          </cell>
        </row>
        <row r="15">
          <cell r="I15">
            <v>173076000</v>
          </cell>
          <cell r="M15">
            <v>5276020</v>
          </cell>
          <cell r="AC15">
            <v>30</v>
          </cell>
        </row>
        <row r="16">
          <cell r="I16">
            <v>173076000</v>
          </cell>
          <cell r="M16">
            <v>5297469</v>
          </cell>
          <cell r="AC16">
            <v>30</v>
          </cell>
        </row>
        <row r="17">
          <cell r="I17">
            <v>173076000</v>
          </cell>
          <cell r="M17">
            <v>5339710</v>
          </cell>
          <cell r="AC17">
            <v>30</v>
          </cell>
        </row>
        <row r="18">
          <cell r="I18">
            <v>173076000</v>
          </cell>
          <cell r="M18">
            <v>3010150</v>
          </cell>
          <cell r="AC18">
            <v>60</v>
          </cell>
        </row>
        <row r="19">
          <cell r="I19">
            <v>173076000</v>
          </cell>
          <cell r="M19">
            <v>5136739</v>
          </cell>
          <cell r="AC19">
            <v>30</v>
          </cell>
        </row>
        <row r="20">
          <cell r="I20">
            <v>173076000</v>
          </cell>
          <cell r="M20">
            <v>5333989</v>
          </cell>
          <cell r="AC20">
            <v>30</v>
          </cell>
        </row>
        <row r="21">
          <cell r="I21">
            <v>173076000</v>
          </cell>
          <cell r="M21">
            <v>5133417</v>
          </cell>
          <cell r="AC21">
            <v>30</v>
          </cell>
        </row>
        <row r="22">
          <cell r="I22">
            <v>173076000</v>
          </cell>
          <cell r="M22">
            <v>5135581</v>
          </cell>
          <cell r="AC22">
            <v>30</v>
          </cell>
        </row>
        <row r="23">
          <cell r="I23">
            <v>173076000</v>
          </cell>
          <cell r="M23">
            <v>5331635</v>
          </cell>
          <cell r="AC23">
            <v>30</v>
          </cell>
        </row>
        <row r="24">
          <cell r="I24">
            <v>173076000</v>
          </cell>
          <cell r="M24">
            <v>5138979</v>
          </cell>
          <cell r="AC24">
            <v>30</v>
          </cell>
        </row>
        <row r="25">
          <cell r="I25">
            <v>173076000</v>
          </cell>
          <cell r="M25">
            <v>5139006</v>
          </cell>
          <cell r="AC25">
            <v>60</v>
          </cell>
        </row>
        <row r="26">
          <cell r="I26">
            <v>173076000</v>
          </cell>
          <cell r="M26">
            <v>5265899</v>
          </cell>
          <cell r="AC26">
            <v>780</v>
          </cell>
        </row>
        <row r="27">
          <cell r="I27">
            <v>173076000</v>
          </cell>
          <cell r="M27">
            <v>5299201</v>
          </cell>
          <cell r="AC27">
            <v>30</v>
          </cell>
        </row>
        <row r="28">
          <cell r="I28">
            <v>173076000</v>
          </cell>
          <cell r="M28">
            <v>5283532</v>
          </cell>
          <cell r="AC28">
            <v>180</v>
          </cell>
        </row>
        <row r="29">
          <cell r="I29">
            <v>173076000</v>
          </cell>
          <cell r="M29">
            <v>5138955</v>
          </cell>
          <cell r="AC29">
            <v>30</v>
          </cell>
        </row>
        <row r="30">
          <cell r="I30">
            <v>173076000</v>
          </cell>
          <cell r="M30">
            <v>5138962</v>
          </cell>
          <cell r="AC30">
            <v>30</v>
          </cell>
        </row>
        <row r="31">
          <cell r="I31">
            <v>173076000</v>
          </cell>
          <cell r="M31">
            <v>5278886</v>
          </cell>
          <cell r="AC31">
            <v>30</v>
          </cell>
        </row>
        <row r="32">
          <cell r="I32">
            <v>173076000</v>
          </cell>
          <cell r="M32">
            <v>5279089</v>
          </cell>
          <cell r="AC32">
            <v>30</v>
          </cell>
        </row>
        <row r="33">
          <cell r="I33">
            <v>173076000</v>
          </cell>
          <cell r="M33">
            <v>5151468</v>
          </cell>
          <cell r="AC33">
            <v>30</v>
          </cell>
        </row>
        <row r="34">
          <cell r="I34">
            <v>173076000</v>
          </cell>
          <cell r="M34">
            <v>5333000</v>
          </cell>
          <cell r="AC34">
            <v>30</v>
          </cell>
        </row>
        <row r="35">
          <cell r="I35">
            <v>173076000</v>
          </cell>
          <cell r="M35">
            <v>5332845</v>
          </cell>
          <cell r="AC35">
            <v>30</v>
          </cell>
        </row>
        <row r="36">
          <cell r="I36">
            <v>173076000</v>
          </cell>
          <cell r="M36">
            <v>5290570</v>
          </cell>
          <cell r="AC36">
            <v>30</v>
          </cell>
        </row>
        <row r="37">
          <cell r="I37">
            <v>173076000</v>
          </cell>
          <cell r="M37">
            <v>5290923</v>
          </cell>
          <cell r="AC37">
            <v>30</v>
          </cell>
        </row>
        <row r="38">
          <cell r="I38">
            <v>173076000</v>
          </cell>
          <cell r="M38">
            <v>5297355</v>
          </cell>
          <cell r="AC38">
            <v>30</v>
          </cell>
        </row>
        <row r="39">
          <cell r="I39">
            <v>173076000</v>
          </cell>
          <cell r="M39">
            <v>5336339</v>
          </cell>
          <cell r="AC39">
            <v>30</v>
          </cell>
        </row>
        <row r="40">
          <cell r="I40">
            <v>173076000</v>
          </cell>
          <cell r="M40">
            <v>5335451</v>
          </cell>
          <cell r="AC40">
            <v>30</v>
          </cell>
        </row>
        <row r="41">
          <cell r="I41">
            <v>173076000</v>
          </cell>
          <cell r="M41">
            <v>5137987</v>
          </cell>
          <cell r="AC41">
            <v>30</v>
          </cell>
        </row>
        <row r="42">
          <cell r="I42">
            <v>173076000</v>
          </cell>
          <cell r="M42">
            <v>5291607</v>
          </cell>
          <cell r="AC42">
            <v>30</v>
          </cell>
        </row>
        <row r="43">
          <cell r="I43">
            <v>173076000</v>
          </cell>
          <cell r="M43">
            <v>5333671</v>
          </cell>
          <cell r="AC43">
            <v>30</v>
          </cell>
        </row>
        <row r="44">
          <cell r="I44">
            <v>173076000</v>
          </cell>
          <cell r="M44">
            <v>5200999</v>
          </cell>
          <cell r="AC44">
            <v>6</v>
          </cell>
        </row>
        <row r="45">
          <cell r="I45">
            <v>173076000</v>
          </cell>
          <cell r="M45">
            <v>5279795</v>
          </cell>
          <cell r="AC45">
            <v>30</v>
          </cell>
        </row>
        <row r="46">
          <cell r="I46">
            <v>173076000</v>
          </cell>
          <cell r="M46">
            <v>5336834</v>
          </cell>
          <cell r="AC46">
            <v>30</v>
          </cell>
        </row>
        <row r="47">
          <cell r="I47">
            <v>173076000</v>
          </cell>
          <cell r="M47">
            <v>5302505</v>
          </cell>
          <cell r="AC47">
            <v>30</v>
          </cell>
        </row>
        <row r="48">
          <cell r="I48">
            <v>173076000</v>
          </cell>
          <cell r="M48">
            <v>5283532</v>
          </cell>
          <cell r="AC48">
            <v>420</v>
          </cell>
        </row>
        <row r="49">
          <cell r="I49">
            <v>173076000</v>
          </cell>
          <cell r="M49">
            <v>5280469</v>
          </cell>
          <cell r="AC49">
            <v>720</v>
          </cell>
        </row>
        <row r="50">
          <cell r="I50">
            <v>173076000</v>
          </cell>
          <cell r="M50">
            <v>5137873</v>
          </cell>
          <cell r="AC50">
            <v>30</v>
          </cell>
        </row>
        <row r="51">
          <cell r="I51">
            <v>173076000</v>
          </cell>
          <cell r="M51">
            <v>5151022</v>
          </cell>
          <cell r="AC51">
            <v>60</v>
          </cell>
        </row>
        <row r="52">
          <cell r="I52">
            <v>173076000</v>
          </cell>
          <cell r="M52">
            <v>5335015</v>
          </cell>
          <cell r="AC52">
            <v>30</v>
          </cell>
        </row>
        <row r="53">
          <cell r="I53">
            <v>173076000</v>
          </cell>
          <cell r="M53">
            <v>5334836</v>
          </cell>
          <cell r="AC53">
            <v>30</v>
          </cell>
        </row>
        <row r="54">
          <cell r="I54">
            <v>173076000</v>
          </cell>
          <cell r="M54">
            <v>5272512</v>
          </cell>
          <cell r="AC54">
            <v>30</v>
          </cell>
        </row>
        <row r="55">
          <cell r="I55">
            <v>173076000</v>
          </cell>
          <cell r="M55">
            <v>5335679</v>
          </cell>
          <cell r="AC55">
            <v>30</v>
          </cell>
        </row>
        <row r="56">
          <cell r="I56">
            <v>173076000</v>
          </cell>
          <cell r="M56">
            <v>5290639</v>
          </cell>
          <cell r="AC56">
            <v>30</v>
          </cell>
        </row>
        <row r="57">
          <cell r="I57">
            <v>173076000</v>
          </cell>
          <cell r="M57">
            <v>5152076</v>
          </cell>
          <cell r="AC57">
            <v>60</v>
          </cell>
        </row>
        <row r="58">
          <cell r="I58">
            <v>173076000</v>
          </cell>
          <cell r="M58">
            <v>4830094</v>
          </cell>
          <cell r="AC58">
            <v>60</v>
          </cell>
        </row>
        <row r="59">
          <cell r="I59">
            <v>173076000</v>
          </cell>
          <cell r="M59">
            <v>5268159</v>
          </cell>
          <cell r="AC59">
            <v>512</v>
          </cell>
        </row>
        <row r="60">
          <cell r="I60">
            <v>173076000</v>
          </cell>
          <cell r="M60">
            <v>5279124</v>
          </cell>
          <cell r="AC60">
            <v>30</v>
          </cell>
        </row>
        <row r="61">
          <cell r="I61">
            <v>173076000</v>
          </cell>
          <cell r="M61">
            <v>5334687</v>
          </cell>
          <cell r="AC61">
            <v>30</v>
          </cell>
        </row>
        <row r="62">
          <cell r="I62">
            <v>173076000</v>
          </cell>
          <cell r="M62">
            <v>5296671</v>
          </cell>
          <cell r="AC62">
            <v>30</v>
          </cell>
        </row>
        <row r="63">
          <cell r="I63">
            <v>173076000</v>
          </cell>
          <cell r="M63">
            <v>5281226</v>
          </cell>
          <cell r="AC63">
            <v>60</v>
          </cell>
        </row>
        <row r="64">
          <cell r="I64">
            <v>173076000</v>
          </cell>
          <cell r="M64">
            <v>5137600</v>
          </cell>
          <cell r="AC64">
            <v>30</v>
          </cell>
        </row>
        <row r="65">
          <cell r="I65">
            <v>173076000</v>
          </cell>
          <cell r="M65">
            <v>5279913</v>
          </cell>
          <cell r="AC65">
            <v>30</v>
          </cell>
        </row>
        <row r="66">
          <cell r="I66">
            <v>173076000</v>
          </cell>
          <cell r="M66">
            <v>5268159</v>
          </cell>
          <cell r="AC66">
            <v>1528</v>
          </cell>
        </row>
        <row r="67">
          <cell r="I67">
            <v>173076000</v>
          </cell>
          <cell r="M67">
            <v>5279148</v>
          </cell>
          <cell r="AC67">
            <v>30</v>
          </cell>
        </row>
        <row r="68">
          <cell r="I68">
            <v>173076000</v>
          </cell>
          <cell r="M68">
            <v>5337428</v>
          </cell>
          <cell r="AC68">
            <v>30</v>
          </cell>
        </row>
        <row r="69">
          <cell r="I69">
            <v>173076000</v>
          </cell>
          <cell r="M69">
            <v>5338375</v>
          </cell>
          <cell r="AC69">
            <v>30</v>
          </cell>
        </row>
        <row r="70">
          <cell r="I70">
            <v>173076000</v>
          </cell>
          <cell r="M70">
            <v>5299498</v>
          </cell>
          <cell r="AC70">
            <v>30</v>
          </cell>
        </row>
        <row r="71">
          <cell r="I71">
            <v>173076000</v>
          </cell>
          <cell r="M71">
            <v>5163577</v>
          </cell>
          <cell r="AC71">
            <v>1440</v>
          </cell>
        </row>
        <row r="72">
          <cell r="I72">
            <v>173076000</v>
          </cell>
          <cell r="M72">
            <v>5163577</v>
          </cell>
          <cell r="AC72">
            <v>420</v>
          </cell>
        </row>
        <row r="73">
          <cell r="I73">
            <v>173076000</v>
          </cell>
          <cell r="M73">
            <v>5335994</v>
          </cell>
          <cell r="AC73">
            <v>30</v>
          </cell>
        </row>
        <row r="74">
          <cell r="I74">
            <v>173076000</v>
          </cell>
          <cell r="M74">
            <v>5274510</v>
          </cell>
          <cell r="AC74">
            <v>30</v>
          </cell>
        </row>
        <row r="75">
          <cell r="I75">
            <v>173076000</v>
          </cell>
          <cell r="M75">
            <v>5296138</v>
          </cell>
          <cell r="AC75">
            <v>30</v>
          </cell>
        </row>
        <row r="76">
          <cell r="I76">
            <v>173076000</v>
          </cell>
          <cell r="M76">
            <v>5131741</v>
          </cell>
          <cell r="AC76">
            <v>30</v>
          </cell>
        </row>
        <row r="77">
          <cell r="I77">
            <v>173076000</v>
          </cell>
          <cell r="M77">
            <v>5128415</v>
          </cell>
          <cell r="AC77">
            <v>30</v>
          </cell>
        </row>
        <row r="78">
          <cell r="I78">
            <v>173076000</v>
          </cell>
          <cell r="M78">
            <v>5338704</v>
          </cell>
          <cell r="AC78">
            <v>30</v>
          </cell>
        </row>
        <row r="79">
          <cell r="I79">
            <v>173076000</v>
          </cell>
          <cell r="M79">
            <v>5291704</v>
          </cell>
          <cell r="AC79">
            <v>30</v>
          </cell>
        </row>
        <row r="80">
          <cell r="I80">
            <v>173076000</v>
          </cell>
          <cell r="M80">
            <v>5338728</v>
          </cell>
          <cell r="AC80">
            <v>30</v>
          </cell>
        </row>
        <row r="81">
          <cell r="I81">
            <v>173076000</v>
          </cell>
          <cell r="M81">
            <v>6850085</v>
          </cell>
          <cell r="AC81">
            <v>60</v>
          </cell>
        </row>
        <row r="82">
          <cell r="I82">
            <v>173076000</v>
          </cell>
          <cell r="M82">
            <v>5070101</v>
          </cell>
          <cell r="AC82">
            <v>60</v>
          </cell>
        </row>
        <row r="83">
          <cell r="I83">
            <v>173076000</v>
          </cell>
          <cell r="M83">
            <v>5120053</v>
          </cell>
          <cell r="AC83">
            <v>60</v>
          </cell>
        </row>
        <row r="84">
          <cell r="I84">
            <v>173076000</v>
          </cell>
          <cell r="M84">
            <v>5292796</v>
          </cell>
          <cell r="AC84">
            <v>120</v>
          </cell>
        </row>
        <row r="85">
          <cell r="I85">
            <v>173076000</v>
          </cell>
          <cell r="M85">
            <v>5130856</v>
          </cell>
          <cell r="AC85">
            <v>60</v>
          </cell>
        </row>
        <row r="86">
          <cell r="I86">
            <v>173076000</v>
          </cell>
          <cell r="M86">
            <v>3032761</v>
          </cell>
          <cell r="AC86">
            <v>2400</v>
          </cell>
        </row>
        <row r="87">
          <cell r="I87">
            <v>173076000</v>
          </cell>
          <cell r="M87">
            <v>5132674</v>
          </cell>
          <cell r="AC87">
            <v>60</v>
          </cell>
        </row>
        <row r="88">
          <cell r="I88">
            <v>173076000</v>
          </cell>
          <cell r="M88">
            <v>5010251</v>
          </cell>
          <cell r="AC88">
            <v>60</v>
          </cell>
        </row>
        <row r="89">
          <cell r="I89">
            <v>173076000</v>
          </cell>
          <cell r="M89">
            <v>5295731</v>
          </cell>
          <cell r="AC89">
            <v>120</v>
          </cell>
        </row>
        <row r="90">
          <cell r="I90">
            <v>173076000</v>
          </cell>
          <cell r="M90">
            <v>5133604</v>
          </cell>
          <cell r="AC90">
            <v>60</v>
          </cell>
        </row>
        <row r="91">
          <cell r="I91">
            <v>173076000</v>
          </cell>
          <cell r="M91">
            <v>5139369</v>
          </cell>
          <cell r="AC91">
            <v>60</v>
          </cell>
        </row>
        <row r="92">
          <cell r="I92">
            <v>173076000</v>
          </cell>
          <cell r="M92">
            <v>5139608</v>
          </cell>
          <cell r="AC92">
            <v>60</v>
          </cell>
        </row>
        <row r="93">
          <cell r="I93">
            <v>173076000</v>
          </cell>
          <cell r="M93">
            <v>5270943</v>
          </cell>
          <cell r="AC93">
            <v>120</v>
          </cell>
        </row>
        <row r="94">
          <cell r="I94">
            <v>173076000</v>
          </cell>
          <cell r="M94">
            <v>5293096</v>
          </cell>
          <cell r="AC94">
            <v>60</v>
          </cell>
        </row>
        <row r="95">
          <cell r="I95">
            <v>173076000</v>
          </cell>
          <cell r="M95">
            <v>5291050</v>
          </cell>
          <cell r="AC95">
            <v>60</v>
          </cell>
        </row>
        <row r="96">
          <cell r="I96">
            <v>173076000</v>
          </cell>
          <cell r="M96">
            <v>5335752</v>
          </cell>
          <cell r="AC96">
            <v>60</v>
          </cell>
        </row>
        <row r="97">
          <cell r="I97">
            <v>173076000</v>
          </cell>
          <cell r="M97">
            <v>5294514</v>
          </cell>
          <cell r="AC97">
            <v>60</v>
          </cell>
        </row>
        <row r="98">
          <cell r="I98">
            <v>173076000</v>
          </cell>
          <cell r="M98">
            <v>5334791</v>
          </cell>
          <cell r="AC98">
            <v>60</v>
          </cell>
        </row>
        <row r="99">
          <cell r="I99">
            <v>173076000</v>
          </cell>
          <cell r="M99">
            <v>5274136</v>
          </cell>
          <cell r="AC99">
            <v>60</v>
          </cell>
        </row>
        <row r="100">
          <cell r="I100">
            <v>173076000</v>
          </cell>
          <cell r="M100">
            <v>5297867</v>
          </cell>
          <cell r="AC100">
            <v>120</v>
          </cell>
        </row>
        <row r="101">
          <cell r="I101">
            <v>173076000</v>
          </cell>
          <cell r="M101">
            <v>5070796</v>
          </cell>
          <cell r="AC101">
            <v>120</v>
          </cell>
        </row>
        <row r="102">
          <cell r="I102">
            <v>173076000</v>
          </cell>
          <cell r="M102">
            <v>5274572</v>
          </cell>
          <cell r="AC102">
            <v>60</v>
          </cell>
        </row>
        <row r="103">
          <cell r="I103">
            <v>173076000</v>
          </cell>
          <cell r="M103">
            <v>5302484</v>
          </cell>
          <cell r="AC103">
            <v>60</v>
          </cell>
        </row>
        <row r="104">
          <cell r="I104">
            <v>173076000</v>
          </cell>
          <cell r="M104">
            <v>5294967</v>
          </cell>
          <cell r="AC104">
            <v>120</v>
          </cell>
        </row>
        <row r="105">
          <cell r="I105">
            <v>173076000</v>
          </cell>
          <cell r="M105">
            <v>5071041</v>
          </cell>
          <cell r="AC105">
            <v>120</v>
          </cell>
        </row>
        <row r="106">
          <cell r="I106">
            <v>173076000</v>
          </cell>
          <cell r="M106">
            <v>5134395</v>
          </cell>
          <cell r="AC106">
            <v>60</v>
          </cell>
        </row>
        <row r="107">
          <cell r="I107">
            <v>173076000</v>
          </cell>
          <cell r="M107">
            <v>5294905</v>
          </cell>
          <cell r="AC107">
            <v>60</v>
          </cell>
        </row>
        <row r="108">
          <cell r="I108">
            <v>173076000</v>
          </cell>
          <cell r="M108">
            <v>5290992</v>
          </cell>
          <cell r="AC108">
            <v>120</v>
          </cell>
        </row>
        <row r="109">
          <cell r="I109">
            <v>173076000</v>
          </cell>
          <cell r="M109">
            <v>5276390</v>
          </cell>
          <cell r="AC109">
            <v>60</v>
          </cell>
        </row>
        <row r="110">
          <cell r="I110">
            <v>173076000</v>
          </cell>
          <cell r="M110">
            <v>5290158</v>
          </cell>
          <cell r="AC110">
            <v>60</v>
          </cell>
        </row>
        <row r="111">
          <cell r="I111">
            <v>173076000</v>
          </cell>
          <cell r="M111">
            <v>6862080</v>
          </cell>
          <cell r="AC111">
            <v>60</v>
          </cell>
        </row>
        <row r="112">
          <cell r="I112">
            <v>173103000</v>
          </cell>
          <cell r="M112">
            <v>5010019</v>
          </cell>
          <cell r="AC112">
            <v>120</v>
          </cell>
        </row>
        <row r="113">
          <cell r="I113">
            <v>173103000</v>
          </cell>
          <cell r="M113">
            <v>5151022</v>
          </cell>
          <cell r="AC113">
            <v>60</v>
          </cell>
        </row>
        <row r="114">
          <cell r="I114">
            <v>173103000</v>
          </cell>
          <cell r="M114">
            <v>5163577</v>
          </cell>
          <cell r="AC114">
            <v>420</v>
          </cell>
        </row>
        <row r="115">
          <cell r="I115">
            <v>173103000</v>
          </cell>
          <cell r="M115">
            <v>5280469</v>
          </cell>
          <cell r="AC115">
            <v>120</v>
          </cell>
        </row>
        <row r="116">
          <cell r="I116">
            <v>173103000</v>
          </cell>
          <cell r="M116">
            <v>5151136</v>
          </cell>
          <cell r="AC116">
            <v>30</v>
          </cell>
        </row>
        <row r="117">
          <cell r="I117">
            <v>173103000</v>
          </cell>
          <cell r="M117">
            <v>5010040</v>
          </cell>
          <cell r="AC117">
            <v>60</v>
          </cell>
        </row>
        <row r="118">
          <cell r="I118">
            <v>173103000</v>
          </cell>
          <cell r="M118">
            <v>5128730</v>
          </cell>
          <cell r="AC118">
            <v>60</v>
          </cell>
        </row>
        <row r="119">
          <cell r="I119">
            <v>173103000</v>
          </cell>
          <cell r="M119">
            <v>3052125</v>
          </cell>
          <cell r="AC119">
            <v>300</v>
          </cell>
        </row>
        <row r="120">
          <cell r="I120">
            <v>173103000</v>
          </cell>
          <cell r="M120">
            <v>3010150</v>
          </cell>
          <cell r="AC120">
            <v>360</v>
          </cell>
        </row>
        <row r="121">
          <cell r="I121">
            <v>173103000</v>
          </cell>
          <cell r="M121">
            <v>3030400</v>
          </cell>
          <cell r="AC121">
            <v>360</v>
          </cell>
        </row>
        <row r="122">
          <cell r="I122">
            <v>173103000</v>
          </cell>
          <cell r="M122">
            <v>5129504</v>
          </cell>
          <cell r="AC122">
            <v>10</v>
          </cell>
        </row>
        <row r="123">
          <cell r="I123">
            <v>173103000</v>
          </cell>
          <cell r="M123">
            <v>5268159</v>
          </cell>
          <cell r="AC123">
            <v>840</v>
          </cell>
        </row>
        <row r="124">
          <cell r="I124">
            <v>173103000</v>
          </cell>
          <cell r="M124">
            <v>5200999</v>
          </cell>
          <cell r="AC124">
            <v>6</v>
          </cell>
        </row>
        <row r="125">
          <cell r="I125">
            <v>173103000</v>
          </cell>
          <cell r="M125">
            <v>5071041</v>
          </cell>
          <cell r="AC125">
            <v>120</v>
          </cell>
        </row>
        <row r="126">
          <cell r="I126">
            <v>173103000</v>
          </cell>
          <cell r="M126">
            <v>5070796</v>
          </cell>
          <cell r="AC126">
            <v>120</v>
          </cell>
        </row>
        <row r="127">
          <cell r="I127">
            <v>173103000</v>
          </cell>
          <cell r="M127">
            <v>5010251</v>
          </cell>
          <cell r="AC127">
            <v>120</v>
          </cell>
        </row>
        <row r="128">
          <cell r="I128">
            <v>173103000</v>
          </cell>
          <cell r="M128">
            <v>6862080</v>
          </cell>
          <cell r="AC128">
            <v>60</v>
          </cell>
        </row>
        <row r="129">
          <cell r="I129">
            <v>173103000</v>
          </cell>
          <cell r="M129">
            <v>6850085</v>
          </cell>
          <cell r="AC129">
            <v>60</v>
          </cell>
        </row>
        <row r="130">
          <cell r="I130">
            <v>173103000</v>
          </cell>
          <cell r="M130">
            <v>5070101</v>
          </cell>
          <cell r="AC130">
            <v>60</v>
          </cell>
        </row>
        <row r="131">
          <cell r="I131">
            <v>173109000</v>
          </cell>
          <cell r="M131">
            <v>5070796</v>
          </cell>
          <cell r="AC131">
            <v>60</v>
          </cell>
        </row>
        <row r="132">
          <cell r="I132">
            <v>173109000</v>
          </cell>
          <cell r="M132">
            <v>5070042</v>
          </cell>
          <cell r="AC132">
            <v>60</v>
          </cell>
        </row>
        <row r="133">
          <cell r="I133">
            <v>173109000</v>
          </cell>
          <cell r="M133">
            <v>6862080</v>
          </cell>
          <cell r="AC133">
            <v>60</v>
          </cell>
        </row>
        <row r="134">
          <cell r="I134">
            <v>173109000</v>
          </cell>
          <cell r="M134">
            <v>5070983</v>
          </cell>
          <cell r="AC134">
            <v>60</v>
          </cell>
        </row>
        <row r="135">
          <cell r="I135">
            <v>173109000</v>
          </cell>
          <cell r="M135">
            <v>5070101</v>
          </cell>
          <cell r="AC135">
            <v>60</v>
          </cell>
        </row>
        <row r="136">
          <cell r="I136">
            <v>173123000</v>
          </cell>
          <cell r="M136">
            <v>5265899</v>
          </cell>
          <cell r="AC136">
            <v>72</v>
          </cell>
        </row>
        <row r="137">
          <cell r="I137">
            <v>173123000</v>
          </cell>
          <cell r="M137">
            <v>5163577</v>
          </cell>
          <cell r="AC137">
            <v>24</v>
          </cell>
        </row>
        <row r="138">
          <cell r="I138">
            <v>173123000</v>
          </cell>
          <cell r="M138">
            <v>5163577</v>
          </cell>
          <cell r="AC138">
            <v>24</v>
          </cell>
        </row>
        <row r="139">
          <cell r="I139">
            <v>173123000</v>
          </cell>
          <cell r="M139">
            <v>5151022</v>
          </cell>
          <cell r="AC139">
            <v>6</v>
          </cell>
        </row>
        <row r="140">
          <cell r="I140">
            <v>173123000</v>
          </cell>
          <cell r="M140">
            <v>5151136</v>
          </cell>
          <cell r="AC140">
            <v>6</v>
          </cell>
        </row>
        <row r="141">
          <cell r="I141">
            <v>173123000</v>
          </cell>
          <cell r="M141">
            <v>5010040</v>
          </cell>
          <cell r="AC141">
            <v>18</v>
          </cell>
        </row>
        <row r="142">
          <cell r="I142">
            <v>173123000</v>
          </cell>
          <cell r="M142">
            <v>5338441</v>
          </cell>
          <cell r="AC142">
            <v>6</v>
          </cell>
        </row>
        <row r="143">
          <cell r="I143">
            <v>173123000</v>
          </cell>
          <cell r="M143">
            <v>3052125</v>
          </cell>
          <cell r="AC143">
            <v>18</v>
          </cell>
        </row>
        <row r="144">
          <cell r="I144">
            <v>173123000</v>
          </cell>
          <cell r="M144">
            <v>5150355</v>
          </cell>
          <cell r="AC144">
            <v>12</v>
          </cell>
        </row>
        <row r="145">
          <cell r="I145">
            <v>173123000</v>
          </cell>
          <cell r="M145">
            <v>4830094</v>
          </cell>
          <cell r="AC145">
            <v>6</v>
          </cell>
        </row>
        <row r="146">
          <cell r="I146">
            <v>173123000</v>
          </cell>
          <cell r="M146">
            <v>5268159</v>
          </cell>
          <cell r="AC146">
            <v>96</v>
          </cell>
        </row>
        <row r="147">
          <cell r="I147">
            <v>173123000</v>
          </cell>
          <cell r="M147">
            <v>5120752</v>
          </cell>
          <cell r="AC147">
            <v>12</v>
          </cell>
        </row>
        <row r="148">
          <cell r="I148">
            <v>173123000</v>
          </cell>
          <cell r="M148">
            <v>5010019</v>
          </cell>
          <cell r="AC148">
            <v>18</v>
          </cell>
        </row>
        <row r="149">
          <cell r="I149">
            <v>173123000</v>
          </cell>
          <cell r="M149">
            <v>5070796</v>
          </cell>
          <cell r="AC149">
            <v>6</v>
          </cell>
        </row>
        <row r="150">
          <cell r="I150">
            <v>173123000</v>
          </cell>
          <cell r="M150">
            <v>5070042</v>
          </cell>
          <cell r="AC150">
            <v>24</v>
          </cell>
        </row>
        <row r="151">
          <cell r="I151">
            <v>173123000</v>
          </cell>
          <cell r="M151">
            <v>5129078</v>
          </cell>
          <cell r="AC151">
            <v>18</v>
          </cell>
        </row>
        <row r="152">
          <cell r="I152">
            <v>173123000</v>
          </cell>
          <cell r="M152">
            <v>5131398</v>
          </cell>
          <cell r="AC152">
            <v>60</v>
          </cell>
        </row>
        <row r="153">
          <cell r="I153">
            <v>173123000</v>
          </cell>
          <cell r="M153">
            <v>6861285</v>
          </cell>
          <cell r="AC153">
            <v>6</v>
          </cell>
        </row>
        <row r="154">
          <cell r="I154">
            <v>173123000</v>
          </cell>
          <cell r="M154">
            <v>6862080</v>
          </cell>
          <cell r="AC154">
            <v>24</v>
          </cell>
        </row>
        <row r="155">
          <cell r="I155">
            <v>173123000</v>
          </cell>
          <cell r="M155">
            <v>5332793</v>
          </cell>
          <cell r="AC155">
            <v>60</v>
          </cell>
        </row>
        <row r="156">
          <cell r="I156">
            <v>173123000</v>
          </cell>
          <cell r="M156">
            <v>5070101</v>
          </cell>
          <cell r="AC156">
            <v>12</v>
          </cell>
        </row>
        <row r="157">
          <cell r="I157">
            <v>173123000</v>
          </cell>
          <cell r="M157">
            <v>5050152</v>
          </cell>
          <cell r="AC157">
            <v>60</v>
          </cell>
        </row>
        <row r="158">
          <cell r="I158">
            <v>173123000</v>
          </cell>
          <cell r="M158">
            <v>5050204</v>
          </cell>
          <cell r="AC158">
            <v>60</v>
          </cell>
        </row>
        <row r="159">
          <cell r="I159">
            <v>173129000</v>
          </cell>
          <cell r="M159">
            <v>5291050</v>
          </cell>
          <cell r="AC159">
            <v>6</v>
          </cell>
        </row>
        <row r="160">
          <cell r="I160">
            <v>173129000</v>
          </cell>
          <cell r="M160">
            <v>5132674</v>
          </cell>
          <cell r="AC160">
            <v>12</v>
          </cell>
        </row>
        <row r="161">
          <cell r="I161">
            <v>173129000</v>
          </cell>
          <cell r="M161">
            <v>5335752</v>
          </cell>
          <cell r="AC161">
            <v>6</v>
          </cell>
        </row>
        <row r="162">
          <cell r="I162">
            <v>173129000</v>
          </cell>
          <cell r="M162">
            <v>5334746</v>
          </cell>
          <cell r="AC162">
            <v>12</v>
          </cell>
        </row>
        <row r="163">
          <cell r="I163">
            <v>173129000</v>
          </cell>
          <cell r="M163">
            <v>5274136</v>
          </cell>
          <cell r="AC163">
            <v>12</v>
          </cell>
        </row>
        <row r="164">
          <cell r="I164">
            <v>173129000</v>
          </cell>
          <cell r="M164">
            <v>5271001</v>
          </cell>
          <cell r="AC164">
            <v>12</v>
          </cell>
        </row>
        <row r="165">
          <cell r="I165">
            <v>173129000</v>
          </cell>
          <cell r="M165">
            <v>5331486</v>
          </cell>
          <cell r="AC165">
            <v>18</v>
          </cell>
        </row>
        <row r="166">
          <cell r="I166">
            <v>173129000</v>
          </cell>
          <cell r="M166">
            <v>5302484</v>
          </cell>
          <cell r="AC166">
            <v>6</v>
          </cell>
        </row>
        <row r="167">
          <cell r="I167">
            <v>173129000</v>
          </cell>
          <cell r="M167">
            <v>5294967</v>
          </cell>
          <cell r="AC167">
            <v>6</v>
          </cell>
        </row>
        <row r="168">
          <cell r="I168">
            <v>173129000</v>
          </cell>
          <cell r="M168">
            <v>5050235</v>
          </cell>
          <cell r="AC168">
            <v>24</v>
          </cell>
        </row>
        <row r="169">
          <cell r="I169">
            <v>173129000</v>
          </cell>
          <cell r="M169">
            <v>5120866</v>
          </cell>
          <cell r="AC169">
            <v>6</v>
          </cell>
        </row>
        <row r="170">
          <cell r="I170">
            <v>173129000</v>
          </cell>
          <cell r="M170">
            <v>5010033</v>
          </cell>
          <cell r="AC170">
            <v>120</v>
          </cell>
        </row>
        <row r="171">
          <cell r="I171">
            <v>173129000</v>
          </cell>
          <cell r="M171">
            <v>5292457</v>
          </cell>
          <cell r="AC171">
            <v>6</v>
          </cell>
        </row>
        <row r="172">
          <cell r="I172">
            <v>173129000</v>
          </cell>
          <cell r="M172">
            <v>5010251</v>
          </cell>
          <cell r="AC172">
            <v>60</v>
          </cell>
        </row>
        <row r="173">
          <cell r="I173">
            <v>173129000</v>
          </cell>
          <cell r="M173">
            <v>5070675</v>
          </cell>
          <cell r="AC173">
            <v>6</v>
          </cell>
        </row>
        <row r="174">
          <cell r="I174">
            <v>173129000</v>
          </cell>
          <cell r="M174">
            <v>5135415</v>
          </cell>
          <cell r="AC174">
            <v>6</v>
          </cell>
        </row>
        <row r="175">
          <cell r="I175">
            <v>173129000</v>
          </cell>
          <cell r="M175">
            <v>5131398</v>
          </cell>
          <cell r="AC175">
            <v>60</v>
          </cell>
        </row>
        <row r="176">
          <cell r="I176">
            <v>173129000</v>
          </cell>
          <cell r="M176">
            <v>5132193</v>
          </cell>
          <cell r="AC176">
            <v>18</v>
          </cell>
        </row>
        <row r="177">
          <cell r="I177">
            <v>173129000</v>
          </cell>
          <cell r="M177">
            <v>5139369</v>
          </cell>
          <cell r="AC177">
            <v>6</v>
          </cell>
        </row>
        <row r="178">
          <cell r="I178">
            <v>173129000</v>
          </cell>
          <cell r="M178">
            <v>5290864</v>
          </cell>
          <cell r="AC178">
            <v>6</v>
          </cell>
        </row>
        <row r="179">
          <cell r="I179">
            <v>173129000</v>
          </cell>
          <cell r="M179">
            <v>5134395</v>
          </cell>
          <cell r="AC179">
            <v>6</v>
          </cell>
        </row>
        <row r="180">
          <cell r="I180">
            <v>173129000</v>
          </cell>
          <cell r="M180">
            <v>5294905</v>
          </cell>
          <cell r="AC180">
            <v>6</v>
          </cell>
        </row>
        <row r="181">
          <cell r="I181">
            <v>173129000</v>
          </cell>
          <cell r="M181">
            <v>5290992</v>
          </cell>
          <cell r="AC181">
            <v>12</v>
          </cell>
        </row>
        <row r="182">
          <cell r="I182">
            <v>173129000</v>
          </cell>
          <cell r="M182">
            <v>5050301</v>
          </cell>
          <cell r="AC182">
            <v>24</v>
          </cell>
        </row>
        <row r="183">
          <cell r="I183">
            <v>173129000</v>
          </cell>
          <cell r="M183">
            <v>5131367</v>
          </cell>
          <cell r="AC183">
            <v>30</v>
          </cell>
        </row>
        <row r="184">
          <cell r="I184">
            <v>173129000</v>
          </cell>
          <cell r="M184">
            <v>6861285</v>
          </cell>
          <cell r="AC184">
            <v>12</v>
          </cell>
        </row>
        <row r="185">
          <cell r="I185">
            <v>173129000</v>
          </cell>
          <cell r="M185">
            <v>6862080</v>
          </cell>
          <cell r="AC185">
            <v>60</v>
          </cell>
        </row>
        <row r="186">
          <cell r="I186">
            <v>173129000</v>
          </cell>
          <cell r="M186">
            <v>5332025</v>
          </cell>
          <cell r="AC186">
            <v>6</v>
          </cell>
        </row>
        <row r="187">
          <cell r="I187">
            <v>173129000</v>
          </cell>
          <cell r="M187">
            <v>5270943</v>
          </cell>
          <cell r="AC187">
            <v>6</v>
          </cell>
        </row>
        <row r="188">
          <cell r="I188">
            <v>173129000</v>
          </cell>
          <cell r="M188">
            <v>5271485</v>
          </cell>
          <cell r="AC188">
            <v>12</v>
          </cell>
        </row>
        <row r="189">
          <cell r="I189">
            <v>173129000</v>
          </cell>
          <cell r="M189">
            <v>5271717</v>
          </cell>
          <cell r="AC189">
            <v>12</v>
          </cell>
        </row>
        <row r="190">
          <cell r="I190">
            <v>173129000</v>
          </cell>
          <cell r="M190">
            <v>5139189</v>
          </cell>
          <cell r="AC190">
            <v>18</v>
          </cell>
        </row>
        <row r="191">
          <cell r="I191">
            <v>173129000</v>
          </cell>
          <cell r="M191">
            <v>5301700</v>
          </cell>
          <cell r="AC191">
            <v>6</v>
          </cell>
        </row>
        <row r="192">
          <cell r="I192">
            <v>173129000</v>
          </cell>
          <cell r="M192">
            <v>5336294</v>
          </cell>
          <cell r="AC192">
            <v>6</v>
          </cell>
        </row>
        <row r="193">
          <cell r="I193">
            <v>173129000</v>
          </cell>
          <cell r="M193">
            <v>5273227</v>
          </cell>
          <cell r="AC193">
            <v>6</v>
          </cell>
        </row>
        <row r="194">
          <cell r="I194">
            <v>173129000</v>
          </cell>
          <cell r="M194">
            <v>5274655</v>
          </cell>
          <cell r="AC194">
            <v>12</v>
          </cell>
        </row>
        <row r="195">
          <cell r="I195">
            <v>173129000</v>
          </cell>
          <cell r="M195">
            <v>5138360</v>
          </cell>
          <cell r="AC195">
            <v>6</v>
          </cell>
        </row>
        <row r="196">
          <cell r="I196">
            <v>173129000</v>
          </cell>
          <cell r="M196">
            <v>5334120</v>
          </cell>
          <cell r="AC196">
            <v>6</v>
          </cell>
        </row>
        <row r="197">
          <cell r="I197">
            <v>173129000</v>
          </cell>
          <cell r="M197">
            <v>5332793</v>
          </cell>
          <cell r="AC197">
            <v>60</v>
          </cell>
        </row>
        <row r="198">
          <cell r="I198">
            <v>173129000</v>
          </cell>
          <cell r="M198">
            <v>5293096</v>
          </cell>
          <cell r="AC198">
            <v>6</v>
          </cell>
        </row>
        <row r="199">
          <cell r="I199">
            <v>173129000</v>
          </cell>
          <cell r="M199">
            <v>5279342</v>
          </cell>
          <cell r="AC199">
            <v>6</v>
          </cell>
        </row>
        <row r="200">
          <cell r="I200">
            <v>173129000</v>
          </cell>
          <cell r="M200">
            <v>5277517</v>
          </cell>
          <cell r="AC200">
            <v>6</v>
          </cell>
        </row>
        <row r="201">
          <cell r="I201">
            <v>173129000</v>
          </cell>
          <cell r="M201">
            <v>5070101</v>
          </cell>
          <cell r="AC201">
            <v>18</v>
          </cell>
        </row>
        <row r="202">
          <cell r="I202">
            <v>173129000</v>
          </cell>
          <cell r="M202">
            <v>5120444</v>
          </cell>
          <cell r="AC202">
            <v>30</v>
          </cell>
        </row>
        <row r="203">
          <cell r="I203">
            <v>173129000</v>
          </cell>
          <cell r="M203">
            <v>5050152</v>
          </cell>
          <cell r="AC203">
            <v>120</v>
          </cell>
        </row>
        <row r="204">
          <cell r="I204">
            <v>173129000</v>
          </cell>
          <cell r="M204">
            <v>5120136</v>
          </cell>
          <cell r="AC204">
            <v>18</v>
          </cell>
        </row>
        <row r="205">
          <cell r="I205">
            <v>173129000</v>
          </cell>
          <cell r="M205">
            <v>5050204</v>
          </cell>
          <cell r="AC205">
            <v>60</v>
          </cell>
        </row>
        <row r="206">
          <cell r="I206">
            <v>173129000</v>
          </cell>
          <cell r="M206">
            <v>5070042</v>
          </cell>
          <cell r="AC206">
            <v>36</v>
          </cell>
        </row>
        <row r="207">
          <cell r="I207">
            <v>173129000</v>
          </cell>
          <cell r="M207">
            <v>5292796</v>
          </cell>
          <cell r="AC207">
            <v>6</v>
          </cell>
        </row>
        <row r="208">
          <cell r="I208">
            <v>173129000</v>
          </cell>
          <cell r="M208">
            <v>5293283</v>
          </cell>
          <cell r="AC208">
            <v>6</v>
          </cell>
        </row>
        <row r="209">
          <cell r="I209">
            <v>173129000</v>
          </cell>
          <cell r="M209">
            <v>5333664</v>
          </cell>
          <cell r="AC209">
            <v>6</v>
          </cell>
        </row>
        <row r="210">
          <cell r="I210">
            <v>173129000</v>
          </cell>
          <cell r="M210">
            <v>4830094</v>
          </cell>
          <cell r="AC210">
            <v>12</v>
          </cell>
        </row>
        <row r="211">
          <cell r="I211">
            <v>173129000</v>
          </cell>
          <cell r="M211">
            <v>4830094</v>
          </cell>
          <cell r="AC211">
            <v>12</v>
          </cell>
        </row>
        <row r="212">
          <cell r="I212">
            <v>173129000</v>
          </cell>
          <cell r="M212">
            <v>5278059</v>
          </cell>
          <cell r="AC212">
            <v>6</v>
          </cell>
        </row>
        <row r="213">
          <cell r="I213">
            <v>173129000</v>
          </cell>
          <cell r="M213">
            <v>5278066</v>
          </cell>
          <cell r="AC213">
            <v>6</v>
          </cell>
        </row>
        <row r="214">
          <cell r="I214">
            <v>173129000</v>
          </cell>
          <cell r="M214">
            <v>5131976</v>
          </cell>
          <cell r="AC214">
            <v>6</v>
          </cell>
        </row>
        <row r="215">
          <cell r="I215">
            <v>173129000</v>
          </cell>
          <cell r="M215">
            <v>5138052</v>
          </cell>
          <cell r="AC215">
            <v>6</v>
          </cell>
        </row>
        <row r="216">
          <cell r="I216">
            <v>173129000</v>
          </cell>
          <cell r="M216">
            <v>5330726</v>
          </cell>
          <cell r="AC216">
            <v>6</v>
          </cell>
        </row>
        <row r="217">
          <cell r="I217">
            <v>173129000</v>
          </cell>
          <cell r="M217">
            <v>5290712</v>
          </cell>
          <cell r="AC217">
            <v>6</v>
          </cell>
        </row>
        <row r="218">
          <cell r="I218">
            <v>173129000</v>
          </cell>
          <cell r="M218">
            <v>5294912</v>
          </cell>
          <cell r="AC218">
            <v>6</v>
          </cell>
        </row>
        <row r="219">
          <cell r="I219">
            <v>173129000</v>
          </cell>
          <cell r="M219">
            <v>5134087</v>
          </cell>
          <cell r="AC219">
            <v>6</v>
          </cell>
        </row>
        <row r="220">
          <cell r="I220">
            <v>173129000</v>
          </cell>
          <cell r="M220">
            <v>5136663</v>
          </cell>
          <cell r="AC220">
            <v>6</v>
          </cell>
        </row>
        <row r="221">
          <cell r="I221">
            <v>173129000</v>
          </cell>
          <cell r="M221">
            <v>5281226</v>
          </cell>
          <cell r="AC221">
            <v>18</v>
          </cell>
        </row>
        <row r="222">
          <cell r="I222">
            <v>173129000</v>
          </cell>
          <cell r="M222">
            <v>5163577</v>
          </cell>
          <cell r="AC222">
            <v>24</v>
          </cell>
        </row>
        <row r="223">
          <cell r="I223">
            <v>173129000</v>
          </cell>
          <cell r="M223">
            <v>5334182</v>
          </cell>
          <cell r="AC223">
            <v>6</v>
          </cell>
        </row>
        <row r="224">
          <cell r="I224">
            <v>173129000</v>
          </cell>
          <cell r="M224">
            <v>5332876</v>
          </cell>
          <cell r="AC224">
            <v>4</v>
          </cell>
        </row>
        <row r="225">
          <cell r="I225">
            <v>173129000</v>
          </cell>
          <cell r="M225">
            <v>5151022</v>
          </cell>
          <cell r="AC225">
            <v>6</v>
          </cell>
        </row>
        <row r="226">
          <cell r="I226">
            <v>173129000</v>
          </cell>
          <cell r="M226">
            <v>5302505</v>
          </cell>
          <cell r="AC226">
            <v>12</v>
          </cell>
        </row>
        <row r="227">
          <cell r="I227">
            <v>173129000</v>
          </cell>
          <cell r="M227">
            <v>5336038</v>
          </cell>
          <cell r="AC227">
            <v>6</v>
          </cell>
        </row>
        <row r="228">
          <cell r="I228">
            <v>173129000</v>
          </cell>
          <cell r="M228">
            <v>5337435</v>
          </cell>
          <cell r="AC228">
            <v>6</v>
          </cell>
        </row>
        <row r="229">
          <cell r="I229">
            <v>173129000</v>
          </cell>
          <cell r="M229">
            <v>5129850</v>
          </cell>
          <cell r="AC229">
            <v>6</v>
          </cell>
        </row>
        <row r="230">
          <cell r="I230">
            <v>173129000</v>
          </cell>
          <cell r="M230">
            <v>5151136</v>
          </cell>
          <cell r="AC230">
            <v>6</v>
          </cell>
        </row>
        <row r="231">
          <cell r="I231">
            <v>173129000</v>
          </cell>
          <cell r="M231">
            <v>5283532</v>
          </cell>
          <cell r="AC231">
            <v>12</v>
          </cell>
        </row>
        <row r="232">
          <cell r="I232">
            <v>173129000</v>
          </cell>
          <cell r="M232">
            <v>5335015</v>
          </cell>
          <cell r="AC232">
            <v>3</v>
          </cell>
        </row>
        <row r="233">
          <cell r="I233">
            <v>173129000</v>
          </cell>
          <cell r="M233">
            <v>5335015</v>
          </cell>
          <cell r="AC233">
            <v>3</v>
          </cell>
        </row>
        <row r="234">
          <cell r="I234">
            <v>173129000</v>
          </cell>
          <cell r="M234">
            <v>5335679</v>
          </cell>
          <cell r="AC234">
            <v>6</v>
          </cell>
        </row>
        <row r="235">
          <cell r="I235">
            <v>173129000</v>
          </cell>
          <cell r="M235">
            <v>5290653</v>
          </cell>
          <cell r="AC235">
            <v>6</v>
          </cell>
        </row>
        <row r="236">
          <cell r="I236">
            <v>173129000</v>
          </cell>
          <cell r="M236">
            <v>5296228</v>
          </cell>
          <cell r="AC236">
            <v>6</v>
          </cell>
        </row>
        <row r="237">
          <cell r="I237">
            <v>173129000</v>
          </cell>
          <cell r="M237">
            <v>5339367</v>
          </cell>
          <cell r="AC237">
            <v>6</v>
          </cell>
        </row>
        <row r="238">
          <cell r="I238">
            <v>173129000</v>
          </cell>
          <cell r="M238">
            <v>5336007</v>
          </cell>
          <cell r="AC238">
            <v>6</v>
          </cell>
        </row>
        <row r="239">
          <cell r="I239">
            <v>173129000</v>
          </cell>
          <cell r="M239">
            <v>5298600</v>
          </cell>
          <cell r="AC239">
            <v>6</v>
          </cell>
        </row>
        <row r="240">
          <cell r="I240">
            <v>173129000</v>
          </cell>
          <cell r="M240">
            <v>6811453</v>
          </cell>
          <cell r="AC240">
            <v>60</v>
          </cell>
        </row>
        <row r="241">
          <cell r="I241">
            <v>173129000</v>
          </cell>
          <cell r="M241">
            <v>5296640</v>
          </cell>
          <cell r="AC241">
            <v>6</v>
          </cell>
        </row>
        <row r="242">
          <cell r="I242">
            <v>173129000</v>
          </cell>
          <cell r="M242">
            <v>5334078</v>
          </cell>
          <cell r="AC242">
            <v>6</v>
          </cell>
        </row>
        <row r="243">
          <cell r="I243">
            <v>173129000</v>
          </cell>
          <cell r="M243">
            <v>3052125</v>
          </cell>
          <cell r="AC243">
            <v>30</v>
          </cell>
        </row>
        <row r="244">
          <cell r="I244">
            <v>173129000</v>
          </cell>
          <cell r="M244">
            <v>5276020</v>
          </cell>
          <cell r="AC244">
            <v>6</v>
          </cell>
        </row>
        <row r="245">
          <cell r="I245">
            <v>173129000</v>
          </cell>
          <cell r="M245">
            <v>5297881</v>
          </cell>
          <cell r="AC245">
            <v>6</v>
          </cell>
        </row>
        <row r="246">
          <cell r="I246">
            <v>173129000</v>
          </cell>
          <cell r="M246">
            <v>5297469</v>
          </cell>
          <cell r="AC246">
            <v>6</v>
          </cell>
        </row>
        <row r="247">
          <cell r="I247">
            <v>173129000</v>
          </cell>
          <cell r="M247">
            <v>5124741</v>
          </cell>
          <cell r="AC247">
            <v>6</v>
          </cell>
        </row>
        <row r="248">
          <cell r="I248">
            <v>173129000</v>
          </cell>
          <cell r="M248">
            <v>5136061</v>
          </cell>
          <cell r="AC248">
            <v>6</v>
          </cell>
        </row>
        <row r="249">
          <cell r="I249">
            <v>173129000</v>
          </cell>
          <cell r="M249">
            <v>5129708</v>
          </cell>
          <cell r="AC249">
            <v>4</v>
          </cell>
        </row>
        <row r="250">
          <cell r="I250">
            <v>173129000</v>
          </cell>
          <cell r="M250">
            <v>5280469</v>
          </cell>
          <cell r="AC250">
            <v>12</v>
          </cell>
        </row>
        <row r="251">
          <cell r="I251">
            <v>173129000</v>
          </cell>
          <cell r="M251">
            <v>5133417</v>
          </cell>
          <cell r="AC251">
            <v>6</v>
          </cell>
        </row>
        <row r="252">
          <cell r="I252">
            <v>173129000</v>
          </cell>
          <cell r="M252">
            <v>5132733</v>
          </cell>
          <cell r="AC252">
            <v>6</v>
          </cell>
        </row>
        <row r="253">
          <cell r="I253">
            <v>173129000</v>
          </cell>
          <cell r="M253">
            <v>5339879</v>
          </cell>
          <cell r="AC253">
            <v>6</v>
          </cell>
        </row>
        <row r="254">
          <cell r="I254">
            <v>173129000</v>
          </cell>
          <cell r="M254">
            <v>5129708</v>
          </cell>
          <cell r="AC254">
            <v>2</v>
          </cell>
        </row>
        <row r="255">
          <cell r="I255">
            <v>173129000</v>
          </cell>
          <cell r="M255">
            <v>5129632</v>
          </cell>
          <cell r="AC255">
            <v>6</v>
          </cell>
        </row>
        <row r="256">
          <cell r="I256">
            <v>173129000</v>
          </cell>
          <cell r="M256">
            <v>5274105</v>
          </cell>
          <cell r="AC256">
            <v>6</v>
          </cell>
        </row>
        <row r="257">
          <cell r="I257">
            <v>173129000</v>
          </cell>
          <cell r="M257">
            <v>5150355</v>
          </cell>
          <cell r="AC257">
            <v>12</v>
          </cell>
        </row>
        <row r="258">
          <cell r="I258">
            <v>173129000</v>
          </cell>
          <cell r="M258">
            <v>5120527</v>
          </cell>
          <cell r="AC258">
            <v>6</v>
          </cell>
        </row>
        <row r="259">
          <cell r="I259">
            <v>173129000</v>
          </cell>
          <cell r="M259">
            <v>5292367</v>
          </cell>
          <cell r="AC259">
            <v>6</v>
          </cell>
        </row>
        <row r="260">
          <cell r="I260">
            <v>173129000</v>
          </cell>
          <cell r="M260">
            <v>5271883</v>
          </cell>
          <cell r="AC260">
            <v>6</v>
          </cell>
        </row>
        <row r="261">
          <cell r="I261">
            <v>173129000</v>
          </cell>
          <cell r="M261">
            <v>5151468</v>
          </cell>
          <cell r="AC261">
            <v>6</v>
          </cell>
        </row>
        <row r="262">
          <cell r="I262">
            <v>173129000</v>
          </cell>
          <cell r="M262">
            <v>3010150</v>
          </cell>
          <cell r="AC262">
            <v>162</v>
          </cell>
        </row>
        <row r="263">
          <cell r="I263">
            <v>173129000</v>
          </cell>
          <cell r="M263">
            <v>5333000</v>
          </cell>
          <cell r="AC263">
            <v>6</v>
          </cell>
        </row>
        <row r="264">
          <cell r="I264">
            <v>173129000</v>
          </cell>
          <cell r="M264">
            <v>5290570</v>
          </cell>
          <cell r="AC264">
            <v>6</v>
          </cell>
        </row>
        <row r="265">
          <cell r="I265">
            <v>173129000</v>
          </cell>
          <cell r="M265">
            <v>9184433</v>
          </cell>
          <cell r="AC265">
            <v>6</v>
          </cell>
        </row>
        <row r="266">
          <cell r="I266">
            <v>173129000</v>
          </cell>
          <cell r="M266">
            <v>5291607</v>
          </cell>
          <cell r="AC266">
            <v>6</v>
          </cell>
        </row>
        <row r="267">
          <cell r="I267">
            <v>173129000</v>
          </cell>
          <cell r="M267">
            <v>5292547</v>
          </cell>
          <cell r="AC267">
            <v>6</v>
          </cell>
        </row>
        <row r="268">
          <cell r="I268">
            <v>173129000</v>
          </cell>
          <cell r="M268">
            <v>5280469</v>
          </cell>
          <cell r="AC268">
            <v>36</v>
          </cell>
        </row>
        <row r="269">
          <cell r="I269">
            <v>173129000</v>
          </cell>
          <cell r="M269">
            <v>5339585</v>
          </cell>
          <cell r="AC269">
            <v>6</v>
          </cell>
        </row>
        <row r="270">
          <cell r="I270">
            <v>173129000</v>
          </cell>
          <cell r="M270">
            <v>5332876</v>
          </cell>
          <cell r="AC270">
            <v>2</v>
          </cell>
        </row>
        <row r="271">
          <cell r="I271">
            <v>173129000</v>
          </cell>
          <cell r="M271">
            <v>5136760</v>
          </cell>
          <cell r="AC271">
            <v>6</v>
          </cell>
        </row>
        <row r="272">
          <cell r="I272">
            <v>173129000</v>
          </cell>
          <cell r="M272">
            <v>5338337</v>
          </cell>
          <cell r="AC272">
            <v>6</v>
          </cell>
        </row>
        <row r="273">
          <cell r="I273">
            <v>173129000</v>
          </cell>
          <cell r="M273">
            <v>5136078</v>
          </cell>
          <cell r="AC273">
            <v>6</v>
          </cell>
        </row>
        <row r="274">
          <cell r="I274">
            <v>173129000</v>
          </cell>
          <cell r="M274">
            <v>5151105</v>
          </cell>
          <cell r="AC274">
            <v>6</v>
          </cell>
        </row>
        <row r="275">
          <cell r="I275">
            <v>173129000</v>
          </cell>
          <cell r="M275">
            <v>5138979</v>
          </cell>
          <cell r="AC275">
            <v>6</v>
          </cell>
        </row>
        <row r="276">
          <cell r="I276">
            <v>173129000</v>
          </cell>
          <cell r="M276">
            <v>5137866</v>
          </cell>
          <cell r="AC276">
            <v>6</v>
          </cell>
        </row>
        <row r="277">
          <cell r="I277">
            <v>173129000</v>
          </cell>
          <cell r="M277">
            <v>5010019</v>
          </cell>
          <cell r="AC277">
            <v>180</v>
          </cell>
        </row>
        <row r="278">
          <cell r="I278">
            <v>173135000</v>
          </cell>
          <cell r="M278">
            <v>3010150</v>
          </cell>
          <cell r="AC278">
            <v>120</v>
          </cell>
        </row>
        <row r="279">
          <cell r="I279">
            <v>173135000</v>
          </cell>
          <cell r="M279">
            <v>5070042</v>
          </cell>
          <cell r="AC279">
            <v>20</v>
          </cell>
        </row>
        <row r="280">
          <cell r="I280">
            <v>173135000</v>
          </cell>
          <cell r="M280">
            <v>6861285</v>
          </cell>
          <cell r="AC280">
            <v>3</v>
          </cell>
        </row>
        <row r="281">
          <cell r="I281">
            <v>173135000</v>
          </cell>
          <cell r="M281">
            <v>6861285</v>
          </cell>
          <cell r="AC281">
            <v>17</v>
          </cell>
        </row>
        <row r="282">
          <cell r="I282">
            <v>173135000</v>
          </cell>
          <cell r="M282">
            <v>6862080</v>
          </cell>
          <cell r="AC282">
            <v>3</v>
          </cell>
        </row>
        <row r="283">
          <cell r="I283">
            <v>173135000</v>
          </cell>
          <cell r="M283">
            <v>6862080</v>
          </cell>
          <cell r="AC283">
            <v>17</v>
          </cell>
        </row>
        <row r="284">
          <cell r="I284">
            <v>173135000</v>
          </cell>
          <cell r="M284">
            <v>5070824</v>
          </cell>
          <cell r="AC284">
            <v>20</v>
          </cell>
        </row>
        <row r="285">
          <cell r="I285">
            <v>173135000</v>
          </cell>
          <cell r="M285">
            <v>5070101</v>
          </cell>
          <cell r="AC285">
            <v>20</v>
          </cell>
        </row>
        <row r="286">
          <cell r="I286">
            <v>173135000</v>
          </cell>
          <cell r="M286">
            <v>5281226</v>
          </cell>
          <cell r="AC286">
            <v>40</v>
          </cell>
        </row>
        <row r="287">
          <cell r="I287">
            <v>173135000</v>
          </cell>
          <cell r="M287">
            <v>5283532</v>
          </cell>
          <cell r="AC287">
            <v>20</v>
          </cell>
        </row>
        <row r="288">
          <cell r="I288">
            <v>173135000</v>
          </cell>
          <cell r="M288">
            <v>5129715</v>
          </cell>
          <cell r="AC288">
            <v>20</v>
          </cell>
        </row>
        <row r="289">
          <cell r="I289">
            <v>173135000</v>
          </cell>
          <cell r="M289">
            <v>5163577</v>
          </cell>
          <cell r="AC289">
            <v>100</v>
          </cell>
        </row>
        <row r="290">
          <cell r="I290">
            <v>173135000</v>
          </cell>
          <cell r="M290">
            <v>5163577</v>
          </cell>
          <cell r="AC290">
            <v>60</v>
          </cell>
        </row>
        <row r="291">
          <cell r="I291">
            <v>173135000</v>
          </cell>
          <cell r="M291">
            <v>5280469</v>
          </cell>
          <cell r="AC291">
            <v>40</v>
          </cell>
        </row>
        <row r="292">
          <cell r="I292">
            <v>173135000</v>
          </cell>
          <cell r="M292">
            <v>5010040</v>
          </cell>
          <cell r="AC292">
            <v>40</v>
          </cell>
        </row>
        <row r="293">
          <cell r="I293">
            <v>173135000</v>
          </cell>
          <cell r="M293">
            <v>6812300</v>
          </cell>
          <cell r="AC293">
            <v>100</v>
          </cell>
        </row>
        <row r="294">
          <cell r="I294">
            <v>173135000</v>
          </cell>
          <cell r="M294">
            <v>6811453</v>
          </cell>
          <cell r="AC294">
            <v>100</v>
          </cell>
        </row>
        <row r="295">
          <cell r="I295">
            <v>173135000</v>
          </cell>
          <cell r="M295">
            <v>5281226</v>
          </cell>
          <cell r="AC295">
            <v>40</v>
          </cell>
        </row>
        <row r="296">
          <cell r="I296">
            <v>173137000</v>
          </cell>
          <cell r="M296">
            <v>5150355</v>
          </cell>
          <cell r="AC296">
            <v>12</v>
          </cell>
        </row>
        <row r="297">
          <cell r="I297">
            <v>173137000</v>
          </cell>
          <cell r="M297">
            <v>3010150</v>
          </cell>
          <cell r="AC297">
            <v>48</v>
          </cell>
        </row>
        <row r="298">
          <cell r="I298">
            <v>173137000</v>
          </cell>
          <cell r="M298">
            <v>5265899</v>
          </cell>
          <cell r="AC298">
            <v>24</v>
          </cell>
        </row>
        <row r="299">
          <cell r="I299">
            <v>173137000</v>
          </cell>
          <cell r="M299">
            <v>5163577</v>
          </cell>
          <cell r="AC299">
            <v>24</v>
          </cell>
        </row>
        <row r="300">
          <cell r="I300">
            <v>173137000</v>
          </cell>
          <cell r="M300">
            <v>5268159</v>
          </cell>
          <cell r="AC300">
            <v>24</v>
          </cell>
        </row>
        <row r="301">
          <cell r="I301">
            <v>173137000</v>
          </cell>
          <cell r="M301">
            <v>5280469</v>
          </cell>
          <cell r="AC301">
            <v>12</v>
          </cell>
        </row>
        <row r="302">
          <cell r="I302">
            <v>173137000</v>
          </cell>
          <cell r="M302">
            <v>5040508</v>
          </cell>
          <cell r="AC302">
            <v>12</v>
          </cell>
        </row>
        <row r="303">
          <cell r="I303">
            <v>173137000</v>
          </cell>
          <cell r="M303">
            <v>5283532</v>
          </cell>
          <cell r="AC303">
            <v>12</v>
          </cell>
        </row>
        <row r="304">
          <cell r="I304">
            <v>173137000</v>
          </cell>
          <cell r="M304">
            <v>5128730</v>
          </cell>
          <cell r="AC304">
            <v>12</v>
          </cell>
        </row>
        <row r="305">
          <cell r="I305">
            <v>173137000</v>
          </cell>
          <cell r="M305">
            <v>5131976</v>
          </cell>
          <cell r="AC305">
            <v>12</v>
          </cell>
        </row>
        <row r="306">
          <cell r="I306">
            <v>173137000</v>
          </cell>
          <cell r="M306">
            <v>5163577</v>
          </cell>
          <cell r="AC306">
            <v>12</v>
          </cell>
        </row>
        <row r="307">
          <cell r="I307">
            <v>173138000</v>
          </cell>
          <cell r="M307">
            <v>5129386</v>
          </cell>
          <cell r="AC307">
            <v>12</v>
          </cell>
        </row>
        <row r="308">
          <cell r="I308">
            <v>173138000</v>
          </cell>
          <cell r="M308">
            <v>5272657</v>
          </cell>
          <cell r="AC308">
            <v>12</v>
          </cell>
        </row>
        <row r="309">
          <cell r="I309">
            <v>173138000</v>
          </cell>
          <cell r="M309">
            <v>5150355</v>
          </cell>
          <cell r="AC309">
            <v>12</v>
          </cell>
        </row>
        <row r="310">
          <cell r="I310">
            <v>173138000</v>
          </cell>
          <cell r="M310">
            <v>3030400</v>
          </cell>
          <cell r="AC310">
            <v>24</v>
          </cell>
        </row>
        <row r="311">
          <cell r="I311">
            <v>173138000</v>
          </cell>
          <cell r="M311">
            <v>3032761</v>
          </cell>
          <cell r="AC311">
            <v>48</v>
          </cell>
        </row>
        <row r="312">
          <cell r="I312">
            <v>173138000</v>
          </cell>
          <cell r="M312">
            <v>5131976</v>
          </cell>
          <cell r="AC312">
            <v>12</v>
          </cell>
        </row>
        <row r="313">
          <cell r="I313">
            <v>173139000</v>
          </cell>
          <cell r="M313">
            <v>3010150</v>
          </cell>
          <cell r="AC313">
            <v>120</v>
          </cell>
        </row>
        <row r="314">
          <cell r="I314">
            <v>173139000</v>
          </cell>
          <cell r="M314">
            <v>4830094</v>
          </cell>
          <cell r="AC314">
            <v>48</v>
          </cell>
        </row>
        <row r="315">
          <cell r="I315">
            <v>173139000</v>
          </cell>
          <cell r="M315">
            <v>5137866</v>
          </cell>
          <cell r="AC315">
            <v>8</v>
          </cell>
        </row>
        <row r="316">
          <cell r="I316">
            <v>173139000</v>
          </cell>
          <cell r="M316">
            <v>5137866</v>
          </cell>
          <cell r="AC316">
            <v>16</v>
          </cell>
        </row>
        <row r="317">
          <cell r="I317">
            <v>173139000</v>
          </cell>
          <cell r="M317">
            <v>3170016</v>
          </cell>
          <cell r="AC317">
            <v>24</v>
          </cell>
        </row>
        <row r="318">
          <cell r="I318">
            <v>173139000</v>
          </cell>
          <cell r="M318">
            <v>5125117</v>
          </cell>
          <cell r="AC318">
            <v>24</v>
          </cell>
        </row>
        <row r="319">
          <cell r="I319">
            <v>173139000</v>
          </cell>
          <cell r="M319">
            <v>3052125</v>
          </cell>
          <cell r="AC319">
            <v>360</v>
          </cell>
        </row>
        <row r="320">
          <cell r="I320">
            <v>173139000</v>
          </cell>
          <cell r="M320">
            <v>5276051</v>
          </cell>
          <cell r="AC320">
            <v>24</v>
          </cell>
        </row>
        <row r="321">
          <cell r="I321">
            <v>173139000</v>
          </cell>
          <cell r="M321">
            <v>5302505</v>
          </cell>
          <cell r="AC321">
            <v>24</v>
          </cell>
        </row>
        <row r="322">
          <cell r="I322">
            <v>173139000</v>
          </cell>
          <cell r="M322">
            <v>5134959</v>
          </cell>
          <cell r="AC322">
            <v>24</v>
          </cell>
        </row>
        <row r="323">
          <cell r="I323">
            <v>173145000</v>
          </cell>
          <cell r="M323">
            <v>5200999</v>
          </cell>
          <cell r="AC323">
            <v>6</v>
          </cell>
        </row>
        <row r="324">
          <cell r="I324">
            <v>173145000</v>
          </cell>
          <cell r="M324">
            <v>5270846</v>
          </cell>
          <cell r="AC324">
            <v>24</v>
          </cell>
        </row>
        <row r="325">
          <cell r="I325">
            <v>173145000</v>
          </cell>
          <cell r="M325">
            <v>5135446</v>
          </cell>
          <cell r="AC325">
            <v>24</v>
          </cell>
        </row>
        <row r="326">
          <cell r="I326">
            <v>173145000</v>
          </cell>
          <cell r="M326">
            <v>5136656</v>
          </cell>
          <cell r="AC326">
            <v>24</v>
          </cell>
        </row>
        <row r="327">
          <cell r="I327">
            <v>173145000</v>
          </cell>
          <cell r="M327">
            <v>5337428</v>
          </cell>
          <cell r="AC327">
            <v>24</v>
          </cell>
        </row>
        <row r="328">
          <cell r="I328">
            <v>173145000</v>
          </cell>
          <cell r="M328">
            <v>5290013</v>
          </cell>
          <cell r="AC328">
            <v>24</v>
          </cell>
        </row>
        <row r="329">
          <cell r="I329">
            <v>173145000</v>
          </cell>
          <cell r="M329">
            <v>5334829</v>
          </cell>
          <cell r="AC329">
            <v>24</v>
          </cell>
        </row>
        <row r="330">
          <cell r="I330">
            <v>173145000</v>
          </cell>
          <cell r="M330">
            <v>5339367</v>
          </cell>
          <cell r="AC330">
            <v>24</v>
          </cell>
        </row>
        <row r="331">
          <cell r="I331">
            <v>173145000</v>
          </cell>
          <cell r="M331">
            <v>5338704</v>
          </cell>
          <cell r="AC331">
            <v>24</v>
          </cell>
        </row>
        <row r="332">
          <cell r="I332">
            <v>173145000</v>
          </cell>
          <cell r="M332">
            <v>5338780</v>
          </cell>
          <cell r="AC332">
            <v>24</v>
          </cell>
        </row>
        <row r="333">
          <cell r="I333">
            <v>173145000</v>
          </cell>
          <cell r="M333">
            <v>5302505</v>
          </cell>
          <cell r="AC333">
            <v>12</v>
          </cell>
        </row>
        <row r="334">
          <cell r="I334">
            <v>173145000</v>
          </cell>
          <cell r="M334">
            <v>5131976</v>
          </cell>
          <cell r="AC334">
            <v>24</v>
          </cell>
        </row>
        <row r="335">
          <cell r="I335">
            <v>173145000</v>
          </cell>
          <cell r="M335">
            <v>5133974</v>
          </cell>
          <cell r="AC335">
            <v>24</v>
          </cell>
        </row>
        <row r="336">
          <cell r="I336">
            <v>173145000</v>
          </cell>
          <cell r="M336">
            <v>5272657</v>
          </cell>
          <cell r="AC336">
            <v>24</v>
          </cell>
        </row>
        <row r="337">
          <cell r="I337">
            <v>173145000</v>
          </cell>
          <cell r="M337">
            <v>5136618</v>
          </cell>
          <cell r="AC337">
            <v>24</v>
          </cell>
        </row>
        <row r="338">
          <cell r="I338">
            <v>173145000</v>
          </cell>
          <cell r="M338">
            <v>5333273</v>
          </cell>
          <cell r="AC338">
            <v>24</v>
          </cell>
        </row>
        <row r="339">
          <cell r="I339">
            <v>173145000</v>
          </cell>
          <cell r="M339">
            <v>3010150</v>
          </cell>
          <cell r="AC339">
            <v>96</v>
          </cell>
        </row>
        <row r="340">
          <cell r="I340">
            <v>173145000</v>
          </cell>
          <cell r="M340">
            <v>5334535</v>
          </cell>
          <cell r="AC340">
            <v>24</v>
          </cell>
        </row>
        <row r="341">
          <cell r="I341">
            <v>173145000</v>
          </cell>
          <cell r="M341">
            <v>6850085</v>
          </cell>
          <cell r="AC341">
            <v>24</v>
          </cell>
        </row>
        <row r="342">
          <cell r="I342">
            <v>173145000</v>
          </cell>
          <cell r="M342">
            <v>5293283</v>
          </cell>
          <cell r="AC342">
            <v>24</v>
          </cell>
        </row>
        <row r="343">
          <cell r="I343">
            <v>173145000</v>
          </cell>
          <cell r="M343">
            <v>6862080</v>
          </cell>
          <cell r="AC343">
            <v>48</v>
          </cell>
        </row>
        <row r="344">
          <cell r="I344">
            <v>173145000</v>
          </cell>
          <cell r="M344">
            <v>5333415</v>
          </cell>
          <cell r="AC344">
            <v>24</v>
          </cell>
        </row>
        <row r="345">
          <cell r="I345">
            <v>173145000</v>
          </cell>
          <cell r="M345">
            <v>5290978</v>
          </cell>
          <cell r="AC345">
            <v>24</v>
          </cell>
        </row>
        <row r="346">
          <cell r="I346">
            <v>173145000</v>
          </cell>
          <cell r="M346">
            <v>5334120</v>
          </cell>
          <cell r="AC346">
            <v>24</v>
          </cell>
        </row>
        <row r="347">
          <cell r="I347">
            <v>173145000</v>
          </cell>
          <cell r="M347">
            <v>5334791</v>
          </cell>
          <cell r="AC347">
            <v>24</v>
          </cell>
        </row>
        <row r="348">
          <cell r="I348">
            <v>173145000</v>
          </cell>
          <cell r="M348">
            <v>5302484</v>
          </cell>
          <cell r="AC348">
            <v>24</v>
          </cell>
        </row>
        <row r="349">
          <cell r="I349">
            <v>173145000</v>
          </cell>
          <cell r="M349">
            <v>5139653</v>
          </cell>
          <cell r="AC349">
            <v>24</v>
          </cell>
        </row>
        <row r="350">
          <cell r="I350">
            <v>173147000</v>
          </cell>
          <cell r="M350">
            <v>5070101</v>
          </cell>
          <cell r="AC350">
            <v>24</v>
          </cell>
        </row>
        <row r="351">
          <cell r="I351">
            <v>173147000</v>
          </cell>
          <cell r="M351">
            <v>6812300</v>
          </cell>
          <cell r="AC351">
            <v>240</v>
          </cell>
        </row>
        <row r="352">
          <cell r="I352">
            <v>173147000</v>
          </cell>
          <cell r="M352">
            <v>5150805</v>
          </cell>
          <cell r="AC352">
            <v>12</v>
          </cell>
        </row>
        <row r="353">
          <cell r="I353">
            <v>173147000</v>
          </cell>
          <cell r="M353">
            <v>5151105</v>
          </cell>
          <cell r="AC353">
            <v>6</v>
          </cell>
        </row>
        <row r="354">
          <cell r="I354">
            <v>173147000</v>
          </cell>
          <cell r="M354">
            <v>5265899</v>
          </cell>
          <cell r="AC354">
            <v>180</v>
          </cell>
        </row>
        <row r="355">
          <cell r="I355">
            <v>173147000</v>
          </cell>
          <cell r="M355">
            <v>5125117</v>
          </cell>
          <cell r="AC355">
            <v>6</v>
          </cell>
        </row>
        <row r="356">
          <cell r="I356">
            <v>173147000</v>
          </cell>
          <cell r="M356">
            <v>5129715</v>
          </cell>
          <cell r="AC356">
            <v>12</v>
          </cell>
        </row>
        <row r="357">
          <cell r="I357">
            <v>173147000</v>
          </cell>
          <cell r="M357">
            <v>5290712</v>
          </cell>
          <cell r="AC357">
            <v>6</v>
          </cell>
        </row>
        <row r="358">
          <cell r="I358">
            <v>173147000</v>
          </cell>
          <cell r="M358">
            <v>5291946</v>
          </cell>
          <cell r="AC358">
            <v>6</v>
          </cell>
        </row>
        <row r="359">
          <cell r="I359">
            <v>173147000</v>
          </cell>
          <cell r="M359">
            <v>5134087</v>
          </cell>
          <cell r="AC359">
            <v>6</v>
          </cell>
        </row>
        <row r="360">
          <cell r="I360">
            <v>173147000</v>
          </cell>
          <cell r="M360">
            <v>5136663</v>
          </cell>
          <cell r="AC360">
            <v>6</v>
          </cell>
        </row>
        <row r="361">
          <cell r="I361">
            <v>173147000</v>
          </cell>
          <cell r="M361">
            <v>5281226</v>
          </cell>
          <cell r="AC361">
            <v>60</v>
          </cell>
        </row>
        <row r="362">
          <cell r="I362">
            <v>173147000</v>
          </cell>
          <cell r="M362">
            <v>5163577</v>
          </cell>
          <cell r="AC362">
            <v>60</v>
          </cell>
        </row>
        <row r="363">
          <cell r="I363">
            <v>173147000</v>
          </cell>
          <cell r="M363">
            <v>5296875</v>
          </cell>
          <cell r="AC363">
            <v>6</v>
          </cell>
        </row>
        <row r="364">
          <cell r="I364">
            <v>173147000</v>
          </cell>
          <cell r="M364">
            <v>5151022</v>
          </cell>
          <cell r="AC364">
            <v>12</v>
          </cell>
        </row>
        <row r="365">
          <cell r="I365">
            <v>173147000</v>
          </cell>
          <cell r="M365">
            <v>5280469</v>
          </cell>
          <cell r="AC365">
            <v>60</v>
          </cell>
        </row>
        <row r="366">
          <cell r="I366">
            <v>173147000</v>
          </cell>
          <cell r="M366">
            <v>5338759</v>
          </cell>
          <cell r="AC366">
            <v>6</v>
          </cell>
        </row>
        <row r="367">
          <cell r="I367">
            <v>173147000</v>
          </cell>
          <cell r="M367">
            <v>5302505</v>
          </cell>
          <cell r="AC367">
            <v>6</v>
          </cell>
        </row>
        <row r="368">
          <cell r="I368">
            <v>173147000</v>
          </cell>
          <cell r="M368">
            <v>5300178</v>
          </cell>
          <cell r="AC368">
            <v>6</v>
          </cell>
        </row>
        <row r="369">
          <cell r="I369">
            <v>173147000</v>
          </cell>
          <cell r="M369">
            <v>5040508</v>
          </cell>
          <cell r="AC369">
            <v>12</v>
          </cell>
        </row>
        <row r="370">
          <cell r="I370">
            <v>173147000</v>
          </cell>
          <cell r="M370">
            <v>5334258</v>
          </cell>
          <cell r="AC370">
            <v>6</v>
          </cell>
        </row>
        <row r="371">
          <cell r="I371">
            <v>173147000</v>
          </cell>
          <cell r="M371">
            <v>5335679</v>
          </cell>
          <cell r="AC371">
            <v>6</v>
          </cell>
        </row>
        <row r="372">
          <cell r="I372">
            <v>173147000</v>
          </cell>
          <cell r="M372">
            <v>4811767</v>
          </cell>
          <cell r="AC372">
            <v>6</v>
          </cell>
        </row>
        <row r="373">
          <cell r="I373">
            <v>173147000</v>
          </cell>
          <cell r="M373">
            <v>4830094</v>
          </cell>
          <cell r="AC373">
            <v>12</v>
          </cell>
        </row>
        <row r="374">
          <cell r="I374">
            <v>173147000</v>
          </cell>
          <cell r="M374">
            <v>5283532</v>
          </cell>
          <cell r="AC374">
            <v>120</v>
          </cell>
        </row>
        <row r="375">
          <cell r="I375">
            <v>173147000</v>
          </cell>
          <cell r="M375">
            <v>5152076</v>
          </cell>
          <cell r="AC375">
            <v>4</v>
          </cell>
        </row>
        <row r="376">
          <cell r="I376">
            <v>173147000</v>
          </cell>
          <cell r="M376">
            <v>5152076</v>
          </cell>
          <cell r="AC376">
            <v>2</v>
          </cell>
        </row>
        <row r="377">
          <cell r="I377">
            <v>173147000</v>
          </cell>
          <cell r="M377">
            <v>6812663</v>
          </cell>
          <cell r="AC377">
            <v>84</v>
          </cell>
        </row>
        <row r="378">
          <cell r="I378">
            <v>173147000</v>
          </cell>
          <cell r="M378">
            <v>5294064</v>
          </cell>
          <cell r="AC378">
            <v>6</v>
          </cell>
        </row>
        <row r="379">
          <cell r="I379">
            <v>173147000</v>
          </cell>
          <cell r="M379">
            <v>5131886</v>
          </cell>
          <cell r="AC379">
            <v>6</v>
          </cell>
        </row>
        <row r="380">
          <cell r="I380">
            <v>173147000</v>
          </cell>
          <cell r="M380">
            <v>5339367</v>
          </cell>
          <cell r="AC380">
            <v>6</v>
          </cell>
        </row>
        <row r="381">
          <cell r="I381">
            <v>173147000</v>
          </cell>
          <cell r="M381">
            <v>5337833</v>
          </cell>
          <cell r="AC381">
            <v>6</v>
          </cell>
        </row>
        <row r="382">
          <cell r="I382">
            <v>173147000</v>
          </cell>
          <cell r="M382">
            <v>5337404</v>
          </cell>
          <cell r="AC382">
            <v>6</v>
          </cell>
        </row>
        <row r="383">
          <cell r="I383">
            <v>173147000</v>
          </cell>
          <cell r="M383">
            <v>5331040</v>
          </cell>
          <cell r="AC383">
            <v>6</v>
          </cell>
        </row>
        <row r="384">
          <cell r="I384">
            <v>173147000</v>
          </cell>
          <cell r="M384">
            <v>5296640</v>
          </cell>
          <cell r="AC384">
            <v>6</v>
          </cell>
        </row>
        <row r="385">
          <cell r="I385">
            <v>173147000</v>
          </cell>
          <cell r="M385">
            <v>5296671</v>
          </cell>
          <cell r="AC385">
            <v>6</v>
          </cell>
        </row>
        <row r="386">
          <cell r="I386">
            <v>173147000</v>
          </cell>
          <cell r="M386">
            <v>5134070</v>
          </cell>
          <cell r="AC386">
            <v>6</v>
          </cell>
        </row>
        <row r="387">
          <cell r="I387">
            <v>173147000</v>
          </cell>
          <cell r="M387">
            <v>5276020</v>
          </cell>
          <cell r="AC387">
            <v>6</v>
          </cell>
        </row>
        <row r="388">
          <cell r="I388">
            <v>173147000</v>
          </cell>
          <cell r="M388">
            <v>5134959</v>
          </cell>
          <cell r="AC388">
            <v>6</v>
          </cell>
        </row>
        <row r="389">
          <cell r="I389">
            <v>173147000</v>
          </cell>
          <cell r="M389">
            <v>5124741</v>
          </cell>
          <cell r="AC389">
            <v>6</v>
          </cell>
        </row>
        <row r="390">
          <cell r="I390">
            <v>173147000</v>
          </cell>
          <cell r="M390">
            <v>3010150</v>
          </cell>
          <cell r="AC390">
            <v>96</v>
          </cell>
        </row>
        <row r="391">
          <cell r="I391">
            <v>173147000</v>
          </cell>
          <cell r="M391">
            <v>5272619</v>
          </cell>
          <cell r="AC391">
            <v>6</v>
          </cell>
        </row>
        <row r="392">
          <cell r="I392">
            <v>173147000</v>
          </cell>
          <cell r="M392">
            <v>5339879</v>
          </cell>
          <cell r="AC392">
            <v>6</v>
          </cell>
        </row>
        <row r="393">
          <cell r="I393">
            <v>173147000</v>
          </cell>
          <cell r="M393">
            <v>5135581</v>
          </cell>
          <cell r="AC393">
            <v>6</v>
          </cell>
        </row>
        <row r="394">
          <cell r="I394">
            <v>173147000</v>
          </cell>
          <cell r="M394">
            <v>5010019</v>
          </cell>
          <cell r="AC394">
            <v>60</v>
          </cell>
        </row>
        <row r="395">
          <cell r="I395">
            <v>173147000</v>
          </cell>
          <cell r="M395">
            <v>6811453</v>
          </cell>
          <cell r="AC395">
            <v>240</v>
          </cell>
        </row>
        <row r="396">
          <cell r="I396">
            <v>173147000</v>
          </cell>
          <cell r="M396">
            <v>5299353</v>
          </cell>
          <cell r="AC396">
            <v>6</v>
          </cell>
        </row>
        <row r="397">
          <cell r="I397">
            <v>173147000</v>
          </cell>
          <cell r="M397">
            <v>5150625</v>
          </cell>
          <cell r="AC397">
            <v>6</v>
          </cell>
        </row>
        <row r="398">
          <cell r="I398">
            <v>173147000</v>
          </cell>
          <cell r="M398">
            <v>5150355</v>
          </cell>
          <cell r="AC398">
            <v>12</v>
          </cell>
        </row>
        <row r="399">
          <cell r="I399">
            <v>173147000</v>
          </cell>
          <cell r="M399">
            <v>5330726</v>
          </cell>
          <cell r="AC399">
            <v>6</v>
          </cell>
        </row>
        <row r="400">
          <cell r="I400">
            <v>173147000</v>
          </cell>
          <cell r="M400">
            <v>5133417</v>
          </cell>
          <cell r="AC400">
            <v>6</v>
          </cell>
        </row>
        <row r="401">
          <cell r="I401">
            <v>173147000</v>
          </cell>
          <cell r="M401">
            <v>5151468</v>
          </cell>
          <cell r="AC401">
            <v>12</v>
          </cell>
        </row>
        <row r="402">
          <cell r="I402">
            <v>173147000</v>
          </cell>
          <cell r="M402">
            <v>5290570</v>
          </cell>
          <cell r="AC402">
            <v>6</v>
          </cell>
        </row>
        <row r="403">
          <cell r="I403">
            <v>173147000</v>
          </cell>
          <cell r="M403">
            <v>5138841</v>
          </cell>
          <cell r="AC403">
            <v>6</v>
          </cell>
        </row>
        <row r="404">
          <cell r="I404">
            <v>173147000</v>
          </cell>
          <cell r="M404">
            <v>9184433</v>
          </cell>
          <cell r="AC404">
            <v>6</v>
          </cell>
        </row>
        <row r="405">
          <cell r="I405">
            <v>173147000</v>
          </cell>
          <cell r="M405">
            <v>5291638</v>
          </cell>
          <cell r="AC405">
            <v>6</v>
          </cell>
        </row>
        <row r="406">
          <cell r="I406">
            <v>173147000</v>
          </cell>
          <cell r="M406">
            <v>5333671</v>
          </cell>
          <cell r="AC406">
            <v>6</v>
          </cell>
        </row>
        <row r="407">
          <cell r="I407">
            <v>173150000</v>
          </cell>
          <cell r="M407">
            <v>6850085</v>
          </cell>
          <cell r="AC407">
            <v>24</v>
          </cell>
        </row>
        <row r="408">
          <cell r="I408">
            <v>173150000</v>
          </cell>
          <cell r="M408">
            <v>5070101</v>
          </cell>
          <cell r="AC408">
            <v>48</v>
          </cell>
        </row>
        <row r="409">
          <cell r="I409">
            <v>173150000</v>
          </cell>
          <cell r="M409">
            <v>6861285</v>
          </cell>
          <cell r="AC409">
            <v>24</v>
          </cell>
        </row>
        <row r="410">
          <cell r="I410">
            <v>173150000</v>
          </cell>
          <cell r="M410">
            <v>5070824</v>
          </cell>
          <cell r="AC410">
            <v>24</v>
          </cell>
        </row>
        <row r="411">
          <cell r="I411">
            <v>173150000</v>
          </cell>
          <cell r="M411">
            <v>5071041</v>
          </cell>
          <cell r="AC411">
            <v>24</v>
          </cell>
        </row>
        <row r="412">
          <cell r="I412">
            <v>173150000</v>
          </cell>
          <cell r="M412">
            <v>5070042</v>
          </cell>
          <cell r="AC412">
            <v>48</v>
          </cell>
        </row>
        <row r="413">
          <cell r="I413">
            <v>173151000</v>
          </cell>
          <cell r="M413">
            <v>5070101</v>
          </cell>
          <cell r="AC413">
            <v>45</v>
          </cell>
        </row>
        <row r="414">
          <cell r="I414">
            <v>173151000</v>
          </cell>
          <cell r="M414">
            <v>6850085</v>
          </cell>
          <cell r="AC414">
            <v>48</v>
          </cell>
        </row>
        <row r="415">
          <cell r="I415">
            <v>173151000</v>
          </cell>
          <cell r="M415">
            <v>6861285</v>
          </cell>
          <cell r="AC415">
            <v>24</v>
          </cell>
        </row>
        <row r="416">
          <cell r="I416">
            <v>173151000</v>
          </cell>
          <cell r="M416">
            <v>6862080</v>
          </cell>
          <cell r="AC416">
            <v>24</v>
          </cell>
        </row>
        <row r="417">
          <cell r="I417">
            <v>173151000</v>
          </cell>
          <cell r="M417">
            <v>5070824</v>
          </cell>
          <cell r="AC417">
            <v>24</v>
          </cell>
        </row>
        <row r="418">
          <cell r="I418">
            <v>173151000</v>
          </cell>
          <cell r="M418">
            <v>5070042</v>
          </cell>
          <cell r="AC418">
            <v>48</v>
          </cell>
        </row>
        <row r="419">
          <cell r="I419">
            <v>173151000</v>
          </cell>
          <cell r="M419">
            <v>5070101</v>
          </cell>
          <cell r="AC419">
            <v>3</v>
          </cell>
        </row>
        <row r="420">
          <cell r="I420">
            <v>173164000</v>
          </cell>
          <cell r="M420">
            <v>3032761</v>
          </cell>
          <cell r="AC420">
            <v>1800</v>
          </cell>
        </row>
        <row r="421">
          <cell r="I421">
            <v>173164000</v>
          </cell>
          <cell r="M421">
            <v>3030400</v>
          </cell>
          <cell r="AC421">
            <v>420</v>
          </cell>
        </row>
        <row r="422">
          <cell r="I422">
            <v>173164000</v>
          </cell>
          <cell r="M422">
            <v>4830094</v>
          </cell>
          <cell r="AC422">
            <v>60</v>
          </cell>
        </row>
        <row r="423">
          <cell r="I423">
            <v>173167000</v>
          </cell>
          <cell r="M423">
            <v>4830094</v>
          </cell>
          <cell r="AC423">
            <v>40</v>
          </cell>
        </row>
        <row r="424">
          <cell r="I424">
            <v>173167000</v>
          </cell>
          <cell r="M424">
            <v>3032761</v>
          </cell>
          <cell r="AC424">
            <v>940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ÊT"/>
    </sheetNames>
    <sheetDataSet>
      <sheetData sheetId="0" refreshError="1"/>
      <sheetData sheetId="1">
        <row r="3">
          <cell r="I3" t="str">
            <v>Product</v>
          </cell>
          <cell r="M3" t="str">
            <v>Customer</v>
          </cell>
          <cell r="AC3" t="str">
            <v>Qty</v>
          </cell>
        </row>
        <row r="4">
          <cell r="I4">
            <v>173076000</v>
          </cell>
          <cell r="M4">
            <v>5275557</v>
          </cell>
          <cell r="AC4">
            <v>30</v>
          </cell>
        </row>
        <row r="5">
          <cell r="I5">
            <v>173076000</v>
          </cell>
          <cell r="M5">
            <v>5333093</v>
          </cell>
          <cell r="AC5">
            <v>30</v>
          </cell>
        </row>
        <row r="6">
          <cell r="I6">
            <v>173076000</v>
          </cell>
          <cell r="M6">
            <v>5131969</v>
          </cell>
          <cell r="AC6">
            <v>30</v>
          </cell>
        </row>
        <row r="7">
          <cell r="I7">
            <v>173076000</v>
          </cell>
          <cell r="M7">
            <v>5132003</v>
          </cell>
          <cell r="AC7">
            <v>30</v>
          </cell>
        </row>
        <row r="8">
          <cell r="I8">
            <v>173076000</v>
          </cell>
          <cell r="M8">
            <v>5274901</v>
          </cell>
          <cell r="AC8">
            <v>30</v>
          </cell>
        </row>
        <row r="9">
          <cell r="I9">
            <v>173076000</v>
          </cell>
          <cell r="M9">
            <v>5120596</v>
          </cell>
          <cell r="AC9">
            <v>30</v>
          </cell>
        </row>
        <row r="10">
          <cell r="I10">
            <v>173076000</v>
          </cell>
          <cell r="M10">
            <v>5279245</v>
          </cell>
          <cell r="AC10">
            <v>30</v>
          </cell>
        </row>
        <row r="11">
          <cell r="I11">
            <v>173076000</v>
          </cell>
          <cell r="M11">
            <v>5271454</v>
          </cell>
          <cell r="AC11">
            <v>30</v>
          </cell>
        </row>
        <row r="12">
          <cell r="I12">
            <v>173076000</v>
          </cell>
          <cell r="M12">
            <v>5275069</v>
          </cell>
          <cell r="AC12">
            <v>30</v>
          </cell>
        </row>
        <row r="13">
          <cell r="I13">
            <v>173076000</v>
          </cell>
          <cell r="M13">
            <v>5276248</v>
          </cell>
          <cell r="AC13">
            <v>30</v>
          </cell>
        </row>
        <row r="14">
          <cell r="I14">
            <v>173076000</v>
          </cell>
          <cell r="M14">
            <v>5279221</v>
          </cell>
          <cell r="AC14">
            <v>30</v>
          </cell>
        </row>
        <row r="15">
          <cell r="I15">
            <v>173076000</v>
          </cell>
          <cell r="M15">
            <v>5270244</v>
          </cell>
          <cell r="AC15">
            <v>30</v>
          </cell>
        </row>
        <row r="16">
          <cell r="I16">
            <v>173076000</v>
          </cell>
          <cell r="M16">
            <v>5275706</v>
          </cell>
          <cell r="AC16">
            <v>30</v>
          </cell>
        </row>
        <row r="17">
          <cell r="I17">
            <v>173076000</v>
          </cell>
          <cell r="M17">
            <v>5275201</v>
          </cell>
          <cell r="AC17">
            <v>60</v>
          </cell>
        </row>
        <row r="18">
          <cell r="I18">
            <v>173076000</v>
          </cell>
          <cell r="M18">
            <v>5270486</v>
          </cell>
          <cell r="AC18">
            <v>30</v>
          </cell>
        </row>
        <row r="19">
          <cell r="I19">
            <v>173076000</v>
          </cell>
          <cell r="M19">
            <v>5138685</v>
          </cell>
          <cell r="AC19">
            <v>30</v>
          </cell>
        </row>
        <row r="20">
          <cell r="I20">
            <v>173076000</v>
          </cell>
          <cell r="M20">
            <v>5136663</v>
          </cell>
          <cell r="AC20">
            <v>30</v>
          </cell>
        </row>
        <row r="21">
          <cell r="I21">
            <v>173076000</v>
          </cell>
          <cell r="M21">
            <v>5136085</v>
          </cell>
          <cell r="AC21">
            <v>30</v>
          </cell>
        </row>
        <row r="22">
          <cell r="I22">
            <v>173076000</v>
          </cell>
          <cell r="M22">
            <v>5136850</v>
          </cell>
          <cell r="AC22">
            <v>30</v>
          </cell>
        </row>
        <row r="23">
          <cell r="I23">
            <v>173076000</v>
          </cell>
          <cell r="M23">
            <v>5136694</v>
          </cell>
          <cell r="AC23">
            <v>30</v>
          </cell>
        </row>
        <row r="24">
          <cell r="I24">
            <v>173076000</v>
          </cell>
          <cell r="M24">
            <v>5280476</v>
          </cell>
          <cell r="AC24">
            <v>60</v>
          </cell>
        </row>
        <row r="25">
          <cell r="I25">
            <v>173076000</v>
          </cell>
          <cell r="M25">
            <v>3180826</v>
          </cell>
          <cell r="AC25">
            <v>540</v>
          </cell>
        </row>
        <row r="26">
          <cell r="I26">
            <v>173076000</v>
          </cell>
          <cell r="M26">
            <v>3180826</v>
          </cell>
          <cell r="AC26">
            <v>60</v>
          </cell>
        </row>
        <row r="27">
          <cell r="I27">
            <v>173076000</v>
          </cell>
          <cell r="M27">
            <v>3052125</v>
          </cell>
          <cell r="AC27">
            <v>360</v>
          </cell>
        </row>
        <row r="28">
          <cell r="I28">
            <v>173076000</v>
          </cell>
          <cell r="M28">
            <v>5276279</v>
          </cell>
          <cell r="AC28">
            <v>30</v>
          </cell>
        </row>
        <row r="29">
          <cell r="I29">
            <v>173076000</v>
          </cell>
          <cell r="M29">
            <v>5165357</v>
          </cell>
          <cell r="AC29">
            <v>720</v>
          </cell>
        </row>
        <row r="30">
          <cell r="I30">
            <v>173076000</v>
          </cell>
          <cell r="M30">
            <v>5137956</v>
          </cell>
          <cell r="AC30">
            <v>30</v>
          </cell>
        </row>
        <row r="31">
          <cell r="I31">
            <v>173076000</v>
          </cell>
          <cell r="M31">
            <v>5268159</v>
          </cell>
          <cell r="AC31">
            <v>2400</v>
          </cell>
        </row>
        <row r="32">
          <cell r="I32">
            <v>173076000</v>
          </cell>
          <cell r="M32">
            <v>5291209</v>
          </cell>
          <cell r="AC32">
            <v>30</v>
          </cell>
        </row>
        <row r="33">
          <cell r="I33">
            <v>173076000</v>
          </cell>
          <cell r="M33">
            <v>5165357</v>
          </cell>
          <cell r="AC33">
            <v>360</v>
          </cell>
        </row>
        <row r="34">
          <cell r="I34">
            <v>173076000</v>
          </cell>
          <cell r="M34">
            <v>5280469</v>
          </cell>
          <cell r="AC34">
            <v>960</v>
          </cell>
        </row>
        <row r="35">
          <cell r="I35">
            <v>173076000</v>
          </cell>
          <cell r="M35">
            <v>5275218</v>
          </cell>
          <cell r="AC35">
            <v>30</v>
          </cell>
        </row>
        <row r="36">
          <cell r="I36">
            <v>173076000</v>
          </cell>
          <cell r="M36">
            <v>5280469</v>
          </cell>
          <cell r="AC36">
            <v>420</v>
          </cell>
        </row>
        <row r="37">
          <cell r="I37">
            <v>173076000</v>
          </cell>
          <cell r="M37">
            <v>5280469</v>
          </cell>
          <cell r="AC37">
            <v>60</v>
          </cell>
        </row>
        <row r="38">
          <cell r="I38">
            <v>173076000</v>
          </cell>
          <cell r="M38">
            <v>5280476</v>
          </cell>
          <cell r="AC38">
            <v>60</v>
          </cell>
        </row>
        <row r="39">
          <cell r="I39">
            <v>173076000</v>
          </cell>
          <cell r="M39">
            <v>5292312</v>
          </cell>
          <cell r="AC39">
            <v>30</v>
          </cell>
        </row>
        <row r="40">
          <cell r="I40">
            <v>173076000</v>
          </cell>
          <cell r="M40">
            <v>5135785</v>
          </cell>
          <cell r="AC40">
            <v>30</v>
          </cell>
        </row>
        <row r="41">
          <cell r="I41">
            <v>173076000</v>
          </cell>
          <cell r="M41">
            <v>5281226</v>
          </cell>
          <cell r="AC41">
            <v>480</v>
          </cell>
        </row>
        <row r="42">
          <cell r="I42">
            <v>173076000</v>
          </cell>
          <cell r="M42">
            <v>5270341</v>
          </cell>
          <cell r="AC42">
            <v>30</v>
          </cell>
        </row>
        <row r="43">
          <cell r="I43">
            <v>173076000</v>
          </cell>
          <cell r="M43">
            <v>5274842</v>
          </cell>
          <cell r="AC43">
            <v>30</v>
          </cell>
        </row>
        <row r="44">
          <cell r="I44">
            <v>173076000</v>
          </cell>
          <cell r="M44">
            <v>5275519</v>
          </cell>
          <cell r="AC44">
            <v>30</v>
          </cell>
        </row>
        <row r="45">
          <cell r="I45">
            <v>173076000</v>
          </cell>
          <cell r="M45">
            <v>5270365</v>
          </cell>
          <cell r="AC45">
            <v>30</v>
          </cell>
        </row>
        <row r="46">
          <cell r="I46">
            <v>173076000</v>
          </cell>
          <cell r="M46">
            <v>5165357</v>
          </cell>
          <cell r="AC46">
            <v>180</v>
          </cell>
        </row>
        <row r="47">
          <cell r="I47">
            <v>173076000</v>
          </cell>
          <cell r="M47">
            <v>5139570</v>
          </cell>
          <cell r="AC47">
            <v>30</v>
          </cell>
        </row>
        <row r="48">
          <cell r="I48">
            <v>173076000</v>
          </cell>
          <cell r="M48">
            <v>5298323</v>
          </cell>
          <cell r="AC48">
            <v>30</v>
          </cell>
        </row>
        <row r="49">
          <cell r="I49">
            <v>173076000</v>
          </cell>
          <cell r="M49">
            <v>5163577</v>
          </cell>
          <cell r="AC49">
            <v>360</v>
          </cell>
        </row>
        <row r="50">
          <cell r="I50">
            <v>173076000</v>
          </cell>
          <cell r="M50">
            <v>5334812</v>
          </cell>
          <cell r="AC50">
            <v>30</v>
          </cell>
        </row>
        <row r="51">
          <cell r="I51">
            <v>173076000</v>
          </cell>
          <cell r="M51">
            <v>5296228</v>
          </cell>
          <cell r="AC51">
            <v>30</v>
          </cell>
        </row>
        <row r="52">
          <cell r="I52">
            <v>173076000</v>
          </cell>
          <cell r="M52">
            <v>5269992</v>
          </cell>
          <cell r="AC52">
            <v>300</v>
          </cell>
        </row>
        <row r="53">
          <cell r="I53">
            <v>173076000</v>
          </cell>
          <cell r="M53">
            <v>5290615</v>
          </cell>
          <cell r="AC53">
            <v>30</v>
          </cell>
        </row>
        <row r="54">
          <cell r="I54">
            <v>173076000</v>
          </cell>
          <cell r="M54">
            <v>5339426</v>
          </cell>
          <cell r="AC54">
            <v>30</v>
          </cell>
        </row>
        <row r="55">
          <cell r="I55">
            <v>173076000</v>
          </cell>
          <cell r="M55">
            <v>5134959</v>
          </cell>
          <cell r="AC55">
            <v>30</v>
          </cell>
        </row>
        <row r="56">
          <cell r="I56">
            <v>173076000</v>
          </cell>
          <cell r="M56">
            <v>5131789</v>
          </cell>
          <cell r="AC56">
            <v>30</v>
          </cell>
        </row>
        <row r="57">
          <cell r="I57">
            <v>173076000</v>
          </cell>
          <cell r="M57">
            <v>5332153</v>
          </cell>
          <cell r="AC57">
            <v>30</v>
          </cell>
        </row>
        <row r="58">
          <cell r="I58">
            <v>173076000</v>
          </cell>
          <cell r="M58">
            <v>5134890</v>
          </cell>
          <cell r="AC58">
            <v>30</v>
          </cell>
        </row>
        <row r="59">
          <cell r="I59">
            <v>173076000</v>
          </cell>
          <cell r="M59">
            <v>5130607</v>
          </cell>
          <cell r="AC59">
            <v>30</v>
          </cell>
        </row>
        <row r="60">
          <cell r="I60">
            <v>173076000</v>
          </cell>
          <cell r="M60">
            <v>5295689</v>
          </cell>
          <cell r="AC60">
            <v>30</v>
          </cell>
        </row>
        <row r="61">
          <cell r="I61">
            <v>173076000</v>
          </cell>
          <cell r="M61">
            <v>5281226</v>
          </cell>
          <cell r="AC61">
            <v>360</v>
          </cell>
        </row>
        <row r="62">
          <cell r="I62">
            <v>173076000</v>
          </cell>
          <cell r="M62">
            <v>5336052</v>
          </cell>
          <cell r="AC62">
            <v>30</v>
          </cell>
        </row>
        <row r="63">
          <cell r="I63">
            <v>173076000</v>
          </cell>
          <cell r="M63">
            <v>5281226</v>
          </cell>
          <cell r="AC63">
            <v>540</v>
          </cell>
        </row>
        <row r="64">
          <cell r="I64">
            <v>173076000</v>
          </cell>
          <cell r="M64">
            <v>5301599</v>
          </cell>
          <cell r="AC64">
            <v>30</v>
          </cell>
        </row>
        <row r="65">
          <cell r="I65">
            <v>173076000</v>
          </cell>
          <cell r="M65">
            <v>5332869</v>
          </cell>
          <cell r="AC65">
            <v>30</v>
          </cell>
        </row>
        <row r="66">
          <cell r="I66">
            <v>173076000</v>
          </cell>
          <cell r="M66">
            <v>5297566</v>
          </cell>
          <cell r="AC66">
            <v>30</v>
          </cell>
        </row>
        <row r="67">
          <cell r="I67">
            <v>173076000</v>
          </cell>
          <cell r="M67">
            <v>5295454</v>
          </cell>
          <cell r="AC67">
            <v>30</v>
          </cell>
        </row>
        <row r="68">
          <cell r="I68">
            <v>173076000</v>
          </cell>
          <cell r="M68">
            <v>5269992</v>
          </cell>
          <cell r="AC68">
            <v>360</v>
          </cell>
        </row>
        <row r="69">
          <cell r="I69">
            <v>173076000</v>
          </cell>
          <cell r="M69">
            <v>5334850</v>
          </cell>
          <cell r="AC69">
            <v>30</v>
          </cell>
        </row>
        <row r="70">
          <cell r="I70">
            <v>173076000</v>
          </cell>
          <cell r="M70">
            <v>5291638</v>
          </cell>
          <cell r="AC70">
            <v>30</v>
          </cell>
        </row>
        <row r="71">
          <cell r="I71">
            <v>173076000</v>
          </cell>
          <cell r="M71">
            <v>5271821</v>
          </cell>
          <cell r="AC71">
            <v>30</v>
          </cell>
        </row>
        <row r="72">
          <cell r="I72">
            <v>173076000</v>
          </cell>
          <cell r="M72">
            <v>5331815</v>
          </cell>
          <cell r="AC72">
            <v>30</v>
          </cell>
        </row>
        <row r="73">
          <cell r="I73">
            <v>173076000</v>
          </cell>
          <cell r="M73">
            <v>5339620</v>
          </cell>
          <cell r="AC73">
            <v>30</v>
          </cell>
        </row>
        <row r="74">
          <cell r="I74">
            <v>173076000</v>
          </cell>
          <cell r="M74">
            <v>5131976</v>
          </cell>
          <cell r="AC74">
            <v>30</v>
          </cell>
        </row>
        <row r="75">
          <cell r="I75">
            <v>173076000</v>
          </cell>
          <cell r="M75">
            <v>5133455</v>
          </cell>
          <cell r="AC75">
            <v>30</v>
          </cell>
        </row>
        <row r="76">
          <cell r="I76">
            <v>173076000</v>
          </cell>
          <cell r="M76">
            <v>5126417</v>
          </cell>
          <cell r="AC76">
            <v>30</v>
          </cell>
        </row>
        <row r="77">
          <cell r="I77">
            <v>173076000</v>
          </cell>
          <cell r="M77">
            <v>5138557</v>
          </cell>
          <cell r="AC77">
            <v>30</v>
          </cell>
        </row>
        <row r="78">
          <cell r="I78">
            <v>173076000</v>
          </cell>
          <cell r="M78">
            <v>5337888</v>
          </cell>
          <cell r="AC78">
            <v>30</v>
          </cell>
        </row>
        <row r="79">
          <cell r="I79">
            <v>173076000</v>
          </cell>
          <cell r="M79">
            <v>5138616</v>
          </cell>
          <cell r="AC79">
            <v>30</v>
          </cell>
        </row>
        <row r="80">
          <cell r="I80">
            <v>173076000</v>
          </cell>
          <cell r="M80">
            <v>5331327</v>
          </cell>
          <cell r="AC80">
            <v>30</v>
          </cell>
        </row>
        <row r="81">
          <cell r="I81">
            <v>173076000</v>
          </cell>
          <cell r="M81">
            <v>5134056</v>
          </cell>
          <cell r="AC81">
            <v>30</v>
          </cell>
        </row>
        <row r="82">
          <cell r="I82">
            <v>173076000</v>
          </cell>
          <cell r="M82">
            <v>5160286</v>
          </cell>
          <cell r="AC82">
            <v>360</v>
          </cell>
        </row>
        <row r="83">
          <cell r="I83">
            <v>173076000</v>
          </cell>
          <cell r="M83">
            <v>5331019</v>
          </cell>
          <cell r="AC83">
            <v>30</v>
          </cell>
        </row>
        <row r="84">
          <cell r="I84">
            <v>173076000</v>
          </cell>
          <cell r="M84">
            <v>5133040</v>
          </cell>
          <cell r="AC84">
            <v>30</v>
          </cell>
        </row>
        <row r="85">
          <cell r="I85">
            <v>173076000</v>
          </cell>
          <cell r="M85">
            <v>5134160</v>
          </cell>
          <cell r="AC85">
            <v>30</v>
          </cell>
        </row>
        <row r="86">
          <cell r="I86">
            <v>173076000</v>
          </cell>
          <cell r="M86">
            <v>5138197</v>
          </cell>
          <cell r="AC86">
            <v>30</v>
          </cell>
        </row>
        <row r="87">
          <cell r="I87">
            <v>173076000</v>
          </cell>
          <cell r="M87">
            <v>5339651</v>
          </cell>
          <cell r="AC87">
            <v>30</v>
          </cell>
        </row>
        <row r="88">
          <cell r="I88">
            <v>173076000</v>
          </cell>
          <cell r="M88">
            <v>5338209</v>
          </cell>
          <cell r="AC88">
            <v>30</v>
          </cell>
        </row>
        <row r="89">
          <cell r="I89">
            <v>173076000</v>
          </cell>
          <cell r="M89">
            <v>5280355</v>
          </cell>
          <cell r="AC89">
            <v>25</v>
          </cell>
        </row>
        <row r="90">
          <cell r="I90">
            <v>173076000</v>
          </cell>
          <cell r="M90">
            <v>5280355</v>
          </cell>
          <cell r="AC90">
            <v>95</v>
          </cell>
        </row>
        <row r="91">
          <cell r="I91">
            <v>173076000</v>
          </cell>
          <cell r="M91">
            <v>5275540</v>
          </cell>
          <cell r="AC91">
            <v>30</v>
          </cell>
        </row>
        <row r="92">
          <cell r="I92">
            <v>173076000</v>
          </cell>
          <cell r="M92">
            <v>5134748</v>
          </cell>
          <cell r="AC92">
            <v>30</v>
          </cell>
        </row>
        <row r="93">
          <cell r="I93">
            <v>173076000</v>
          </cell>
          <cell r="M93">
            <v>5335963</v>
          </cell>
          <cell r="AC93">
            <v>30</v>
          </cell>
        </row>
        <row r="94">
          <cell r="I94">
            <v>173076000</v>
          </cell>
          <cell r="M94">
            <v>5290013</v>
          </cell>
          <cell r="AC94">
            <v>30</v>
          </cell>
        </row>
        <row r="95">
          <cell r="I95">
            <v>173076000</v>
          </cell>
          <cell r="M95">
            <v>5129715</v>
          </cell>
          <cell r="AC95">
            <v>30</v>
          </cell>
        </row>
        <row r="96">
          <cell r="I96">
            <v>173076000</v>
          </cell>
          <cell r="M96">
            <v>5132034</v>
          </cell>
          <cell r="AC96">
            <v>30</v>
          </cell>
        </row>
        <row r="97">
          <cell r="I97">
            <v>173076000</v>
          </cell>
          <cell r="M97">
            <v>5279096</v>
          </cell>
          <cell r="AC97">
            <v>30</v>
          </cell>
        </row>
        <row r="98">
          <cell r="I98">
            <v>173076000</v>
          </cell>
          <cell r="M98">
            <v>5129504</v>
          </cell>
          <cell r="AC98">
            <v>30</v>
          </cell>
        </row>
        <row r="99">
          <cell r="I99">
            <v>173076000</v>
          </cell>
          <cell r="M99">
            <v>3030400</v>
          </cell>
          <cell r="AC99">
            <v>1200</v>
          </cell>
        </row>
        <row r="100">
          <cell r="I100">
            <v>173076000</v>
          </cell>
          <cell r="M100">
            <v>4810917</v>
          </cell>
          <cell r="AC100">
            <v>60</v>
          </cell>
        </row>
        <row r="101">
          <cell r="I101">
            <v>173076000</v>
          </cell>
          <cell r="M101">
            <v>5331787</v>
          </cell>
          <cell r="AC101">
            <v>30</v>
          </cell>
        </row>
        <row r="102">
          <cell r="I102">
            <v>173076000</v>
          </cell>
          <cell r="M102">
            <v>5276255</v>
          </cell>
          <cell r="AC102">
            <v>30</v>
          </cell>
        </row>
        <row r="103">
          <cell r="I103">
            <v>173076000</v>
          </cell>
          <cell r="M103">
            <v>5280355</v>
          </cell>
          <cell r="AC103">
            <v>180</v>
          </cell>
        </row>
        <row r="104">
          <cell r="I104">
            <v>173076000</v>
          </cell>
          <cell r="M104">
            <v>5129898</v>
          </cell>
          <cell r="AC104">
            <v>30</v>
          </cell>
        </row>
        <row r="105">
          <cell r="I105">
            <v>173076000</v>
          </cell>
          <cell r="M105">
            <v>5276037</v>
          </cell>
          <cell r="AC105">
            <v>30</v>
          </cell>
        </row>
        <row r="106">
          <cell r="I106">
            <v>173076000</v>
          </cell>
          <cell r="M106">
            <v>5291669</v>
          </cell>
          <cell r="AC106">
            <v>30</v>
          </cell>
        </row>
        <row r="107">
          <cell r="I107">
            <v>173076000</v>
          </cell>
          <cell r="M107">
            <v>5265899</v>
          </cell>
          <cell r="AC107">
            <v>600</v>
          </cell>
        </row>
        <row r="108">
          <cell r="I108">
            <v>173076000</v>
          </cell>
          <cell r="M108">
            <v>5265899</v>
          </cell>
          <cell r="AC108">
            <v>420</v>
          </cell>
        </row>
        <row r="109">
          <cell r="I109">
            <v>173076000</v>
          </cell>
          <cell r="M109">
            <v>5330546</v>
          </cell>
          <cell r="AC109">
            <v>30</v>
          </cell>
        </row>
        <row r="110">
          <cell r="I110">
            <v>173076000</v>
          </cell>
          <cell r="M110">
            <v>5136760</v>
          </cell>
          <cell r="AC110">
            <v>30</v>
          </cell>
        </row>
        <row r="111">
          <cell r="I111">
            <v>173076000</v>
          </cell>
          <cell r="M111">
            <v>5139497</v>
          </cell>
          <cell r="AC111">
            <v>30</v>
          </cell>
        </row>
        <row r="112">
          <cell r="I112">
            <v>173076000</v>
          </cell>
          <cell r="M112">
            <v>5300372</v>
          </cell>
          <cell r="AC112">
            <v>30</v>
          </cell>
        </row>
        <row r="113">
          <cell r="I113">
            <v>173076000</v>
          </cell>
          <cell r="M113">
            <v>5296086</v>
          </cell>
          <cell r="AC113">
            <v>30</v>
          </cell>
        </row>
        <row r="114">
          <cell r="I114">
            <v>173076000</v>
          </cell>
          <cell r="M114">
            <v>5278862</v>
          </cell>
          <cell r="AC114">
            <v>30</v>
          </cell>
        </row>
        <row r="115">
          <cell r="I115">
            <v>173076000</v>
          </cell>
          <cell r="M115">
            <v>5294770</v>
          </cell>
          <cell r="AC115">
            <v>30</v>
          </cell>
        </row>
        <row r="116">
          <cell r="I116">
            <v>173076000</v>
          </cell>
          <cell r="M116">
            <v>5293757</v>
          </cell>
          <cell r="AC116">
            <v>30</v>
          </cell>
        </row>
        <row r="117">
          <cell r="I117">
            <v>173076000</v>
          </cell>
          <cell r="M117">
            <v>5290646</v>
          </cell>
          <cell r="AC117">
            <v>30</v>
          </cell>
        </row>
        <row r="118">
          <cell r="I118">
            <v>173076000</v>
          </cell>
          <cell r="M118">
            <v>5294123</v>
          </cell>
          <cell r="AC118">
            <v>30</v>
          </cell>
        </row>
        <row r="119">
          <cell r="I119">
            <v>173076000</v>
          </cell>
          <cell r="M119">
            <v>3102901</v>
          </cell>
          <cell r="AC119">
            <v>300</v>
          </cell>
        </row>
        <row r="120">
          <cell r="I120">
            <v>173076000</v>
          </cell>
          <cell r="M120">
            <v>3102901</v>
          </cell>
          <cell r="AC120">
            <v>1380</v>
          </cell>
        </row>
        <row r="121">
          <cell r="I121">
            <v>173076000</v>
          </cell>
          <cell r="M121">
            <v>5284140</v>
          </cell>
          <cell r="AC121">
            <v>180</v>
          </cell>
        </row>
        <row r="122">
          <cell r="I122">
            <v>173076000</v>
          </cell>
          <cell r="M122">
            <v>5283532</v>
          </cell>
          <cell r="AC122">
            <v>120</v>
          </cell>
        </row>
        <row r="123">
          <cell r="I123">
            <v>173076000</v>
          </cell>
          <cell r="M123">
            <v>5278945</v>
          </cell>
          <cell r="AC123">
            <v>30</v>
          </cell>
        </row>
        <row r="124">
          <cell r="I124">
            <v>173076000</v>
          </cell>
          <cell r="M124">
            <v>5134108</v>
          </cell>
          <cell r="AC124">
            <v>30</v>
          </cell>
        </row>
        <row r="125">
          <cell r="I125">
            <v>173076000</v>
          </cell>
          <cell r="M125">
            <v>5335811</v>
          </cell>
          <cell r="AC125">
            <v>30</v>
          </cell>
        </row>
        <row r="126">
          <cell r="I126">
            <v>173076000</v>
          </cell>
          <cell r="M126">
            <v>5295492</v>
          </cell>
          <cell r="AC126">
            <v>30</v>
          </cell>
        </row>
        <row r="127">
          <cell r="I127">
            <v>173076000</v>
          </cell>
          <cell r="M127">
            <v>6812317</v>
          </cell>
          <cell r="AC127">
            <v>60</v>
          </cell>
        </row>
        <row r="128">
          <cell r="I128">
            <v>173076000</v>
          </cell>
          <cell r="M128">
            <v>5302550</v>
          </cell>
          <cell r="AC128">
            <v>30</v>
          </cell>
        </row>
        <row r="129">
          <cell r="I129">
            <v>173076000</v>
          </cell>
          <cell r="M129">
            <v>5299377</v>
          </cell>
          <cell r="AC129">
            <v>30</v>
          </cell>
        </row>
        <row r="130">
          <cell r="I130">
            <v>173076000</v>
          </cell>
          <cell r="M130">
            <v>5297881</v>
          </cell>
          <cell r="AC130">
            <v>30</v>
          </cell>
        </row>
        <row r="131">
          <cell r="I131">
            <v>173076000</v>
          </cell>
          <cell r="M131">
            <v>5300040</v>
          </cell>
          <cell r="AC131">
            <v>30</v>
          </cell>
        </row>
        <row r="132">
          <cell r="I132">
            <v>173076000</v>
          </cell>
          <cell r="M132">
            <v>5290798</v>
          </cell>
          <cell r="AC132">
            <v>30</v>
          </cell>
        </row>
        <row r="133">
          <cell r="I133">
            <v>173076000</v>
          </cell>
          <cell r="M133">
            <v>5297483</v>
          </cell>
          <cell r="AC133">
            <v>30</v>
          </cell>
        </row>
        <row r="134">
          <cell r="I134">
            <v>173076000</v>
          </cell>
          <cell r="M134">
            <v>5332184</v>
          </cell>
          <cell r="AC134">
            <v>30</v>
          </cell>
        </row>
        <row r="135">
          <cell r="I135">
            <v>173076000</v>
          </cell>
          <cell r="M135">
            <v>5132304</v>
          </cell>
          <cell r="AC135">
            <v>30</v>
          </cell>
        </row>
        <row r="136">
          <cell r="I136">
            <v>173076000</v>
          </cell>
          <cell r="M136">
            <v>5150137</v>
          </cell>
          <cell r="AC136">
            <v>30</v>
          </cell>
        </row>
        <row r="137">
          <cell r="I137">
            <v>173076000</v>
          </cell>
          <cell r="M137">
            <v>5331071</v>
          </cell>
          <cell r="AC137">
            <v>30</v>
          </cell>
        </row>
        <row r="138">
          <cell r="I138">
            <v>173076000</v>
          </cell>
          <cell r="M138">
            <v>5298901</v>
          </cell>
          <cell r="AC138">
            <v>30</v>
          </cell>
        </row>
        <row r="139">
          <cell r="I139">
            <v>173076000</v>
          </cell>
          <cell r="M139">
            <v>5295779</v>
          </cell>
          <cell r="AC139">
            <v>30</v>
          </cell>
        </row>
        <row r="140">
          <cell r="I140">
            <v>173076000</v>
          </cell>
          <cell r="M140">
            <v>5131983</v>
          </cell>
          <cell r="AC140">
            <v>30</v>
          </cell>
        </row>
        <row r="141">
          <cell r="I141">
            <v>173076000</v>
          </cell>
          <cell r="M141">
            <v>5296176</v>
          </cell>
          <cell r="AC141">
            <v>30</v>
          </cell>
        </row>
        <row r="142">
          <cell r="I142">
            <v>173076000</v>
          </cell>
          <cell r="M142">
            <v>5133462</v>
          </cell>
          <cell r="AC142">
            <v>30</v>
          </cell>
        </row>
        <row r="143">
          <cell r="I143">
            <v>173076000</v>
          </cell>
          <cell r="M143">
            <v>5334438</v>
          </cell>
          <cell r="AC143">
            <v>30</v>
          </cell>
        </row>
        <row r="144">
          <cell r="I144">
            <v>173076000</v>
          </cell>
          <cell r="M144">
            <v>5294372</v>
          </cell>
          <cell r="AC144">
            <v>30</v>
          </cell>
        </row>
        <row r="145">
          <cell r="I145">
            <v>173076000</v>
          </cell>
          <cell r="M145">
            <v>5120150</v>
          </cell>
          <cell r="AC145">
            <v>60</v>
          </cell>
        </row>
        <row r="146">
          <cell r="I146">
            <v>173076000</v>
          </cell>
          <cell r="M146">
            <v>5331912</v>
          </cell>
          <cell r="AC146">
            <v>60</v>
          </cell>
        </row>
        <row r="147">
          <cell r="I147">
            <v>173076000</v>
          </cell>
          <cell r="M147">
            <v>5270033</v>
          </cell>
          <cell r="AC147">
            <v>60</v>
          </cell>
        </row>
        <row r="148">
          <cell r="I148">
            <v>173076000</v>
          </cell>
          <cell r="M148">
            <v>5270116</v>
          </cell>
          <cell r="AC148">
            <v>60</v>
          </cell>
        </row>
        <row r="149">
          <cell r="I149">
            <v>173076000</v>
          </cell>
          <cell r="M149">
            <v>5130126</v>
          </cell>
          <cell r="AC149">
            <v>60</v>
          </cell>
        </row>
        <row r="150">
          <cell r="I150">
            <v>173076000</v>
          </cell>
          <cell r="M150">
            <v>5271911</v>
          </cell>
          <cell r="AC150">
            <v>60</v>
          </cell>
        </row>
        <row r="151">
          <cell r="I151">
            <v>173076000</v>
          </cell>
          <cell r="M151">
            <v>5138436</v>
          </cell>
          <cell r="AC151">
            <v>60</v>
          </cell>
        </row>
        <row r="152">
          <cell r="I152">
            <v>173076000</v>
          </cell>
          <cell r="M152">
            <v>5274167</v>
          </cell>
          <cell r="AC152">
            <v>60</v>
          </cell>
        </row>
        <row r="153">
          <cell r="I153">
            <v>173076000</v>
          </cell>
          <cell r="M153">
            <v>5133794</v>
          </cell>
          <cell r="AC153">
            <v>60</v>
          </cell>
        </row>
        <row r="154">
          <cell r="I154">
            <v>173076000</v>
          </cell>
          <cell r="M154">
            <v>5271568</v>
          </cell>
          <cell r="AC154">
            <v>60</v>
          </cell>
        </row>
        <row r="155">
          <cell r="I155">
            <v>173076000</v>
          </cell>
          <cell r="M155">
            <v>5138429</v>
          </cell>
          <cell r="AC155">
            <v>60</v>
          </cell>
        </row>
        <row r="156">
          <cell r="I156">
            <v>173076000</v>
          </cell>
          <cell r="M156">
            <v>5273379</v>
          </cell>
          <cell r="AC156">
            <v>60</v>
          </cell>
        </row>
        <row r="157">
          <cell r="I157">
            <v>173076000</v>
          </cell>
          <cell r="M157">
            <v>5139954</v>
          </cell>
          <cell r="AC157">
            <v>60</v>
          </cell>
        </row>
        <row r="158">
          <cell r="I158">
            <v>173076000</v>
          </cell>
          <cell r="M158">
            <v>5137444</v>
          </cell>
          <cell r="AC158">
            <v>60</v>
          </cell>
        </row>
        <row r="159">
          <cell r="I159">
            <v>173076000</v>
          </cell>
          <cell r="M159">
            <v>5139736</v>
          </cell>
          <cell r="AC159">
            <v>60</v>
          </cell>
        </row>
        <row r="160">
          <cell r="I160">
            <v>173076000</v>
          </cell>
          <cell r="M160">
            <v>5274385</v>
          </cell>
          <cell r="AC160">
            <v>60</v>
          </cell>
        </row>
        <row r="161">
          <cell r="I161">
            <v>173076000</v>
          </cell>
          <cell r="M161">
            <v>5272747</v>
          </cell>
          <cell r="AC161">
            <v>60</v>
          </cell>
        </row>
        <row r="162">
          <cell r="I162">
            <v>173076000</v>
          </cell>
          <cell r="M162">
            <v>5271205</v>
          </cell>
          <cell r="AC162">
            <v>60</v>
          </cell>
        </row>
        <row r="163">
          <cell r="I163">
            <v>173076000</v>
          </cell>
          <cell r="M163">
            <v>5273535</v>
          </cell>
          <cell r="AC163">
            <v>60</v>
          </cell>
        </row>
        <row r="164">
          <cell r="I164">
            <v>173076000</v>
          </cell>
          <cell r="M164">
            <v>5136331</v>
          </cell>
          <cell r="AC164">
            <v>60</v>
          </cell>
        </row>
        <row r="165">
          <cell r="I165">
            <v>173076000</v>
          </cell>
          <cell r="M165">
            <v>5290172</v>
          </cell>
          <cell r="AC165">
            <v>60</v>
          </cell>
        </row>
        <row r="166">
          <cell r="I166">
            <v>173076000</v>
          </cell>
          <cell r="M166">
            <v>5134267</v>
          </cell>
          <cell r="AC166">
            <v>60</v>
          </cell>
        </row>
        <row r="167">
          <cell r="I167">
            <v>173076000</v>
          </cell>
          <cell r="M167">
            <v>5339118</v>
          </cell>
          <cell r="AC167">
            <v>60</v>
          </cell>
        </row>
        <row r="168">
          <cell r="I168">
            <v>173076000</v>
          </cell>
          <cell r="M168">
            <v>5302190</v>
          </cell>
          <cell r="AC168">
            <v>60</v>
          </cell>
        </row>
        <row r="169">
          <cell r="I169">
            <v>173076000</v>
          </cell>
          <cell r="M169">
            <v>5291216</v>
          </cell>
          <cell r="AC169">
            <v>60</v>
          </cell>
        </row>
        <row r="170">
          <cell r="I170">
            <v>173076000</v>
          </cell>
          <cell r="M170">
            <v>5330577</v>
          </cell>
          <cell r="AC170">
            <v>60</v>
          </cell>
        </row>
        <row r="171">
          <cell r="I171">
            <v>173076000</v>
          </cell>
          <cell r="M171">
            <v>5290954</v>
          </cell>
          <cell r="AC171">
            <v>60</v>
          </cell>
        </row>
        <row r="172">
          <cell r="I172">
            <v>173076000</v>
          </cell>
          <cell r="M172">
            <v>5279764</v>
          </cell>
          <cell r="AC172">
            <v>120</v>
          </cell>
        </row>
        <row r="173">
          <cell r="I173">
            <v>173076000</v>
          </cell>
          <cell r="M173">
            <v>5295928</v>
          </cell>
          <cell r="AC173">
            <v>60</v>
          </cell>
        </row>
        <row r="174">
          <cell r="I174">
            <v>173076000</v>
          </cell>
          <cell r="M174">
            <v>5299322</v>
          </cell>
          <cell r="AC174">
            <v>60</v>
          </cell>
        </row>
        <row r="175">
          <cell r="I175">
            <v>173076000</v>
          </cell>
          <cell r="M175">
            <v>5292125</v>
          </cell>
          <cell r="AC175">
            <v>60</v>
          </cell>
        </row>
        <row r="176">
          <cell r="I176">
            <v>173076000</v>
          </cell>
          <cell r="M176">
            <v>5334528</v>
          </cell>
          <cell r="AC176">
            <v>60</v>
          </cell>
        </row>
        <row r="177">
          <cell r="I177">
            <v>173076000</v>
          </cell>
          <cell r="M177">
            <v>5336353</v>
          </cell>
          <cell r="AC177">
            <v>60</v>
          </cell>
        </row>
        <row r="178">
          <cell r="I178">
            <v>173076000</v>
          </cell>
          <cell r="M178">
            <v>5296792</v>
          </cell>
          <cell r="AC178">
            <v>60</v>
          </cell>
        </row>
        <row r="179">
          <cell r="I179">
            <v>173076000</v>
          </cell>
          <cell r="M179">
            <v>5297746</v>
          </cell>
          <cell r="AC179">
            <v>10</v>
          </cell>
        </row>
        <row r="180">
          <cell r="I180">
            <v>173076000</v>
          </cell>
          <cell r="M180">
            <v>5297971</v>
          </cell>
          <cell r="AC180">
            <v>60</v>
          </cell>
        </row>
        <row r="181">
          <cell r="I181">
            <v>173076000</v>
          </cell>
          <cell r="M181">
            <v>5279058</v>
          </cell>
          <cell r="AC181">
            <v>60</v>
          </cell>
        </row>
        <row r="182">
          <cell r="I182">
            <v>173076000</v>
          </cell>
          <cell r="M182">
            <v>5336526</v>
          </cell>
          <cell r="AC182">
            <v>60</v>
          </cell>
        </row>
        <row r="183">
          <cell r="I183">
            <v>173076000</v>
          </cell>
          <cell r="M183">
            <v>5301793</v>
          </cell>
          <cell r="AC183">
            <v>60</v>
          </cell>
        </row>
        <row r="184">
          <cell r="I184">
            <v>173076000</v>
          </cell>
          <cell r="M184">
            <v>5121391</v>
          </cell>
          <cell r="AC184">
            <v>60</v>
          </cell>
        </row>
        <row r="185">
          <cell r="I185">
            <v>173076000</v>
          </cell>
          <cell r="M185">
            <v>5335413</v>
          </cell>
          <cell r="AC185">
            <v>60</v>
          </cell>
        </row>
        <row r="186">
          <cell r="I186">
            <v>173076000</v>
          </cell>
          <cell r="M186">
            <v>5302325</v>
          </cell>
          <cell r="AC186">
            <v>60</v>
          </cell>
        </row>
        <row r="187">
          <cell r="I187">
            <v>173076000</v>
          </cell>
          <cell r="M187">
            <v>5296716</v>
          </cell>
          <cell r="AC187">
            <v>60</v>
          </cell>
        </row>
        <row r="188">
          <cell r="I188">
            <v>173076000</v>
          </cell>
          <cell r="M188">
            <v>5124765</v>
          </cell>
          <cell r="AC188">
            <v>60</v>
          </cell>
        </row>
        <row r="189">
          <cell r="I189">
            <v>173076000</v>
          </cell>
          <cell r="M189">
            <v>5331604</v>
          </cell>
          <cell r="AC189">
            <v>60</v>
          </cell>
        </row>
        <row r="190">
          <cell r="I190">
            <v>173076000</v>
          </cell>
          <cell r="M190">
            <v>4860514</v>
          </cell>
          <cell r="AC190">
            <v>600</v>
          </cell>
        </row>
        <row r="191">
          <cell r="I191">
            <v>173076000</v>
          </cell>
          <cell r="M191">
            <v>5274693</v>
          </cell>
          <cell r="AC191">
            <v>60</v>
          </cell>
        </row>
        <row r="192">
          <cell r="I192">
            <v>173076000</v>
          </cell>
          <cell r="M192">
            <v>5122525</v>
          </cell>
          <cell r="AC192">
            <v>60</v>
          </cell>
        </row>
        <row r="193">
          <cell r="I193">
            <v>173076000</v>
          </cell>
          <cell r="M193">
            <v>5132487</v>
          </cell>
          <cell r="AC193">
            <v>60</v>
          </cell>
        </row>
        <row r="194">
          <cell r="I194">
            <v>173076000</v>
          </cell>
          <cell r="M194">
            <v>5279788</v>
          </cell>
          <cell r="AC194">
            <v>60</v>
          </cell>
        </row>
        <row r="195">
          <cell r="I195">
            <v>173076000</v>
          </cell>
          <cell r="M195">
            <v>5333422</v>
          </cell>
          <cell r="AC195">
            <v>60</v>
          </cell>
        </row>
        <row r="196">
          <cell r="I196">
            <v>173076000</v>
          </cell>
          <cell r="M196">
            <v>5134319</v>
          </cell>
          <cell r="AC196">
            <v>60</v>
          </cell>
        </row>
        <row r="197">
          <cell r="I197">
            <v>173076000</v>
          </cell>
          <cell r="M197">
            <v>5335897</v>
          </cell>
          <cell r="AC197">
            <v>60</v>
          </cell>
        </row>
        <row r="198">
          <cell r="I198">
            <v>173076000</v>
          </cell>
          <cell r="M198">
            <v>5127731</v>
          </cell>
          <cell r="AC198">
            <v>60</v>
          </cell>
        </row>
        <row r="199">
          <cell r="I199">
            <v>173076000</v>
          </cell>
          <cell r="M199">
            <v>5120316</v>
          </cell>
          <cell r="AC199">
            <v>60</v>
          </cell>
        </row>
        <row r="200">
          <cell r="I200">
            <v>173076000</v>
          </cell>
          <cell r="M200">
            <v>5128204</v>
          </cell>
          <cell r="AC200">
            <v>60</v>
          </cell>
        </row>
        <row r="201">
          <cell r="I201">
            <v>173076000</v>
          </cell>
          <cell r="M201">
            <v>5279283</v>
          </cell>
          <cell r="AC201">
            <v>60</v>
          </cell>
        </row>
        <row r="202">
          <cell r="I202">
            <v>173076000</v>
          </cell>
          <cell r="M202">
            <v>5273296</v>
          </cell>
          <cell r="AC202">
            <v>60</v>
          </cell>
        </row>
        <row r="203">
          <cell r="I203">
            <v>173076000</v>
          </cell>
          <cell r="M203">
            <v>5122767</v>
          </cell>
          <cell r="AC203">
            <v>60</v>
          </cell>
        </row>
        <row r="204">
          <cell r="I204">
            <v>173076000</v>
          </cell>
          <cell r="M204">
            <v>5124914</v>
          </cell>
          <cell r="AC204">
            <v>60</v>
          </cell>
        </row>
        <row r="205">
          <cell r="I205">
            <v>173076000</v>
          </cell>
          <cell r="M205">
            <v>5127018</v>
          </cell>
          <cell r="AC205">
            <v>60</v>
          </cell>
        </row>
        <row r="206">
          <cell r="I206">
            <v>173076000</v>
          </cell>
          <cell r="M206">
            <v>5277410</v>
          </cell>
          <cell r="AC206">
            <v>60</v>
          </cell>
        </row>
        <row r="207">
          <cell r="I207">
            <v>173076000</v>
          </cell>
          <cell r="M207">
            <v>5124066</v>
          </cell>
          <cell r="AC207">
            <v>60</v>
          </cell>
        </row>
        <row r="208">
          <cell r="I208">
            <v>173076000</v>
          </cell>
          <cell r="M208">
            <v>5124921</v>
          </cell>
          <cell r="AC208">
            <v>60</v>
          </cell>
        </row>
        <row r="209">
          <cell r="I209">
            <v>173076000</v>
          </cell>
          <cell r="M209">
            <v>5332018</v>
          </cell>
          <cell r="AC209">
            <v>60</v>
          </cell>
        </row>
        <row r="210">
          <cell r="I210">
            <v>173076000</v>
          </cell>
          <cell r="M210">
            <v>5126462</v>
          </cell>
          <cell r="AC210">
            <v>60</v>
          </cell>
        </row>
        <row r="211">
          <cell r="I211">
            <v>173076000</v>
          </cell>
          <cell r="M211">
            <v>5133815</v>
          </cell>
          <cell r="AC211">
            <v>60</v>
          </cell>
        </row>
        <row r="212">
          <cell r="I212">
            <v>173076000</v>
          </cell>
          <cell r="M212">
            <v>4860514</v>
          </cell>
          <cell r="AC212">
            <v>342</v>
          </cell>
        </row>
        <row r="213">
          <cell r="I213">
            <v>173076000</v>
          </cell>
          <cell r="M213">
            <v>4860514</v>
          </cell>
          <cell r="AC213">
            <v>558</v>
          </cell>
        </row>
        <row r="214">
          <cell r="I214">
            <v>173076000</v>
          </cell>
          <cell r="M214">
            <v>5133116</v>
          </cell>
          <cell r="AC214">
            <v>60</v>
          </cell>
        </row>
        <row r="215">
          <cell r="I215">
            <v>173076000</v>
          </cell>
          <cell r="M215">
            <v>5060405</v>
          </cell>
          <cell r="AC215">
            <v>60</v>
          </cell>
        </row>
        <row r="216">
          <cell r="I216">
            <v>173076000</v>
          </cell>
          <cell r="M216">
            <v>5122712</v>
          </cell>
          <cell r="AC216">
            <v>60</v>
          </cell>
        </row>
        <row r="217">
          <cell r="I217">
            <v>173076000</v>
          </cell>
          <cell r="M217">
            <v>5123991</v>
          </cell>
          <cell r="AC217">
            <v>60</v>
          </cell>
        </row>
        <row r="218">
          <cell r="I218">
            <v>173076000</v>
          </cell>
          <cell r="M218">
            <v>5333017</v>
          </cell>
          <cell r="AC218">
            <v>60</v>
          </cell>
        </row>
        <row r="219">
          <cell r="I219">
            <v>173076000</v>
          </cell>
          <cell r="M219">
            <v>5291548</v>
          </cell>
          <cell r="AC219">
            <v>60</v>
          </cell>
        </row>
        <row r="220">
          <cell r="I220">
            <v>173076000</v>
          </cell>
          <cell r="M220">
            <v>5291548</v>
          </cell>
          <cell r="AC220">
            <v>60</v>
          </cell>
        </row>
        <row r="221">
          <cell r="I221">
            <v>173076000</v>
          </cell>
          <cell r="M221">
            <v>3032761</v>
          </cell>
          <cell r="AC221">
            <v>1380</v>
          </cell>
        </row>
        <row r="222">
          <cell r="I222">
            <v>173076000</v>
          </cell>
          <cell r="M222">
            <v>5136386</v>
          </cell>
          <cell r="AC222">
            <v>60</v>
          </cell>
        </row>
        <row r="223">
          <cell r="I223">
            <v>173076000</v>
          </cell>
          <cell r="M223">
            <v>5130458</v>
          </cell>
          <cell r="AC223">
            <v>60</v>
          </cell>
        </row>
        <row r="224">
          <cell r="I224">
            <v>173076000</v>
          </cell>
          <cell r="M224">
            <v>5121450</v>
          </cell>
          <cell r="AC224">
            <v>60</v>
          </cell>
        </row>
        <row r="225">
          <cell r="I225">
            <v>173076000</v>
          </cell>
          <cell r="M225">
            <v>3032761</v>
          </cell>
          <cell r="AC225">
            <v>900</v>
          </cell>
        </row>
        <row r="226">
          <cell r="I226">
            <v>173076000</v>
          </cell>
          <cell r="M226">
            <v>5276307</v>
          </cell>
          <cell r="AC226">
            <v>60</v>
          </cell>
        </row>
        <row r="227">
          <cell r="I227">
            <v>173076000</v>
          </cell>
          <cell r="M227">
            <v>5135996</v>
          </cell>
          <cell r="AC227">
            <v>60</v>
          </cell>
        </row>
        <row r="228">
          <cell r="I228">
            <v>173103000</v>
          </cell>
          <cell r="M228">
            <v>5283532</v>
          </cell>
          <cell r="AC228">
            <v>240</v>
          </cell>
        </row>
        <row r="229">
          <cell r="I229">
            <v>173103000</v>
          </cell>
          <cell r="M229">
            <v>6812317</v>
          </cell>
          <cell r="AC229">
            <v>60</v>
          </cell>
        </row>
        <row r="230">
          <cell r="I230">
            <v>173103000</v>
          </cell>
          <cell r="M230">
            <v>5269992</v>
          </cell>
          <cell r="AC230">
            <v>300</v>
          </cell>
        </row>
        <row r="231">
          <cell r="I231">
            <v>173103000</v>
          </cell>
          <cell r="M231">
            <v>5040508</v>
          </cell>
          <cell r="AC231">
            <v>60</v>
          </cell>
        </row>
        <row r="232">
          <cell r="I232">
            <v>173103000</v>
          </cell>
          <cell r="M232">
            <v>5284140</v>
          </cell>
          <cell r="AC232">
            <v>180</v>
          </cell>
        </row>
        <row r="233">
          <cell r="I233">
            <v>173103000</v>
          </cell>
          <cell r="M233">
            <v>5281226</v>
          </cell>
          <cell r="AC233">
            <v>120</v>
          </cell>
        </row>
        <row r="234">
          <cell r="I234">
            <v>173103000</v>
          </cell>
          <cell r="M234">
            <v>5163577</v>
          </cell>
          <cell r="AC234">
            <v>300</v>
          </cell>
        </row>
        <row r="235">
          <cell r="I235">
            <v>173103000</v>
          </cell>
          <cell r="M235">
            <v>5281226</v>
          </cell>
          <cell r="AC235">
            <v>360</v>
          </cell>
        </row>
        <row r="236">
          <cell r="I236">
            <v>173103000</v>
          </cell>
          <cell r="M236">
            <v>5160286</v>
          </cell>
          <cell r="AC236">
            <v>180</v>
          </cell>
        </row>
        <row r="237">
          <cell r="I237">
            <v>173103000</v>
          </cell>
          <cell r="M237">
            <v>5280355</v>
          </cell>
          <cell r="AC237">
            <v>60</v>
          </cell>
        </row>
        <row r="238">
          <cell r="I238">
            <v>173103000</v>
          </cell>
          <cell r="M238">
            <v>5129504</v>
          </cell>
          <cell r="AC238">
            <v>20</v>
          </cell>
        </row>
        <row r="239">
          <cell r="I239">
            <v>173103000</v>
          </cell>
          <cell r="M239">
            <v>3030400</v>
          </cell>
          <cell r="AC239">
            <v>600</v>
          </cell>
        </row>
        <row r="240">
          <cell r="I240">
            <v>173103000</v>
          </cell>
          <cell r="M240">
            <v>4810917</v>
          </cell>
          <cell r="AC240">
            <v>60</v>
          </cell>
        </row>
        <row r="241">
          <cell r="I241">
            <v>173103000</v>
          </cell>
          <cell r="M241">
            <v>5265899</v>
          </cell>
          <cell r="AC241">
            <v>900</v>
          </cell>
        </row>
        <row r="242">
          <cell r="I242">
            <v>173103000</v>
          </cell>
          <cell r="M242">
            <v>5165357</v>
          </cell>
          <cell r="AC242">
            <v>60</v>
          </cell>
        </row>
        <row r="243">
          <cell r="I243">
            <v>173103000</v>
          </cell>
          <cell r="M243">
            <v>5165357</v>
          </cell>
          <cell r="AC243">
            <v>1440</v>
          </cell>
        </row>
        <row r="244">
          <cell r="I244">
            <v>173103000</v>
          </cell>
          <cell r="M244">
            <v>5268159</v>
          </cell>
          <cell r="AC244">
            <v>1080</v>
          </cell>
        </row>
        <row r="245">
          <cell r="I245">
            <v>173103000</v>
          </cell>
          <cell r="M245">
            <v>5165357</v>
          </cell>
          <cell r="AC245">
            <v>180</v>
          </cell>
        </row>
        <row r="246">
          <cell r="I246">
            <v>173103000</v>
          </cell>
          <cell r="M246">
            <v>5280469</v>
          </cell>
          <cell r="AC246">
            <v>240</v>
          </cell>
        </row>
        <row r="247">
          <cell r="I247">
            <v>173103000</v>
          </cell>
          <cell r="M247">
            <v>5280469</v>
          </cell>
          <cell r="AC247">
            <v>120</v>
          </cell>
        </row>
        <row r="248">
          <cell r="I248">
            <v>173103000</v>
          </cell>
          <cell r="M248">
            <v>5281226</v>
          </cell>
          <cell r="AC248">
            <v>360</v>
          </cell>
        </row>
        <row r="249">
          <cell r="I249">
            <v>173103000</v>
          </cell>
          <cell r="M249">
            <v>5280469</v>
          </cell>
          <cell r="AC249">
            <v>120</v>
          </cell>
        </row>
        <row r="250">
          <cell r="I250">
            <v>173103000</v>
          </cell>
          <cell r="M250">
            <v>3032761</v>
          </cell>
          <cell r="AC250">
            <v>1020</v>
          </cell>
        </row>
        <row r="251">
          <cell r="I251">
            <v>173103000</v>
          </cell>
          <cell r="M251">
            <v>3032761</v>
          </cell>
          <cell r="AC251">
            <v>3000</v>
          </cell>
        </row>
        <row r="252">
          <cell r="I252">
            <v>173103000</v>
          </cell>
          <cell r="M252">
            <v>5273535</v>
          </cell>
          <cell r="AC252">
            <v>60</v>
          </cell>
        </row>
        <row r="253">
          <cell r="I253">
            <v>173123000</v>
          </cell>
          <cell r="M253">
            <v>6860020</v>
          </cell>
          <cell r="AC253">
            <v>12</v>
          </cell>
        </row>
        <row r="254">
          <cell r="I254">
            <v>173123000</v>
          </cell>
          <cell r="M254">
            <v>5060405</v>
          </cell>
          <cell r="AC254">
            <v>6</v>
          </cell>
        </row>
        <row r="255">
          <cell r="I255">
            <v>173123000</v>
          </cell>
          <cell r="M255">
            <v>5273535</v>
          </cell>
          <cell r="AC255">
            <v>6</v>
          </cell>
        </row>
        <row r="256">
          <cell r="I256">
            <v>173123000</v>
          </cell>
          <cell r="M256">
            <v>5150137</v>
          </cell>
          <cell r="AC256">
            <v>6</v>
          </cell>
        </row>
        <row r="257">
          <cell r="I257">
            <v>173123000</v>
          </cell>
          <cell r="M257">
            <v>6812317</v>
          </cell>
          <cell r="AC257">
            <v>12</v>
          </cell>
        </row>
        <row r="258">
          <cell r="I258">
            <v>173123000</v>
          </cell>
          <cell r="M258">
            <v>5284140</v>
          </cell>
          <cell r="AC258">
            <v>24</v>
          </cell>
        </row>
        <row r="259">
          <cell r="I259">
            <v>173123000</v>
          </cell>
          <cell r="M259">
            <v>5170124</v>
          </cell>
          <cell r="AC259">
            <v>24</v>
          </cell>
        </row>
        <row r="260">
          <cell r="I260">
            <v>173123000</v>
          </cell>
          <cell r="M260">
            <v>5320082</v>
          </cell>
          <cell r="AC260">
            <v>24</v>
          </cell>
        </row>
        <row r="261">
          <cell r="I261">
            <v>173123000</v>
          </cell>
          <cell r="M261">
            <v>5170214</v>
          </cell>
          <cell r="AC261">
            <v>24</v>
          </cell>
        </row>
        <row r="262">
          <cell r="I262">
            <v>173123000</v>
          </cell>
          <cell r="M262">
            <v>5338441</v>
          </cell>
          <cell r="AC262">
            <v>6</v>
          </cell>
        </row>
        <row r="263">
          <cell r="I263">
            <v>173123000</v>
          </cell>
          <cell r="M263">
            <v>5160286</v>
          </cell>
          <cell r="AC263">
            <v>48</v>
          </cell>
        </row>
        <row r="264">
          <cell r="I264">
            <v>173123000</v>
          </cell>
          <cell r="M264">
            <v>5128543</v>
          </cell>
          <cell r="AC264">
            <v>24</v>
          </cell>
        </row>
        <row r="265">
          <cell r="I265">
            <v>173123000</v>
          </cell>
          <cell r="M265">
            <v>5129715</v>
          </cell>
          <cell r="AC265">
            <v>12</v>
          </cell>
        </row>
        <row r="266">
          <cell r="I266">
            <v>173123000</v>
          </cell>
          <cell r="M266">
            <v>4810917</v>
          </cell>
          <cell r="AC266">
            <v>6</v>
          </cell>
        </row>
        <row r="267">
          <cell r="I267">
            <v>173123000</v>
          </cell>
          <cell r="M267">
            <v>5265899</v>
          </cell>
          <cell r="AC267">
            <v>24</v>
          </cell>
        </row>
        <row r="268">
          <cell r="I268">
            <v>173123000</v>
          </cell>
          <cell r="M268">
            <v>5120565</v>
          </cell>
          <cell r="AC268">
            <v>30</v>
          </cell>
        </row>
        <row r="269">
          <cell r="I269">
            <v>173123000</v>
          </cell>
          <cell r="M269">
            <v>5320172</v>
          </cell>
          <cell r="AC269">
            <v>180</v>
          </cell>
        </row>
        <row r="270">
          <cell r="I270">
            <v>173123000</v>
          </cell>
          <cell r="M270">
            <v>5120596</v>
          </cell>
          <cell r="AC270">
            <v>6</v>
          </cell>
        </row>
        <row r="271">
          <cell r="I271">
            <v>173123000</v>
          </cell>
          <cell r="M271">
            <v>5265899</v>
          </cell>
          <cell r="AC271">
            <v>24</v>
          </cell>
        </row>
        <row r="272">
          <cell r="I272">
            <v>173123000</v>
          </cell>
          <cell r="M272">
            <v>5280476</v>
          </cell>
          <cell r="AC272">
            <v>24</v>
          </cell>
        </row>
        <row r="273">
          <cell r="I273">
            <v>173123000</v>
          </cell>
          <cell r="M273">
            <v>5165357</v>
          </cell>
          <cell r="AC273">
            <v>96</v>
          </cell>
        </row>
        <row r="274">
          <cell r="I274">
            <v>173123000</v>
          </cell>
          <cell r="M274">
            <v>5268159</v>
          </cell>
          <cell r="AC274">
            <v>48</v>
          </cell>
        </row>
        <row r="275">
          <cell r="I275">
            <v>173127000</v>
          </cell>
          <cell r="M275">
            <v>3102901</v>
          </cell>
          <cell r="AC275">
            <v>1680</v>
          </cell>
        </row>
        <row r="276">
          <cell r="I276">
            <v>173129000</v>
          </cell>
          <cell r="M276">
            <v>5050297</v>
          </cell>
          <cell r="AC276">
            <v>60</v>
          </cell>
        </row>
        <row r="277">
          <cell r="I277">
            <v>173129000</v>
          </cell>
          <cell r="M277">
            <v>5333619</v>
          </cell>
          <cell r="AC277">
            <v>12</v>
          </cell>
        </row>
        <row r="278">
          <cell r="I278">
            <v>173129000</v>
          </cell>
          <cell r="M278">
            <v>5339118</v>
          </cell>
          <cell r="AC278">
            <v>6</v>
          </cell>
        </row>
        <row r="279">
          <cell r="I279">
            <v>173129000</v>
          </cell>
          <cell r="M279">
            <v>5335077</v>
          </cell>
          <cell r="AC279">
            <v>6</v>
          </cell>
        </row>
        <row r="280">
          <cell r="I280">
            <v>173129000</v>
          </cell>
          <cell r="M280">
            <v>5334898</v>
          </cell>
          <cell r="AC280">
            <v>12</v>
          </cell>
        </row>
        <row r="281">
          <cell r="I281">
            <v>173129000</v>
          </cell>
          <cell r="M281">
            <v>5337037</v>
          </cell>
          <cell r="AC281">
            <v>6</v>
          </cell>
        </row>
        <row r="282">
          <cell r="I282">
            <v>173129000</v>
          </cell>
          <cell r="M282">
            <v>5300220</v>
          </cell>
          <cell r="AC282">
            <v>6</v>
          </cell>
        </row>
        <row r="283">
          <cell r="I283">
            <v>173129000</v>
          </cell>
          <cell r="M283">
            <v>5302190</v>
          </cell>
          <cell r="AC283">
            <v>12</v>
          </cell>
        </row>
        <row r="284">
          <cell r="I284">
            <v>173129000</v>
          </cell>
          <cell r="M284">
            <v>5337930</v>
          </cell>
          <cell r="AC284">
            <v>6</v>
          </cell>
        </row>
        <row r="285">
          <cell r="I285">
            <v>173129000</v>
          </cell>
          <cell r="M285">
            <v>5337947</v>
          </cell>
          <cell r="AC285">
            <v>6</v>
          </cell>
        </row>
        <row r="286">
          <cell r="I286">
            <v>173129000</v>
          </cell>
          <cell r="M286">
            <v>5290352</v>
          </cell>
          <cell r="AC286">
            <v>6</v>
          </cell>
        </row>
        <row r="287">
          <cell r="I287">
            <v>173129000</v>
          </cell>
          <cell r="M287">
            <v>5297265</v>
          </cell>
          <cell r="AC287">
            <v>6</v>
          </cell>
        </row>
        <row r="288">
          <cell r="I288">
            <v>173129000</v>
          </cell>
          <cell r="M288">
            <v>5290037</v>
          </cell>
          <cell r="AC288">
            <v>6</v>
          </cell>
        </row>
        <row r="289">
          <cell r="I289">
            <v>173129000</v>
          </cell>
          <cell r="M289">
            <v>5293982</v>
          </cell>
          <cell r="AC289">
            <v>12</v>
          </cell>
        </row>
        <row r="290">
          <cell r="I290">
            <v>173129000</v>
          </cell>
          <cell r="M290">
            <v>5290954</v>
          </cell>
          <cell r="AC290">
            <v>6</v>
          </cell>
        </row>
        <row r="291">
          <cell r="I291">
            <v>173129000</v>
          </cell>
          <cell r="M291">
            <v>5279764</v>
          </cell>
          <cell r="AC291">
            <v>6</v>
          </cell>
        </row>
        <row r="292">
          <cell r="I292">
            <v>173129000</v>
          </cell>
          <cell r="M292">
            <v>5279577</v>
          </cell>
          <cell r="AC292">
            <v>6</v>
          </cell>
        </row>
        <row r="293">
          <cell r="I293">
            <v>173129000</v>
          </cell>
          <cell r="M293">
            <v>5279605</v>
          </cell>
          <cell r="AC293">
            <v>6</v>
          </cell>
        </row>
        <row r="294">
          <cell r="I294">
            <v>173129000</v>
          </cell>
          <cell r="M294">
            <v>5292125</v>
          </cell>
          <cell r="AC294">
            <v>6</v>
          </cell>
        </row>
        <row r="295">
          <cell r="I295">
            <v>173129000</v>
          </cell>
          <cell r="M295">
            <v>5299737</v>
          </cell>
          <cell r="AC295">
            <v>6</v>
          </cell>
        </row>
        <row r="296">
          <cell r="I296">
            <v>173129000</v>
          </cell>
          <cell r="M296">
            <v>5296550</v>
          </cell>
          <cell r="AC296">
            <v>6</v>
          </cell>
        </row>
        <row r="297">
          <cell r="I297">
            <v>173129000</v>
          </cell>
          <cell r="M297">
            <v>5299429</v>
          </cell>
          <cell r="AC297">
            <v>6</v>
          </cell>
        </row>
        <row r="298">
          <cell r="I298">
            <v>173129000</v>
          </cell>
          <cell r="M298">
            <v>5130621</v>
          </cell>
          <cell r="AC298">
            <v>6</v>
          </cell>
        </row>
        <row r="299">
          <cell r="I299">
            <v>173129000</v>
          </cell>
          <cell r="M299">
            <v>5130946</v>
          </cell>
          <cell r="AC299">
            <v>6</v>
          </cell>
        </row>
        <row r="300">
          <cell r="I300">
            <v>173129000</v>
          </cell>
          <cell r="M300">
            <v>5336782</v>
          </cell>
          <cell r="AC300">
            <v>6</v>
          </cell>
        </row>
        <row r="301">
          <cell r="I301">
            <v>173129000</v>
          </cell>
          <cell r="M301">
            <v>5296792</v>
          </cell>
          <cell r="AC301">
            <v>6</v>
          </cell>
        </row>
        <row r="302">
          <cell r="I302">
            <v>173129000</v>
          </cell>
          <cell r="M302">
            <v>5297971</v>
          </cell>
          <cell r="AC302">
            <v>6</v>
          </cell>
        </row>
        <row r="303">
          <cell r="I303">
            <v>173129000</v>
          </cell>
          <cell r="M303">
            <v>5300396</v>
          </cell>
          <cell r="AC303">
            <v>6</v>
          </cell>
        </row>
        <row r="304">
          <cell r="I304">
            <v>173129000</v>
          </cell>
          <cell r="M304">
            <v>5301184</v>
          </cell>
          <cell r="AC304">
            <v>6</v>
          </cell>
        </row>
        <row r="305">
          <cell r="I305">
            <v>173129000</v>
          </cell>
          <cell r="M305">
            <v>5293214</v>
          </cell>
          <cell r="AC305">
            <v>6</v>
          </cell>
        </row>
        <row r="306">
          <cell r="I306">
            <v>173129000</v>
          </cell>
          <cell r="M306">
            <v>5291140</v>
          </cell>
          <cell r="AC306">
            <v>6</v>
          </cell>
        </row>
        <row r="307">
          <cell r="I307">
            <v>173129000</v>
          </cell>
          <cell r="M307">
            <v>5295696</v>
          </cell>
          <cell r="AC307">
            <v>6</v>
          </cell>
        </row>
        <row r="308">
          <cell r="I308">
            <v>173129000</v>
          </cell>
          <cell r="M308">
            <v>5279058</v>
          </cell>
          <cell r="AC308">
            <v>6</v>
          </cell>
        </row>
        <row r="309">
          <cell r="I309">
            <v>173129000</v>
          </cell>
          <cell r="M309">
            <v>5336526</v>
          </cell>
          <cell r="AC309">
            <v>6</v>
          </cell>
        </row>
        <row r="310">
          <cell r="I310">
            <v>173129000</v>
          </cell>
          <cell r="M310">
            <v>5301793</v>
          </cell>
          <cell r="AC310">
            <v>6</v>
          </cell>
        </row>
        <row r="311">
          <cell r="I311">
            <v>173129000</v>
          </cell>
          <cell r="M311">
            <v>5130171</v>
          </cell>
          <cell r="AC311">
            <v>12</v>
          </cell>
        </row>
        <row r="312">
          <cell r="I312">
            <v>173129000</v>
          </cell>
          <cell r="M312">
            <v>5335534</v>
          </cell>
          <cell r="AC312">
            <v>12</v>
          </cell>
        </row>
        <row r="313">
          <cell r="I313">
            <v>173129000</v>
          </cell>
          <cell r="M313">
            <v>5145322</v>
          </cell>
          <cell r="AC313">
            <v>6</v>
          </cell>
        </row>
        <row r="314">
          <cell r="I314">
            <v>173129000</v>
          </cell>
          <cell r="M314">
            <v>5294822</v>
          </cell>
          <cell r="AC314">
            <v>6</v>
          </cell>
        </row>
        <row r="315">
          <cell r="I315">
            <v>173129000</v>
          </cell>
          <cell r="M315">
            <v>5126611</v>
          </cell>
          <cell r="AC315">
            <v>12</v>
          </cell>
        </row>
        <row r="316">
          <cell r="I316">
            <v>173129000</v>
          </cell>
          <cell r="M316">
            <v>5125591</v>
          </cell>
          <cell r="AC316">
            <v>6</v>
          </cell>
        </row>
        <row r="317">
          <cell r="I317">
            <v>173129000</v>
          </cell>
          <cell r="M317">
            <v>5131215</v>
          </cell>
          <cell r="AC317">
            <v>6</v>
          </cell>
        </row>
        <row r="318">
          <cell r="I318">
            <v>173129000</v>
          </cell>
          <cell r="M318">
            <v>5336962</v>
          </cell>
          <cell r="AC318">
            <v>6</v>
          </cell>
        </row>
        <row r="319">
          <cell r="I319">
            <v>173129000</v>
          </cell>
          <cell r="M319">
            <v>5279788</v>
          </cell>
          <cell r="AC319">
            <v>6</v>
          </cell>
        </row>
        <row r="320">
          <cell r="I320">
            <v>173129000</v>
          </cell>
          <cell r="M320">
            <v>5302325</v>
          </cell>
          <cell r="AC320">
            <v>6</v>
          </cell>
        </row>
        <row r="321">
          <cell r="I321">
            <v>173129000</v>
          </cell>
          <cell r="M321">
            <v>5297632</v>
          </cell>
          <cell r="AC321">
            <v>30</v>
          </cell>
        </row>
        <row r="322">
          <cell r="I322">
            <v>173129000</v>
          </cell>
          <cell r="M322">
            <v>5296716</v>
          </cell>
          <cell r="AC322">
            <v>12</v>
          </cell>
        </row>
        <row r="323">
          <cell r="I323">
            <v>173129000</v>
          </cell>
          <cell r="M323">
            <v>5133815</v>
          </cell>
          <cell r="AC323">
            <v>6</v>
          </cell>
        </row>
        <row r="324">
          <cell r="I324">
            <v>173129000</v>
          </cell>
          <cell r="M324">
            <v>5133891</v>
          </cell>
          <cell r="AC324">
            <v>6</v>
          </cell>
        </row>
        <row r="325">
          <cell r="I325">
            <v>173129000</v>
          </cell>
          <cell r="M325">
            <v>5124765</v>
          </cell>
          <cell r="AC325">
            <v>12</v>
          </cell>
        </row>
        <row r="326">
          <cell r="I326">
            <v>173129000</v>
          </cell>
          <cell r="M326">
            <v>5124118</v>
          </cell>
          <cell r="AC326">
            <v>6</v>
          </cell>
        </row>
        <row r="327">
          <cell r="I327">
            <v>173129000</v>
          </cell>
          <cell r="M327">
            <v>5277119</v>
          </cell>
          <cell r="AC327">
            <v>12</v>
          </cell>
        </row>
        <row r="328">
          <cell r="I328">
            <v>173129000</v>
          </cell>
          <cell r="M328">
            <v>5332018</v>
          </cell>
          <cell r="AC328">
            <v>12</v>
          </cell>
        </row>
        <row r="329">
          <cell r="I329">
            <v>173129000</v>
          </cell>
          <cell r="M329">
            <v>5274693</v>
          </cell>
          <cell r="AC329">
            <v>18</v>
          </cell>
        </row>
        <row r="330">
          <cell r="I330">
            <v>173129000</v>
          </cell>
          <cell r="M330">
            <v>5330771</v>
          </cell>
          <cell r="AC330">
            <v>6</v>
          </cell>
        </row>
        <row r="331">
          <cell r="I331">
            <v>173129000</v>
          </cell>
          <cell r="M331">
            <v>5122525</v>
          </cell>
          <cell r="AC331">
            <v>6</v>
          </cell>
        </row>
        <row r="332">
          <cell r="I332">
            <v>173129000</v>
          </cell>
          <cell r="M332">
            <v>5333048</v>
          </cell>
          <cell r="AC332">
            <v>12</v>
          </cell>
        </row>
        <row r="333">
          <cell r="I333">
            <v>173129000</v>
          </cell>
          <cell r="M333">
            <v>5135190</v>
          </cell>
          <cell r="AC333">
            <v>6</v>
          </cell>
        </row>
        <row r="334">
          <cell r="I334">
            <v>173129000</v>
          </cell>
          <cell r="M334">
            <v>5136438</v>
          </cell>
          <cell r="AC334">
            <v>36</v>
          </cell>
        </row>
        <row r="335">
          <cell r="I335">
            <v>173129000</v>
          </cell>
          <cell r="M335">
            <v>5338849</v>
          </cell>
          <cell r="AC335">
            <v>6</v>
          </cell>
        </row>
        <row r="336">
          <cell r="I336">
            <v>173129000</v>
          </cell>
          <cell r="M336">
            <v>5337262</v>
          </cell>
          <cell r="AC336">
            <v>6</v>
          </cell>
        </row>
        <row r="337">
          <cell r="I337">
            <v>173129000</v>
          </cell>
          <cell r="M337">
            <v>5132487</v>
          </cell>
          <cell r="AC337">
            <v>12</v>
          </cell>
        </row>
        <row r="338">
          <cell r="I338">
            <v>173129000</v>
          </cell>
          <cell r="M338">
            <v>5337044</v>
          </cell>
          <cell r="AC338">
            <v>6</v>
          </cell>
        </row>
        <row r="339">
          <cell r="I339">
            <v>173129000</v>
          </cell>
          <cell r="M339">
            <v>5338472</v>
          </cell>
          <cell r="AC339">
            <v>6</v>
          </cell>
        </row>
        <row r="340">
          <cell r="I340">
            <v>173129000</v>
          </cell>
          <cell r="M340">
            <v>5335091</v>
          </cell>
          <cell r="AC340">
            <v>6</v>
          </cell>
        </row>
        <row r="341">
          <cell r="I341">
            <v>173129000</v>
          </cell>
          <cell r="M341">
            <v>5133192</v>
          </cell>
          <cell r="AC341">
            <v>12</v>
          </cell>
        </row>
        <row r="342">
          <cell r="I342">
            <v>173129000</v>
          </cell>
          <cell r="M342">
            <v>5130254</v>
          </cell>
          <cell r="AC342">
            <v>6</v>
          </cell>
        </row>
        <row r="343">
          <cell r="I343">
            <v>173129000</v>
          </cell>
          <cell r="M343">
            <v>5339066</v>
          </cell>
          <cell r="AC343">
            <v>18</v>
          </cell>
        </row>
        <row r="344">
          <cell r="I344">
            <v>173129000</v>
          </cell>
          <cell r="M344">
            <v>5134319</v>
          </cell>
          <cell r="AC344">
            <v>6</v>
          </cell>
        </row>
        <row r="345">
          <cell r="I345">
            <v>173129000</v>
          </cell>
          <cell r="M345">
            <v>5133147</v>
          </cell>
          <cell r="AC345">
            <v>6</v>
          </cell>
        </row>
        <row r="346">
          <cell r="I346">
            <v>173129000</v>
          </cell>
          <cell r="M346">
            <v>5130915</v>
          </cell>
          <cell r="AC346">
            <v>6</v>
          </cell>
        </row>
        <row r="347">
          <cell r="I347">
            <v>173129000</v>
          </cell>
          <cell r="M347">
            <v>5132667</v>
          </cell>
          <cell r="AC347">
            <v>6</v>
          </cell>
        </row>
        <row r="348">
          <cell r="I348">
            <v>173129000</v>
          </cell>
          <cell r="M348">
            <v>5273331</v>
          </cell>
          <cell r="AC348">
            <v>6</v>
          </cell>
        </row>
        <row r="349">
          <cell r="I349">
            <v>173129000</v>
          </cell>
          <cell r="M349">
            <v>5277247</v>
          </cell>
          <cell r="AC349">
            <v>6</v>
          </cell>
        </row>
        <row r="350">
          <cell r="I350">
            <v>173129000</v>
          </cell>
          <cell r="M350">
            <v>5291579</v>
          </cell>
          <cell r="AC350">
            <v>6</v>
          </cell>
        </row>
        <row r="351">
          <cell r="I351">
            <v>173129000</v>
          </cell>
          <cell r="M351">
            <v>5274707</v>
          </cell>
          <cell r="AC351">
            <v>6</v>
          </cell>
        </row>
        <row r="352">
          <cell r="I352">
            <v>173129000</v>
          </cell>
          <cell r="M352">
            <v>5120316</v>
          </cell>
          <cell r="AC352">
            <v>12</v>
          </cell>
        </row>
        <row r="353">
          <cell r="I353">
            <v>173129000</v>
          </cell>
          <cell r="M353">
            <v>5273296</v>
          </cell>
          <cell r="AC353">
            <v>6</v>
          </cell>
        </row>
        <row r="354">
          <cell r="I354">
            <v>173129000</v>
          </cell>
          <cell r="M354">
            <v>5126815</v>
          </cell>
          <cell r="AC354">
            <v>6</v>
          </cell>
        </row>
        <row r="355">
          <cell r="I355">
            <v>173129000</v>
          </cell>
          <cell r="M355">
            <v>5332658</v>
          </cell>
          <cell r="AC355">
            <v>6</v>
          </cell>
        </row>
        <row r="356">
          <cell r="I356">
            <v>173129000</v>
          </cell>
          <cell r="M356">
            <v>5124914</v>
          </cell>
          <cell r="AC356">
            <v>12</v>
          </cell>
        </row>
        <row r="357">
          <cell r="I357">
            <v>173129000</v>
          </cell>
          <cell r="M357">
            <v>5127018</v>
          </cell>
          <cell r="AC357">
            <v>6</v>
          </cell>
        </row>
        <row r="358">
          <cell r="I358">
            <v>173129000</v>
          </cell>
          <cell r="M358">
            <v>5129957</v>
          </cell>
          <cell r="AC358">
            <v>6</v>
          </cell>
        </row>
        <row r="359">
          <cell r="I359">
            <v>173129000</v>
          </cell>
          <cell r="M359">
            <v>5277410</v>
          </cell>
          <cell r="AC359">
            <v>6</v>
          </cell>
        </row>
        <row r="360">
          <cell r="I360">
            <v>173129000</v>
          </cell>
          <cell r="M360">
            <v>5337684</v>
          </cell>
          <cell r="AC360">
            <v>6</v>
          </cell>
        </row>
        <row r="361">
          <cell r="I361">
            <v>173129000</v>
          </cell>
          <cell r="M361">
            <v>5333204</v>
          </cell>
          <cell r="AC361">
            <v>6</v>
          </cell>
        </row>
        <row r="362">
          <cell r="I362">
            <v>173129000</v>
          </cell>
          <cell r="M362">
            <v>5126237</v>
          </cell>
          <cell r="AC362">
            <v>6</v>
          </cell>
        </row>
        <row r="363">
          <cell r="I363">
            <v>173129000</v>
          </cell>
          <cell r="M363">
            <v>5125740</v>
          </cell>
          <cell r="AC363">
            <v>6</v>
          </cell>
        </row>
        <row r="364">
          <cell r="I364">
            <v>173129000</v>
          </cell>
          <cell r="M364">
            <v>5126462</v>
          </cell>
          <cell r="AC364">
            <v>6</v>
          </cell>
        </row>
        <row r="365">
          <cell r="I365">
            <v>173129000</v>
          </cell>
          <cell r="M365">
            <v>5279311</v>
          </cell>
          <cell r="AC365">
            <v>6</v>
          </cell>
        </row>
        <row r="366">
          <cell r="I366">
            <v>173129000</v>
          </cell>
          <cell r="M366">
            <v>5291427</v>
          </cell>
          <cell r="AC366">
            <v>6</v>
          </cell>
        </row>
        <row r="367">
          <cell r="I367">
            <v>173129000</v>
          </cell>
          <cell r="M367">
            <v>5121900</v>
          </cell>
          <cell r="AC367">
            <v>12</v>
          </cell>
        </row>
        <row r="368">
          <cell r="I368">
            <v>173129000</v>
          </cell>
          <cell r="M368">
            <v>5127582</v>
          </cell>
          <cell r="AC368">
            <v>6</v>
          </cell>
        </row>
        <row r="369">
          <cell r="I369">
            <v>173129000</v>
          </cell>
          <cell r="M369">
            <v>5335600</v>
          </cell>
          <cell r="AC369">
            <v>12</v>
          </cell>
        </row>
        <row r="370">
          <cell r="I370">
            <v>173129000</v>
          </cell>
          <cell r="M370">
            <v>5128048</v>
          </cell>
          <cell r="AC370">
            <v>6</v>
          </cell>
        </row>
        <row r="371">
          <cell r="I371">
            <v>173129000</v>
          </cell>
          <cell r="M371">
            <v>5121872</v>
          </cell>
          <cell r="AC371">
            <v>12</v>
          </cell>
        </row>
        <row r="372">
          <cell r="I372">
            <v>173129000</v>
          </cell>
          <cell r="M372">
            <v>5121889</v>
          </cell>
          <cell r="AC372">
            <v>6</v>
          </cell>
        </row>
        <row r="373">
          <cell r="I373">
            <v>173129000</v>
          </cell>
          <cell r="M373">
            <v>5331192</v>
          </cell>
          <cell r="AC373">
            <v>6</v>
          </cell>
        </row>
        <row r="374">
          <cell r="I374">
            <v>173129000</v>
          </cell>
          <cell r="M374">
            <v>5123344</v>
          </cell>
          <cell r="AC374">
            <v>6</v>
          </cell>
        </row>
        <row r="375">
          <cell r="I375">
            <v>173129000</v>
          </cell>
          <cell r="M375">
            <v>5124073</v>
          </cell>
          <cell r="AC375">
            <v>6</v>
          </cell>
        </row>
        <row r="376">
          <cell r="I376">
            <v>173129000</v>
          </cell>
          <cell r="M376">
            <v>5127838</v>
          </cell>
          <cell r="AC376">
            <v>6</v>
          </cell>
        </row>
        <row r="377">
          <cell r="I377">
            <v>173129000</v>
          </cell>
          <cell r="M377">
            <v>5128204</v>
          </cell>
          <cell r="AC377">
            <v>6</v>
          </cell>
        </row>
        <row r="378">
          <cell r="I378">
            <v>173129000</v>
          </cell>
          <cell r="M378">
            <v>5334483</v>
          </cell>
          <cell r="AC378">
            <v>6</v>
          </cell>
        </row>
        <row r="379">
          <cell r="I379">
            <v>173129000</v>
          </cell>
          <cell r="M379">
            <v>5060405</v>
          </cell>
          <cell r="AC379">
            <v>12</v>
          </cell>
        </row>
        <row r="380">
          <cell r="I380">
            <v>173129000</v>
          </cell>
          <cell r="M380">
            <v>5122712</v>
          </cell>
          <cell r="AC380">
            <v>6</v>
          </cell>
        </row>
        <row r="381">
          <cell r="I381">
            <v>173129000</v>
          </cell>
          <cell r="M381">
            <v>5131080</v>
          </cell>
          <cell r="AC381">
            <v>6</v>
          </cell>
        </row>
        <row r="382">
          <cell r="I382">
            <v>173129000</v>
          </cell>
          <cell r="M382">
            <v>5333017</v>
          </cell>
          <cell r="AC382">
            <v>6</v>
          </cell>
        </row>
        <row r="383">
          <cell r="I383">
            <v>173129000</v>
          </cell>
          <cell r="M383">
            <v>5331905</v>
          </cell>
          <cell r="AC383">
            <v>6</v>
          </cell>
        </row>
        <row r="384">
          <cell r="I384">
            <v>173129000</v>
          </cell>
          <cell r="M384">
            <v>5277669</v>
          </cell>
          <cell r="AC384">
            <v>6</v>
          </cell>
        </row>
        <row r="385">
          <cell r="I385">
            <v>173129000</v>
          </cell>
          <cell r="M385">
            <v>5291548</v>
          </cell>
          <cell r="AC385">
            <v>6</v>
          </cell>
        </row>
        <row r="386">
          <cell r="I386">
            <v>173129000</v>
          </cell>
          <cell r="M386">
            <v>5291548</v>
          </cell>
          <cell r="AC386">
            <v>6</v>
          </cell>
        </row>
        <row r="387">
          <cell r="I387">
            <v>173129000</v>
          </cell>
          <cell r="M387">
            <v>5136331</v>
          </cell>
          <cell r="AC387">
            <v>6</v>
          </cell>
        </row>
        <row r="388">
          <cell r="I388">
            <v>173129000</v>
          </cell>
          <cell r="M388">
            <v>5136386</v>
          </cell>
          <cell r="AC388">
            <v>6</v>
          </cell>
        </row>
        <row r="389">
          <cell r="I389">
            <v>173129000</v>
          </cell>
          <cell r="M389">
            <v>5272211</v>
          </cell>
          <cell r="AC389">
            <v>6</v>
          </cell>
        </row>
        <row r="390">
          <cell r="I390">
            <v>173129000</v>
          </cell>
          <cell r="M390">
            <v>5135899</v>
          </cell>
          <cell r="AC390">
            <v>6</v>
          </cell>
        </row>
        <row r="391">
          <cell r="I391">
            <v>173129000</v>
          </cell>
          <cell r="M391">
            <v>5135633</v>
          </cell>
          <cell r="AC391">
            <v>6</v>
          </cell>
        </row>
        <row r="392">
          <cell r="I392">
            <v>173129000</v>
          </cell>
          <cell r="M392">
            <v>5276736</v>
          </cell>
          <cell r="AC392">
            <v>6</v>
          </cell>
        </row>
        <row r="393">
          <cell r="I393">
            <v>173129000</v>
          </cell>
          <cell r="M393">
            <v>5338382</v>
          </cell>
          <cell r="AC393">
            <v>6</v>
          </cell>
        </row>
        <row r="394">
          <cell r="I394">
            <v>173129000</v>
          </cell>
          <cell r="M394">
            <v>5338410</v>
          </cell>
          <cell r="AC394">
            <v>6</v>
          </cell>
        </row>
        <row r="395">
          <cell r="I395">
            <v>173129000</v>
          </cell>
          <cell r="M395">
            <v>5290200</v>
          </cell>
          <cell r="AC395">
            <v>18</v>
          </cell>
        </row>
        <row r="396">
          <cell r="I396">
            <v>173129000</v>
          </cell>
          <cell r="M396">
            <v>5274451</v>
          </cell>
          <cell r="AC396">
            <v>6</v>
          </cell>
        </row>
        <row r="397">
          <cell r="I397">
            <v>173129000</v>
          </cell>
          <cell r="M397">
            <v>5274600</v>
          </cell>
          <cell r="AC397">
            <v>12</v>
          </cell>
        </row>
        <row r="398">
          <cell r="I398">
            <v>173129000</v>
          </cell>
          <cell r="M398">
            <v>5278495</v>
          </cell>
          <cell r="AC398">
            <v>6</v>
          </cell>
        </row>
        <row r="399">
          <cell r="I399">
            <v>173129000</v>
          </cell>
          <cell r="M399">
            <v>5331206</v>
          </cell>
          <cell r="AC399">
            <v>12</v>
          </cell>
        </row>
        <row r="400">
          <cell r="I400">
            <v>173129000</v>
          </cell>
          <cell r="M400">
            <v>5332087</v>
          </cell>
          <cell r="AC400">
            <v>24</v>
          </cell>
        </row>
        <row r="401">
          <cell r="I401">
            <v>173129000</v>
          </cell>
          <cell r="M401">
            <v>5276307</v>
          </cell>
          <cell r="AC401">
            <v>6</v>
          </cell>
        </row>
        <row r="402">
          <cell r="I402">
            <v>173129000</v>
          </cell>
          <cell r="M402">
            <v>5331877</v>
          </cell>
          <cell r="AC402">
            <v>6</v>
          </cell>
        </row>
        <row r="403">
          <cell r="I403">
            <v>173129000</v>
          </cell>
          <cell r="M403">
            <v>5121768</v>
          </cell>
          <cell r="AC403">
            <v>6</v>
          </cell>
        </row>
        <row r="404">
          <cell r="I404">
            <v>173129000</v>
          </cell>
          <cell r="M404">
            <v>5331912</v>
          </cell>
          <cell r="AC404">
            <v>12</v>
          </cell>
        </row>
        <row r="405">
          <cell r="I405">
            <v>173129000</v>
          </cell>
          <cell r="M405">
            <v>5127236</v>
          </cell>
          <cell r="AC405">
            <v>6</v>
          </cell>
        </row>
        <row r="406">
          <cell r="I406">
            <v>173129000</v>
          </cell>
          <cell r="M406">
            <v>5335385</v>
          </cell>
          <cell r="AC406">
            <v>6</v>
          </cell>
        </row>
        <row r="407">
          <cell r="I407">
            <v>173129000</v>
          </cell>
          <cell r="M407">
            <v>5276615</v>
          </cell>
          <cell r="AC407">
            <v>6</v>
          </cell>
        </row>
        <row r="408">
          <cell r="I408">
            <v>173129000</v>
          </cell>
          <cell r="M408">
            <v>5130126</v>
          </cell>
          <cell r="AC408">
            <v>12</v>
          </cell>
        </row>
        <row r="409">
          <cell r="I409">
            <v>173129000</v>
          </cell>
          <cell r="M409">
            <v>5138308</v>
          </cell>
          <cell r="AC409">
            <v>6</v>
          </cell>
        </row>
        <row r="410">
          <cell r="I410">
            <v>173129000</v>
          </cell>
          <cell r="M410">
            <v>5138436</v>
          </cell>
          <cell r="AC410">
            <v>6</v>
          </cell>
        </row>
        <row r="411">
          <cell r="I411">
            <v>173129000</v>
          </cell>
          <cell r="M411">
            <v>5276608</v>
          </cell>
          <cell r="AC411">
            <v>6</v>
          </cell>
        </row>
        <row r="412">
          <cell r="I412">
            <v>173129000</v>
          </cell>
          <cell r="M412">
            <v>5133794</v>
          </cell>
          <cell r="AC412">
            <v>6</v>
          </cell>
        </row>
        <row r="413">
          <cell r="I413">
            <v>173129000</v>
          </cell>
          <cell r="M413">
            <v>5138429</v>
          </cell>
          <cell r="AC413">
            <v>6</v>
          </cell>
        </row>
        <row r="414">
          <cell r="I414">
            <v>173129000</v>
          </cell>
          <cell r="M414">
            <v>5130133</v>
          </cell>
          <cell r="AC414">
            <v>6</v>
          </cell>
        </row>
        <row r="415">
          <cell r="I415">
            <v>173129000</v>
          </cell>
          <cell r="M415">
            <v>5271641</v>
          </cell>
          <cell r="AC415">
            <v>6</v>
          </cell>
        </row>
        <row r="416">
          <cell r="I416">
            <v>173129000</v>
          </cell>
          <cell r="M416">
            <v>5139165</v>
          </cell>
          <cell r="AC416">
            <v>6</v>
          </cell>
        </row>
        <row r="417">
          <cell r="I417">
            <v>173129000</v>
          </cell>
          <cell r="M417">
            <v>5137444</v>
          </cell>
          <cell r="AC417">
            <v>12</v>
          </cell>
        </row>
        <row r="418">
          <cell r="I418">
            <v>173129000</v>
          </cell>
          <cell r="M418">
            <v>5274385</v>
          </cell>
          <cell r="AC418">
            <v>6</v>
          </cell>
        </row>
        <row r="419">
          <cell r="I419">
            <v>173129000</v>
          </cell>
          <cell r="M419">
            <v>5274385</v>
          </cell>
          <cell r="AC419">
            <v>6</v>
          </cell>
        </row>
        <row r="420">
          <cell r="I420">
            <v>173129000</v>
          </cell>
          <cell r="M420">
            <v>5272747</v>
          </cell>
          <cell r="AC420">
            <v>12</v>
          </cell>
        </row>
        <row r="421">
          <cell r="I421">
            <v>173129000</v>
          </cell>
          <cell r="M421">
            <v>5139736</v>
          </cell>
          <cell r="AC421">
            <v>6</v>
          </cell>
        </row>
        <row r="422">
          <cell r="I422">
            <v>173129000</v>
          </cell>
          <cell r="M422">
            <v>5271205</v>
          </cell>
          <cell r="AC422">
            <v>12</v>
          </cell>
        </row>
        <row r="423">
          <cell r="I423">
            <v>173129000</v>
          </cell>
          <cell r="M423">
            <v>5131516</v>
          </cell>
          <cell r="AC423">
            <v>6</v>
          </cell>
        </row>
        <row r="424">
          <cell r="I424">
            <v>173129000</v>
          </cell>
          <cell r="M424">
            <v>5338586</v>
          </cell>
          <cell r="AC424">
            <v>6</v>
          </cell>
        </row>
        <row r="425">
          <cell r="I425">
            <v>173129000</v>
          </cell>
          <cell r="M425">
            <v>5270033</v>
          </cell>
          <cell r="AC425">
            <v>6</v>
          </cell>
        </row>
        <row r="426">
          <cell r="I426">
            <v>173129000</v>
          </cell>
          <cell r="M426">
            <v>5293591</v>
          </cell>
          <cell r="AC426">
            <v>6</v>
          </cell>
        </row>
        <row r="427">
          <cell r="I427">
            <v>173129000</v>
          </cell>
          <cell r="M427">
            <v>5294154</v>
          </cell>
          <cell r="AC427">
            <v>6</v>
          </cell>
        </row>
        <row r="428">
          <cell r="I428">
            <v>173129000</v>
          </cell>
          <cell r="M428">
            <v>5278675</v>
          </cell>
          <cell r="AC428">
            <v>6</v>
          </cell>
        </row>
        <row r="429">
          <cell r="I429">
            <v>173129000</v>
          </cell>
          <cell r="M429">
            <v>5294770</v>
          </cell>
          <cell r="AC429">
            <v>6</v>
          </cell>
        </row>
        <row r="430">
          <cell r="I430">
            <v>173129000</v>
          </cell>
          <cell r="M430">
            <v>5284140</v>
          </cell>
          <cell r="AC430">
            <v>156</v>
          </cell>
        </row>
        <row r="431">
          <cell r="I431">
            <v>173129000</v>
          </cell>
          <cell r="M431">
            <v>5283532</v>
          </cell>
          <cell r="AC431">
            <v>12</v>
          </cell>
        </row>
        <row r="432">
          <cell r="I432">
            <v>173129000</v>
          </cell>
          <cell r="M432">
            <v>5134146</v>
          </cell>
          <cell r="AC432">
            <v>6</v>
          </cell>
        </row>
        <row r="433">
          <cell r="I433">
            <v>173129000</v>
          </cell>
          <cell r="M433">
            <v>5294116</v>
          </cell>
          <cell r="AC433">
            <v>6</v>
          </cell>
        </row>
        <row r="434">
          <cell r="I434">
            <v>173129000</v>
          </cell>
          <cell r="M434">
            <v>6812317</v>
          </cell>
          <cell r="AC434">
            <v>12</v>
          </cell>
        </row>
        <row r="435">
          <cell r="I435">
            <v>173129000</v>
          </cell>
          <cell r="M435">
            <v>5297324</v>
          </cell>
          <cell r="AC435">
            <v>6</v>
          </cell>
        </row>
        <row r="436">
          <cell r="I436">
            <v>173129000</v>
          </cell>
          <cell r="M436">
            <v>5299377</v>
          </cell>
          <cell r="AC436">
            <v>6</v>
          </cell>
        </row>
        <row r="437">
          <cell r="I437">
            <v>173129000</v>
          </cell>
          <cell r="M437">
            <v>5302550</v>
          </cell>
          <cell r="AC437">
            <v>6</v>
          </cell>
        </row>
        <row r="438">
          <cell r="I438">
            <v>173129000</v>
          </cell>
          <cell r="M438">
            <v>5297995</v>
          </cell>
          <cell r="AC438">
            <v>6</v>
          </cell>
        </row>
        <row r="439">
          <cell r="I439">
            <v>173129000</v>
          </cell>
          <cell r="M439">
            <v>5299287</v>
          </cell>
          <cell r="AC439">
            <v>6</v>
          </cell>
        </row>
        <row r="440">
          <cell r="I440">
            <v>173129000</v>
          </cell>
          <cell r="M440">
            <v>5294756</v>
          </cell>
          <cell r="AC440">
            <v>6</v>
          </cell>
        </row>
        <row r="441">
          <cell r="I441">
            <v>173129000</v>
          </cell>
          <cell r="M441">
            <v>5294161</v>
          </cell>
          <cell r="AC441">
            <v>6</v>
          </cell>
        </row>
        <row r="442">
          <cell r="I442">
            <v>173129000</v>
          </cell>
          <cell r="M442">
            <v>5294327</v>
          </cell>
          <cell r="AC442">
            <v>6</v>
          </cell>
        </row>
        <row r="443">
          <cell r="I443">
            <v>173129000</v>
          </cell>
          <cell r="M443">
            <v>5297317</v>
          </cell>
          <cell r="AC443">
            <v>6</v>
          </cell>
        </row>
        <row r="444">
          <cell r="I444">
            <v>173129000</v>
          </cell>
          <cell r="M444">
            <v>5300040</v>
          </cell>
          <cell r="AC444">
            <v>6</v>
          </cell>
        </row>
        <row r="445">
          <cell r="I445">
            <v>173129000</v>
          </cell>
          <cell r="M445">
            <v>5293034</v>
          </cell>
          <cell r="AC445">
            <v>6</v>
          </cell>
        </row>
        <row r="446">
          <cell r="I446">
            <v>173129000</v>
          </cell>
          <cell r="M446">
            <v>5290798</v>
          </cell>
          <cell r="AC446">
            <v>6</v>
          </cell>
        </row>
        <row r="447">
          <cell r="I447">
            <v>173129000</v>
          </cell>
          <cell r="M447">
            <v>5297483</v>
          </cell>
          <cell r="AC447">
            <v>6</v>
          </cell>
        </row>
        <row r="448">
          <cell r="I448">
            <v>173129000</v>
          </cell>
          <cell r="M448">
            <v>5300033</v>
          </cell>
          <cell r="AC448">
            <v>12</v>
          </cell>
        </row>
        <row r="449">
          <cell r="I449">
            <v>173129000</v>
          </cell>
          <cell r="M449">
            <v>5299083</v>
          </cell>
          <cell r="AC449">
            <v>12</v>
          </cell>
        </row>
        <row r="450">
          <cell r="I450">
            <v>173129000</v>
          </cell>
          <cell r="M450">
            <v>5150137</v>
          </cell>
          <cell r="AC450">
            <v>4</v>
          </cell>
        </row>
        <row r="451">
          <cell r="I451">
            <v>173129000</v>
          </cell>
          <cell r="M451">
            <v>5129386</v>
          </cell>
          <cell r="AC451">
            <v>12</v>
          </cell>
        </row>
        <row r="452">
          <cell r="I452">
            <v>173129000</v>
          </cell>
          <cell r="M452">
            <v>5134821</v>
          </cell>
          <cell r="AC452">
            <v>6</v>
          </cell>
        </row>
        <row r="453">
          <cell r="I453">
            <v>173129000</v>
          </cell>
          <cell r="M453">
            <v>5134731</v>
          </cell>
          <cell r="AC453">
            <v>6</v>
          </cell>
        </row>
        <row r="454">
          <cell r="I454">
            <v>173129000</v>
          </cell>
          <cell r="M454">
            <v>5296235</v>
          </cell>
          <cell r="AC454">
            <v>6</v>
          </cell>
        </row>
        <row r="455">
          <cell r="I455">
            <v>173129000</v>
          </cell>
          <cell r="M455">
            <v>5129504</v>
          </cell>
          <cell r="AC455">
            <v>24</v>
          </cell>
        </row>
        <row r="456">
          <cell r="I456">
            <v>173129000</v>
          </cell>
          <cell r="M456">
            <v>5298046</v>
          </cell>
          <cell r="AC456">
            <v>6</v>
          </cell>
        </row>
        <row r="457">
          <cell r="I457">
            <v>173129000</v>
          </cell>
          <cell r="M457">
            <v>5294950</v>
          </cell>
          <cell r="AC457">
            <v>6</v>
          </cell>
        </row>
        <row r="458">
          <cell r="I458">
            <v>173129000</v>
          </cell>
          <cell r="M458">
            <v>5130977</v>
          </cell>
          <cell r="AC458">
            <v>6</v>
          </cell>
        </row>
        <row r="459">
          <cell r="I459">
            <v>173129000</v>
          </cell>
          <cell r="M459">
            <v>5163577</v>
          </cell>
          <cell r="AC459">
            <v>42</v>
          </cell>
        </row>
        <row r="460">
          <cell r="I460">
            <v>173129000</v>
          </cell>
          <cell r="M460">
            <v>5170124</v>
          </cell>
          <cell r="AC460">
            <v>24</v>
          </cell>
        </row>
        <row r="461">
          <cell r="I461">
            <v>173129000</v>
          </cell>
          <cell r="M461">
            <v>5301544</v>
          </cell>
          <cell r="AC461">
            <v>6</v>
          </cell>
        </row>
        <row r="462">
          <cell r="I462">
            <v>173129000</v>
          </cell>
          <cell r="M462">
            <v>5334317</v>
          </cell>
          <cell r="AC462">
            <v>6</v>
          </cell>
        </row>
        <row r="463">
          <cell r="I463">
            <v>173129000</v>
          </cell>
          <cell r="M463">
            <v>5339530</v>
          </cell>
          <cell r="AC463">
            <v>6</v>
          </cell>
        </row>
        <row r="464">
          <cell r="I464">
            <v>173129000</v>
          </cell>
          <cell r="M464">
            <v>5335572</v>
          </cell>
          <cell r="AC464">
            <v>6</v>
          </cell>
        </row>
        <row r="465">
          <cell r="I465">
            <v>173129000</v>
          </cell>
          <cell r="M465">
            <v>5300967</v>
          </cell>
          <cell r="AC465">
            <v>6</v>
          </cell>
        </row>
        <row r="466">
          <cell r="I466">
            <v>173129000</v>
          </cell>
          <cell r="M466">
            <v>5132432</v>
          </cell>
          <cell r="AC466">
            <v>6</v>
          </cell>
        </row>
        <row r="467">
          <cell r="I467">
            <v>173129000</v>
          </cell>
          <cell r="M467">
            <v>5338067</v>
          </cell>
          <cell r="AC467">
            <v>6</v>
          </cell>
        </row>
        <row r="468">
          <cell r="I468">
            <v>173129000</v>
          </cell>
          <cell r="M468">
            <v>5334971</v>
          </cell>
          <cell r="AC468">
            <v>18</v>
          </cell>
        </row>
        <row r="469">
          <cell r="I469">
            <v>173129000</v>
          </cell>
          <cell r="M469">
            <v>5278215</v>
          </cell>
          <cell r="AC469">
            <v>6</v>
          </cell>
        </row>
        <row r="470">
          <cell r="I470">
            <v>173129000</v>
          </cell>
          <cell r="M470">
            <v>5278170</v>
          </cell>
          <cell r="AC470">
            <v>3</v>
          </cell>
        </row>
        <row r="471">
          <cell r="I471">
            <v>173129000</v>
          </cell>
          <cell r="M471">
            <v>5278170</v>
          </cell>
          <cell r="AC471">
            <v>3</v>
          </cell>
        </row>
        <row r="472">
          <cell r="I472">
            <v>173129000</v>
          </cell>
          <cell r="M472">
            <v>5298994</v>
          </cell>
          <cell r="AC472">
            <v>6</v>
          </cell>
        </row>
        <row r="473">
          <cell r="I473">
            <v>173129000</v>
          </cell>
          <cell r="M473">
            <v>5278921</v>
          </cell>
          <cell r="AC473">
            <v>12</v>
          </cell>
        </row>
        <row r="474">
          <cell r="I474">
            <v>173129000</v>
          </cell>
          <cell r="M474">
            <v>5295049</v>
          </cell>
          <cell r="AC474">
            <v>6</v>
          </cell>
        </row>
        <row r="475">
          <cell r="I475">
            <v>173129000</v>
          </cell>
          <cell r="M475">
            <v>5134959</v>
          </cell>
          <cell r="AC475">
            <v>12</v>
          </cell>
        </row>
        <row r="476">
          <cell r="I476">
            <v>173129000</v>
          </cell>
          <cell r="M476">
            <v>5339727</v>
          </cell>
          <cell r="AC476">
            <v>6</v>
          </cell>
        </row>
        <row r="477">
          <cell r="I477">
            <v>173129000</v>
          </cell>
          <cell r="M477">
            <v>5298617</v>
          </cell>
          <cell r="AC477">
            <v>6</v>
          </cell>
        </row>
        <row r="478">
          <cell r="I478">
            <v>173129000</v>
          </cell>
          <cell r="M478">
            <v>5130607</v>
          </cell>
          <cell r="AC478">
            <v>6</v>
          </cell>
        </row>
        <row r="479">
          <cell r="I479">
            <v>173129000</v>
          </cell>
          <cell r="M479">
            <v>5295689</v>
          </cell>
          <cell r="AC479">
            <v>18</v>
          </cell>
        </row>
        <row r="480">
          <cell r="I480">
            <v>173129000</v>
          </cell>
          <cell r="M480">
            <v>5294635</v>
          </cell>
          <cell r="AC480">
            <v>6</v>
          </cell>
        </row>
        <row r="481">
          <cell r="I481">
            <v>173129000</v>
          </cell>
          <cell r="M481">
            <v>5300251</v>
          </cell>
          <cell r="AC481">
            <v>6</v>
          </cell>
        </row>
        <row r="482">
          <cell r="I482">
            <v>173129000</v>
          </cell>
          <cell r="M482">
            <v>5281226</v>
          </cell>
          <cell r="AC482">
            <v>36</v>
          </cell>
        </row>
        <row r="483">
          <cell r="I483">
            <v>173129000</v>
          </cell>
          <cell r="M483">
            <v>5295610</v>
          </cell>
          <cell r="AC483">
            <v>6</v>
          </cell>
        </row>
        <row r="484">
          <cell r="I484">
            <v>173129000</v>
          </cell>
          <cell r="M484">
            <v>5301603</v>
          </cell>
          <cell r="AC484">
            <v>6</v>
          </cell>
        </row>
        <row r="485">
          <cell r="I485">
            <v>173129000</v>
          </cell>
          <cell r="M485">
            <v>5332146</v>
          </cell>
          <cell r="AC485">
            <v>6</v>
          </cell>
        </row>
        <row r="486">
          <cell r="I486">
            <v>173129000</v>
          </cell>
          <cell r="M486">
            <v>5333941</v>
          </cell>
          <cell r="AC486">
            <v>6</v>
          </cell>
        </row>
        <row r="487">
          <cell r="I487">
            <v>173129000</v>
          </cell>
          <cell r="M487">
            <v>5131578</v>
          </cell>
          <cell r="AC487">
            <v>6</v>
          </cell>
        </row>
        <row r="488">
          <cell r="I488">
            <v>173129000</v>
          </cell>
          <cell r="M488">
            <v>5338261</v>
          </cell>
          <cell r="AC488">
            <v>6</v>
          </cell>
        </row>
        <row r="489">
          <cell r="I489">
            <v>173129000</v>
          </cell>
          <cell r="M489">
            <v>5278952</v>
          </cell>
          <cell r="AC489">
            <v>6</v>
          </cell>
        </row>
        <row r="490">
          <cell r="I490">
            <v>173129000</v>
          </cell>
          <cell r="M490">
            <v>5279131</v>
          </cell>
          <cell r="AC490">
            <v>6</v>
          </cell>
        </row>
        <row r="491">
          <cell r="I491">
            <v>173129000</v>
          </cell>
          <cell r="M491">
            <v>5279920</v>
          </cell>
          <cell r="AC491">
            <v>6</v>
          </cell>
        </row>
        <row r="492">
          <cell r="I492">
            <v>173129000</v>
          </cell>
          <cell r="M492">
            <v>5276044</v>
          </cell>
          <cell r="AC492">
            <v>6</v>
          </cell>
        </row>
        <row r="493">
          <cell r="I493">
            <v>173129000</v>
          </cell>
          <cell r="M493">
            <v>5170214</v>
          </cell>
          <cell r="AC493">
            <v>96</v>
          </cell>
        </row>
        <row r="494">
          <cell r="I494">
            <v>173129000</v>
          </cell>
          <cell r="M494">
            <v>5339907</v>
          </cell>
          <cell r="AC494">
            <v>6</v>
          </cell>
        </row>
        <row r="495">
          <cell r="I495">
            <v>173129000</v>
          </cell>
          <cell r="M495">
            <v>5150234</v>
          </cell>
          <cell r="AC495">
            <v>6</v>
          </cell>
        </row>
        <row r="496">
          <cell r="I496">
            <v>173129000</v>
          </cell>
          <cell r="M496">
            <v>5337345</v>
          </cell>
          <cell r="AC496">
            <v>6</v>
          </cell>
        </row>
        <row r="497">
          <cell r="I497">
            <v>173129000</v>
          </cell>
          <cell r="M497">
            <v>5302505</v>
          </cell>
          <cell r="AC497">
            <v>6</v>
          </cell>
        </row>
        <row r="498">
          <cell r="I498">
            <v>173129000</v>
          </cell>
          <cell r="M498">
            <v>5281226</v>
          </cell>
          <cell r="AC498">
            <v>48</v>
          </cell>
        </row>
        <row r="499">
          <cell r="I499">
            <v>173129000</v>
          </cell>
          <cell r="M499">
            <v>5339433</v>
          </cell>
          <cell r="AC499">
            <v>6</v>
          </cell>
        </row>
        <row r="500">
          <cell r="I500">
            <v>173129000</v>
          </cell>
          <cell r="M500">
            <v>5336038</v>
          </cell>
          <cell r="AC500">
            <v>6</v>
          </cell>
        </row>
        <row r="501">
          <cell r="I501">
            <v>173129000</v>
          </cell>
          <cell r="M501">
            <v>5295568</v>
          </cell>
          <cell r="AC501">
            <v>6</v>
          </cell>
        </row>
        <row r="502">
          <cell r="I502">
            <v>173129000</v>
          </cell>
          <cell r="M502">
            <v>5333086</v>
          </cell>
          <cell r="AC502">
            <v>6</v>
          </cell>
        </row>
        <row r="503">
          <cell r="I503">
            <v>173129000</v>
          </cell>
          <cell r="M503">
            <v>5138557</v>
          </cell>
          <cell r="AC503">
            <v>6</v>
          </cell>
        </row>
        <row r="504">
          <cell r="I504">
            <v>173129000</v>
          </cell>
          <cell r="M504">
            <v>5335316</v>
          </cell>
          <cell r="AC504">
            <v>6</v>
          </cell>
        </row>
        <row r="505">
          <cell r="I505">
            <v>173129000</v>
          </cell>
          <cell r="M505">
            <v>5160286</v>
          </cell>
          <cell r="AC505">
            <v>54</v>
          </cell>
        </row>
        <row r="506">
          <cell r="I506">
            <v>173129000</v>
          </cell>
          <cell r="M506">
            <v>5135581</v>
          </cell>
          <cell r="AC506">
            <v>6</v>
          </cell>
        </row>
        <row r="507">
          <cell r="I507">
            <v>173129000</v>
          </cell>
          <cell r="M507">
            <v>5335662</v>
          </cell>
          <cell r="AC507">
            <v>30</v>
          </cell>
        </row>
        <row r="508">
          <cell r="I508">
            <v>173129000</v>
          </cell>
          <cell r="M508">
            <v>5332139</v>
          </cell>
          <cell r="AC508">
            <v>6</v>
          </cell>
        </row>
        <row r="509">
          <cell r="I509">
            <v>173129000</v>
          </cell>
          <cell r="M509">
            <v>5134160</v>
          </cell>
          <cell r="AC509">
            <v>6</v>
          </cell>
        </row>
        <row r="510">
          <cell r="I510">
            <v>173129000</v>
          </cell>
          <cell r="M510">
            <v>5133334</v>
          </cell>
          <cell r="AC510">
            <v>6</v>
          </cell>
        </row>
        <row r="511">
          <cell r="I511">
            <v>173129000</v>
          </cell>
          <cell r="M511">
            <v>5138197</v>
          </cell>
          <cell r="AC511">
            <v>6</v>
          </cell>
        </row>
        <row r="512">
          <cell r="I512">
            <v>173129000</v>
          </cell>
          <cell r="M512">
            <v>5010026</v>
          </cell>
          <cell r="AC512">
            <v>60</v>
          </cell>
        </row>
        <row r="513">
          <cell r="I513">
            <v>173129000</v>
          </cell>
          <cell r="M513">
            <v>5338209</v>
          </cell>
          <cell r="AC513">
            <v>6</v>
          </cell>
        </row>
        <row r="514">
          <cell r="I514">
            <v>173129000</v>
          </cell>
          <cell r="M514">
            <v>5275661</v>
          </cell>
          <cell r="AC514">
            <v>6</v>
          </cell>
        </row>
        <row r="515">
          <cell r="I515">
            <v>173129000</v>
          </cell>
          <cell r="M515">
            <v>5134748</v>
          </cell>
          <cell r="AC515">
            <v>6</v>
          </cell>
        </row>
        <row r="516">
          <cell r="I516">
            <v>173129000</v>
          </cell>
          <cell r="M516">
            <v>5280355</v>
          </cell>
          <cell r="AC516">
            <v>24</v>
          </cell>
        </row>
        <row r="517">
          <cell r="I517">
            <v>173129000</v>
          </cell>
          <cell r="M517">
            <v>5291915</v>
          </cell>
          <cell r="AC517">
            <v>6</v>
          </cell>
        </row>
        <row r="518">
          <cell r="I518">
            <v>173129000</v>
          </cell>
          <cell r="M518">
            <v>5291818</v>
          </cell>
          <cell r="AC518">
            <v>6</v>
          </cell>
        </row>
        <row r="519">
          <cell r="I519">
            <v>173129000</v>
          </cell>
          <cell r="M519">
            <v>5160286</v>
          </cell>
          <cell r="AC519">
            <v>156</v>
          </cell>
        </row>
        <row r="520">
          <cell r="I520">
            <v>173129000</v>
          </cell>
          <cell r="M520">
            <v>5132418</v>
          </cell>
          <cell r="AC520">
            <v>6</v>
          </cell>
        </row>
        <row r="521">
          <cell r="I521">
            <v>173129000</v>
          </cell>
          <cell r="M521">
            <v>5275377</v>
          </cell>
          <cell r="AC521">
            <v>6</v>
          </cell>
        </row>
        <row r="522">
          <cell r="I522">
            <v>173129000</v>
          </cell>
          <cell r="M522">
            <v>5138917</v>
          </cell>
          <cell r="AC522">
            <v>6</v>
          </cell>
        </row>
        <row r="523">
          <cell r="I523">
            <v>173129000</v>
          </cell>
          <cell r="M523">
            <v>5335963</v>
          </cell>
          <cell r="AC523">
            <v>6</v>
          </cell>
        </row>
        <row r="524">
          <cell r="I524">
            <v>173129000</v>
          </cell>
          <cell r="M524">
            <v>5292945</v>
          </cell>
          <cell r="AC524">
            <v>6</v>
          </cell>
        </row>
        <row r="525">
          <cell r="I525">
            <v>173129000</v>
          </cell>
          <cell r="M525">
            <v>5280355</v>
          </cell>
          <cell r="AC525">
            <v>12</v>
          </cell>
        </row>
        <row r="526">
          <cell r="I526">
            <v>173129000</v>
          </cell>
          <cell r="M526">
            <v>5273760</v>
          </cell>
          <cell r="AC526">
            <v>6</v>
          </cell>
        </row>
        <row r="527">
          <cell r="I527">
            <v>173129000</v>
          </cell>
          <cell r="M527">
            <v>4810917</v>
          </cell>
          <cell r="AC527">
            <v>6</v>
          </cell>
        </row>
        <row r="528">
          <cell r="I528">
            <v>173129000</v>
          </cell>
          <cell r="M528">
            <v>5280355</v>
          </cell>
          <cell r="AC528">
            <v>6</v>
          </cell>
        </row>
        <row r="529">
          <cell r="I529">
            <v>173129000</v>
          </cell>
          <cell r="M529">
            <v>5276037</v>
          </cell>
          <cell r="AC529">
            <v>12</v>
          </cell>
        </row>
        <row r="530">
          <cell r="I530">
            <v>173129000</v>
          </cell>
          <cell r="M530">
            <v>5332731</v>
          </cell>
          <cell r="AC530">
            <v>6</v>
          </cell>
        </row>
        <row r="531">
          <cell r="I531">
            <v>173129000</v>
          </cell>
          <cell r="M531">
            <v>5139473</v>
          </cell>
          <cell r="AC531">
            <v>6</v>
          </cell>
        </row>
        <row r="532">
          <cell r="I532">
            <v>173129000</v>
          </cell>
          <cell r="M532">
            <v>5291669</v>
          </cell>
          <cell r="AC532">
            <v>6</v>
          </cell>
        </row>
        <row r="533">
          <cell r="I533">
            <v>173129000</v>
          </cell>
          <cell r="M533">
            <v>5136777</v>
          </cell>
          <cell r="AC533">
            <v>6</v>
          </cell>
        </row>
        <row r="534">
          <cell r="I534">
            <v>173129000</v>
          </cell>
          <cell r="M534">
            <v>5331251</v>
          </cell>
          <cell r="AC534">
            <v>6</v>
          </cell>
        </row>
        <row r="535">
          <cell r="I535">
            <v>173129000</v>
          </cell>
          <cell r="M535">
            <v>5338458</v>
          </cell>
          <cell r="AC535">
            <v>6</v>
          </cell>
        </row>
        <row r="536">
          <cell r="I536">
            <v>173129000</v>
          </cell>
          <cell r="M536">
            <v>5290923</v>
          </cell>
          <cell r="AC536">
            <v>12</v>
          </cell>
        </row>
        <row r="537">
          <cell r="I537">
            <v>173129000</v>
          </cell>
          <cell r="M537">
            <v>5120565</v>
          </cell>
          <cell r="AC537">
            <v>30</v>
          </cell>
        </row>
        <row r="538">
          <cell r="I538">
            <v>173129000</v>
          </cell>
          <cell r="M538">
            <v>5132003</v>
          </cell>
          <cell r="AC538">
            <v>6</v>
          </cell>
        </row>
        <row r="539">
          <cell r="I539">
            <v>173129000</v>
          </cell>
          <cell r="M539">
            <v>5136988</v>
          </cell>
          <cell r="AC539">
            <v>6</v>
          </cell>
        </row>
        <row r="540">
          <cell r="I540">
            <v>173129000</v>
          </cell>
          <cell r="M540">
            <v>5274901</v>
          </cell>
          <cell r="AC540">
            <v>6</v>
          </cell>
        </row>
        <row r="541">
          <cell r="I541">
            <v>173129000</v>
          </cell>
          <cell r="M541">
            <v>5120596</v>
          </cell>
          <cell r="AC541">
            <v>6</v>
          </cell>
        </row>
        <row r="542">
          <cell r="I542">
            <v>173129000</v>
          </cell>
          <cell r="M542">
            <v>5271821</v>
          </cell>
          <cell r="AC542">
            <v>6</v>
          </cell>
        </row>
        <row r="543">
          <cell r="I543">
            <v>173129000</v>
          </cell>
          <cell r="M543">
            <v>5275173</v>
          </cell>
          <cell r="AC543">
            <v>12</v>
          </cell>
        </row>
        <row r="544">
          <cell r="I544">
            <v>173129000</v>
          </cell>
          <cell r="M544">
            <v>5265899</v>
          </cell>
          <cell r="AC544">
            <v>318</v>
          </cell>
        </row>
        <row r="545">
          <cell r="I545">
            <v>173129000</v>
          </cell>
          <cell r="M545">
            <v>5275201</v>
          </cell>
          <cell r="AC545">
            <v>6</v>
          </cell>
        </row>
        <row r="546">
          <cell r="I546">
            <v>173129000</v>
          </cell>
          <cell r="M546">
            <v>5275502</v>
          </cell>
          <cell r="AC546">
            <v>6</v>
          </cell>
        </row>
        <row r="547">
          <cell r="I547">
            <v>173129000</v>
          </cell>
          <cell r="M547">
            <v>5330546</v>
          </cell>
          <cell r="AC547">
            <v>6</v>
          </cell>
        </row>
        <row r="548">
          <cell r="I548">
            <v>173129000</v>
          </cell>
          <cell r="M548">
            <v>5134883</v>
          </cell>
          <cell r="AC548">
            <v>6</v>
          </cell>
        </row>
        <row r="549">
          <cell r="I549">
            <v>173129000</v>
          </cell>
          <cell r="M549">
            <v>5134904</v>
          </cell>
          <cell r="AC549">
            <v>6</v>
          </cell>
        </row>
        <row r="550">
          <cell r="I550">
            <v>173129000</v>
          </cell>
          <cell r="M550">
            <v>5138038</v>
          </cell>
          <cell r="AC550">
            <v>6</v>
          </cell>
        </row>
        <row r="551">
          <cell r="I551">
            <v>173129000</v>
          </cell>
          <cell r="M551">
            <v>5138685</v>
          </cell>
          <cell r="AC551">
            <v>6</v>
          </cell>
        </row>
        <row r="552">
          <cell r="I552">
            <v>173129000</v>
          </cell>
          <cell r="M552">
            <v>5270846</v>
          </cell>
          <cell r="AC552">
            <v>12</v>
          </cell>
        </row>
        <row r="553">
          <cell r="I553">
            <v>173129000</v>
          </cell>
          <cell r="M553">
            <v>5270725</v>
          </cell>
          <cell r="AC553">
            <v>6</v>
          </cell>
        </row>
        <row r="554">
          <cell r="I554">
            <v>173129000</v>
          </cell>
          <cell r="M554">
            <v>5138623</v>
          </cell>
          <cell r="AC554">
            <v>6</v>
          </cell>
        </row>
        <row r="555">
          <cell r="I555">
            <v>173129000</v>
          </cell>
          <cell r="M555">
            <v>5272941</v>
          </cell>
          <cell r="AC555">
            <v>6</v>
          </cell>
        </row>
        <row r="556">
          <cell r="I556">
            <v>173129000</v>
          </cell>
          <cell r="M556">
            <v>5136085</v>
          </cell>
          <cell r="AC556">
            <v>6</v>
          </cell>
        </row>
        <row r="557">
          <cell r="I557">
            <v>173129000</v>
          </cell>
          <cell r="M557">
            <v>5139051</v>
          </cell>
          <cell r="AC557">
            <v>6</v>
          </cell>
        </row>
        <row r="558">
          <cell r="I558">
            <v>173129000</v>
          </cell>
          <cell r="M558">
            <v>5270493</v>
          </cell>
          <cell r="AC558">
            <v>6</v>
          </cell>
        </row>
        <row r="559">
          <cell r="I559">
            <v>173129000</v>
          </cell>
          <cell r="M559">
            <v>5293553</v>
          </cell>
          <cell r="AC559">
            <v>6</v>
          </cell>
        </row>
        <row r="560">
          <cell r="I560">
            <v>173129000</v>
          </cell>
          <cell r="M560">
            <v>5136694</v>
          </cell>
          <cell r="AC560">
            <v>6</v>
          </cell>
        </row>
        <row r="561">
          <cell r="I561">
            <v>173129000</v>
          </cell>
          <cell r="M561">
            <v>5271966</v>
          </cell>
          <cell r="AC561">
            <v>6</v>
          </cell>
        </row>
        <row r="562">
          <cell r="I562">
            <v>173129000</v>
          </cell>
          <cell r="M562">
            <v>5280476</v>
          </cell>
          <cell r="AC562">
            <v>54</v>
          </cell>
        </row>
        <row r="563">
          <cell r="I563">
            <v>173129000</v>
          </cell>
          <cell r="M563">
            <v>5275111</v>
          </cell>
          <cell r="AC563">
            <v>6</v>
          </cell>
        </row>
        <row r="564">
          <cell r="I564">
            <v>173129000</v>
          </cell>
          <cell r="M564">
            <v>5133220</v>
          </cell>
          <cell r="AC564">
            <v>6</v>
          </cell>
        </row>
        <row r="565">
          <cell r="I565">
            <v>173129000</v>
          </cell>
          <cell r="M565">
            <v>5271319</v>
          </cell>
          <cell r="AC565">
            <v>6</v>
          </cell>
        </row>
        <row r="566">
          <cell r="I566">
            <v>173129000</v>
          </cell>
          <cell r="M566">
            <v>5291074</v>
          </cell>
          <cell r="AC566">
            <v>6</v>
          </cell>
        </row>
        <row r="567">
          <cell r="I567">
            <v>173129000</v>
          </cell>
          <cell r="M567">
            <v>5271807</v>
          </cell>
          <cell r="AC567">
            <v>6</v>
          </cell>
        </row>
        <row r="568">
          <cell r="I568">
            <v>173129000</v>
          </cell>
          <cell r="M568">
            <v>3052125</v>
          </cell>
          <cell r="AC568">
            <v>42</v>
          </cell>
        </row>
        <row r="569">
          <cell r="I569">
            <v>173129000</v>
          </cell>
          <cell r="M569">
            <v>5165357</v>
          </cell>
          <cell r="AC569">
            <v>198</v>
          </cell>
        </row>
        <row r="570">
          <cell r="I570">
            <v>173129000</v>
          </cell>
          <cell r="M570">
            <v>5268159</v>
          </cell>
          <cell r="AC570">
            <v>30</v>
          </cell>
        </row>
        <row r="571">
          <cell r="I571">
            <v>173129000</v>
          </cell>
          <cell r="M571">
            <v>5165357</v>
          </cell>
          <cell r="AC571">
            <v>36</v>
          </cell>
        </row>
        <row r="572">
          <cell r="I572">
            <v>173129000</v>
          </cell>
          <cell r="M572">
            <v>5275225</v>
          </cell>
          <cell r="AC572">
            <v>6</v>
          </cell>
        </row>
        <row r="573">
          <cell r="I573">
            <v>173129000</v>
          </cell>
          <cell r="M573">
            <v>5280469</v>
          </cell>
          <cell r="AC573">
            <v>24</v>
          </cell>
        </row>
        <row r="574">
          <cell r="I574">
            <v>173129000</v>
          </cell>
          <cell r="M574">
            <v>5275249</v>
          </cell>
          <cell r="AC574">
            <v>6</v>
          </cell>
        </row>
        <row r="575">
          <cell r="I575">
            <v>173129000</v>
          </cell>
          <cell r="M575">
            <v>5271416</v>
          </cell>
          <cell r="AC575">
            <v>6</v>
          </cell>
        </row>
        <row r="576">
          <cell r="I576">
            <v>173129000</v>
          </cell>
          <cell r="M576">
            <v>5292042</v>
          </cell>
          <cell r="AC576">
            <v>6</v>
          </cell>
        </row>
        <row r="577">
          <cell r="I577">
            <v>173129000</v>
          </cell>
          <cell r="M577">
            <v>5275713</v>
          </cell>
          <cell r="AC577">
            <v>12</v>
          </cell>
        </row>
        <row r="578">
          <cell r="I578">
            <v>173129000</v>
          </cell>
          <cell r="M578">
            <v>5137901</v>
          </cell>
          <cell r="AC578">
            <v>6</v>
          </cell>
        </row>
        <row r="579">
          <cell r="I579">
            <v>173129000</v>
          </cell>
          <cell r="M579">
            <v>5274842</v>
          </cell>
          <cell r="AC579">
            <v>6</v>
          </cell>
        </row>
        <row r="580">
          <cell r="I580">
            <v>173129000</v>
          </cell>
          <cell r="M580">
            <v>5275744</v>
          </cell>
          <cell r="AC580">
            <v>6</v>
          </cell>
        </row>
        <row r="581">
          <cell r="I581">
            <v>173129000</v>
          </cell>
          <cell r="M581">
            <v>5275090</v>
          </cell>
          <cell r="AC581">
            <v>6</v>
          </cell>
        </row>
        <row r="582">
          <cell r="I582">
            <v>173129000</v>
          </cell>
          <cell r="M582">
            <v>5275519</v>
          </cell>
          <cell r="AC582">
            <v>6</v>
          </cell>
        </row>
        <row r="583">
          <cell r="I583">
            <v>173129000</v>
          </cell>
          <cell r="M583">
            <v>5270479</v>
          </cell>
          <cell r="AC583">
            <v>6</v>
          </cell>
        </row>
        <row r="584">
          <cell r="I584">
            <v>173129000</v>
          </cell>
          <cell r="M584">
            <v>5280469</v>
          </cell>
          <cell r="AC584">
            <v>36</v>
          </cell>
        </row>
        <row r="585">
          <cell r="I585">
            <v>173129000</v>
          </cell>
          <cell r="M585">
            <v>5165357</v>
          </cell>
          <cell r="AC585">
            <v>6</v>
          </cell>
        </row>
        <row r="586">
          <cell r="I586">
            <v>173131000</v>
          </cell>
          <cell r="M586">
            <v>3102901</v>
          </cell>
          <cell r="AC586">
            <v>1800</v>
          </cell>
        </row>
        <row r="587">
          <cell r="I587">
            <v>173135000</v>
          </cell>
          <cell r="M587">
            <v>5280476</v>
          </cell>
          <cell r="AC587">
            <v>20</v>
          </cell>
        </row>
        <row r="588">
          <cell r="I588">
            <v>173135000</v>
          </cell>
          <cell r="M588">
            <v>5165357</v>
          </cell>
          <cell r="AC588">
            <v>40</v>
          </cell>
        </row>
        <row r="589">
          <cell r="I589">
            <v>173135000</v>
          </cell>
          <cell r="M589">
            <v>5165357</v>
          </cell>
          <cell r="AC589">
            <v>220</v>
          </cell>
        </row>
        <row r="590">
          <cell r="I590">
            <v>173135000</v>
          </cell>
          <cell r="M590">
            <v>5165357</v>
          </cell>
          <cell r="AC590">
            <v>20</v>
          </cell>
        </row>
        <row r="591">
          <cell r="I591">
            <v>173135000</v>
          </cell>
          <cell r="M591">
            <v>5280469</v>
          </cell>
          <cell r="AC591">
            <v>40</v>
          </cell>
        </row>
        <row r="592">
          <cell r="I592">
            <v>173135000</v>
          </cell>
          <cell r="M592">
            <v>5280476</v>
          </cell>
          <cell r="AC592">
            <v>60</v>
          </cell>
        </row>
        <row r="593">
          <cell r="I593">
            <v>173135000</v>
          </cell>
          <cell r="M593">
            <v>5281226</v>
          </cell>
          <cell r="AC593">
            <v>20</v>
          </cell>
        </row>
        <row r="594">
          <cell r="I594">
            <v>173135000</v>
          </cell>
          <cell r="M594">
            <v>5280469</v>
          </cell>
          <cell r="AC594">
            <v>100</v>
          </cell>
        </row>
        <row r="595">
          <cell r="I595">
            <v>173135000</v>
          </cell>
          <cell r="M595">
            <v>3180826</v>
          </cell>
          <cell r="AC595">
            <v>200</v>
          </cell>
        </row>
        <row r="596">
          <cell r="I596">
            <v>173135000</v>
          </cell>
          <cell r="M596">
            <v>5160286</v>
          </cell>
          <cell r="AC596">
            <v>80</v>
          </cell>
        </row>
        <row r="597">
          <cell r="I597">
            <v>173135000</v>
          </cell>
          <cell r="M597">
            <v>5010026</v>
          </cell>
          <cell r="AC597">
            <v>60</v>
          </cell>
        </row>
        <row r="598">
          <cell r="I598">
            <v>173135000</v>
          </cell>
          <cell r="M598">
            <v>5280355</v>
          </cell>
          <cell r="AC598">
            <v>20</v>
          </cell>
        </row>
        <row r="599">
          <cell r="I599">
            <v>173135000</v>
          </cell>
          <cell r="M599">
            <v>5320082</v>
          </cell>
          <cell r="AC599">
            <v>20</v>
          </cell>
        </row>
        <row r="600">
          <cell r="I600">
            <v>173135000</v>
          </cell>
          <cell r="M600">
            <v>4810917</v>
          </cell>
          <cell r="AC600">
            <v>20</v>
          </cell>
        </row>
        <row r="601">
          <cell r="I601">
            <v>173135000</v>
          </cell>
          <cell r="M601">
            <v>6812317</v>
          </cell>
          <cell r="AC601">
            <v>10</v>
          </cell>
        </row>
        <row r="602">
          <cell r="I602">
            <v>173135000</v>
          </cell>
          <cell r="M602">
            <v>5163577</v>
          </cell>
          <cell r="AC602">
            <v>80</v>
          </cell>
        </row>
        <row r="603">
          <cell r="I603">
            <v>173135000</v>
          </cell>
          <cell r="M603">
            <v>5283532</v>
          </cell>
          <cell r="AC603">
            <v>20</v>
          </cell>
        </row>
        <row r="604">
          <cell r="I604">
            <v>173135000</v>
          </cell>
          <cell r="M604">
            <v>5040508</v>
          </cell>
          <cell r="AC604">
            <v>20</v>
          </cell>
        </row>
        <row r="605">
          <cell r="I605">
            <v>173135000</v>
          </cell>
          <cell r="M605">
            <v>6860020</v>
          </cell>
          <cell r="AC605">
            <v>20</v>
          </cell>
        </row>
        <row r="606">
          <cell r="I606">
            <v>173135000</v>
          </cell>
          <cell r="M606">
            <v>4860514</v>
          </cell>
          <cell r="AC606">
            <v>1157</v>
          </cell>
        </row>
        <row r="607">
          <cell r="I607">
            <v>173135000</v>
          </cell>
          <cell r="M607">
            <v>4860514</v>
          </cell>
          <cell r="AC607">
            <v>43</v>
          </cell>
        </row>
        <row r="608">
          <cell r="I608">
            <v>173135000</v>
          </cell>
          <cell r="M608">
            <v>5131367</v>
          </cell>
          <cell r="AC608">
            <v>20</v>
          </cell>
        </row>
        <row r="609">
          <cell r="I609">
            <v>173135000</v>
          </cell>
          <cell r="M609">
            <v>5060405</v>
          </cell>
          <cell r="AC609">
            <v>20</v>
          </cell>
        </row>
        <row r="610">
          <cell r="I610">
            <v>173135000</v>
          </cell>
          <cell r="M610">
            <v>5281226</v>
          </cell>
          <cell r="AC610">
            <v>80</v>
          </cell>
        </row>
        <row r="611">
          <cell r="I611">
            <v>173135000</v>
          </cell>
          <cell r="M611">
            <v>5281226</v>
          </cell>
          <cell r="AC611">
            <v>80</v>
          </cell>
        </row>
        <row r="613">
          <cell r="I613">
            <v>173137000</v>
          </cell>
          <cell r="M613">
            <v>5338375</v>
          </cell>
          <cell r="AC613">
            <v>12</v>
          </cell>
        </row>
        <row r="614">
          <cell r="I614">
            <v>173137000</v>
          </cell>
          <cell r="M614">
            <v>5274077</v>
          </cell>
          <cell r="AC614">
            <v>12</v>
          </cell>
        </row>
        <row r="615">
          <cell r="I615">
            <v>173137000</v>
          </cell>
          <cell r="M615">
            <v>5272657</v>
          </cell>
          <cell r="AC615">
            <v>12</v>
          </cell>
        </row>
        <row r="616">
          <cell r="I616">
            <v>173137000</v>
          </cell>
          <cell r="M616">
            <v>5281226</v>
          </cell>
          <cell r="AC616">
            <v>12</v>
          </cell>
        </row>
        <row r="617">
          <cell r="I617">
            <v>173137000</v>
          </cell>
          <cell r="M617">
            <v>5275799</v>
          </cell>
          <cell r="AC617">
            <v>12</v>
          </cell>
        </row>
        <row r="618">
          <cell r="I618">
            <v>173137000</v>
          </cell>
          <cell r="M618">
            <v>5120596</v>
          </cell>
          <cell r="AC618">
            <v>12</v>
          </cell>
        </row>
        <row r="619">
          <cell r="I619">
            <v>173137000</v>
          </cell>
          <cell r="M619">
            <v>6812317</v>
          </cell>
          <cell r="AC619">
            <v>6</v>
          </cell>
        </row>
        <row r="620">
          <cell r="I620">
            <v>173137000</v>
          </cell>
          <cell r="M620">
            <v>5120323</v>
          </cell>
          <cell r="AC620">
            <v>12</v>
          </cell>
        </row>
        <row r="621">
          <cell r="I621">
            <v>173137000</v>
          </cell>
          <cell r="M621">
            <v>5333048</v>
          </cell>
          <cell r="AC621">
            <v>12</v>
          </cell>
        </row>
        <row r="622">
          <cell r="I622">
            <v>173137000</v>
          </cell>
          <cell r="M622">
            <v>5339170</v>
          </cell>
          <cell r="AC622">
            <v>12</v>
          </cell>
        </row>
        <row r="623">
          <cell r="I623">
            <v>173137000</v>
          </cell>
          <cell r="M623">
            <v>5050211</v>
          </cell>
          <cell r="AC623">
            <v>12</v>
          </cell>
        </row>
        <row r="624">
          <cell r="I624">
            <v>173138000</v>
          </cell>
          <cell r="M624">
            <v>5292066</v>
          </cell>
          <cell r="AC624">
            <v>12</v>
          </cell>
        </row>
        <row r="625">
          <cell r="I625">
            <v>173138000</v>
          </cell>
          <cell r="M625">
            <v>5050211</v>
          </cell>
          <cell r="AC625">
            <v>12</v>
          </cell>
        </row>
        <row r="626">
          <cell r="I626">
            <v>173138000</v>
          </cell>
          <cell r="M626">
            <v>5338382</v>
          </cell>
          <cell r="AC626">
            <v>12</v>
          </cell>
        </row>
        <row r="627">
          <cell r="I627">
            <v>173138000</v>
          </cell>
          <cell r="M627">
            <v>5060405</v>
          </cell>
          <cell r="AC627">
            <v>12</v>
          </cell>
        </row>
        <row r="628">
          <cell r="I628">
            <v>173138000</v>
          </cell>
          <cell r="M628">
            <v>5281226</v>
          </cell>
          <cell r="AC628">
            <v>24</v>
          </cell>
        </row>
        <row r="629">
          <cell r="I629">
            <v>173138000</v>
          </cell>
          <cell r="M629">
            <v>5135581</v>
          </cell>
          <cell r="AC629">
            <v>12</v>
          </cell>
        </row>
        <row r="630">
          <cell r="I630">
            <v>173138000</v>
          </cell>
          <cell r="M630">
            <v>6812317</v>
          </cell>
          <cell r="AC630">
            <v>12</v>
          </cell>
        </row>
        <row r="631">
          <cell r="I631">
            <v>173139000</v>
          </cell>
          <cell r="M631">
            <v>5275180</v>
          </cell>
          <cell r="AC631">
            <v>24</v>
          </cell>
        </row>
        <row r="632">
          <cell r="I632">
            <v>173139000</v>
          </cell>
          <cell r="M632">
            <v>5136656</v>
          </cell>
          <cell r="AC632">
            <v>24</v>
          </cell>
        </row>
        <row r="633">
          <cell r="I633">
            <v>173139000</v>
          </cell>
          <cell r="M633">
            <v>5136850</v>
          </cell>
          <cell r="AC633">
            <v>24</v>
          </cell>
        </row>
        <row r="634">
          <cell r="I634">
            <v>173139000</v>
          </cell>
          <cell r="M634">
            <v>5338375</v>
          </cell>
          <cell r="AC634">
            <v>24</v>
          </cell>
        </row>
        <row r="635">
          <cell r="I635">
            <v>173139000</v>
          </cell>
          <cell r="M635">
            <v>5291856</v>
          </cell>
          <cell r="AC635">
            <v>24</v>
          </cell>
        </row>
        <row r="636">
          <cell r="I636">
            <v>173139000</v>
          </cell>
          <cell r="M636">
            <v>5292035</v>
          </cell>
          <cell r="AC636">
            <v>24</v>
          </cell>
        </row>
        <row r="637">
          <cell r="I637">
            <v>173139000</v>
          </cell>
          <cell r="M637">
            <v>5332869</v>
          </cell>
          <cell r="AC637">
            <v>24</v>
          </cell>
        </row>
        <row r="638">
          <cell r="I638">
            <v>173139000</v>
          </cell>
          <cell r="M638">
            <v>5339620</v>
          </cell>
          <cell r="AC638">
            <v>24</v>
          </cell>
        </row>
        <row r="639">
          <cell r="I639">
            <v>173139000</v>
          </cell>
          <cell r="M639">
            <v>5291915</v>
          </cell>
          <cell r="AC639">
            <v>24</v>
          </cell>
        </row>
        <row r="640">
          <cell r="I640">
            <v>173139000</v>
          </cell>
          <cell r="M640">
            <v>5275799</v>
          </cell>
          <cell r="AC640">
            <v>24</v>
          </cell>
        </row>
        <row r="641">
          <cell r="I641">
            <v>173139000</v>
          </cell>
          <cell r="M641">
            <v>5330546</v>
          </cell>
          <cell r="AC641">
            <v>24</v>
          </cell>
        </row>
        <row r="642">
          <cell r="I642">
            <v>173139000</v>
          </cell>
          <cell r="M642">
            <v>5334670</v>
          </cell>
          <cell r="AC642">
            <v>24</v>
          </cell>
        </row>
        <row r="643">
          <cell r="I643">
            <v>173139000</v>
          </cell>
          <cell r="M643">
            <v>5335970</v>
          </cell>
          <cell r="AC643">
            <v>24</v>
          </cell>
        </row>
        <row r="644">
          <cell r="I644">
            <v>173139000</v>
          </cell>
          <cell r="M644">
            <v>5332364</v>
          </cell>
          <cell r="AC644">
            <v>24</v>
          </cell>
        </row>
        <row r="645">
          <cell r="I645">
            <v>173139000</v>
          </cell>
          <cell r="M645">
            <v>5131644</v>
          </cell>
          <cell r="AC645">
            <v>24</v>
          </cell>
        </row>
        <row r="646">
          <cell r="I646">
            <v>173139000</v>
          </cell>
          <cell r="M646">
            <v>5134973</v>
          </cell>
          <cell r="AC646">
            <v>24</v>
          </cell>
        </row>
        <row r="647">
          <cell r="I647">
            <v>173139000</v>
          </cell>
          <cell r="M647">
            <v>5294275</v>
          </cell>
          <cell r="AC647">
            <v>24</v>
          </cell>
        </row>
        <row r="648">
          <cell r="I648">
            <v>173139000</v>
          </cell>
          <cell r="M648">
            <v>5290895</v>
          </cell>
          <cell r="AC648">
            <v>24</v>
          </cell>
        </row>
        <row r="649">
          <cell r="I649">
            <v>173139000</v>
          </cell>
          <cell r="M649">
            <v>5278921</v>
          </cell>
          <cell r="AC649">
            <v>24</v>
          </cell>
        </row>
        <row r="650">
          <cell r="I650">
            <v>173139000</v>
          </cell>
          <cell r="M650">
            <v>5276615</v>
          </cell>
          <cell r="AC650">
            <v>24</v>
          </cell>
        </row>
        <row r="651">
          <cell r="I651">
            <v>173139000</v>
          </cell>
          <cell r="M651">
            <v>5135903</v>
          </cell>
          <cell r="AC651">
            <v>24</v>
          </cell>
        </row>
        <row r="652">
          <cell r="I652">
            <v>173139000</v>
          </cell>
          <cell r="M652">
            <v>5272695</v>
          </cell>
          <cell r="AC652">
            <v>24</v>
          </cell>
        </row>
        <row r="653">
          <cell r="I653">
            <v>173139000</v>
          </cell>
          <cell r="M653">
            <v>5273272</v>
          </cell>
          <cell r="AC653">
            <v>24</v>
          </cell>
        </row>
        <row r="654">
          <cell r="I654">
            <v>173139000</v>
          </cell>
          <cell r="M654">
            <v>5135086</v>
          </cell>
          <cell r="AC654">
            <v>24</v>
          </cell>
        </row>
        <row r="655">
          <cell r="I655">
            <v>173139000</v>
          </cell>
          <cell r="M655">
            <v>5273971</v>
          </cell>
          <cell r="AC655">
            <v>4</v>
          </cell>
        </row>
        <row r="656">
          <cell r="I656">
            <v>173139000</v>
          </cell>
          <cell r="M656">
            <v>5132100</v>
          </cell>
          <cell r="AC656">
            <v>24</v>
          </cell>
        </row>
        <row r="657">
          <cell r="I657">
            <v>173139000</v>
          </cell>
          <cell r="M657">
            <v>5334898</v>
          </cell>
          <cell r="AC657">
            <v>24</v>
          </cell>
        </row>
        <row r="658">
          <cell r="I658">
            <v>173139000</v>
          </cell>
          <cell r="M658">
            <v>5337930</v>
          </cell>
          <cell r="AC658">
            <v>24</v>
          </cell>
        </row>
        <row r="659">
          <cell r="I659">
            <v>173139000</v>
          </cell>
          <cell r="M659">
            <v>5290037</v>
          </cell>
          <cell r="AC659">
            <v>24</v>
          </cell>
        </row>
        <row r="660">
          <cell r="I660">
            <v>173139000</v>
          </cell>
          <cell r="M660">
            <v>5295928</v>
          </cell>
          <cell r="AC660">
            <v>24</v>
          </cell>
        </row>
        <row r="661">
          <cell r="I661">
            <v>173139000</v>
          </cell>
          <cell r="M661">
            <v>5290954</v>
          </cell>
          <cell r="AC661">
            <v>24</v>
          </cell>
        </row>
        <row r="662">
          <cell r="I662">
            <v>173139000</v>
          </cell>
          <cell r="M662">
            <v>5336900</v>
          </cell>
          <cell r="AC662">
            <v>24</v>
          </cell>
        </row>
        <row r="663">
          <cell r="I663">
            <v>173139000</v>
          </cell>
          <cell r="M663">
            <v>5296792</v>
          </cell>
          <cell r="AC663">
            <v>24</v>
          </cell>
        </row>
        <row r="664">
          <cell r="I664">
            <v>173139000</v>
          </cell>
          <cell r="M664">
            <v>5297746</v>
          </cell>
          <cell r="AC664">
            <v>24</v>
          </cell>
        </row>
        <row r="665">
          <cell r="I665">
            <v>173139000</v>
          </cell>
          <cell r="M665">
            <v>5335219</v>
          </cell>
          <cell r="AC665">
            <v>24</v>
          </cell>
        </row>
        <row r="666">
          <cell r="I666">
            <v>173139000</v>
          </cell>
          <cell r="M666">
            <v>5336526</v>
          </cell>
          <cell r="AC666">
            <v>24</v>
          </cell>
        </row>
        <row r="667">
          <cell r="I667">
            <v>173139000</v>
          </cell>
          <cell r="M667">
            <v>5121391</v>
          </cell>
          <cell r="AC667">
            <v>24</v>
          </cell>
        </row>
        <row r="668">
          <cell r="I668">
            <v>173139000</v>
          </cell>
          <cell r="M668">
            <v>5120932</v>
          </cell>
          <cell r="AC668">
            <v>24</v>
          </cell>
        </row>
        <row r="669">
          <cell r="I669">
            <v>173139000</v>
          </cell>
          <cell r="M669">
            <v>5336962</v>
          </cell>
          <cell r="AC669">
            <v>24</v>
          </cell>
        </row>
        <row r="670">
          <cell r="I670">
            <v>173139000</v>
          </cell>
          <cell r="M670">
            <v>5292132</v>
          </cell>
          <cell r="AC670">
            <v>24</v>
          </cell>
        </row>
        <row r="671">
          <cell r="I671">
            <v>173139000</v>
          </cell>
          <cell r="M671">
            <v>5120316</v>
          </cell>
          <cell r="AC671">
            <v>24</v>
          </cell>
        </row>
        <row r="672">
          <cell r="I672">
            <v>173139000</v>
          </cell>
          <cell r="M672">
            <v>5277119</v>
          </cell>
          <cell r="AC672">
            <v>24</v>
          </cell>
        </row>
        <row r="673">
          <cell r="I673">
            <v>173139000</v>
          </cell>
          <cell r="M673">
            <v>4860514</v>
          </cell>
          <cell r="AC673">
            <v>480</v>
          </cell>
        </row>
        <row r="674">
          <cell r="I674">
            <v>173139000</v>
          </cell>
          <cell r="M674">
            <v>5277690</v>
          </cell>
          <cell r="AC674">
            <v>24</v>
          </cell>
        </row>
        <row r="675">
          <cell r="I675">
            <v>173139000</v>
          </cell>
          <cell r="M675">
            <v>5120323</v>
          </cell>
          <cell r="AC675">
            <v>24</v>
          </cell>
        </row>
        <row r="676">
          <cell r="I676">
            <v>173139000</v>
          </cell>
          <cell r="M676">
            <v>5330612</v>
          </cell>
          <cell r="AC676">
            <v>24</v>
          </cell>
        </row>
        <row r="677">
          <cell r="I677">
            <v>173139000</v>
          </cell>
          <cell r="M677">
            <v>5330771</v>
          </cell>
          <cell r="AC677">
            <v>24</v>
          </cell>
        </row>
        <row r="678">
          <cell r="I678">
            <v>173139000</v>
          </cell>
          <cell r="M678">
            <v>5131194</v>
          </cell>
          <cell r="AC678">
            <v>24</v>
          </cell>
        </row>
        <row r="679">
          <cell r="I679">
            <v>173139000</v>
          </cell>
          <cell r="M679">
            <v>5135190</v>
          </cell>
          <cell r="AC679">
            <v>24</v>
          </cell>
        </row>
        <row r="680">
          <cell r="I680">
            <v>173139000</v>
          </cell>
          <cell r="M680">
            <v>5335091</v>
          </cell>
          <cell r="AC680">
            <v>24</v>
          </cell>
        </row>
        <row r="681">
          <cell r="I681">
            <v>173139000</v>
          </cell>
          <cell r="M681">
            <v>5339066</v>
          </cell>
          <cell r="AC681">
            <v>48</v>
          </cell>
        </row>
        <row r="682">
          <cell r="I682">
            <v>173139000</v>
          </cell>
          <cell r="M682">
            <v>5294462</v>
          </cell>
          <cell r="AC682">
            <v>24</v>
          </cell>
        </row>
        <row r="683">
          <cell r="I683">
            <v>173139000</v>
          </cell>
          <cell r="M683">
            <v>5295184</v>
          </cell>
          <cell r="AC683">
            <v>24</v>
          </cell>
        </row>
        <row r="684">
          <cell r="I684">
            <v>173139000</v>
          </cell>
          <cell r="M684">
            <v>5132636</v>
          </cell>
          <cell r="AC684">
            <v>24</v>
          </cell>
        </row>
        <row r="685">
          <cell r="I685">
            <v>173139000</v>
          </cell>
          <cell r="M685">
            <v>5132667</v>
          </cell>
          <cell r="AC685">
            <v>24</v>
          </cell>
        </row>
        <row r="686">
          <cell r="I686">
            <v>173139000</v>
          </cell>
          <cell r="M686">
            <v>5291579</v>
          </cell>
          <cell r="AC686">
            <v>24</v>
          </cell>
        </row>
        <row r="687">
          <cell r="I687">
            <v>173139000</v>
          </cell>
          <cell r="M687">
            <v>5331552</v>
          </cell>
          <cell r="AC687">
            <v>24</v>
          </cell>
        </row>
        <row r="688">
          <cell r="I688">
            <v>173139000</v>
          </cell>
          <cell r="M688">
            <v>5124620</v>
          </cell>
          <cell r="AC688">
            <v>24</v>
          </cell>
        </row>
        <row r="689">
          <cell r="I689">
            <v>173139000</v>
          </cell>
          <cell r="M689">
            <v>5124921</v>
          </cell>
          <cell r="AC689">
            <v>24</v>
          </cell>
        </row>
        <row r="690">
          <cell r="I690">
            <v>173139000</v>
          </cell>
          <cell r="M690">
            <v>5130555</v>
          </cell>
          <cell r="AC690">
            <v>24</v>
          </cell>
        </row>
        <row r="691">
          <cell r="I691">
            <v>173139000</v>
          </cell>
          <cell r="M691">
            <v>5335925</v>
          </cell>
          <cell r="AC691">
            <v>24</v>
          </cell>
        </row>
        <row r="692">
          <cell r="I692">
            <v>173139000</v>
          </cell>
          <cell r="M692">
            <v>5131381</v>
          </cell>
          <cell r="AC692">
            <v>48</v>
          </cell>
        </row>
        <row r="693">
          <cell r="I693">
            <v>173139000</v>
          </cell>
          <cell r="M693">
            <v>5331462</v>
          </cell>
          <cell r="AC693">
            <v>24</v>
          </cell>
        </row>
        <row r="694">
          <cell r="I694">
            <v>173139000</v>
          </cell>
          <cell r="M694">
            <v>5274600</v>
          </cell>
          <cell r="AC694">
            <v>24</v>
          </cell>
        </row>
        <row r="695">
          <cell r="I695">
            <v>173139000</v>
          </cell>
          <cell r="M695">
            <v>5127838</v>
          </cell>
          <cell r="AC695">
            <v>24</v>
          </cell>
        </row>
        <row r="696">
          <cell r="I696">
            <v>173139000</v>
          </cell>
          <cell r="M696">
            <v>5120143</v>
          </cell>
          <cell r="AC696">
            <v>24</v>
          </cell>
        </row>
        <row r="697">
          <cell r="I697">
            <v>173139000</v>
          </cell>
          <cell r="M697">
            <v>5128211</v>
          </cell>
          <cell r="AC697">
            <v>24</v>
          </cell>
        </row>
        <row r="698">
          <cell r="I698">
            <v>173139000</v>
          </cell>
          <cell r="M698">
            <v>5121782</v>
          </cell>
          <cell r="AC698">
            <v>24</v>
          </cell>
        </row>
        <row r="699">
          <cell r="I699">
            <v>173139000</v>
          </cell>
          <cell r="M699">
            <v>5338915</v>
          </cell>
          <cell r="AC699">
            <v>24</v>
          </cell>
        </row>
        <row r="700">
          <cell r="I700">
            <v>173139000</v>
          </cell>
          <cell r="M700">
            <v>5273836</v>
          </cell>
          <cell r="AC700">
            <v>24</v>
          </cell>
        </row>
        <row r="701">
          <cell r="I701">
            <v>173139000</v>
          </cell>
          <cell r="M701">
            <v>5338410</v>
          </cell>
          <cell r="AC701">
            <v>24</v>
          </cell>
        </row>
        <row r="702">
          <cell r="I702">
            <v>173139000</v>
          </cell>
          <cell r="M702">
            <v>5136528</v>
          </cell>
          <cell r="AC702">
            <v>24</v>
          </cell>
        </row>
        <row r="703">
          <cell r="I703">
            <v>173139000</v>
          </cell>
          <cell r="M703">
            <v>5332610</v>
          </cell>
          <cell r="AC703">
            <v>24</v>
          </cell>
        </row>
        <row r="704">
          <cell r="I704">
            <v>173139000</v>
          </cell>
          <cell r="M704">
            <v>5137714</v>
          </cell>
          <cell r="AC704">
            <v>24</v>
          </cell>
        </row>
        <row r="705">
          <cell r="I705">
            <v>173139000</v>
          </cell>
          <cell r="M705">
            <v>5121450</v>
          </cell>
          <cell r="AC705">
            <v>24</v>
          </cell>
        </row>
        <row r="706">
          <cell r="I706">
            <v>173139000</v>
          </cell>
          <cell r="M706">
            <v>5331877</v>
          </cell>
          <cell r="AC706">
            <v>24</v>
          </cell>
        </row>
        <row r="707">
          <cell r="I707">
            <v>173139000</v>
          </cell>
          <cell r="M707">
            <v>5332634</v>
          </cell>
          <cell r="AC707">
            <v>24</v>
          </cell>
        </row>
        <row r="708">
          <cell r="I708">
            <v>173139000</v>
          </cell>
          <cell r="M708">
            <v>5127229</v>
          </cell>
          <cell r="AC708">
            <v>24</v>
          </cell>
        </row>
        <row r="709">
          <cell r="I709">
            <v>173139000</v>
          </cell>
          <cell r="M709">
            <v>5128121</v>
          </cell>
          <cell r="AC709">
            <v>24</v>
          </cell>
        </row>
        <row r="710">
          <cell r="I710">
            <v>173139000</v>
          </cell>
          <cell r="M710">
            <v>5331905</v>
          </cell>
          <cell r="AC710">
            <v>24</v>
          </cell>
        </row>
        <row r="711">
          <cell r="I711">
            <v>173145000</v>
          </cell>
          <cell r="M711">
            <v>5134032</v>
          </cell>
          <cell r="AC711">
            <v>24</v>
          </cell>
        </row>
        <row r="712">
          <cell r="I712">
            <v>173145000</v>
          </cell>
          <cell r="M712">
            <v>5332997</v>
          </cell>
          <cell r="AC712">
            <v>24</v>
          </cell>
        </row>
        <row r="713">
          <cell r="I713">
            <v>173145000</v>
          </cell>
          <cell r="M713">
            <v>5275706</v>
          </cell>
          <cell r="AC713">
            <v>24</v>
          </cell>
        </row>
        <row r="714">
          <cell r="I714">
            <v>173145000</v>
          </cell>
          <cell r="M714">
            <v>5275201</v>
          </cell>
          <cell r="AC714">
            <v>24</v>
          </cell>
        </row>
        <row r="715">
          <cell r="I715">
            <v>173145000</v>
          </cell>
          <cell r="M715">
            <v>5275751</v>
          </cell>
          <cell r="AC715">
            <v>24</v>
          </cell>
        </row>
        <row r="716">
          <cell r="I716">
            <v>173145000</v>
          </cell>
          <cell r="M716">
            <v>5291074</v>
          </cell>
          <cell r="AC716">
            <v>24</v>
          </cell>
        </row>
        <row r="717">
          <cell r="I717">
            <v>173145000</v>
          </cell>
          <cell r="M717">
            <v>5275166</v>
          </cell>
          <cell r="AC717">
            <v>24</v>
          </cell>
        </row>
        <row r="718">
          <cell r="I718">
            <v>173145000</v>
          </cell>
          <cell r="M718">
            <v>5270486</v>
          </cell>
          <cell r="AC718">
            <v>24</v>
          </cell>
        </row>
        <row r="719">
          <cell r="I719">
            <v>173145000</v>
          </cell>
          <cell r="M719">
            <v>5292035</v>
          </cell>
          <cell r="AC719">
            <v>24</v>
          </cell>
        </row>
        <row r="720">
          <cell r="I720">
            <v>173145000</v>
          </cell>
          <cell r="M720">
            <v>5274842</v>
          </cell>
          <cell r="AC720">
            <v>24</v>
          </cell>
        </row>
        <row r="721">
          <cell r="I721">
            <v>173145000</v>
          </cell>
          <cell r="M721">
            <v>5270327</v>
          </cell>
          <cell r="AC721">
            <v>24</v>
          </cell>
        </row>
        <row r="722">
          <cell r="I722">
            <v>173145000</v>
          </cell>
          <cell r="M722">
            <v>5296868</v>
          </cell>
          <cell r="AC722">
            <v>24</v>
          </cell>
        </row>
        <row r="723">
          <cell r="I723">
            <v>173145000</v>
          </cell>
          <cell r="M723">
            <v>5298811</v>
          </cell>
          <cell r="AC723">
            <v>24</v>
          </cell>
        </row>
        <row r="724">
          <cell r="I724">
            <v>173145000</v>
          </cell>
          <cell r="M724">
            <v>5336339</v>
          </cell>
          <cell r="AC724">
            <v>24</v>
          </cell>
        </row>
        <row r="725">
          <cell r="I725">
            <v>173145000</v>
          </cell>
          <cell r="M725">
            <v>5138616</v>
          </cell>
          <cell r="AC725">
            <v>24</v>
          </cell>
        </row>
        <row r="726">
          <cell r="I726">
            <v>173145000</v>
          </cell>
          <cell r="M726">
            <v>5133334</v>
          </cell>
          <cell r="AC726">
            <v>24</v>
          </cell>
        </row>
        <row r="727">
          <cell r="I727">
            <v>173145000</v>
          </cell>
          <cell r="M727">
            <v>5338209</v>
          </cell>
          <cell r="AC727">
            <v>24</v>
          </cell>
        </row>
        <row r="728">
          <cell r="I728">
            <v>173145000</v>
          </cell>
          <cell r="M728">
            <v>5132418</v>
          </cell>
          <cell r="AC728">
            <v>24</v>
          </cell>
        </row>
        <row r="729">
          <cell r="I729">
            <v>173145000</v>
          </cell>
          <cell r="M729">
            <v>5275799</v>
          </cell>
          <cell r="AC729">
            <v>24</v>
          </cell>
        </row>
        <row r="730">
          <cell r="I730">
            <v>173145000</v>
          </cell>
          <cell r="M730">
            <v>5336841</v>
          </cell>
          <cell r="AC730">
            <v>24</v>
          </cell>
        </row>
        <row r="731">
          <cell r="I731">
            <v>173145000</v>
          </cell>
          <cell r="M731">
            <v>5332935</v>
          </cell>
          <cell r="AC731">
            <v>24</v>
          </cell>
        </row>
        <row r="732">
          <cell r="I732">
            <v>173145000</v>
          </cell>
          <cell r="M732">
            <v>5275571</v>
          </cell>
          <cell r="AC732">
            <v>24</v>
          </cell>
        </row>
        <row r="733">
          <cell r="I733">
            <v>173145000</v>
          </cell>
          <cell r="M733">
            <v>5339879</v>
          </cell>
          <cell r="AC733">
            <v>24</v>
          </cell>
        </row>
        <row r="734">
          <cell r="I734">
            <v>173145000</v>
          </cell>
          <cell r="M734">
            <v>5274901</v>
          </cell>
          <cell r="AC734">
            <v>24</v>
          </cell>
        </row>
        <row r="735">
          <cell r="I735">
            <v>173145000</v>
          </cell>
          <cell r="M735">
            <v>5275069</v>
          </cell>
          <cell r="AC735">
            <v>24</v>
          </cell>
        </row>
        <row r="736">
          <cell r="I736">
            <v>173145000</v>
          </cell>
          <cell r="M736">
            <v>5278675</v>
          </cell>
          <cell r="AC736">
            <v>24</v>
          </cell>
        </row>
        <row r="737">
          <cell r="I737">
            <v>173145000</v>
          </cell>
          <cell r="M737">
            <v>5298925</v>
          </cell>
          <cell r="AC737">
            <v>24</v>
          </cell>
        </row>
        <row r="738">
          <cell r="I738">
            <v>173145000</v>
          </cell>
          <cell r="M738">
            <v>5134146</v>
          </cell>
          <cell r="AC738">
            <v>24</v>
          </cell>
        </row>
        <row r="739">
          <cell r="I739">
            <v>173145000</v>
          </cell>
          <cell r="M739">
            <v>5335811</v>
          </cell>
          <cell r="AC739">
            <v>24</v>
          </cell>
        </row>
        <row r="740">
          <cell r="I740">
            <v>173145000</v>
          </cell>
          <cell r="M740">
            <v>5293591</v>
          </cell>
          <cell r="AC740">
            <v>24</v>
          </cell>
        </row>
        <row r="741">
          <cell r="I741">
            <v>173145000</v>
          </cell>
          <cell r="M741">
            <v>5302550</v>
          </cell>
          <cell r="AC741">
            <v>24</v>
          </cell>
        </row>
        <row r="742">
          <cell r="I742">
            <v>173145000</v>
          </cell>
          <cell r="M742">
            <v>6812317</v>
          </cell>
          <cell r="AC742">
            <v>12</v>
          </cell>
        </row>
        <row r="743">
          <cell r="I743">
            <v>173145000</v>
          </cell>
          <cell r="M743">
            <v>5295641</v>
          </cell>
          <cell r="AC743">
            <v>24</v>
          </cell>
        </row>
        <row r="744">
          <cell r="I744">
            <v>173145000</v>
          </cell>
          <cell r="M744">
            <v>5134852</v>
          </cell>
          <cell r="AC744">
            <v>24</v>
          </cell>
        </row>
        <row r="745">
          <cell r="I745">
            <v>173145000</v>
          </cell>
          <cell r="M745">
            <v>5132432</v>
          </cell>
          <cell r="AC745">
            <v>24</v>
          </cell>
        </row>
        <row r="746">
          <cell r="I746">
            <v>173145000</v>
          </cell>
          <cell r="M746">
            <v>5278921</v>
          </cell>
          <cell r="AC746">
            <v>24</v>
          </cell>
        </row>
        <row r="747">
          <cell r="I747">
            <v>173145000</v>
          </cell>
          <cell r="M747">
            <v>9184561</v>
          </cell>
          <cell r="AC747">
            <v>24</v>
          </cell>
        </row>
        <row r="748">
          <cell r="I748">
            <v>173145000</v>
          </cell>
          <cell r="M748">
            <v>5131367</v>
          </cell>
          <cell r="AC748">
            <v>24</v>
          </cell>
        </row>
        <row r="749">
          <cell r="I749">
            <v>173145000</v>
          </cell>
          <cell r="M749">
            <v>5272695</v>
          </cell>
          <cell r="AC749">
            <v>24</v>
          </cell>
        </row>
        <row r="750">
          <cell r="I750">
            <v>173145000</v>
          </cell>
          <cell r="M750">
            <v>5331206</v>
          </cell>
          <cell r="AC750">
            <v>24</v>
          </cell>
        </row>
        <row r="751">
          <cell r="I751">
            <v>173145000</v>
          </cell>
          <cell r="M751">
            <v>5276615</v>
          </cell>
          <cell r="AC751">
            <v>24</v>
          </cell>
        </row>
        <row r="752">
          <cell r="I752">
            <v>173145000</v>
          </cell>
          <cell r="M752">
            <v>5338586</v>
          </cell>
          <cell r="AC752">
            <v>24</v>
          </cell>
        </row>
        <row r="753">
          <cell r="I753">
            <v>173145000</v>
          </cell>
          <cell r="M753">
            <v>5339118</v>
          </cell>
          <cell r="AC753">
            <v>24</v>
          </cell>
        </row>
        <row r="754">
          <cell r="I754">
            <v>173145000</v>
          </cell>
          <cell r="M754">
            <v>5290110</v>
          </cell>
          <cell r="AC754">
            <v>24</v>
          </cell>
        </row>
        <row r="755">
          <cell r="I755">
            <v>173145000</v>
          </cell>
          <cell r="M755">
            <v>5290954</v>
          </cell>
          <cell r="AC755">
            <v>24</v>
          </cell>
        </row>
        <row r="756">
          <cell r="I756">
            <v>173145000</v>
          </cell>
          <cell r="M756">
            <v>5279577</v>
          </cell>
          <cell r="AC756">
            <v>24</v>
          </cell>
        </row>
        <row r="757">
          <cell r="I757">
            <v>173145000</v>
          </cell>
          <cell r="M757">
            <v>5292125</v>
          </cell>
          <cell r="AC757">
            <v>24</v>
          </cell>
        </row>
        <row r="758">
          <cell r="I758">
            <v>173145000</v>
          </cell>
          <cell r="M758">
            <v>5299104</v>
          </cell>
          <cell r="AC758">
            <v>24</v>
          </cell>
        </row>
        <row r="759">
          <cell r="I759">
            <v>173145000</v>
          </cell>
          <cell r="M759">
            <v>5336900</v>
          </cell>
          <cell r="AC759">
            <v>24</v>
          </cell>
        </row>
        <row r="760">
          <cell r="I760">
            <v>173145000</v>
          </cell>
          <cell r="M760">
            <v>5296792</v>
          </cell>
          <cell r="AC760">
            <v>24</v>
          </cell>
        </row>
        <row r="761">
          <cell r="I761">
            <v>173145000</v>
          </cell>
          <cell r="M761">
            <v>5336526</v>
          </cell>
          <cell r="AC761">
            <v>24</v>
          </cell>
        </row>
        <row r="762">
          <cell r="I762">
            <v>173145000</v>
          </cell>
          <cell r="M762">
            <v>5279508</v>
          </cell>
          <cell r="AC762">
            <v>24</v>
          </cell>
        </row>
        <row r="763">
          <cell r="I763">
            <v>173145000</v>
          </cell>
          <cell r="M763">
            <v>5279546</v>
          </cell>
          <cell r="AC763">
            <v>24</v>
          </cell>
        </row>
        <row r="764">
          <cell r="I764">
            <v>173145000</v>
          </cell>
          <cell r="M764">
            <v>5133891</v>
          </cell>
          <cell r="AC764">
            <v>24</v>
          </cell>
        </row>
        <row r="765">
          <cell r="I765">
            <v>173145000</v>
          </cell>
          <cell r="M765">
            <v>5135190</v>
          </cell>
          <cell r="AC765">
            <v>24</v>
          </cell>
        </row>
        <row r="766">
          <cell r="I766">
            <v>173145000</v>
          </cell>
          <cell r="M766">
            <v>5277496</v>
          </cell>
          <cell r="AC766">
            <v>24</v>
          </cell>
        </row>
        <row r="767">
          <cell r="I767">
            <v>173145000</v>
          </cell>
          <cell r="M767">
            <v>5331552</v>
          </cell>
          <cell r="AC767">
            <v>24</v>
          </cell>
        </row>
        <row r="768">
          <cell r="I768">
            <v>173147000</v>
          </cell>
          <cell r="M768">
            <v>5297746</v>
          </cell>
          <cell r="AC768">
            <v>10</v>
          </cell>
        </row>
        <row r="769">
          <cell r="I769">
            <v>173147000</v>
          </cell>
          <cell r="M769">
            <v>5298565</v>
          </cell>
          <cell r="AC769">
            <v>6</v>
          </cell>
        </row>
        <row r="770">
          <cell r="I770">
            <v>173147000</v>
          </cell>
          <cell r="M770">
            <v>5134883</v>
          </cell>
          <cell r="AC770">
            <v>6</v>
          </cell>
        </row>
        <row r="771">
          <cell r="I771">
            <v>173147000</v>
          </cell>
          <cell r="M771">
            <v>5131402</v>
          </cell>
          <cell r="AC771">
            <v>6</v>
          </cell>
        </row>
        <row r="772">
          <cell r="I772">
            <v>173147000</v>
          </cell>
          <cell r="M772">
            <v>5138685</v>
          </cell>
          <cell r="AC772">
            <v>6</v>
          </cell>
        </row>
        <row r="773">
          <cell r="I773">
            <v>173147000</v>
          </cell>
          <cell r="M773">
            <v>5270725</v>
          </cell>
          <cell r="AC773">
            <v>6</v>
          </cell>
        </row>
        <row r="774">
          <cell r="I774">
            <v>173147000</v>
          </cell>
          <cell r="M774">
            <v>5138166</v>
          </cell>
          <cell r="AC774">
            <v>6</v>
          </cell>
        </row>
        <row r="775">
          <cell r="I775">
            <v>173147000</v>
          </cell>
          <cell r="M775">
            <v>5270507</v>
          </cell>
          <cell r="AC775">
            <v>6</v>
          </cell>
        </row>
        <row r="776">
          <cell r="I776">
            <v>173147000</v>
          </cell>
          <cell r="M776">
            <v>5138962</v>
          </cell>
          <cell r="AC776">
            <v>6</v>
          </cell>
        </row>
        <row r="777">
          <cell r="I777">
            <v>173147000</v>
          </cell>
          <cell r="M777">
            <v>5138979</v>
          </cell>
          <cell r="AC777">
            <v>6</v>
          </cell>
        </row>
        <row r="778">
          <cell r="I778">
            <v>173147000</v>
          </cell>
          <cell r="M778">
            <v>5280476</v>
          </cell>
          <cell r="AC778">
            <v>60</v>
          </cell>
        </row>
        <row r="779">
          <cell r="I779">
            <v>173147000</v>
          </cell>
          <cell r="M779">
            <v>5274233</v>
          </cell>
          <cell r="AC779">
            <v>6</v>
          </cell>
        </row>
        <row r="780">
          <cell r="I780">
            <v>173147000</v>
          </cell>
          <cell r="M780">
            <v>5136843</v>
          </cell>
          <cell r="AC780">
            <v>6</v>
          </cell>
        </row>
        <row r="781">
          <cell r="I781">
            <v>173147000</v>
          </cell>
          <cell r="M781">
            <v>5280476</v>
          </cell>
          <cell r="AC781">
            <v>24</v>
          </cell>
        </row>
        <row r="782">
          <cell r="I782">
            <v>173147000</v>
          </cell>
          <cell r="M782">
            <v>5136656</v>
          </cell>
          <cell r="AC782">
            <v>6</v>
          </cell>
        </row>
        <row r="783">
          <cell r="I783">
            <v>173147000</v>
          </cell>
          <cell r="M783">
            <v>5135792</v>
          </cell>
          <cell r="AC783">
            <v>6</v>
          </cell>
        </row>
        <row r="784">
          <cell r="I784">
            <v>173147000</v>
          </cell>
          <cell r="M784">
            <v>5131312</v>
          </cell>
          <cell r="AC784">
            <v>6</v>
          </cell>
        </row>
        <row r="785">
          <cell r="I785">
            <v>173147000</v>
          </cell>
          <cell r="M785">
            <v>5133002</v>
          </cell>
          <cell r="AC785">
            <v>6</v>
          </cell>
        </row>
        <row r="786">
          <cell r="I786">
            <v>173147000</v>
          </cell>
          <cell r="M786">
            <v>5331815</v>
          </cell>
          <cell r="AC786">
            <v>6</v>
          </cell>
        </row>
        <row r="787">
          <cell r="I787">
            <v>173147000</v>
          </cell>
          <cell r="M787">
            <v>5135017</v>
          </cell>
          <cell r="AC787">
            <v>6</v>
          </cell>
        </row>
        <row r="788">
          <cell r="I788">
            <v>173147000</v>
          </cell>
          <cell r="M788">
            <v>5278848</v>
          </cell>
          <cell r="AC788">
            <v>6</v>
          </cell>
        </row>
        <row r="789">
          <cell r="I789">
            <v>173147000</v>
          </cell>
          <cell r="M789">
            <v>5296190</v>
          </cell>
          <cell r="AC789">
            <v>6</v>
          </cell>
        </row>
        <row r="790">
          <cell r="I790">
            <v>173147000</v>
          </cell>
          <cell r="M790">
            <v>5299962</v>
          </cell>
          <cell r="AC790">
            <v>6</v>
          </cell>
        </row>
        <row r="791">
          <cell r="I791">
            <v>173147000</v>
          </cell>
          <cell r="M791">
            <v>5292886</v>
          </cell>
          <cell r="AC791">
            <v>6</v>
          </cell>
        </row>
        <row r="792">
          <cell r="I792">
            <v>173147000</v>
          </cell>
          <cell r="M792">
            <v>5331424</v>
          </cell>
          <cell r="AC792">
            <v>6</v>
          </cell>
        </row>
        <row r="793">
          <cell r="I793">
            <v>173147000</v>
          </cell>
          <cell r="M793">
            <v>5010026</v>
          </cell>
          <cell r="AC793">
            <v>36</v>
          </cell>
        </row>
        <row r="794">
          <cell r="I794">
            <v>173147000</v>
          </cell>
          <cell r="M794">
            <v>5125456</v>
          </cell>
          <cell r="AC794">
            <v>6</v>
          </cell>
        </row>
        <row r="795">
          <cell r="I795">
            <v>173147000</v>
          </cell>
          <cell r="M795">
            <v>5275799</v>
          </cell>
          <cell r="AC795">
            <v>6</v>
          </cell>
        </row>
        <row r="796">
          <cell r="I796">
            <v>173147000</v>
          </cell>
          <cell r="M796">
            <v>4810917</v>
          </cell>
          <cell r="AC796">
            <v>6</v>
          </cell>
        </row>
        <row r="797">
          <cell r="I797">
            <v>173147000</v>
          </cell>
          <cell r="M797">
            <v>5332869</v>
          </cell>
          <cell r="AC797">
            <v>6</v>
          </cell>
        </row>
        <row r="798">
          <cell r="I798">
            <v>173147000</v>
          </cell>
          <cell r="M798">
            <v>5291759</v>
          </cell>
          <cell r="AC798">
            <v>6</v>
          </cell>
        </row>
        <row r="799">
          <cell r="I799">
            <v>173147000</v>
          </cell>
          <cell r="M799">
            <v>5335420</v>
          </cell>
          <cell r="AC799">
            <v>6</v>
          </cell>
        </row>
        <row r="800">
          <cell r="I800">
            <v>173147000</v>
          </cell>
          <cell r="M800">
            <v>5136760</v>
          </cell>
          <cell r="AC800">
            <v>6</v>
          </cell>
        </row>
        <row r="801">
          <cell r="I801">
            <v>173147000</v>
          </cell>
          <cell r="M801">
            <v>5290923</v>
          </cell>
          <cell r="AC801">
            <v>6</v>
          </cell>
        </row>
        <row r="802">
          <cell r="I802">
            <v>173147000</v>
          </cell>
          <cell r="M802">
            <v>5132003</v>
          </cell>
          <cell r="AC802">
            <v>6</v>
          </cell>
        </row>
        <row r="803">
          <cell r="I803">
            <v>173147000</v>
          </cell>
          <cell r="M803">
            <v>5136784</v>
          </cell>
          <cell r="AC803">
            <v>6</v>
          </cell>
        </row>
        <row r="804">
          <cell r="I804">
            <v>173147000</v>
          </cell>
          <cell r="M804">
            <v>5137596</v>
          </cell>
          <cell r="AC804">
            <v>6</v>
          </cell>
        </row>
        <row r="805">
          <cell r="I805">
            <v>173147000</v>
          </cell>
          <cell r="M805">
            <v>5137600</v>
          </cell>
          <cell r="AC805">
            <v>6</v>
          </cell>
        </row>
        <row r="806">
          <cell r="I806">
            <v>173147000</v>
          </cell>
          <cell r="M806">
            <v>5291856</v>
          </cell>
          <cell r="AC806">
            <v>6</v>
          </cell>
        </row>
        <row r="807">
          <cell r="I807">
            <v>173147000</v>
          </cell>
          <cell r="M807">
            <v>5275069</v>
          </cell>
          <cell r="AC807">
            <v>6</v>
          </cell>
        </row>
        <row r="808">
          <cell r="I808">
            <v>173147000</v>
          </cell>
          <cell r="M808">
            <v>5279207</v>
          </cell>
          <cell r="AC808">
            <v>6</v>
          </cell>
        </row>
        <row r="809">
          <cell r="I809">
            <v>173147000</v>
          </cell>
          <cell r="M809">
            <v>5300372</v>
          </cell>
          <cell r="AC809">
            <v>6</v>
          </cell>
        </row>
        <row r="810">
          <cell r="I810">
            <v>173147000</v>
          </cell>
          <cell r="M810">
            <v>5296086</v>
          </cell>
          <cell r="AC810">
            <v>6</v>
          </cell>
        </row>
        <row r="811">
          <cell r="I811">
            <v>173147000</v>
          </cell>
          <cell r="M811">
            <v>5150137</v>
          </cell>
          <cell r="AC811">
            <v>6</v>
          </cell>
        </row>
        <row r="812">
          <cell r="I812">
            <v>173147000</v>
          </cell>
          <cell r="M812">
            <v>5293449</v>
          </cell>
          <cell r="AC812">
            <v>6</v>
          </cell>
        </row>
        <row r="813">
          <cell r="I813">
            <v>173147000</v>
          </cell>
          <cell r="M813">
            <v>5294756</v>
          </cell>
          <cell r="AC813">
            <v>6</v>
          </cell>
        </row>
        <row r="814">
          <cell r="I814">
            <v>173147000</v>
          </cell>
          <cell r="M814">
            <v>5294161</v>
          </cell>
          <cell r="AC814">
            <v>6</v>
          </cell>
        </row>
        <row r="815">
          <cell r="I815">
            <v>173147000</v>
          </cell>
          <cell r="M815">
            <v>5300268</v>
          </cell>
          <cell r="AC815">
            <v>2</v>
          </cell>
        </row>
        <row r="816">
          <cell r="I816">
            <v>173147000</v>
          </cell>
          <cell r="M816">
            <v>5300268</v>
          </cell>
          <cell r="AC816">
            <v>4</v>
          </cell>
        </row>
        <row r="817">
          <cell r="I817">
            <v>173147000</v>
          </cell>
          <cell r="M817">
            <v>5293577</v>
          </cell>
          <cell r="AC817">
            <v>6</v>
          </cell>
        </row>
        <row r="818">
          <cell r="I818">
            <v>173147000</v>
          </cell>
          <cell r="M818">
            <v>5134724</v>
          </cell>
          <cell r="AC818">
            <v>6</v>
          </cell>
        </row>
        <row r="819">
          <cell r="I819">
            <v>173147000</v>
          </cell>
          <cell r="M819">
            <v>5295641</v>
          </cell>
          <cell r="AC819">
            <v>6</v>
          </cell>
        </row>
        <row r="820">
          <cell r="I820">
            <v>173147000</v>
          </cell>
          <cell r="M820">
            <v>5131644</v>
          </cell>
          <cell r="AC820">
            <v>6</v>
          </cell>
        </row>
        <row r="821">
          <cell r="I821">
            <v>173147000</v>
          </cell>
          <cell r="M821">
            <v>5337006</v>
          </cell>
          <cell r="AC821">
            <v>6</v>
          </cell>
        </row>
        <row r="822">
          <cell r="I822">
            <v>173147000</v>
          </cell>
          <cell r="M822">
            <v>5301544</v>
          </cell>
          <cell r="AC822">
            <v>6</v>
          </cell>
        </row>
        <row r="823">
          <cell r="I823">
            <v>173147000</v>
          </cell>
          <cell r="M823">
            <v>5300967</v>
          </cell>
          <cell r="AC823">
            <v>6</v>
          </cell>
        </row>
        <row r="824">
          <cell r="I824">
            <v>173147000</v>
          </cell>
          <cell r="M824">
            <v>5298994</v>
          </cell>
          <cell r="AC824">
            <v>6</v>
          </cell>
        </row>
        <row r="825">
          <cell r="I825">
            <v>173147000</v>
          </cell>
          <cell r="M825">
            <v>5152498</v>
          </cell>
          <cell r="AC825">
            <v>6</v>
          </cell>
        </row>
        <row r="826">
          <cell r="I826">
            <v>173147000</v>
          </cell>
          <cell r="M826">
            <v>5134959</v>
          </cell>
          <cell r="AC826">
            <v>6</v>
          </cell>
        </row>
        <row r="827">
          <cell r="I827">
            <v>173147000</v>
          </cell>
          <cell r="M827">
            <v>5293788</v>
          </cell>
          <cell r="AC827">
            <v>5</v>
          </cell>
        </row>
        <row r="828">
          <cell r="I828">
            <v>173147000</v>
          </cell>
          <cell r="M828">
            <v>5293788</v>
          </cell>
          <cell r="AC828">
            <v>1</v>
          </cell>
        </row>
        <row r="829">
          <cell r="I829">
            <v>173147000</v>
          </cell>
          <cell r="M829">
            <v>5279999</v>
          </cell>
          <cell r="AC829">
            <v>2</v>
          </cell>
        </row>
        <row r="830">
          <cell r="I830">
            <v>173147000</v>
          </cell>
          <cell r="M830">
            <v>5279999</v>
          </cell>
          <cell r="AC830">
            <v>4</v>
          </cell>
        </row>
        <row r="831">
          <cell r="I831">
            <v>173147000</v>
          </cell>
          <cell r="M831">
            <v>5279245</v>
          </cell>
          <cell r="AC831">
            <v>6</v>
          </cell>
        </row>
        <row r="832">
          <cell r="I832">
            <v>173147000</v>
          </cell>
          <cell r="M832">
            <v>5331251</v>
          </cell>
          <cell r="AC832">
            <v>6</v>
          </cell>
        </row>
        <row r="833">
          <cell r="I833">
            <v>173150000</v>
          </cell>
          <cell r="M833">
            <v>4860514</v>
          </cell>
          <cell r="AC833">
            <v>720</v>
          </cell>
        </row>
        <row r="834">
          <cell r="I834">
            <v>173150000</v>
          </cell>
          <cell r="M834">
            <v>4860514</v>
          </cell>
          <cell r="AC834">
            <v>480</v>
          </cell>
        </row>
        <row r="835">
          <cell r="I835">
            <v>173151000</v>
          </cell>
          <cell r="M835">
            <v>4860514</v>
          </cell>
          <cell r="AC835">
            <v>480</v>
          </cell>
        </row>
        <row r="836">
          <cell r="I836">
            <v>173151000</v>
          </cell>
          <cell r="M836">
            <v>4860514</v>
          </cell>
          <cell r="AC836">
            <v>480</v>
          </cell>
        </row>
        <row r="837">
          <cell r="I837">
            <v>173161000</v>
          </cell>
          <cell r="M837">
            <v>5320172</v>
          </cell>
          <cell r="AC837">
            <v>126</v>
          </cell>
        </row>
        <row r="838">
          <cell r="I838">
            <v>173163000</v>
          </cell>
          <cell r="M838">
            <v>5280469</v>
          </cell>
          <cell r="AC838">
            <v>294</v>
          </cell>
        </row>
        <row r="839">
          <cell r="I839">
            <v>173163000</v>
          </cell>
          <cell r="M839">
            <v>5268159</v>
          </cell>
          <cell r="AC839">
            <v>180</v>
          </cell>
        </row>
        <row r="840">
          <cell r="I840">
            <v>173163000</v>
          </cell>
          <cell r="M840">
            <v>5268159</v>
          </cell>
          <cell r="AC840">
            <v>24</v>
          </cell>
        </row>
        <row r="841">
          <cell r="I841">
            <v>173163000</v>
          </cell>
          <cell r="M841">
            <v>5165357</v>
          </cell>
          <cell r="AC841">
            <v>126</v>
          </cell>
        </row>
        <row r="842">
          <cell r="I842">
            <v>173164000</v>
          </cell>
          <cell r="M842">
            <v>3090343</v>
          </cell>
          <cell r="AC842">
            <v>10</v>
          </cell>
        </row>
        <row r="843">
          <cell r="I843">
            <v>173164000</v>
          </cell>
          <cell r="M843">
            <v>3090350</v>
          </cell>
          <cell r="AC843">
            <v>20</v>
          </cell>
        </row>
        <row r="844">
          <cell r="I844">
            <v>173164000</v>
          </cell>
          <cell r="M844">
            <v>3090433</v>
          </cell>
          <cell r="AC844">
            <v>30</v>
          </cell>
        </row>
        <row r="845">
          <cell r="I845">
            <v>173167000</v>
          </cell>
          <cell r="M845">
            <v>3090343</v>
          </cell>
          <cell r="AC845">
            <v>10</v>
          </cell>
        </row>
        <row r="846">
          <cell r="I846">
            <v>173167000</v>
          </cell>
          <cell r="M846">
            <v>3090350</v>
          </cell>
          <cell r="AC846">
            <v>10</v>
          </cell>
        </row>
        <row r="847">
          <cell r="I847">
            <v>173167000</v>
          </cell>
          <cell r="M847">
            <v>5320082</v>
          </cell>
          <cell r="AC847">
            <v>40</v>
          </cell>
        </row>
        <row r="848">
          <cell r="I848">
            <v>173167000</v>
          </cell>
          <cell r="M848">
            <v>3090433</v>
          </cell>
          <cell r="AC848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3"/>
  <sheetViews>
    <sheetView showGridLines="0" zoomScale="85" zoomScaleNormal="85" workbookViewId="0">
      <pane xSplit="10" ySplit="4" topLeftCell="CF115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0.85546875" bestFit="1" customWidth="1"/>
    <col min="4" max="4" width="7.140625" bestFit="1" customWidth="1"/>
    <col min="5" max="5" width="7.140625" customWidth="1"/>
    <col min="6" max="6" width="9.5703125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4" max="14" width="9.5703125" bestFit="1" customWidth="1"/>
    <col min="15" max="15" width="10.85546875" bestFit="1" customWidth="1"/>
    <col min="17" max="17" width="9.5703125" bestFit="1" customWidth="1"/>
    <col min="18" max="18" width="10.85546875" bestFit="1" customWidth="1"/>
    <col min="20" max="20" width="13.28515625" bestFit="1" customWidth="1"/>
    <col min="24" max="24" width="10.42578125" bestFit="1" customWidth="1"/>
    <col min="25" max="25" width="7" bestFit="1" customWidth="1"/>
    <col min="26" max="26" width="13.28515625" bestFit="1" customWidth="1"/>
    <col min="33" max="33" width="10.42578125" bestFit="1" customWidth="1"/>
    <col min="35" max="35" width="10.85546875" bestFit="1" customWidth="1"/>
    <col min="42" max="42" width="10.85546875" bestFit="1" customWidth="1"/>
    <col min="44" max="44" width="10.5703125" bestFit="1" customWidth="1"/>
    <col min="48" max="48" width="10.85546875" bestFit="1" customWidth="1"/>
    <col min="50" max="50" width="10.5703125" bestFit="1" customWidth="1"/>
    <col min="54" max="54" width="10.85546875" bestFit="1" customWidth="1"/>
    <col min="56" max="56" width="10.5703125" bestFit="1" customWidth="1"/>
    <col min="59" max="59" width="9.5703125" bestFit="1" customWidth="1"/>
    <col min="60" max="60" width="10.85546875" style="6" bestFit="1" customWidth="1"/>
    <col min="61" max="61" width="9.5703125" bestFit="1" customWidth="1"/>
    <col min="62" max="62" width="11.5703125" bestFit="1" customWidth="1"/>
    <col min="63" max="63" width="12.28515625" bestFit="1" customWidth="1"/>
    <col min="66" max="66" width="12.28515625" bestFit="1" customWidth="1"/>
    <col min="68" max="68" width="10.5703125" bestFit="1" customWidth="1"/>
    <col min="69" max="69" width="12.28515625" bestFit="1" customWidth="1"/>
    <col min="70" max="70" width="9.5703125" bestFit="1" customWidth="1"/>
    <col min="71" max="71" width="11.5703125" bestFit="1" customWidth="1"/>
    <col min="74" max="74" width="9.5703125" bestFit="1" customWidth="1"/>
    <col min="75" max="75" width="12.28515625" bestFit="1" customWidth="1"/>
    <col min="89" max="89" width="10.5703125" bestFit="1" customWidth="1"/>
    <col min="92" max="92" width="10.5703125" bestFit="1" customWidth="1"/>
    <col min="95" max="95" width="10.5703125" bestFit="1" customWidth="1"/>
    <col min="98" max="98" width="10.5703125" bestFit="1" customWidth="1"/>
    <col min="100" max="100" width="10.5703125" bestFit="1" customWidth="1"/>
  </cols>
  <sheetData>
    <row r="1" spans="1:100" x14ac:dyDescent="0.25">
      <c r="B1" s="9">
        <v>3030400</v>
      </c>
      <c r="C1" s="10" t="s">
        <v>6</v>
      </c>
      <c r="I1" s="8" t="s">
        <v>46</v>
      </c>
      <c r="J1" s="8" t="s">
        <v>27</v>
      </c>
      <c r="K1" s="8" t="s">
        <v>29</v>
      </c>
      <c r="L1" s="8" t="s">
        <v>46</v>
      </c>
      <c r="M1" s="8" t="s">
        <v>27</v>
      </c>
      <c r="N1" s="8" t="s">
        <v>29</v>
      </c>
      <c r="O1" s="8" t="s">
        <v>46</v>
      </c>
      <c r="P1" s="8" t="s">
        <v>27</v>
      </c>
      <c r="Q1" s="8" t="s">
        <v>29</v>
      </c>
      <c r="R1" s="8" t="s">
        <v>46</v>
      </c>
      <c r="S1" s="8" t="s">
        <v>27</v>
      </c>
      <c r="T1" s="8" t="s">
        <v>29</v>
      </c>
      <c r="U1" s="8" t="s">
        <v>46</v>
      </c>
      <c r="V1" s="8" t="s">
        <v>27</v>
      </c>
      <c r="W1" s="8" t="s">
        <v>29</v>
      </c>
      <c r="X1" s="8" t="s">
        <v>46</v>
      </c>
      <c r="Y1" s="8" t="s">
        <v>27</v>
      </c>
      <c r="Z1" s="8" t="s">
        <v>29</v>
      </c>
      <c r="AA1" s="8" t="s">
        <v>46</v>
      </c>
      <c r="AB1" s="8" t="s">
        <v>27</v>
      </c>
      <c r="AC1" s="8" t="s">
        <v>29</v>
      </c>
      <c r="AD1" s="8" t="s">
        <v>46</v>
      </c>
      <c r="AE1" s="8" t="s">
        <v>27</v>
      </c>
      <c r="AF1" s="8" t="s">
        <v>29</v>
      </c>
      <c r="AG1" s="8" t="s">
        <v>46</v>
      </c>
      <c r="AH1" s="8" t="s">
        <v>27</v>
      </c>
      <c r="AI1" s="8" t="s">
        <v>29</v>
      </c>
      <c r="AJ1" s="8" t="s">
        <v>46</v>
      </c>
      <c r="AK1" s="8" t="s">
        <v>27</v>
      </c>
      <c r="AL1" s="8" t="s">
        <v>29</v>
      </c>
      <c r="AM1" s="8" t="s">
        <v>46</v>
      </c>
      <c r="AN1" s="8" t="s">
        <v>27</v>
      </c>
      <c r="AO1" s="8" t="s">
        <v>29</v>
      </c>
      <c r="AP1" s="8" t="s">
        <v>46</v>
      </c>
      <c r="AQ1" s="8" t="s">
        <v>27</v>
      </c>
      <c r="AR1" s="8" t="s">
        <v>29</v>
      </c>
      <c r="AS1" s="8" t="s">
        <v>46</v>
      </c>
      <c r="AT1" s="8" t="s">
        <v>27</v>
      </c>
      <c r="AU1" s="8" t="s">
        <v>29</v>
      </c>
      <c r="AV1" s="8" t="s">
        <v>46</v>
      </c>
      <c r="AW1" s="8" t="s">
        <v>27</v>
      </c>
      <c r="AX1" s="8" t="s">
        <v>29</v>
      </c>
      <c r="AY1" s="8" t="s">
        <v>46</v>
      </c>
      <c r="AZ1" s="8" t="s">
        <v>27</v>
      </c>
      <c r="BA1" s="8" t="s">
        <v>29</v>
      </c>
      <c r="BB1" s="8" t="s">
        <v>46</v>
      </c>
      <c r="BC1" s="8" t="s">
        <v>27</v>
      </c>
      <c r="BD1" s="8" t="s">
        <v>29</v>
      </c>
      <c r="BE1" s="8" t="s">
        <v>46</v>
      </c>
      <c r="BF1" s="8" t="s">
        <v>27</v>
      </c>
      <c r="BG1" s="8" t="s">
        <v>29</v>
      </c>
      <c r="BH1" s="16" t="s">
        <v>46</v>
      </c>
      <c r="BI1" s="8" t="s">
        <v>27</v>
      </c>
      <c r="BJ1" s="8" t="s">
        <v>29</v>
      </c>
      <c r="BK1" s="16" t="s">
        <v>46</v>
      </c>
      <c r="BL1" s="8" t="s">
        <v>27</v>
      </c>
      <c r="BM1" s="8" t="s">
        <v>29</v>
      </c>
      <c r="BN1" s="16" t="s">
        <v>46</v>
      </c>
      <c r="BO1" s="8" t="s">
        <v>27</v>
      </c>
      <c r="BP1" s="8" t="s">
        <v>29</v>
      </c>
      <c r="BQ1" s="16" t="s">
        <v>46</v>
      </c>
      <c r="BR1" s="8" t="s">
        <v>27</v>
      </c>
      <c r="BS1" s="8" t="s">
        <v>29</v>
      </c>
      <c r="BT1" s="16" t="s">
        <v>46</v>
      </c>
      <c r="BU1" s="8" t="s">
        <v>27</v>
      </c>
      <c r="BV1" s="8" t="s">
        <v>29</v>
      </c>
      <c r="BW1" s="16" t="s">
        <v>46</v>
      </c>
      <c r="BX1" s="8" t="s">
        <v>27</v>
      </c>
      <c r="BY1" s="8" t="s">
        <v>29</v>
      </c>
      <c r="BZ1" s="16" t="s">
        <v>46</v>
      </c>
      <c r="CA1" s="8" t="s">
        <v>27</v>
      </c>
      <c r="CB1" s="8" t="s">
        <v>29</v>
      </c>
      <c r="CC1" s="16" t="s">
        <v>46</v>
      </c>
      <c r="CD1" s="8" t="s">
        <v>27</v>
      </c>
      <c r="CE1" s="8" t="s">
        <v>29</v>
      </c>
      <c r="CF1" s="16" t="s">
        <v>46</v>
      </c>
      <c r="CG1" s="8" t="s">
        <v>27</v>
      </c>
      <c r="CH1" s="8" t="s">
        <v>29</v>
      </c>
      <c r="CI1" s="16" t="s">
        <v>46</v>
      </c>
      <c r="CJ1" s="8" t="s">
        <v>27</v>
      </c>
      <c r="CK1" s="8" t="s">
        <v>29</v>
      </c>
      <c r="CL1" s="16" t="s">
        <v>46</v>
      </c>
      <c r="CM1" s="8" t="s">
        <v>27</v>
      </c>
      <c r="CN1" s="8" t="s">
        <v>29</v>
      </c>
      <c r="CO1" s="16" t="s">
        <v>46</v>
      </c>
      <c r="CP1" s="8" t="s">
        <v>27</v>
      </c>
      <c r="CQ1" s="8" t="s">
        <v>29</v>
      </c>
      <c r="CR1" s="16" t="s">
        <v>46</v>
      </c>
      <c r="CS1" s="8" t="s">
        <v>27</v>
      </c>
      <c r="CT1" s="8" t="s">
        <v>29</v>
      </c>
      <c r="CU1" s="8"/>
    </row>
    <row r="2" spans="1:100" s="21" customFormat="1" ht="24.75" customHeight="1" x14ac:dyDescent="0.25">
      <c r="A2" s="20"/>
      <c r="G2" s="20"/>
      <c r="H2" s="20"/>
      <c r="I2" s="22">
        <f>+SUM(I4:I610)</f>
        <v>0</v>
      </c>
      <c r="J2" s="22">
        <f t="shared" ref="J2:AI2" si="0">+SUM(J4:J610)</f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1944</v>
      </c>
      <c r="S2" s="22">
        <f t="shared" si="0"/>
        <v>34</v>
      </c>
      <c r="T2" s="22">
        <f t="shared" si="0"/>
        <v>8831.7993600000027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2028</v>
      </c>
      <c r="Y2" s="22">
        <f t="shared" si="0"/>
        <v>36.999999999999993</v>
      </c>
      <c r="Z2" s="22">
        <f t="shared" si="0"/>
        <v>9450.7819200000013</v>
      </c>
      <c r="AA2" s="22">
        <f t="shared" si="0"/>
        <v>0</v>
      </c>
      <c r="AB2" s="22">
        <f t="shared" si="0"/>
        <v>0</v>
      </c>
      <c r="AC2" s="22">
        <f t="shared" si="0"/>
        <v>0</v>
      </c>
      <c r="AD2" s="22">
        <f t="shared" si="0"/>
        <v>0</v>
      </c>
      <c r="AE2" s="22">
        <f t="shared" si="0"/>
        <v>0</v>
      </c>
      <c r="AF2" s="22">
        <f t="shared" si="0"/>
        <v>0</v>
      </c>
      <c r="AG2" s="22">
        <f t="shared" si="0"/>
        <v>3612</v>
      </c>
      <c r="AH2" s="22">
        <f t="shared" si="0"/>
        <v>61</v>
      </c>
      <c r="AI2" s="22">
        <f t="shared" si="0"/>
        <v>15770.674080000004</v>
      </c>
      <c r="AM2" s="22">
        <f t="shared" ref="AM2:BS2" si="1">+SUM(AM4:AM610)</f>
        <v>0</v>
      </c>
      <c r="AN2" s="22">
        <f t="shared" si="1"/>
        <v>0</v>
      </c>
      <c r="AO2" s="22">
        <f t="shared" si="1"/>
        <v>0</v>
      </c>
      <c r="AP2" s="22">
        <f t="shared" si="1"/>
        <v>0</v>
      </c>
      <c r="AQ2" s="22">
        <f t="shared" si="1"/>
        <v>0</v>
      </c>
      <c r="AR2" s="22">
        <f t="shared" si="1"/>
        <v>0</v>
      </c>
      <c r="AS2" s="22">
        <f t="shared" si="1"/>
        <v>0</v>
      </c>
      <c r="AT2" s="22">
        <f t="shared" si="1"/>
        <v>0</v>
      </c>
      <c r="AU2" s="22">
        <f t="shared" si="1"/>
        <v>0</v>
      </c>
      <c r="AV2" s="22">
        <f t="shared" si="1"/>
        <v>2748</v>
      </c>
      <c r="AW2" s="22">
        <f t="shared" si="1"/>
        <v>59</v>
      </c>
      <c r="AX2" s="22">
        <f t="shared" si="1"/>
        <v>16031.675519999997</v>
      </c>
      <c r="AY2" s="22">
        <f t="shared" si="1"/>
        <v>0</v>
      </c>
      <c r="AZ2" s="22">
        <f t="shared" si="1"/>
        <v>0</v>
      </c>
      <c r="BA2" s="22">
        <f t="shared" si="1"/>
        <v>0</v>
      </c>
      <c r="BB2" s="22">
        <f t="shared" si="1"/>
        <v>5000</v>
      </c>
      <c r="BC2" s="22">
        <f t="shared" si="1"/>
        <v>90</v>
      </c>
      <c r="BD2" s="22">
        <f t="shared" si="1"/>
        <v>28866.239999999983</v>
      </c>
      <c r="BE2" s="22">
        <f t="shared" si="1"/>
        <v>0</v>
      </c>
      <c r="BF2" s="22">
        <f t="shared" si="1"/>
        <v>0</v>
      </c>
      <c r="BG2" s="22">
        <f t="shared" si="1"/>
        <v>0</v>
      </c>
      <c r="BH2" s="24">
        <f t="shared" si="1"/>
        <v>0</v>
      </c>
      <c r="BI2" s="22">
        <f t="shared" si="1"/>
        <v>0</v>
      </c>
      <c r="BJ2" s="22">
        <f t="shared" si="1"/>
        <v>0</v>
      </c>
      <c r="BK2" s="24">
        <f t="shared" si="1"/>
        <v>0</v>
      </c>
      <c r="BL2" s="22">
        <f t="shared" si="1"/>
        <v>0</v>
      </c>
      <c r="BM2" s="22">
        <f t="shared" si="1"/>
        <v>0</v>
      </c>
      <c r="BN2" s="24">
        <f t="shared" si="1"/>
        <v>2152</v>
      </c>
      <c r="BO2" s="22">
        <f t="shared" si="1"/>
        <v>44.000000000000014</v>
      </c>
      <c r="BP2" s="22">
        <f t="shared" si="1"/>
        <v>14101.123679999995</v>
      </c>
      <c r="BQ2" s="24">
        <f t="shared" si="1"/>
        <v>0</v>
      </c>
      <c r="BR2" s="22">
        <f t="shared" si="1"/>
        <v>0</v>
      </c>
      <c r="BS2" s="22">
        <f t="shared" si="1"/>
        <v>0</v>
      </c>
      <c r="BT2" s="24">
        <f t="shared" ref="BT2:BV2" si="2">+SUM(BT4:BT610)</f>
        <v>1704</v>
      </c>
      <c r="BU2" s="22">
        <f t="shared" si="2"/>
        <v>30</v>
      </c>
      <c r="BV2" s="22">
        <f t="shared" si="2"/>
        <v>9523.344960000004</v>
      </c>
      <c r="BW2" s="24">
        <f t="shared" ref="BW2:BY2" si="3">+SUM(BW4:BW610)</f>
        <v>0</v>
      </c>
      <c r="BX2" s="22">
        <f t="shared" si="3"/>
        <v>0</v>
      </c>
      <c r="BY2" s="22">
        <f t="shared" si="3"/>
        <v>0</v>
      </c>
      <c r="BZ2" s="24">
        <f t="shared" ref="BZ2:CB2" si="4">+SUM(BZ4:BZ610)</f>
        <v>0</v>
      </c>
      <c r="CA2" s="22">
        <f t="shared" si="4"/>
        <v>0</v>
      </c>
      <c r="CB2" s="22">
        <f t="shared" si="4"/>
        <v>0</v>
      </c>
      <c r="CC2" s="24">
        <f t="shared" ref="CC2:CE2" si="5">+SUM(CC4:CC610)</f>
        <v>0</v>
      </c>
      <c r="CD2" s="22">
        <f t="shared" si="5"/>
        <v>0</v>
      </c>
      <c r="CE2" s="22">
        <f t="shared" si="5"/>
        <v>0</v>
      </c>
      <c r="CF2" s="24">
        <f t="shared" ref="CF2:CH2" si="6">+SUM(CF4:CF610)</f>
        <v>0</v>
      </c>
      <c r="CG2" s="22">
        <f t="shared" si="6"/>
        <v>0</v>
      </c>
      <c r="CH2" s="22">
        <f t="shared" si="6"/>
        <v>0</v>
      </c>
      <c r="CI2" s="24">
        <f t="shared" ref="CI2:CK2" si="7">+SUM(CI4:CI610)</f>
        <v>2292</v>
      </c>
      <c r="CJ2" s="22">
        <f t="shared" si="7"/>
        <v>39.000000000000014</v>
      </c>
      <c r="CK2" s="22">
        <f t="shared" si="7"/>
        <v>12621.005279999996</v>
      </c>
      <c r="CL2" s="24">
        <f t="shared" ref="CL2:CN2" si="8">+SUM(CL4:CL610)</f>
        <v>0</v>
      </c>
      <c r="CM2" s="22">
        <f t="shared" si="8"/>
        <v>0</v>
      </c>
      <c r="CN2" s="22">
        <f t="shared" si="8"/>
        <v>0</v>
      </c>
      <c r="CO2" s="24">
        <f t="shared" ref="CO2:CQ2" si="9">+SUM(CO4:CO610)</f>
        <v>0</v>
      </c>
      <c r="CP2" s="22">
        <f t="shared" si="9"/>
        <v>0</v>
      </c>
      <c r="CQ2" s="22">
        <f t="shared" si="9"/>
        <v>0</v>
      </c>
      <c r="CR2" s="24">
        <f t="shared" ref="CR2:CT2" si="10">+SUM(CR4:CR610)</f>
        <v>0</v>
      </c>
      <c r="CS2" s="22">
        <f t="shared" si="10"/>
        <v>0</v>
      </c>
      <c r="CT2" s="22">
        <f t="shared" si="10"/>
        <v>0</v>
      </c>
      <c r="CU2" s="31"/>
      <c r="CV2" s="22">
        <f>+SUBTOTAL(9,CV4:CV82)</f>
        <v>20908.445759999988</v>
      </c>
    </row>
    <row r="3" spans="1:100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48</v>
      </c>
    </row>
    <row r="4" spans="1:100" x14ac:dyDescent="0.25">
      <c r="A4" s="1">
        <v>173129000</v>
      </c>
      <c r="B4" t="s">
        <v>8</v>
      </c>
      <c r="C4" t="s">
        <v>9</v>
      </c>
      <c r="D4" s="2">
        <v>0.11740890688259109</v>
      </c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B4" s="4">
        <v>0</v>
      </c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9">
        <v>0</v>
      </c>
      <c r="BU4" s="13">
        <f>+IFERROR(BT4/$E4,0)</f>
        <v>0</v>
      </c>
      <c r="BV4" s="12">
        <f>+BT4*$F4</f>
        <v>0</v>
      </c>
      <c r="BW4" s="19"/>
      <c r="BX4" s="13">
        <f>+IFERROR(BW4/$E4,0)</f>
        <v>0</v>
      </c>
      <c r="BY4" s="12">
        <f>+BW4*$F4</f>
        <v>0</v>
      </c>
      <c r="BZ4" s="19"/>
      <c r="CA4" s="13">
        <f>+IFERROR(BZ4/$E4,0)</f>
        <v>0</v>
      </c>
      <c r="CB4" s="12">
        <f>+BZ4*$F4</f>
        <v>0</v>
      </c>
      <c r="CC4" s="19"/>
      <c r="CD4" s="13">
        <f>+IFERROR(CC4/$E4,0)</f>
        <v>0</v>
      </c>
      <c r="CE4" s="12">
        <f>+CC4*$F4</f>
        <v>0</v>
      </c>
      <c r="CF4" s="19"/>
      <c r="CG4" s="13">
        <f>+IFERROR(CF4/$E4,0)</f>
        <v>0</v>
      </c>
      <c r="CH4" s="12">
        <f>+CF4*$F4</f>
        <v>0</v>
      </c>
      <c r="CI4" s="19">
        <v>0</v>
      </c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19"/>
      <c r="CP4" s="13">
        <f>+IFERROR(CO4/$E4,0)</f>
        <v>0</v>
      </c>
      <c r="CQ4" s="12">
        <f>+CO4*$F4</f>
        <v>0</v>
      </c>
      <c r="CR4" s="6"/>
      <c r="CS4" s="13">
        <f>+IFERROR(CR4/$E4,0)</f>
        <v>0</v>
      </c>
      <c r="CT4" s="12">
        <f>+CR4*$F4</f>
        <v>0</v>
      </c>
      <c r="CU4" s="19"/>
      <c r="CV4" s="18">
        <f t="shared" ref="CV4:CV67" si="11">+SUMIFS($I4:$BH4,$I$1:$BH$1,$K$1)</f>
        <v>0</v>
      </c>
    </row>
    <row r="5" spans="1:100" x14ac:dyDescent="0.25">
      <c r="A5" s="1">
        <v>173129000</v>
      </c>
      <c r="B5" t="s">
        <v>10</v>
      </c>
      <c r="C5" t="s">
        <v>11</v>
      </c>
      <c r="D5" s="2">
        <v>0.18623481781376519</v>
      </c>
      <c r="E5" s="6">
        <v>6</v>
      </c>
      <c r="F5" s="6">
        <f t="shared" ref="F5:F11" si="12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13">+$I5*$F5</f>
        <v>0</v>
      </c>
      <c r="L5" s="4"/>
      <c r="M5" s="13">
        <f t="shared" ref="M5:M68" si="14">+IFERROR(L5/$E5,0)</f>
        <v>0</v>
      </c>
      <c r="N5" s="12">
        <f t="shared" ref="N5:N68" si="15">+L5*$F5</f>
        <v>0</v>
      </c>
      <c r="O5" s="4"/>
      <c r="P5" s="13">
        <f t="shared" ref="P5:P68" si="16">+IFERROR(O5/$E5,0)</f>
        <v>0</v>
      </c>
      <c r="Q5" s="12">
        <f t="shared" ref="Q5:Q68" si="17">+O5*$F5</f>
        <v>0</v>
      </c>
      <c r="R5" s="4">
        <v>0</v>
      </c>
      <c r="S5" s="13">
        <f t="shared" ref="S5:S68" si="18">+IFERROR(R5/$E5,0)</f>
        <v>0</v>
      </c>
      <c r="T5" s="12">
        <f t="shared" ref="T5:T68" si="19">+R5*$F5</f>
        <v>0</v>
      </c>
      <c r="U5" s="4"/>
      <c r="V5" s="13">
        <f t="shared" ref="V5:V68" si="20">+IFERROR(U5/$E5,0)</f>
        <v>0</v>
      </c>
      <c r="W5" s="12">
        <f t="shared" ref="W5:W68" si="21">+U5*$F5</f>
        <v>0</v>
      </c>
      <c r="X5" s="6">
        <v>0</v>
      </c>
      <c r="Y5" s="13">
        <f t="shared" ref="Y5:Y68" si="22">+IFERROR(X5/$E5,0)</f>
        <v>0</v>
      </c>
      <c r="Z5" s="12">
        <f t="shared" ref="Z5:Z68" si="23">+X5*$F5</f>
        <v>0</v>
      </c>
      <c r="AB5" s="13">
        <f t="shared" ref="AB5:AB68" si="24">+IFERROR(AA5/$E5,0)</f>
        <v>0</v>
      </c>
      <c r="AC5" s="12">
        <f t="shared" ref="AC5:AC68" si="25">+AA5*$F5</f>
        <v>0</v>
      </c>
      <c r="AE5" s="13">
        <f t="shared" ref="AE5:AE68" si="26">+IFERROR(AD5/$E5,0)</f>
        <v>0</v>
      </c>
      <c r="AF5" s="12">
        <f t="shared" ref="AF5:AF68" si="27">+AD5*$F5</f>
        <v>0</v>
      </c>
      <c r="AG5" s="4">
        <v>0</v>
      </c>
      <c r="AH5" s="13">
        <f t="shared" ref="AH5:AH68" si="28">+IFERROR(AG5/$E5,0)</f>
        <v>0</v>
      </c>
      <c r="AI5" s="12">
        <f t="shared" ref="AI5:AI68" si="29">+AG5*$F5</f>
        <v>0</v>
      </c>
      <c r="AK5" s="13">
        <f t="shared" ref="AK5:AK68" si="30">+IFERROR(AJ5/$E5,0)</f>
        <v>0</v>
      </c>
      <c r="AL5" s="12">
        <f t="shared" ref="AL5:AL68" si="31">+AJ5*$F5</f>
        <v>0</v>
      </c>
      <c r="AN5" s="13">
        <f t="shared" ref="AN5:AN68" si="32">+IFERROR(AM5/$E5,0)</f>
        <v>0</v>
      </c>
      <c r="AO5" s="12">
        <f t="shared" ref="AO5:AO68" si="33">+AM5*$F5</f>
        <v>0</v>
      </c>
      <c r="AP5" s="4"/>
      <c r="AQ5" s="13">
        <f t="shared" ref="AQ5:AQ68" si="34">+IFERROR(AP5/$E5,0)</f>
        <v>0</v>
      </c>
      <c r="AR5" s="12">
        <f t="shared" ref="AR5:AR68" si="35">+AP5*$F5</f>
        <v>0</v>
      </c>
      <c r="AT5" s="13">
        <f t="shared" ref="AT5:AT68" si="36">+IFERROR(AS5/$E5,0)</f>
        <v>0</v>
      </c>
      <c r="AU5" s="12">
        <f t="shared" ref="AU5:AU68" si="37">+AS5*$F5</f>
        <v>0</v>
      </c>
      <c r="AV5" s="4">
        <v>0</v>
      </c>
      <c r="AW5" s="13">
        <f t="shared" ref="AW5:AW68" si="38">+IFERROR(AV5/$E5,0)</f>
        <v>0</v>
      </c>
      <c r="AX5" s="12">
        <f t="shared" ref="AX5:AX68" si="39">+AV5*$F5</f>
        <v>0</v>
      </c>
      <c r="AZ5" s="13">
        <f t="shared" ref="AZ5:AZ68" si="40">+IFERROR(AY5/$E5,0)</f>
        <v>0</v>
      </c>
      <c r="BA5" s="12">
        <f t="shared" ref="BA5:BA68" si="41">+AY5*$F5</f>
        <v>0</v>
      </c>
      <c r="BB5" s="4">
        <v>0</v>
      </c>
      <c r="BC5" s="13">
        <f t="shared" ref="BC5:BC68" si="42">+IFERROR(BB5/$E5,0)</f>
        <v>0</v>
      </c>
      <c r="BD5" s="12">
        <f t="shared" ref="BD5:BD68" si="43">+BB5*$F5</f>
        <v>0</v>
      </c>
      <c r="BE5" s="4"/>
      <c r="BF5" s="13">
        <f t="shared" ref="BF5:BF68" si="44">+IFERROR(BE5/$E5,0)</f>
        <v>0</v>
      </c>
      <c r="BG5" s="12">
        <f t="shared" ref="BG5:BG68" si="45">+BE5*$F5</f>
        <v>0</v>
      </c>
      <c r="BI5" s="13">
        <f t="shared" ref="BI5:BI68" si="46">+IFERROR(BH5/$E5,0)</f>
        <v>0</v>
      </c>
      <c r="BJ5" s="12">
        <f t="shared" ref="BJ5:BJ68" si="47">+BH5*$F5</f>
        <v>0</v>
      </c>
      <c r="BL5" s="13">
        <f t="shared" ref="BL5:BL68" si="48">+IFERROR(BK5/$E5,0)</f>
        <v>0</v>
      </c>
      <c r="BM5" s="12">
        <f t="shared" ref="BM5:BM68" si="49">+BK5*$F5</f>
        <v>0</v>
      </c>
      <c r="BN5" s="6">
        <v>0</v>
      </c>
      <c r="BO5" s="13">
        <f t="shared" ref="BO5:BO68" si="50">+IFERROR(BN5/$E5,0)</f>
        <v>0</v>
      </c>
      <c r="BP5" s="12">
        <f t="shared" ref="BP5:BP68" si="51">+BN5*$F5</f>
        <v>0</v>
      </c>
      <c r="BQ5" s="6"/>
      <c r="BR5" s="13">
        <f t="shared" ref="BR5:BR68" si="52">+IFERROR(BQ5/$E5,0)</f>
        <v>0</v>
      </c>
      <c r="BS5" s="12">
        <f t="shared" ref="BS5:BS68" si="53">+BQ5*$F5</f>
        <v>0</v>
      </c>
      <c r="BT5" s="19">
        <v>0</v>
      </c>
      <c r="BU5" s="13">
        <f t="shared" ref="BU5:BU68" si="54">+IFERROR(BT5/$E5,0)</f>
        <v>0</v>
      </c>
      <c r="BV5" s="12">
        <f t="shared" ref="BV5:BV68" si="55">+BT5*$F5</f>
        <v>0</v>
      </c>
      <c r="BW5" s="19"/>
      <c r="BX5" s="13">
        <f t="shared" ref="BX5:BX68" si="56">+IFERROR(BW5/$E5,0)</f>
        <v>0</v>
      </c>
      <c r="BY5" s="12">
        <f t="shared" ref="BY5:BY68" si="57">+BW5*$F5</f>
        <v>0</v>
      </c>
      <c r="BZ5" s="19"/>
      <c r="CA5" s="13">
        <f t="shared" ref="CA5:CA68" si="58">+IFERROR(BZ5/$E5,0)</f>
        <v>0</v>
      </c>
      <c r="CB5" s="12">
        <f t="shared" ref="CB5:CB68" si="59">+BZ5*$F5</f>
        <v>0</v>
      </c>
      <c r="CC5" s="19"/>
      <c r="CD5" s="13">
        <f t="shared" ref="CD5:CD68" si="60">+IFERROR(CC5/$E5,0)</f>
        <v>0</v>
      </c>
      <c r="CE5" s="12">
        <f t="shared" ref="CE5:CE68" si="61">+CC5*$F5</f>
        <v>0</v>
      </c>
      <c r="CF5" s="19"/>
      <c r="CG5" s="13">
        <f t="shared" ref="CG5:CG68" si="62">+IFERROR(CF5/$E5,0)</f>
        <v>0</v>
      </c>
      <c r="CH5" s="12">
        <f t="shared" ref="CH5:CH68" si="63">+CF5*$F5</f>
        <v>0</v>
      </c>
      <c r="CI5" s="19">
        <v>0</v>
      </c>
      <c r="CJ5" s="13">
        <f t="shared" ref="CJ5:CJ68" si="64">+IFERROR(CI5/$E5,0)</f>
        <v>0</v>
      </c>
      <c r="CK5" s="12">
        <f t="shared" ref="CK5:CK68" si="65">+CI5*$F5</f>
        <v>0</v>
      </c>
      <c r="CL5" s="6"/>
      <c r="CM5" s="13">
        <f t="shared" ref="CM5:CM68" si="66">+IFERROR(CL5/$E5,0)</f>
        <v>0</v>
      </c>
      <c r="CN5" s="12">
        <f t="shared" ref="CN5:CN68" si="67">+CL5*$F5</f>
        <v>0</v>
      </c>
      <c r="CO5" s="19"/>
      <c r="CP5" s="13">
        <f t="shared" ref="CP5:CP68" si="68">+IFERROR(CO5/$E5,0)</f>
        <v>0</v>
      </c>
      <c r="CQ5" s="12">
        <f t="shared" ref="CQ5:CQ68" si="69">+CO5*$F5</f>
        <v>0</v>
      </c>
      <c r="CR5" s="6"/>
      <c r="CS5" s="13">
        <f t="shared" ref="CS5:CS68" si="70">+IFERROR(CR5/$E5,0)</f>
        <v>0</v>
      </c>
      <c r="CT5" s="12">
        <f t="shared" ref="CT5:CT68" si="71">+CR5*$F5</f>
        <v>0</v>
      </c>
      <c r="CU5" s="19"/>
      <c r="CV5" s="18">
        <f t="shared" si="11"/>
        <v>0</v>
      </c>
    </row>
    <row r="6" spans="1:100" x14ac:dyDescent="0.25">
      <c r="A6" s="1">
        <v>173129000</v>
      </c>
      <c r="B6" t="s">
        <v>12</v>
      </c>
      <c r="C6" t="s">
        <v>13</v>
      </c>
      <c r="D6" s="2">
        <v>7.28744939271255E-2</v>
      </c>
      <c r="E6" s="6">
        <v>6</v>
      </c>
      <c r="F6" s="6">
        <f t="shared" si="12"/>
        <v>30.841560000000001</v>
      </c>
      <c r="G6" s="1">
        <v>320023</v>
      </c>
      <c r="H6" s="1" t="s">
        <v>2</v>
      </c>
      <c r="I6" s="4"/>
      <c r="J6" s="11">
        <f t="shared" ref="J6:J70" si="72">+IFERROR(I6/$E6,0)</f>
        <v>0</v>
      </c>
      <c r="K6" s="12">
        <f t="shared" si="13"/>
        <v>0</v>
      </c>
      <c r="L6" s="4"/>
      <c r="M6" s="13">
        <f t="shared" si="14"/>
        <v>0</v>
      </c>
      <c r="N6" s="12">
        <f t="shared" si="15"/>
        <v>0</v>
      </c>
      <c r="O6" s="4"/>
      <c r="P6" s="13">
        <f t="shared" si="16"/>
        <v>0</v>
      </c>
      <c r="Q6" s="12">
        <f t="shared" si="17"/>
        <v>0</v>
      </c>
      <c r="R6" s="4">
        <v>0</v>
      </c>
      <c r="S6" s="13">
        <f t="shared" si="18"/>
        <v>0</v>
      </c>
      <c r="T6" s="12">
        <f t="shared" si="19"/>
        <v>0</v>
      </c>
      <c r="U6" s="4"/>
      <c r="V6" s="13">
        <f t="shared" si="20"/>
        <v>0</v>
      </c>
      <c r="W6" s="12">
        <f t="shared" si="21"/>
        <v>0</v>
      </c>
      <c r="X6" s="6">
        <v>0</v>
      </c>
      <c r="Y6" s="13">
        <f t="shared" si="22"/>
        <v>0</v>
      </c>
      <c r="Z6" s="12">
        <f t="shared" si="23"/>
        <v>0</v>
      </c>
      <c r="AB6" s="13">
        <f t="shared" si="24"/>
        <v>0</v>
      </c>
      <c r="AC6" s="12">
        <f t="shared" si="25"/>
        <v>0</v>
      </c>
      <c r="AE6" s="13">
        <f t="shared" si="26"/>
        <v>0</v>
      </c>
      <c r="AF6" s="12">
        <f t="shared" si="27"/>
        <v>0</v>
      </c>
      <c r="AG6" s="4">
        <v>0</v>
      </c>
      <c r="AH6" s="13">
        <f t="shared" si="28"/>
        <v>0</v>
      </c>
      <c r="AI6" s="12">
        <f t="shared" si="29"/>
        <v>0</v>
      </c>
      <c r="AK6" s="13">
        <f t="shared" si="30"/>
        <v>0</v>
      </c>
      <c r="AL6" s="12">
        <f t="shared" si="31"/>
        <v>0</v>
      </c>
      <c r="AN6" s="13">
        <f t="shared" si="32"/>
        <v>0</v>
      </c>
      <c r="AO6" s="12">
        <f t="shared" si="33"/>
        <v>0</v>
      </c>
      <c r="AP6" s="4"/>
      <c r="AQ6" s="13">
        <f t="shared" si="34"/>
        <v>0</v>
      </c>
      <c r="AR6" s="12">
        <f t="shared" si="35"/>
        <v>0</v>
      </c>
      <c r="AT6" s="13">
        <f t="shared" si="36"/>
        <v>0</v>
      </c>
      <c r="AU6" s="12">
        <f t="shared" si="37"/>
        <v>0</v>
      </c>
      <c r="AV6" s="4">
        <v>0</v>
      </c>
      <c r="AW6" s="13">
        <f t="shared" si="38"/>
        <v>0</v>
      </c>
      <c r="AX6" s="12">
        <f t="shared" si="39"/>
        <v>0</v>
      </c>
      <c r="AZ6" s="13">
        <f t="shared" si="40"/>
        <v>0</v>
      </c>
      <c r="BA6" s="12">
        <f t="shared" si="41"/>
        <v>0</v>
      </c>
      <c r="BB6" s="4">
        <v>0</v>
      </c>
      <c r="BC6" s="13">
        <f t="shared" si="42"/>
        <v>0</v>
      </c>
      <c r="BD6" s="12">
        <f t="shared" si="43"/>
        <v>0</v>
      </c>
      <c r="BE6" s="4"/>
      <c r="BF6" s="13">
        <f t="shared" si="44"/>
        <v>0</v>
      </c>
      <c r="BG6" s="12">
        <f t="shared" si="45"/>
        <v>0</v>
      </c>
      <c r="BI6" s="13">
        <f t="shared" si="46"/>
        <v>0</v>
      </c>
      <c r="BJ6" s="12">
        <f t="shared" si="47"/>
        <v>0</v>
      </c>
      <c r="BL6" s="13">
        <f t="shared" si="48"/>
        <v>0</v>
      </c>
      <c r="BM6" s="12">
        <f t="shared" si="49"/>
        <v>0</v>
      </c>
      <c r="BN6" s="6">
        <v>0</v>
      </c>
      <c r="BO6" s="13">
        <f t="shared" si="50"/>
        <v>0</v>
      </c>
      <c r="BP6" s="12">
        <f t="shared" si="51"/>
        <v>0</v>
      </c>
      <c r="BQ6" s="6"/>
      <c r="BR6" s="13">
        <f t="shared" si="52"/>
        <v>0</v>
      </c>
      <c r="BS6" s="12">
        <f t="shared" si="53"/>
        <v>0</v>
      </c>
      <c r="BT6" s="19">
        <v>0</v>
      </c>
      <c r="BU6" s="13">
        <f t="shared" si="54"/>
        <v>0</v>
      </c>
      <c r="BV6" s="12">
        <f t="shared" si="55"/>
        <v>0</v>
      </c>
      <c r="BW6" s="19"/>
      <c r="BX6" s="13">
        <f t="shared" si="56"/>
        <v>0</v>
      </c>
      <c r="BY6" s="12">
        <f t="shared" si="57"/>
        <v>0</v>
      </c>
      <c r="BZ6" s="19"/>
      <c r="CA6" s="13">
        <f t="shared" si="58"/>
        <v>0</v>
      </c>
      <c r="CB6" s="12">
        <f t="shared" si="59"/>
        <v>0</v>
      </c>
      <c r="CC6" s="19"/>
      <c r="CD6" s="13">
        <f t="shared" si="60"/>
        <v>0</v>
      </c>
      <c r="CE6" s="12">
        <f t="shared" si="61"/>
        <v>0</v>
      </c>
      <c r="CF6" s="19"/>
      <c r="CG6" s="13">
        <f t="shared" si="62"/>
        <v>0</v>
      </c>
      <c r="CH6" s="12">
        <f t="shared" si="63"/>
        <v>0</v>
      </c>
      <c r="CI6" s="19">
        <v>0</v>
      </c>
      <c r="CJ6" s="13">
        <f t="shared" si="64"/>
        <v>0</v>
      </c>
      <c r="CK6" s="12">
        <f t="shared" si="65"/>
        <v>0</v>
      </c>
      <c r="CL6" s="6"/>
      <c r="CM6" s="13">
        <f t="shared" si="66"/>
        <v>0</v>
      </c>
      <c r="CN6" s="12">
        <f t="shared" si="67"/>
        <v>0</v>
      </c>
      <c r="CO6" s="19"/>
      <c r="CP6" s="13">
        <f t="shared" si="68"/>
        <v>0</v>
      </c>
      <c r="CQ6" s="12">
        <f t="shared" si="69"/>
        <v>0</v>
      </c>
      <c r="CR6" s="6"/>
      <c r="CS6" s="13">
        <f t="shared" si="70"/>
        <v>0</v>
      </c>
      <c r="CT6" s="12">
        <f t="shared" si="71"/>
        <v>0</v>
      </c>
      <c r="CU6" s="19"/>
      <c r="CV6" s="18">
        <f t="shared" si="11"/>
        <v>0</v>
      </c>
    </row>
    <row r="7" spans="1:100" x14ac:dyDescent="0.25">
      <c r="A7" s="1">
        <v>173129000</v>
      </c>
      <c r="B7" t="s">
        <v>14</v>
      </c>
      <c r="C7" t="s">
        <v>15</v>
      </c>
      <c r="D7" s="2">
        <v>0.10121457489878542</v>
      </c>
      <c r="E7" s="6">
        <v>6</v>
      </c>
      <c r="F7" s="6">
        <f t="shared" si="12"/>
        <v>30.841560000000001</v>
      </c>
      <c r="G7" s="1">
        <v>320023</v>
      </c>
      <c r="H7" s="1" t="s">
        <v>2</v>
      </c>
      <c r="I7" s="4"/>
      <c r="J7" s="11">
        <f t="shared" si="72"/>
        <v>0</v>
      </c>
      <c r="K7" s="12">
        <f t="shared" si="13"/>
        <v>0</v>
      </c>
      <c r="L7" s="4"/>
      <c r="M7" s="13">
        <f t="shared" si="14"/>
        <v>0</v>
      </c>
      <c r="N7" s="12">
        <f t="shared" si="15"/>
        <v>0</v>
      </c>
      <c r="O7" s="4"/>
      <c r="P7" s="13">
        <f t="shared" si="16"/>
        <v>0</v>
      </c>
      <c r="Q7" s="12">
        <f t="shared" si="17"/>
        <v>0</v>
      </c>
      <c r="R7" s="4">
        <v>0</v>
      </c>
      <c r="S7" s="13">
        <f t="shared" si="18"/>
        <v>0</v>
      </c>
      <c r="T7" s="12">
        <f t="shared" si="19"/>
        <v>0</v>
      </c>
      <c r="U7" s="4"/>
      <c r="V7" s="13">
        <f t="shared" si="20"/>
        <v>0</v>
      </c>
      <c r="W7" s="12">
        <f t="shared" si="21"/>
        <v>0</v>
      </c>
      <c r="X7" s="6">
        <v>0</v>
      </c>
      <c r="Y7" s="13">
        <f t="shared" si="22"/>
        <v>0</v>
      </c>
      <c r="Z7" s="12">
        <f t="shared" si="23"/>
        <v>0</v>
      </c>
      <c r="AB7" s="13">
        <f t="shared" si="24"/>
        <v>0</v>
      </c>
      <c r="AC7" s="12">
        <f t="shared" si="25"/>
        <v>0</v>
      </c>
      <c r="AE7" s="13">
        <f t="shared" si="26"/>
        <v>0</v>
      </c>
      <c r="AF7" s="12">
        <f t="shared" si="27"/>
        <v>0</v>
      </c>
      <c r="AG7" s="4">
        <v>0</v>
      </c>
      <c r="AH7" s="13">
        <f t="shared" si="28"/>
        <v>0</v>
      </c>
      <c r="AI7" s="12">
        <f t="shared" si="29"/>
        <v>0</v>
      </c>
      <c r="AK7" s="13">
        <f t="shared" si="30"/>
        <v>0</v>
      </c>
      <c r="AL7" s="12">
        <f t="shared" si="31"/>
        <v>0</v>
      </c>
      <c r="AN7" s="13">
        <f t="shared" si="32"/>
        <v>0</v>
      </c>
      <c r="AO7" s="12">
        <f t="shared" si="33"/>
        <v>0</v>
      </c>
      <c r="AP7" s="4"/>
      <c r="AQ7" s="13">
        <f t="shared" si="34"/>
        <v>0</v>
      </c>
      <c r="AR7" s="12">
        <f t="shared" si="35"/>
        <v>0</v>
      </c>
      <c r="AT7" s="13">
        <f t="shared" si="36"/>
        <v>0</v>
      </c>
      <c r="AU7" s="12">
        <f t="shared" si="37"/>
        <v>0</v>
      </c>
      <c r="AV7" s="4">
        <v>0</v>
      </c>
      <c r="AW7" s="13">
        <f t="shared" si="38"/>
        <v>0</v>
      </c>
      <c r="AX7" s="12">
        <f t="shared" si="39"/>
        <v>0</v>
      </c>
      <c r="AZ7" s="13">
        <f t="shared" si="40"/>
        <v>0</v>
      </c>
      <c r="BA7" s="12">
        <f t="shared" si="41"/>
        <v>0</v>
      </c>
      <c r="BB7" s="4">
        <v>0</v>
      </c>
      <c r="BC7" s="13">
        <f t="shared" si="42"/>
        <v>0</v>
      </c>
      <c r="BD7" s="12">
        <f t="shared" si="43"/>
        <v>0</v>
      </c>
      <c r="BE7" s="4"/>
      <c r="BF7" s="13">
        <f t="shared" si="44"/>
        <v>0</v>
      </c>
      <c r="BG7" s="12">
        <f t="shared" si="45"/>
        <v>0</v>
      </c>
      <c r="BI7" s="13">
        <f t="shared" si="46"/>
        <v>0</v>
      </c>
      <c r="BJ7" s="12">
        <f t="shared" si="47"/>
        <v>0</v>
      </c>
      <c r="BL7" s="13">
        <f t="shared" si="48"/>
        <v>0</v>
      </c>
      <c r="BM7" s="12">
        <f t="shared" si="49"/>
        <v>0</v>
      </c>
      <c r="BN7" s="6">
        <v>0</v>
      </c>
      <c r="BO7" s="13">
        <f t="shared" si="50"/>
        <v>0</v>
      </c>
      <c r="BP7" s="12">
        <f t="shared" si="51"/>
        <v>0</v>
      </c>
      <c r="BQ7" s="6"/>
      <c r="BR7" s="13">
        <f t="shared" si="52"/>
        <v>0</v>
      </c>
      <c r="BS7" s="12">
        <f t="shared" si="53"/>
        <v>0</v>
      </c>
      <c r="BT7" s="19">
        <v>0</v>
      </c>
      <c r="BU7" s="13">
        <f t="shared" si="54"/>
        <v>0</v>
      </c>
      <c r="BV7" s="12">
        <f t="shared" si="55"/>
        <v>0</v>
      </c>
      <c r="BW7" s="19"/>
      <c r="BX7" s="13">
        <f t="shared" si="56"/>
        <v>0</v>
      </c>
      <c r="BY7" s="12">
        <f t="shared" si="57"/>
        <v>0</v>
      </c>
      <c r="BZ7" s="19"/>
      <c r="CA7" s="13">
        <f t="shared" si="58"/>
        <v>0</v>
      </c>
      <c r="CB7" s="12">
        <f t="shared" si="59"/>
        <v>0</v>
      </c>
      <c r="CC7" s="19"/>
      <c r="CD7" s="13">
        <f t="shared" si="60"/>
        <v>0</v>
      </c>
      <c r="CE7" s="12">
        <f t="shared" si="61"/>
        <v>0</v>
      </c>
      <c r="CF7" s="19"/>
      <c r="CG7" s="13">
        <f t="shared" si="62"/>
        <v>0</v>
      </c>
      <c r="CH7" s="12">
        <f t="shared" si="63"/>
        <v>0</v>
      </c>
      <c r="CI7" s="19">
        <v>0</v>
      </c>
      <c r="CJ7" s="13">
        <f t="shared" si="64"/>
        <v>0</v>
      </c>
      <c r="CK7" s="12">
        <f t="shared" si="65"/>
        <v>0</v>
      </c>
      <c r="CL7" s="6"/>
      <c r="CM7" s="13">
        <f t="shared" si="66"/>
        <v>0</v>
      </c>
      <c r="CN7" s="12">
        <f t="shared" si="67"/>
        <v>0</v>
      </c>
      <c r="CO7" s="19"/>
      <c r="CP7" s="13">
        <f t="shared" si="68"/>
        <v>0</v>
      </c>
      <c r="CQ7" s="12">
        <f t="shared" si="69"/>
        <v>0</v>
      </c>
      <c r="CR7" s="6"/>
      <c r="CS7" s="13">
        <f t="shared" si="70"/>
        <v>0</v>
      </c>
      <c r="CT7" s="12">
        <f t="shared" si="71"/>
        <v>0</v>
      </c>
      <c r="CU7" s="19"/>
      <c r="CV7" s="18">
        <f t="shared" si="11"/>
        <v>0</v>
      </c>
    </row>
    <row r="8" spans="1:100" x14ac:dyDescent="0.25">
      <c r="A8" s="1">
        <v>173129000</v>
      </c>
      <c r="B8" t="s">
        <v>16</v>
      </c>
      <c r="C8" t="s">
        <v>17</v>
      </c>
      <c r="D8" s="2">
        <v>0.16599190283400811</v>
      </c>
      <c r="E8" s="6">
        <v>6</v>
      </c>
      <c r="F8" s="6">
        <f t="shared" si="12"/>
        <v>30.841560000000001</v>
      </c>
      <c r="G8" s="1">
        <v>320023</v>
      </c>
      <c r="H8" s="1" t="s">
        <v>2</v>
      </c>
      <c r="I8" s="4"/>
      <c r="J8" s="11">
        <f t="shared" si="72"/>
        <v>0</v>
      </c>
      <c r="K8" s="12">
        <f t="shared" si="13"/>
        <v>0</v>
      </c>
      <c r="L8" s="4"/>
      <c r="M8" s="13">
        <f t="shared" si="14"/>
        <v>0</v>
      </c>
      <c r="N8" s="12">
        <f t="shared" si="15"/>
        <v>0</v>
      </c>
      <c r="O8" s="4"/>
      <c r="P8" s="13">
        <f t="shared" si="16"/>
        <v>0</v>
      </c>
      <c r="Q8" s="12">
        <f t="shared" si="17"/>
        <v>0</v>
      </c>
      <c r="R8" s="4">
        <v>0</v>
      </c>
      <c r="S8" s="13">
        <f t="shared" si="18"/>
        <v>0</v>
      </c>
      <c r="T8" s="12">
        <f t="shared" si="19"/>
        <v>0</v>
      </c>
      <c r="U8" s="4"/>
      <c r="V8" s="13">
        <f t="shared" si="20"/>
        <v>0</v>
      </c>
      <c r="W8" s="12">
        <f t="shared" si="21"/>
        <v>0</v>
      </c>
      <c r="X8" s="6">
        <v>0</v>
      </c>
      <c r="Y8" s="13">
        <f t="shared" si="22"/>
        <v>0</v>
      </c>
      <c r="Z8" s="12">
        <f t="shared" si="23"/>
        <v>0</v>
      </c>
      <c r="AB8" s="13">
        <f t="shared" si="24"/>
        <v>0</v>
      </c>
      <c r="AC8" s="12">
        <f t="shared" si="25"/>
        <v>0</v>
      </c>
      <c r="AE8" s="13">
        <f t="shared" si="26"/>
        <v>0</v>
      </c>
      <c r="AF8" s="12">
        <f t="shared" si="27"/>
        <v>0</v>
      </c>
      <c r="AG8" s="4">
        <v>0</v>
      </c>
      <c r="AH8" s="13">
        <f t="shared" si="28"/>
        <v>0</v>
      </c>
      <c r="AI8" s="12">
        <f t="shared" si="29"/>
        <v>0</v>
      </c>
      <c r="AK8" s="13">
        <f t="shared" si="30"/>
        <v>0</v>
      </c>
      <c r="AL8" s="12">
        <f t="shared" si="31"/>
        <v>0</v>
      </c>
      <c r="AN8" s="13">
        <f t="shared" si="32"/>
        <v>0</v>
      </c>
      <c r="AO8" s="12">
        <f t="shared" si="33"/>
        <v>0</v>
      </c>
      <c r="AP8" s="4"/>
      <c r="AQ8" s="13">
        <f t="shared" si="34"/>
        <v>0</v>
      </c>
      <c r="AR8" s="12">
        <f t="shared" si="35"/>
        <v>0</v>
      </c>
      <c r="AT8" s="13">
        <f t="shared" si="36"/>
        <v>0</v>
      </c>
      <c r="AU8" s="12">
        <f t="shared" si="37"/>
        <v>0</v>
      </c>
      <c r="AV8" s="4">
        <v>0</v>
      </c>
      <c r="AW8" s="13">
        <f t="shared" si="38"/>
        <v>0</v>
      </c>
      <c r="AX8" s="12">
        <f t="shared" si="39"/>
        <v>0</v>
      </c>
      <c r="AZ8" s="13">
        <f t="shared" si="40"/>
        <v>0</v>
      </c>
      <c r="BA8" s="12">
        <f t="shared" si="41"/>
        <v>0</v>
      </c>
      <c r="BB8" s="4">
        <v>0</v>
      </c>
      <c r="BC8" s="13">
        <f t="shared" si="42"/>
        <v>0</v>
      </c>
      <c r="BD8" s="12">
        <f t="shared" si="43"/>
        <v>0</v>
      </c>
      <c r="BE8" s="4"/>
      <c r="BF8" s="13">
        <f t="shared" si="44"/>
        <v>0</v>
      </c>
      <c r="BG8" s="12">
        <f t="shared" si="45"/>
        <v>0</v>
      </c>
      <c r="BI8" s="13">
        <f t="shared" si="46"/>
        <v>0</v>
      </c>
      <c r="BJ8" s="12">
        <f t="shared" si="47"/>
        <v>0</v>
      </c>
      <c r="BL8" s="13">
        <f t="shared" si="48"/>
        <v>0</v>
      </c>
      <c r="BM8" s="12">
        <f t="shared" si="49"/>
        <v>0</v>
      </c>
      <c r="BN8" s="6">
        <v>0</v>
      </c>
      <c r="BO8" s="13">
        <f t="shared" si="50"/>
        <v>0</v>
      </c>
      <c r="BP8" s="12">
        <f t="shared" si="51"/>
        <v>0</v>
      </c>
      <c r="BQ8" s="6"/>
      <c r="BR8" s="13">
        <f t="shared" si="52"/>
        <v>0</v>
      </c>
      <c r="BS8" s="12">
        <f t="shared" si="53"/>
        <v>0</v>
      </c>
      <c r="BT8" s="19">
        <v>0</v>
      </c>
      <c r="BU8" s="13">
        <f t="shared" si="54"/>
        <v>0</v>
      </c>
      <c r="BV8" s="12">
        <f t="shared" si="55"/>
        <v>0</v>
      </c>
      <c r="BW8" s="19"/>
      <c r="BX8" s="13">
        <f t="shared" si="56"/>
        <v>0</v>
      </c>
      <c r="BY8" s="12">
        <f t="shared" si="57"/>
        <v>0</v>
      </c>
      <c r="BZ8" s="19"/>
      <c r="CA8" s="13">
        <f t="shared" si="58"/>
        <v>0</v>
      </c>
      <c r="CB8" s="12">
        <f t="shared" si="59"/>
        <v>0</v>
      </c>
      <c r="CC8" s="19"/>
      <c r="CD8" s="13">
        <f t="shared" si="60"/>
        <v>0</v>
      </c>
      <c r="CE8" s="12">
        <f t="shared" si="61"/>
        <v>0</v>
      </c>
      <c r="CF8" s="19"/>
      <c r="CG8" s="13">
        <f t="shared" si="62"/>
        <v>0</v>
      </c>
      <c r="CH8" s="12">
        <f t="shared" si="63"/>
        <v>0</v>
      </c>
      <c r="CI8" s="19">
        <v>0</v>
      </c>
      <c r="CJ8" s="13">
        <f t="shared" si="64"/>
        <v>0</v>
      </c>
      <c r="CK8" s="12">
        <f t="shared" si="65"/>
        <v>0</v>
      </c>
      <c r="CL8" s="6"/>
      <c r="CM8" s="13">
        <f t="shared" si="66"/>
        <v>0</v>
      </c>
      <c r="CN8" s="12">
        <f t="shared" si="67"/>
        <v>0</v>
      </c>
      <c r="CO8" s="19"/>
      <c r="CP8" s="13">
        <f t="shared" si="68"/>
        <v>0</v>
      </c>
      <c r="CQ8" s="12">
        <f t="shared" si="69"/>
        <v>0</v>
      </c>
      <c r="CR8" s="6"/>
      <c r="CS8" s="13">
        <f t="shared" si="70"/>
        <v>0</v>
      </c>
      <c r="CT8" s="12">
        <f t="shared" si="71"/>
        <v>0</v>
      </c>
      <c r="CU8" s="19"/>
      <c r="CV8" s="18">
        <f t="shared" si="11"/>
        <v>0</v>
      </c>
    </row>
    <row r="9" spans="1:100" x14ac:dyDescent="0.25">
      <c r="A9" s="1">
        <v>173129000</v>
      </c>
      <c r="B9" t="s">
        <v>18</v>
      </c>
      <c r="C9" t="s">
        <v>19</v>
      </c>
      <c r="D9" s="2">
        <v>0.10121457489878542</v>
      </c>
      <c r="E9" s="6">
        <v>6</v>
      </c>
      <c r="F9" s="6">
        <f t="shared" si="12"/>
        <v>30.841560000000001</v>
      </c>
      <c r="G9" s="1">
        <v>320023</v>
      </c>
      <c r="H9" s="1" t="s">
        <v>2</v>
      </c>
      <c r="I9" s="4"/>
      <c r="J9" s="11">
        <f t="shared" si="72"/>
        <v>0</v>
      </c>
      <c r="K9" s="12">
        <f t="shared" si="13"/>
        <v>0</v>
      </c>
      <c r="L9" s="4"/>
      <c r="M9" s="13">
        <f t="shared" si="14"/>
        <v>0</v>
      </c>
      <c r="N9" s="12">
        <f t="shared" si="15"/>
        <v>0</v>
      </c>
      <c r="O9" s="4"/>
      <c r="P9" s="13">
        <f t="shared" si="16"/>
        <v>0</v>
      </c>
      <c r="Q9" s="12">
        <f t="shared" si="17"/>
        <v>0</v>
      </c>
      <c r="R9" s="4">
        <v>0</v>
      </c>
      <c r="S9" s="13">
        <f t="shared" si="18"/>
        <v>0</v>
      </c>
      <c r="T9" s="12">
        <f t="shared" si="19"/>
        <v>0</v>
      </c>
      <c r="U9" s="4"/>
      <c r="V9" s="13">
        <f t="shared" si="20"/>
        <v>0</v>
      </c>
      <c r="W9" s="12">
        <f t="shared" si="21"/>
        <v>0</v>
      </c>
      <c r="X9" s="6">
        <v>0</v>
      </c>
      <c r="Y9" s="13">
        <f t="shared" si="22"/>
        <v>0</v>
      </c>
      <c r="Z9" s="12">
        <f t="shared" si="23"/>
        <v>0</v>
      </c>
      <c r="AB9" s="13">
        <f t="shared" si="24"/>
        <v>0</v>
      </c>
      <c r="AC9" s="12">
        <f t="shared" si="25"/>
        <v>0</v>
      </c>
      <c r="AE9" s="13">
        <f t="shared" si="26"/>
        <v>0</v>
      </c>
      <c r="AF9" s="12">
        <f t="shared" si="27"/>
        <v>0</v>
      </c>
      <c r="AG9" s="4">
        <v>0</v>
      </c>
      <c r="AH9" s="13">
        <f t="shared" si="28"/>
        <v>0</v>
      </c>
      <c r="AI9" s="12">
        <f t="shared" si="29"/>
        <v>0</v>
      </c>
      <c r="AK9" s="13">
        <f t="shared" si="30"/>
        <v>0</v>
      </c>
      <c r="AL9" s="12">
        <f t="shared" si="31"/>
        <v>0</v>
      </c>
      <c r="AN9" s="13">
        <f t="shared" si="32"/>
        <v>0</v>
      </c>
      <c r="AO9" s="12">
        <f t="shared" si="33"/>
        <v>0</v>
      </c>
      <c r="AP9" s="4"/>
      <c r="AQ9" s="13">
        <f t="shared" si="34"/>
        <v>0</v>
      </c>
      <c r="AR9" s="12">
        <f t="shared" si="35"/>
        <v>0</v>
      </c>
      <c r="AT9" s="13">
        <f t="shared" si="36"/>
        <v>0</v>
      </c>
      <c r="AU9" s="12">
        <f t="shared" si="37"/>
        <v>0</v>
      </c>
      <c r="AV9" s="4">
        <v>0</v>
      </c>
      <c r="AW9" s="13">
        <f t="shared" si="38"/>
        <v>0</v>
      </c>
      <c r="AX9" s="12">
        <f t="shared" si="39"/>
        <v>0</v>
      </c>
      <c r="AZ9" s="13">
        <f t="shared" si="40"/>
        <v>0</v>
      </c>
      <c r="BA9" s="12">
        <f t="shared" si="41"/>
        <v>0</v>
      </c>
      <c r="BB9" s="4">
        <v>0</v>
      </c>
      <c r="BC9" s="13">
        <f t="shared" si="42"/>
        <v>0</v>
      </c>
      <c r="BD9" s="12">
        <f t="shared" si="43"/>
        <v>0</v>
      </c>
      <c r="BE9" s="4"/>
      <c r="BF9" s="13">
        <f t="shared" si="44"/>
        <v>0</v>
      </c>
      <c r="BG9" s="12">
        <f t="shared" si="45"/>
        <v>0</v>
      </c>
      <c r="BI9" s="13">
        <f t="shared" si="46"/>
        <v>0</v>
      </c>
      <c r="BJ9" s="12">
        <f t="shared" si="47"/>
        <v>0</v>
      </c>
      <c r="BL9" s="13">
        <f t="shared" si="48"/>
        <v>0</v>
      </c>
      <c r="BM9" s="12">
        <f t="shared" si="49"/>
        <v>0</v>
      </c>
      <c r="BN9" s="6">
        <v>0</v>
      </c>
      <c r="BO9" s="13">
        <f t="shared" si="50"/>
        <v>0</v>
      </c>
      <c r="BP9" s="12">
        <f t="shared" si="51"/>
        <v>0</v>
      </c>
      <c r="BQ9" s="6"/>
      <c r="BR9" s="13">
        <f t="shared" si="52"/>
        <v>0</v>
      </c>
      <c r="BS9" s="12">
        <f t="shared" si="53"/>
        <v>0</v>
      </c>
      <c r="BT9" s="19">
        <v>0</v>
      </c>
      <c r="BU9" s="13">
        <f t="shared" si="54"/>
        <v>0</v>
      </c>
      <c r="BV9" s="12">
        <f t="shared" si="55"/>
        <v>0</v>
      </c>
      <c r="BW9" s="19"/>
      <c r="BX9" s="13">
        <f t="shared" si="56"/>
        <v>0</v>
      </c>
      <c r="BY9" s="12">
        <f t="shared" si="57"/>
        <v>0</v>
      </c>
      <c r="BZ9" s="19"/>
      <c r="CA9" s="13">
        <f t="shared" si="58"/>
        <v>0</v>
      </c>
      <c r="CB9" s="12">
        <f t="shared" si="59"/>
        <v>0</v>
      </c>
      <c r="CC9" s="19"/>
      <c r="CD9" s="13">
        <f t="shared" si="60"/>
        <v>0</v>
      </c>
      <c r="CE9" s="12">
        <f t="shared" si="61"/>
        <v>0</v>
      </c>
      <c r="CF9" s="19"/>
      <c r="CG9" s="13">
        <f t="shared" si="62"/>
        <v>0</v>
      </c>
      <c r="CH9" s="12">
        <f t="shared" si="63"/>
        <v>0</v>
      </c>
      <c r="CI9" s="19">
        <v>0</v>
      </c>
      <c r="CJ9" s="13">
        <f t="shared" si="64"/>
        <v>0</v>
      </c>
      <c r="CK9" s="12">
        <f t="shared" si="65"/>
        <v>0</v>
      </c>
      <c r="CL9" s="6"/>
      <c r="CM9" s="13">
        <f t="shared" si="66"/>
        <v>0</v>
      </c>
      <c r="CN9" s="12">
        <f t="shared" si="67"/>
        <v>0</v>
      </c>
      <c r="CO9" s="19"/>
      <c r="CP9" s="13">
        <f t="shared" si="68"/>
        <v>0</v>
      </c>
      <c r="CQ9" s="12">
        <f t="shared" si="69"/>
        <v>0</v>
      </c>
      <c r="CR9" s="6"/>
      <c r="CS9" s="13">
        <f t="shared" si="70"/>
        <v>0</v>
      </c>
      <c r="CT9" s="12">
        <f t="shared" si="71"/>
        <v>0</v>
      </c>
      <c r="CU9" s="19"/>
      <c r="CV9" s="18">
        <f t="shared" si="11"/>
        <v>0</v>
      </c>
    </row>
    <row r="10" spans="1:100" x14ac:dyDescent="0.25">
      <c r="A10" s="1">
        <v>173129000</v>
      </c>
      <c r="B10" t="s">
        <v>20</v>
      </c>
      <c r="C10" t="s">
        <v>21</v>
      </c>
      <c r="D10" s="2">
        <v>7.28744939271255E-2</v>
      </c>
      <c r="E10" s="6">
        <v>6</v>
      </c>
      <c r="F10" s="6">
        <f t="shared" si="12"/>
        <v>30.841560000000001</v>
      </c>
      <c r="G10" s="1">
        <v>320023</v>
      </c>
      <c r="H10" s="1" t="s">
        <v>2</v>
      </c>
      <c r="I10" s="4"/>
      <c r="J10" s="11">
        <f t="shared" si="72"/>
        <v>0</v>
      </c>
      <c r="K10" s="12">
        <f t="shared" si="13"/>
        <v>0</v>
      </c>
      <c r="L10" s="4"/>
      <c r="M10" s="13">
        <f t="shared" si="14"/>
        <v>0</v>
      </c>
      <c r="N10" s="12">
        <f t="shared" si="15"/>
        <v>0</v>
      </c>
      <c r="O10" s="4"/>
      <c r="P10" s="13">
        <f t="shared" si="16"/>
        <v>0</v>
      </c>
      <c r="Q10" s="12">
        <f t="shared" si="17"/>
        <v>0</v>
      </c>
      <c r="R10" s="4">
        <v>0</v>
      </c>
      <c r="S10" s="13">
        <f t="shared" si="18"/>
        <v>0</v>
      </c>
      <c r="T10" s="12">
        <f t="shared" si="19"/>
        <v>0</v>
      </c>
      <c r="U10" s="4"/>
      <c r="V10" s="13">
        <f t="shared" si="20"/>
        <v>0</v>
      </c>
      <c r="W10" s="12">
        <f t="shared" si="21"/>
        <v>0</v>
      </c>
      <c r="X10" s="6">
        <v>0</v>
      </c>
      <c r="Y10" s="13">
        <f t="shared" si="22"/>
        <v>0</v>
      </c>
      <c r="Z10" s="12">
        <f t="shared" si="23"/>
        <v>0</v>
      </c>
      <c r="AB10" s="13">
        <f t="shared" si="24"/>
        <v>0</v>
      </c>
      <c r="AC10" s="12">
        <f t="shared" si="25"/>
        <v>0</v>
      </c>
      <c r="AE10" s="13">
        <f t="shared" si="26"/>
        <v>0</v>
      </c>
      <c r="AF10" s="12">
        <f t="shared" si="27"/>
        <v>0</v>
      </c>
      <c r="AG10" s="4">
        <v>0</v>
      </c>
      <c r="AH10" s="13">
        <f t="shared" si="28"/>
        <v>0</v>
      </c>
      <c r="AI10" s="12">
        <f t="shared" si="29"/>
        <v>0</v>
      </c>
      <c r="AK10" s="13">
        <f t="shared" si="30"/>
        <v>0</v>
      </c>
      <c r="AL10" s="12">
        <f t="shared" si="31"/>
        <v>0</v>
      </c>
      <c r="AN10" s="13">
        <f t="shared" si="32"/>
        <v>0</v>
      </c>
      <c r="AO10" s="12">
        <f t="shared" si="33"/>
        <v>0</v>
      </c>
      <c r="AP10" s="4"/>
      <c r="AQ10" s="13">
        <f t="shared" si="34"/>
        <v>0</v>
      </c>
      <c r="AR10" s="12">
        <f t="shared" si="35"/>
        <v>0</v>
      </c>
      <c r="AT10" s="13">
        <f t="shared" si="36"/>
        <v>0</v>
      </c>
      <c r="AU10" s="12">
        <f t="shared" si="37"/>
        <v>0</v>
      </c>
      <c r="AV10" s="4">
        <v>0</v>
      </c>
      <c r="AW10" s="13">
        <f t="shared" si="38"/>
        <v>0</v>
      </c>
      <c r="AX10" s="12">
        <f t="shared" si="39"/>
        <v>0</v>
      </c>
      <c r="AZ10" s="13">
        <f t="shared" si="40"/>
        <v>0</v>
      </c>
      <c r="BA10" s="12">
        <f t="shared" si="41"/>
        <v>0</v>
      </c>
      <c r="BB10" s="4">
        <v>0</v>
      </c>
      <c r="BC10" s="13">
        <f t="shared" si="42"/>
        <v>0</v>
      </c>
      <c r="BD10" s="12">
        <f t="shared" si="43"/>
        <v>0</v>
      </c>
      <c r="BE10" s="4"/>
      <c r="BF10" s="13">
        <f t="shared" si="44"/>
        <v>0</v>
      </c>
      <c r="BG10" s="12">
        <f t="shared" si="45"/>
        <v>0</v>
      </c>
      <c r="BI10" s="13">
        <f t="shared" si="46"/>
        <v>0</v>
      </c>
      <c r="BJ10" s="12">
        <f t="shared" si="47"/>
        <v>0</v>
      </c>
      <c r="BL10" s="13">
        <f t="shared" si="48"/>
        <v>0</v>
      </c>
      <c r="BM10" s="12">
        <f t="shared" si="49"/>
        <v>0</v>
      </c>
      <c r="BN10" s="6">
        <v>0</v>
      </c>
      <c r="BO10" s="13">
        <f t="shared" si="50"/>
        <v>0</v>
      </c>
      <c r="BP10" s="12">
        <f t="shared" si="51"/>
        <v>0</v>
      </c>
      <c r="BQ10" s="6"/>
      <c r="BR10" s="13">
        <f t="shared" si="52"/>
        <v>0</v>
      </c>
      <c r="BS10" s="12">
        <f t="shared" si="53"/>
        <v>0</v>
      </c>
      <c r="BT10" s="19">
        <v>0</v>
      </c>
      <c r="BU10" s="13">
        <f t="shared" si="54"/>
        <v>0</v>
      </c>
      <c r="BV10" s="12">
        <f t="shared" si="55"/>
        <v>0</v>
      </c>
      <c r="BW10" s="19"/>
      <c r="BX10" s="13">
        <f t="shared" si="56"/>
        <v>0</v>
      </c>
      <c r="BY10" s="12">
        <f t="shared" si="57"/>
        <v>0</v>
      </c>
      <c r="BZ10" s="19"/>
      <c r="CA10" s="13">
        <f t="shared" si="58"/>
        <v>0</v>
      </c>
      <c r="CB10" s="12">
        <f t="shared" si="59"/>
        <v>0</v>
      </c>
      <c r="CC10" s="19"/>
      <c r="CD10" s="13">
        <f t="shared" si="60"/>
        <v>0</v>
      </c>
      <c r="CE10" s="12">
        <f t="shared" si="61"/>
        <v>0</v>
      </c>
      <c r="CF10" s="19"/>
      <c r="CG10" s="13">
        <f t="shared" si="62"/>
        <v>0</v>
      </c>
      <c r="CH10" s="12">
        <f t="shared" si="63"/>
        <v>0</v>
      </c>
      <c r="CI10" s="19">
        <v>0</v>
      </c>
      <c r="CJ10" s="13">
        <f t="shared" si="64"/>
        <v>0</v>
      </c>
      <c r="CK10" s="12">
        <f t="shared" si="65"/>
        <v>0</v>
      </c>
      <c r="CL10" s="6"/>
      <c r="CM10" s="13">
        <f t="shared" si="66"/>
        <v>0</v>
      </c>
      <c r="CN10" s="12">
        <f t="shared" si="67"/>
        <v>0</v>
      </c>
      <c r="CO10" s="19"/>
      <c r="CP10" s="13">
        <f t="shared" si="68"/>
        <v>0</v>
      </c>
      <c r="CQ10" s="12">
        <f t="shared" si="69"/>
        <v>0</v>
      </c>
      <c r="CR10" s="6"/>
      <c r="CS10" s="13">
        <f t="shared" si="70"/>
        <v>0</v>
      </c>
      <c r="CT10" s="12">
        <f t="shared" si="71"/>
        <v>0</v>
      </c>
      <c r="CU10" s="19"/>
      <c r="CV10" s="18">
        <f t="shared" si="11"/>
        <v>0</v>
      </c>
    </row>
    <row r="11" spans="1:100" x14ac:dyDescent="0.25">
      <c r="A11" s="1">
        <v>173129000</v>
      </c>
      <c r="B11" t="s">
        <v>80</v>
      </c>
      <c r="C11" t="s">
        <v>23</v>
      </c>
      <c r="D11" s="3">
        <v>0.18218623481781382</v>
      </c>
      <c r="E11" s="6">
        <v>6</v>
      </c>
      <c r="F11" s="6">
        <f t="shared" si="12"/>
        <v>30.841560000000001</v>
      </c>
      <c r="G11" s="1">
        <v>320023</v>
      </c>
      <c r="H11" s="1" t="s">
        <v>2</v>
      </c>
      <c r="I11" s="4"/>
      <c r="J11" s="11">
        <f t="shared" si="72"/>
        <v>0</v>
      </c>
      <c r="K11" s="12">
        <f t="shared" si="13"/>
        <v>0</v>
      </c>
      <c r="L11" s="4"/>
      <c r="M11" s="13">
        <f t="shared" si="14"/>
        <v>0</v>
      </c>
      <c r="N11" s="12">
        <f t="shared" si="15"/>
        <v>0</v>
      </c>
      <c r="O11" s="4"/>
      <c r="P11" s="13">
        <f t="shared" si="16"/>
        <v>0</v>
      </c>
      <c r="Q11" s="12">
        <f t="shared" si="17"/>
        <v>0</v>
      </c>
      <c r="R11" s="4">
        <v>0</v>
      </c>
      <c r="S11" s="13">
        <f t="shared" si="18"/>
        <v>0</v>
      </c>
      <c r="T11" s="12">
        <f t="shared" si="19"/>
        <v>0</v>
      </c>
      <c r="U11" s="4"/>
      <c r="V11" s="13">
        <f t="shared" si="20"/>
        <v>0</v>
      </c>
      <c r="W11" s="12">
        <f t="shared" si="21"/>
        <v>0</v>
      </c>
      <c r="X11" s="6">
        <v>0</v>
      </c>
      <c r="Y11" s="13">
        <f t="shared" si="22"/>
        <v>0</v>
      </c>
      <c r="Z11" s="12">
        <f t="shared" si="23"/>
        <v>0</v>
      </c>
      <c r="AB11" s="13">
        <f t="shared" si="24"/>
        <v>0</v>
      </c>
      <c r="AC11" s="12">
        <f t="shared" si="25"/>
        <v>0</v>
      </c>
      <c r="AE11" s="13">
        <f t="shared" si="26"/>
        <v>0</v>
      </c>
      <c r="AF11" s="12">
        <f t="shared" si="27"/>
        <v>0</v>
      </c>
      <c r="AG11" s="4">
        <v>0</v>
      </c>
      <c r="AH11" s="13">
        <f t="shared" si="28"/>
        <v>0</v>
      </c>
      <c r="AI11" s="12">
        <f t="shared" si="29"/>
        <v>0</v>
      </c>
      <c r="AK11" s="13">
        <f t="shared" si="30"/>
        <v>0</v>
      </c>
      <c r="AL11" s="12">
        <f t="shared" si="31"/>
        <v>0</v>
      </c>
      <c r="AN11" s="13">
        <f t="shared" si="32"/>
        <v>0</v>
      </c>
      <c r="AO11" s="12">
        <f t="shared" si="33"/>
        <v>0</v>
      </c>
      <c r="AP11" s="4"/>
      <c r="AQ11" s="13">
        <f t="shared" si="34"/>
        <v>0</v>
      </c>
      <c r="AR11" s="12">
        <f t="shared" si="35"/>
        <v>0</v>
      </c>
      <c r="AT11" s="13">
        <f t="shared" si="36"/>
        <v>0</v>
      </c>
      <c r="AU11" s="12">
        <f t="shared" si="37"/>
        <v>0</v>
      </c>
      <c r="AV11" s="4">
        <v>0</v>
      </c>
      <c r="AW11" s="13">
        <f t="shared" si="38"/>
        <v>0</v>
      </c>
      <c r="AX11" s="12">
        <f t="shared" si="39"/>
        <v>0</v>
      </c>
      <c r="AZ11" s="13">
        <f t="shared" si="40"/>
        <v>0</v>
      </c>
      <c r="BA11" s="12">
        <f t="shared" si="41"/>
        <v>0</v>
      </c>
      <c r="BB11" s="4">
        <v>0</v>
      </c>
      <c r="BC11" s="13">
        <f t="shared" si="42"/>
        <v>0</v>
      </c>
      <c r="BD11" s="12">
        <f t="shared" si="43"/>
        <v>0</v>
      </c>
      <c r="BE11" s="4"/>
      <c r="BF11" s="13">
        <f t="shared" si="44"/>
        <v>0</v>
      </c>
      <c r="BG11" s="12">
        <f t="shared" si="45"/>
        <v>0</v>
      </c>
      <c r="BI11" s="13">
        <f t="shared" si="46"/>
        <v>0</v>
      </c>
      <c r="BJ11" s="12">
        <f t="shared" si="47"/>
        <v>0</v>
      </c>
      <c r="BL11" s="13">
        <f t="shared" si="48"/>
        <v>0</v>
      </c>
      <c r="BM11" s="12">
        <f t="shared" si="49"/>
        <v>0</v>
      </c>
      <c r="BN11" s="6">
        <v>0</v>
      </c>
      <c r="BO11" s="13">
        <f t="shared" si="50"/>
        <v>0</v>
      </c>
      <c r="BP11" s="12">
        <f t="shared" si="51"/>
        <v>0</v>
      </c>
      <c r="BQ11" s="6"/>
      <c r="BR11" s="13">
        <f t="shared" si="52"/>
        <v>0</v>
      </c>
      <c r="BS11" s="12">
        <f t="shared" si="53"/>
        <v>0</v>
      </c>
      <c r="BT11" s="19">
        <v>0</v>
      </c>
      <c r="BU11" s="13">
        <f t="shared" si="54"/>
        <v>0</v>
      </c>
      <c r="BV11" s="12">
        <f t="shared" si="55"/>
        <v>0</v>
      </c>
      <c r="BW11" s="19"/>
      <c r="BX11" s="13">
        <f t="shared" si="56"/>
        <v>0</v>
      </c>
      <c r="BY11" s="12">
        <f t="shared" si="57"/>
        <v>0</v>
      </c>
      <c r="BZ11" s="19"/>
      <c r="CA11" s="13">
        <f t="shared" si="58"/>
        <v>0</v>
      </c>
      <c r="CB11" s="12">
        <f t="shared" si="59"/>
        <v>0</v>
      </c>
      <c r="CC11" s="19"/>
      <c r="CD11" s="13">
        <f t="shared" si="60"/>
        <v>0</v>
      </c>
      <c r="CE11" s="12">
        <f t="shared" si="61"/>
        <v>0</v>
      </c>
      <c r="CF11" s="19"/>
      <c r="CG11" s="13">
        <f t="shared" si="62"/>
        <v>0</v>
      </c>
      <c r="CH11" s="12">
        <f t="shared" si="63"/>
        <v>0</v>
      </c>
      <c r="CI11" s="19">
        <v>0</v>
      </c>
      <c r="CJ11" s="13">
        <f t="shared" si="64"/>
        <v>0</v>
      </c>
      <c r="CK11" s="12">
        <f t="shared" si="65"/>
        <v>0</v>
      </c>
      <c r="CL11" s="6"/>
      <c r="CM11" s="13">
        <f t="shared" si="66"/>
        <v>0</v>
      </c>
      <c r="CN11" s="12">
        <f t="shared" si="67"/>
        <v>0</v>
      </c>
      <c r="CO11" s="19"/>
      <c r="CP11" s="13">
        <f t="shared" si="68"/>
        <v>0</v>
      </c>
      <c r="CQ11" s="12">
        <f t="shared" si="69"/>
        <v>0</v>
      </c>
      <c r="CR11" s="6"/>
      <c r="CS11" s="13">
        <f t="shared" si="70"/>
        <v>0</v>
      </c>
      <c r="CT11" s="12">
        <f t="shared" si="71"/>
        <v>0</v>
      </c>
      <c r="CU11" s="19"/>
      <c r="CV11" s="18">
        <f t="shared" si="11"/>
        <v>0</v>
      </c>
    </row>
    <row r="12" spans="1:100" x14ac:dyDescent="0.25">
      <c r="I12" s="4"/>
      <c r="J12" s="11">
        <f t="shared" si="72"/>
        <v>0</v>
      </c>
      <c r="K12" s="12">
        <f t="shared" si="13"/>
        <v>0</v>
      </c>
      <c r="L12" s="4"/>
      <c r="M12" s="13">
        <f t="shared" si="14"/>
        <v>0</v>
      </c>
      <c r="N12" s="12">
        <f t="shared" si="15"/>
        <v>0</v>
      </c>
      <c r="O12" s="4"/>
      <c r="P12" s="13">
        <f t="shared" si="16"/>
        <v>0</v>
      </c>
      <c r="Q12" s="12">
        <f t="shared" si="17"/>
        <v>0</v>
      </c>
      <c r="R12" s="4">
        <v>0</v>
      </c>
      <c r="S12" s="13">
        <f t="shared" si="18"/>
        <v>0</v>
      </c>
      <c r="T12" s="12">
        <f t="shared" si="19"/>
        <v>0</v>
      </c>
      <c r="U12" s="4"/>
      <c r="V12" s="13">
        <f t="shared" si="20"/>
        <v>0</v>
      </c>
      <c r="W12" s="12">
        <f t="shared" si="21"/>
        <v>0</v>
      </c>
      <c r="X12" s="6">
        <v>0</v>
      </c>
      <c r="Y12" s="13">
        <f t="shared" si="22"/>
        <v>0</v>
      </c>
      <c r="Z12" s="12">
        <f t="shared" si="23"/>
        <v>0</v>
      </c>
      <c r="AB12" s="13">
        <f t="shared" si="24"/>
        <v>0</v>
      </c>
      <c r="AC12" s="12">
        <f t="shared" si="25"/>
        <v>0</v>
      </c>
      <c r="AE12" s="13">
        <f t="shared" si="26"/>
        <v>0</v>
      </c>
      <c r="AF12" s="12">
        <f t="shared" si="27"/>
        <v>0</v>
      </c>
      <c r="AG12" s="4">
        <v>0</v>
      </c>
      <c r="AH12" s="13">
        <f t="shared" si="28"/>
        <v>0</v>
      </c>
      <c r="AI12" s="12">
        <f t="shared" si="29"/>
        <v>0</v>
      </c>
      <c r="AK12" s="13">
        <f t="shared" si="30"/>
        <v>0</v>
      </c>
      <c r="AL12" s="12">
        <f t="shared" si="31"/>
        <v>0</v>
      </c>
      <c r="AN12" s="13">
        <f t="shared" si="32"/>
        <v>0</v>
      </c>
      <c r="AO12" s="12">
        <f t="shared" si="33"/>
        <v>0</v>
      </c>
      <c r="AP12" s="4"/>
      <c r="AQ12" s="13">
        <f t="shared" si="34"/>
        <v>0</v>
      </c>
      <c r="AR12" s="12">
        <f t="shared" si="35"/>
        <v>0</v>
      </c>
      <c r="AT12" s="13">
        <f t="shared" si="36"/>
        <v>0</v>
      </c>
      <c r="AU12" s="12">
        <f t="shared" si="37"/>
        <v>0</v>
      </c>
      <c r="AV12" s="4">
        <v>0</v>
      </c>
      <c r="AW12" s="13">
        <f t="shared" si="38"/>
        <v>0</v>
      </c>
      <c r="AX12" s="12">
        <f t="shared" si="39"/>
        <v>0</v>
      </c>
      <c r="AZ12" s="13">
        <f t="shared" si="40"/>
        <v>0</v>
      </c>
      <c r="BA12" s="12">
        <f t="shared" si="41"/>
        <v>0</v>
      </c>
      <c r="BB12" s="4">
        <v>0</v>
      </c>
      <c r="BC12" s="13">
        <f t="shared" si="42"/>
        <v>0</v>
      </c>
      <c r="BD12" s="12">
        <f t="shared" si="43"/>
        <v>0</v>
      </c>
      <c r="BE12" s="4"/>
      <c r="BF12" s="13">
        <f t="shared" si="44"/>
        <v>0</v>
      </c>
      <c r="BG12" s="12">
        <f t="shared" si="45"/>
        <v>0</v>
      </c>
      <c r="BI12" s="13">
        <f t="shared" si="46"/>
        <v>0</v>
      </c>
      <c r="BJ12" s="12">
        <f t="shared" si="47"/>
        <v>0</v>
      </c>
      <c r="BL12" s="13">
        <f t="shared" si="48"/>
        <v>0</v>
      </c>
      <c r="BM12" s="12">
        <f t="shared" si="49"/>
        <v>0</v>
      </c>
      <c r="BN12" s="6">
        <v>0</v>
      </c>
      <c r="BO12" s="13">
        <f t="shared" si="50"/>
        <v>0</v>
      </c>
      <c r="BP12" s="12">
        <f t="shared" si="51"/>
        <v>0</v>
      </c>
      <c r="BQ12" s="6"/>
      <c r="BR12" s="13">
        <f t="shared" si="52"/>
        <v>0</v>
      </c>
      <c r="BS12" s="12">
        <f t="shared" si="53"/>
        <v>0</v>
      </c>
      <c r="BT12" s="19">
        <v>0</v>
      </c>
      <c r="BU12" s="13">
        <f t="shared" si="54"/>
        <v>0</v>
      </c>
      <c r="BV12" s="12">
        <f t="shared" si="55"/>
        <v>0</v>
      </c>
      <c r="BW12" s="19"/>
      <c r="BX12" s="13">
        <f t="shared" si="56"/>
        <v>0</v>
      </c>
      <c r="BY12" s="12">
        <f t="shared" si="57"/>
        <v>0</v>
      </c>
      <c r="BZ12" s="19"/>
      <c r="CA12" s="13">
        <f t="shared" si="58"/>
        <v>0</v>
      </c>
      <c r="CB12" s="12">
        <f t="shared" si="59"/>
        <v>0</v>
      </c>
      <c r="CC12" s="19"/>
      <c r="CD12" s="13">
        <f t="shared" si="60"/>
        <v>0</v>
      </c>
      <c r="CE12" s="12">
        <f t="shared" si="61"/>
        <v>0</v>
      </c>
      <c r="CF12" s="19"/>
      <c r="CG12" s="13">
        <f t="shared" si="62"/>
        <v>0</v>
      </c>
      <c r="CH12" s="12">
        <f t="shared" si="63"/>
        <v>0</v>
      </c>
      <c r="CI12" s="19">
        <v>0</v>
      </c>
      <c r="CJ12" s="13">
        <f t="shared" si="64"/>
        <v>0</v>
      </c>
      <c r="CK12" s="12">
        <f t="shared" si="65"/>
        <v>0</v>
      </c>
      <c r="CL12" s="6"/>
      <c r="CM12" s="13">
        <f t="shared" si="66"/>
        <v>0</v>
      </c>
      <c r="CN12" s="12">
        <f t="shared" si="67"/>
        <v>0</v>
      </c>
      <c r="CO12" s="19"/>
      <c r="CP12" s="13">
        <f t="shared" si="68"/>
        <v>0</v>
      </c>
      <c r="CQ12" s="12">
        <f t="shared" si="69"/>
        <v>0</v>
      </c>
      <c r="CR12" s="6"/>
      <c r="CS12" s="13">
        <f t="shared" si="70"/>
        <v>0</v>
      </c>
      <c r="CT12" s="12">
        <f t="shared" si="71"/>
        <v>0</v>
      </c>
      <c r="CU12" s="19"/>
      <c r="CV12" s="18">
        <f t="shared" si="11"/>
        <v>0</v>
      </c>
    </row>
    <row r="13" spans="1:100" x14ac:dyDescent="0.25">
      <c r="I13" s="4"/>
      <c r="J13" s="11">
        <f t="shared" si="72"/>
        <v>0</v>
      </c>
      <c r="K13" s="12">
        <f t="shared" si="13"/>
        <v>0</v>
      </c>
      <c r="L13" s="4"/>
      <c r="M13" s="13">
        <f t="shared" si="14"/>
        <v>0</v>
      </c>
      <c r="N13" s="12">
        <f t="shared" si="15"/>
        <v>0</v>
      </c>
      <c r="O13" s="4"/>
      <c r="P13" s="13">
        <f t="shared" si="16"/>
        <v>0</v>
      </c>
      <c r="Q13" s="12">
        <f t="shared" si="17"/>
        <v>0</v>
      </c>
      <c r="R13" s="4">
        <v>0</v>
      </c>
      <c r="S13" s="13">
        <f t="shared" si="18"/>
        <v>0</v>
      </c>
      <c r="T13" s="12">
        <f t="shared" si="19"/>
        <v>0</v>
      </c>
      <c r="U13" s="4"/>
      <c r="V13" s="13">
        <f t="shared" si="20"/>
        <v>0</v>
      </c>
      <c r="W13" s="12">
        <f t="shared" si="21"/>
        <v>0</v>
      </c>
      <c r="X13" s="6">
        <v>0</v>
      </c>
      <c r="Y13" s="13">
        <f t="shared" si="22"/>
        <v>0</v>
      </c>
      <c r="Z13" s="12">
        <f t="shared" si="23"/>
        <v>0</v>
      </c>
      <c r="AB13" s="13">
        <f t="shared" si="24"/>
        <v>0</v>
      </c>
      <c r="AC13" s="12">
        <f t="shared" si="25"/>
        <v>0</v>
      </c>
      <c r="AE13" s="13">
        <f t="shared" si="26"/>
        <v>0</v>
      </c>
      <c r="AF13" s="12">
        <f t="shared" si="27"/>
        <v>0</v>
      </c>
      <c r="AG13" s="4">
        <v>0</v>
      </c>
      <c r="AH13" s="13">
        <f t="shared" si="28"/>
        <v>0</v>
      </c>
      <c r="AI13" s="12">
        <f t="shared" si="29"/>
        <v>0</v>
      </c>
      <c r="AK13" s="13">
        <f t="shared" si="30"/>
        <v>0</v>
      </c>
      <c r="AL13" s="12">
        <f t="shared" si="31"/>
        <v>0</v>
      </c>
      <c r="AN13" s="13">
        <f t="shared" si="32"/>
        <v>0</v>
      </c>
      <c r="AO13" s="12">
        <f t="shared" si="33"/>
        <v>0</v>
      </c>
      <c r="AP13" s="4"/>
      <c r="AQ13" s="13">
        <f t="shared" si="34"/>
        <v>0</v>
      </c>
      <c r="AR13" s="12">
        <f t="shared" si="35"/>
        <v>0</v>
      </c>
      <c r="AT13" s="13">
        <f t="shared" si="36"/>
        <v>0</v>
      </c>
      <c r="AU13" s="12">
        <f t="shared" si="37"/>
        <v>0</v>
      </c>
      <c r="AV13" s="4">
        <v>0</v>
      </c>
      <c r="AW13" s="13">
        <f t="shared" si="38"/>
        <v>0</v>
      </c>
      <c r="AX13" s="12">
        <f t="shared" si="39"/>
        <v>0</v>
      </c>
      <c r="AZ13" s="13">
        <f t="shared" si="40"/>
        <v>0</v>
      </c>
      <c r="BA13" s="12">
        <f t="shared" si="41"/>
        <v>0</v>
      </c>
      <c r="BB13" s="4">
        <v>0</v>
      </c>
      <c r="BC13" s="13">
        <f t="shared" si="42"/>
        <v>0</v>
      </c>
      <c r="BD13" s="12">
        <f t="shared" si="43"/>
        <v>0</v>
      </c>
      <c r="BE13" s="4"/>
      <c r="BF13" s="13">
        <f t="shared" si="44"/>
        <v>0</v>
      </c>
      <c r="BG13" s="12">
        <f t="shared" si="45"/>
        <v>0</v>
      </c>
      <c r="BI13" s="13">
        <f t="shared" si="46"/>
        <v>0</v>
      </c>
      <c r="BJ13" s="12">
        <f t="shared" si="47"/>
        <v>0</v>
      </c>
      <c r="BL13" s="13">
        <f t="shared" si="48"/>
        <v>0</v>
      </c>
      <c r="BM13" s="12">
        <f t="shared" si="49"/>
        <v>0</v>
      </c>
      <c r="BN13" s="6">
        <v>0</v>
      </c>
      <c r="BO13" s="13">
        <f t="shared" si="50"/>
        <v>0</v>
      </c>
      <c r="BP13" s="12">
        <f t="shared" si="51"/>
        <v>0</v>
      </c>
      <c r="BQ13" s="6"/>
      <c r="BR13" s="13">
        <f t="shared" si="52"/>
        <v>0</v>
      </c>
      <c r="BS13" s="12">
        <f t="shared" si="53"/>
        <v>0</v>
      </c>
      <c r="BT13" s="19">
        <v>0</v>
      </c>
      <c r="BU13" s="13">
        <f t="shared" si="54"/>
        <v>0</v>
      </c>
      <c r="BV13" s="12">
        <f t="shared" si="55"/>
        <v>0</v>
      </c>
      <c r="BW13" s="19"/>
      <c r="BX13" s="13">
        <f t="shared" si="56"/>
        <v>0</v>
      </c>
      <c r="BY13" s="12">
        <f t="shared" si="57"/>
        <v>0</v>
      </c>
      <c r="BZ13" s="19"/>
      <c r="CA13" s="13">
        <f t="shared" si="58"/>
        <v>0</v>
      </c>
      <c r="CB13" s="12">
        <f t="shared" si="59"/>
        <v>0</v>
      </c>
      <c r="CC13" s="19"/>
      <c r="CD13" s="13">
        <f t="shared" si="60"/>
        <v>0</v>
      </c>
      <c r="CE13" s="12">
        <f t="shared" si="61"/>
        <v>0</v>
      </c>
      <c r="CF13" s="19"/>
      <c r="CG13" s="13">
        <f t="shared" si="62"/>
        <v>0</v>
      </c>
      <c r="CH13" s="12">
        <f t="shared" si="63"/>
        <v>0</v>
      </c>
      <c r="CI13" s="19">
        <v>0</v>
      </c>
      <c r="CJ13" s="13">
        <f t="shared" si="64"/>
        <v>0</v>
      </c>
      <c r="CK13" s="12">
        <f t="shared" si="65"/>
        <v>0</v>
      </c>
      <c r="CL13" s="6"/>
      <c r="CM13" s="13">
        <f t="shared" si="66"/>
        <v>0</v>
      </c>
      <c r="CN13" s="12">
        <f t="shared" si="67"/>
        <v>0</v>
      </c>
      <c r="CO13" s="19"/>
      <c r="CP13" s="13">
        <f t="shared" si="68"/>
        <v>0</v>
      </c>
      <c r="CQ13" s="12">
        <f t="shared" si="69"/>
        <v>0</v>
      </c>
      <c r="CR13" s="6"/>
      <c r="CS13" s="13">
        <f t="shared" si="70"/>
        <v>0</v>
      </c>
      <c r="CT13" s="12">
        <f t="shared" si="71"/>
        <v>0</v>
      </c>
      <c r="CU13" s="19"/>
      <c r="CV13" s="18">
        <f t="shared" si="11"/>
        <v>0</v>
      </c>
    </row>
    <row r="14" spans="1:100" x14ac:dyDescent="0.25">
      <c r="A14" s="1">
        <v>173123000</v>
      </c>
      <c r="B14" t="s">
        <v>8</v>
      </c>
      <c r="C14" t="s">
        <v>9</v>
      </c>
      <c r="D14" s="2">
        <v>0.11740890688259109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72"/>
        <v>0</v>
      </c>
      <c r="K14" s="12">
        <f t="shared" si="13"/>
        <v>0</v>
      </c>
      <c r="L14" s="4"/>
      <c r="M14" s="13">
        <f t="shared" si="14"/>
        <v>0</v>
      </c>
      <c r="N14" s="12">
        <f t="shared" si="15"/>
        <v>0</v>
      </c>
      <c r="O14" s="4"/>
      <c r="P14" s="13">
        <f t="shared" si="16"/>
        <v>0</v>
      </c>
      <c r="Q14" s="12">
        <f t="shared" si="17"/>
        <v>0</v>
      </c>
      <c r="R14" s="4">
        <v>0</v>
      </c>
      <c r="S14" s="13">
        <f t="shared" si="18"/>
        <v>0</v>
      </c>
      <c r="T14" s="12">
        <f t="shared" si="19"/>
        <v>0</v>
      </c>
      <c r="U14" s="4"/>
      <c r="V14" s="13">
        <f t="shared" si="20"/>
        <v>0</v>
      </c>
      <c r="W14" s="12">
        <f t="shared" si="21"/>
        <v>0</v>
      </c>
      <c r="X14" s="6">
        <v>0</v>
      </c>
      <c r="Y14" s="13">
        <f t="shared" si="22"/>
        <v>0</v>
      </c>
      <c r="Z14" s="12">
        <f t="shared" si="23"/>
        <v>0</v>
      </c>
      <c r="AB14" s="13">
        <f t="shared" si="24"/>
        <v>0</v>
      </c>
      <c r="AC14" s="12">
        <f t="shared" si="25"/>
        <v>0</v>
      </c>
      <c r="AE14" s="13">
        <f t="shared" si="26"/>
        <v>0</v>
      </c>
      <c r="AF14" s="12">
        <f t="shared" si="27"/>
        <v>0</v>
      </c>
      <c r="AG14" s="4">
        <v>0</v>
      </c>
      <c r="AH14" s="13">
        <f t="shared" si="28"/>
        <v>0</v>
      </c>
      <c r="AI14" s="12">
        <f t="shared" si="29"/>
        <v>0</v>
      </c>
      <c r="AK14" s="13">
        <f t="shared" si="30"/>
        <v>0</v>
      </c>
      <c r="AL14" s="12">
        <f t="shared" si="31"/>
        <v>0</v>
      </c>
      <c r="AN14" s="13">
        <f t="shared" si="32"/>
        <v>0</v>
      </c>
      <c r="AO14" s="12">
        <f t="shared" si="33"/>
        <v>0</v>
      </c>
      <c r="AP14" s="4"/>
      <c r="AQ14" s="13">
        <f t="shared" si="34"/>
        <v>0</v>
      </c>
      <c r="AR14" s="12">
        <f t="shared" si="35"/>
        <v>0</v>
      </c>
      <c r="AT14" s="13">
        <f t="shared" si="36"/>
        <v>0</v>
      </c>
      <c r="AU14" s="12">
        <f t="shared" si="37"/>
        <v>0</v>
      </c>
      <c r="AV14" s="4">
        <v>0</v>
      </c>
      <c r="AW14" s="13">
        <f t="shared" si="38"/>
        <v>0</v>
      </c>
      <c r="AX14" s="12">
        <f t="shared" si="39"/>
        <v>0</v>
      </c>
      <c r="AZ14" s="13">
        <f t="shared" si="40"/>
        <v>0</v>
      </c>
      <c r="BA14" s="12">
        <f t="shared" si="41"/>
        <v>0</v>
      </c>
      <c r="BB14" s="4">
        <v>0</v>
      </c>
      <c r="BC14" s="13">
        <f t="shared" si="42"/>
        <v>0</v>
      </c>
      <c r="BD14" s="12">
        <f t="shared" si="43"/>
        <v>0</v>
      </c>
      <c r="BE14" s="4"/>
      <c r="BF14" s="13">
        <f t="shared" si="44"/>
        <v>0</v>
      </c>
      <c r="BG14" s="12">
        <f t="shared" si="45"/>
        <v>0</v>
      </c>
      <c r="BI14" s="13">
        <f t="shared" si="46"/>
        <v>0</v>
      </c>
      <c r="BJ14" s="12">
        <f t="shared" si="47"/>
        <v>0</v>
      </c>
      <c r="BL14" s="13">
        <f t="shared" si="48"/>
        <v>0</v>
      </c>
      <c r="BM14" s="12">
        <f t="shared" si="49"/>
        <v>0</v>
      </c>
      <c r="BN14" s="6">
        <v>0</v>
      </c>
      <c r="BO14" s="13">
        <f t="shared" si="50"/>
        <v>0</v>
      </c>
      <c r="BP14" s="12">
        <f t="shared" si="51"/>
        <v>0</v>
      </c>
      <c r="BQ14" s="6"/>
      <c r="BR14" s="13">
        <f t="shared" si="52"/>
        <v>0</v>
      </c>
      <c r="BS14" s="12">
        <f t="shared" si="53"/>
        <v>0</v>
      </c>
      <c r="BT14" s="19">
        <v>0</v>
      </c>
      <c r="BU14" s="13">
        <f t="shared" si="54"/>
        <v>0</v>
      </c>
      <c r="BV14" s="12">
        <f t="shared" si="55"/>
        <v>0</v>
      </c>
      <c r="BW14" s="19"/>
      <c r="BX14" s="13">
        <f t="shared" si="56"/>
        <v>0</v>
      </c>
      <c r="BY14" s="12">
        <f t="shared" si="57"/>
        <v>0</v>
      </c>
      <c r="BZ14" s="19"/>
      <c r="CA14" s="13">
        <f t="shared" si="58"/>
        <v>0</v>
      </c>
      <c r="CB14" s="12">
        <f t="shared" si="59"/>
        <v>0</v>
      </c>
      <c r="CC14" s="19"/>
      <c r="CD14" s="13">
        <f t="shared" si="60"/>
        <v>0</v>
      </c>
      <c r="CE14" s="12">
        <f t="shared" si="61"/>
        <v>0</v>
      </c>
      <c r="CF14" s="19"/>
      <c r="CG14" s="13">
        <f t="shared" si="62"/>
        <v>0</v>
      </c>
      <c r="CH14" s="12">
        <f t="shared" si="63"/>
        <v>0</v>
      </c>
      <c r="CI14" s="19">
        <v>0</v>
      </c>
      <c r="CJ14" s="13">
        <f t="shared" si="64"/>
        <v>0</v>
      </c>
      <c r="CK14" s="12">
        <f t="shared" si="65"/>
        <v>0</v>
      </c>
      <c r="CL14" s="6"/>
      <c r="CM14" s="13">
        <f t="shared" si="66"/>
        <v>0</v>
      </c>
      <c r="CN14" s="12">
        <f t="shared" si="67"/>
        <v>0</v>
      </c>
      <c r="CO14" s="19"/>
      <c r="CP14" s="13">
        <f t="shared" si="68"/>
        <v>0</v>
      </c>
      <c r="CQ14" s="12">
        <f t="shared" si="69"/>
        <v>0</v>
      </c>
      <c r="CR14" s="6"/>
      <c r="CS14" s="13">
        <f t="shared" si="70"/>
        <v>0</v>
      </c>
      <c r="CT14" s="12">
        <f t="shared" si="71"/>
        <v>0</v>
      </c>
      <c r="CU14" s="19"/>
      <c r="CV14" s="18">
        <f t="shared" si="11"/>
        <v>0</v>
      </c>
    </row>
    <row r="15" spans="1:100" x14ac:dyDescent="0.25">
      <c r="A15" s="1">
        <v>173123000</v>
      </c>
      <c r="B15" t="s">
        <v>10</v>
      </c>
      <c r="C15" t="s">
        <v>11</v>
      </c>
      <c r="D15" s="2">
        <v>0.18623481781376519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72"/>
        <v>0</v>
      </c>
      <c r="K15" s="12">
        <f t="shared" si="13"/>
        <v>0</v>
      </c>
      <c r="L15" s="4"/>
      <c r="M15" s="13">
        <f t="shared" si="14"/>
        <v>0</v>
      </c>
      <c r="N15" s="12">
        <f t="shared" si="15"/>
        <v>0</v>
      </c>
      <c r="O15" s="4"/>
      <c r="P15" s="13">
        <f t="shared" si="16"/>
        <v>0</v>
      </c>
      <c r="Q15" s="12">
        <f t="shared" si="17"/>
        <v>0</v>
      </c>
      <c r="R15" s="4">
        <v>0</v>
      </c>
      <c r="S15" s="13">
        <f t="shared" si="18"/>
        <v>0</v>
      </c>
      <c r="T15" s="12">
        <f t="shared" si="19"/>
        <v>0</v>
      </c>
      <c r="U15" s="4"/>
      <c r="V15" s="13">
        <f t="shared" si="20"/>
        <v>0</v>
      </c>
      <c r="W15" s="12">
        <f t="shared" si="21"/>
        <v>0</v>
      </c>
      <c r="X15" s="6">
        <v>0</v>
      </c>
      <c r="Y15" s="13">
        <f t="shared" si="22"/>
        <v>0</v>
      </c>
      <c r="Z15" s="12">
        <f t="shared" si="23"/>
        <v>0</v>
      </c>
      <c r="AB15" s="13">
        <f t="shared" si="24"/>
        <v>0</v>
      </c>
      <c r="AC15" s="12">
        <f t="shared" si="25"/>
        <v>0</v>
      </c>
      <c r="AE15" s="13">
        <f t="shared" si="26"/>
        <v>0</v>
      </c>
      <c r="AF15" s="12">
        <f t="shared" si="27"/>
        <v>0</v>
      </c>
      <c r="AG15" s="4">
        <v>0</v>
      </c>
      <c r="AH15" s="13">
        <f t="shared" si="28"/>
        <v>0</v>
      </c>
      <c r="AI15" s="12">
        <f t="shared" si="29"/>
        <v>0</v>
      </c>
      <c r="AK15" s="13">
        <f t="shared" si="30"/>
        <v>0</v>
      </c>
      <c r="AL15" s="12">
        <f t="shared" si="31"/>
        <v>0</v>
      </c>
      <c r="AN15" s="13">
        <f t="shared" si="32"/>
        <v>0</v>
      </c>
      <c r="AO15" s="12">
        <f t="shared" si="33"/>
        <v>0</v>
      </c>
      <c r="AP15" s="4"/>
      <c r="AQ15" s="13">
        <f t="shared" si="34"/>
        <v>0</v>
      </c>
      <c r="AR15" s="12">
        <f t="shared" si="35"/>
        <v>0</v>
      </c>
      <c r="AT15" s="13">
        <f t="shared" si="36"/>
        <v>0</v>
      </c>
      <c r="AU15" s="12">
        <f t="shared" si="37"/>
        <v>0</v>
      </c>
      <c r="AV15" s="4">
        <v>0</v>
      </c>
      <c r="AW15" s="13">
        <f t="shared" si="38"/>
        <v>0</v>
      </c>
      <c r="AX15" s="12">
        <f t="shared" si="39"/>
        <v>0</v>
      </c>
      <c r="AZ15" s="13">
        <f t="shared" si="40"/>
        <v>0</v>
      </c>
      <c r="BA15" s="12">
        <f t="shared" si="41"/>
        <v>0</v>
      </c>
      <c r="BB15" s="4">
        <v>0</v>
      </c>
      <c r="BC15" s="13">
        <f t="shared" si="42"/>
        <v>0</v>
      </c>
      <c r="BD15" s="12">
        <f t="shared" si="43"/>
        <v>0</v>
      </c>
      <c r="BE15" s="4"/>
      <c r="BF15" s="13">
        <f t="shared" si="44"/>
        <v>0</v>
      </c>
      <c r="BG15" s="12">
        <f t="shared" si="45"/>
        <v>0</v>
      </c>
      <c r="BI15" s="13">
        <f t="shared" si="46"/>
        <v>0</v>
      </c>
      <c r="BJ15" s="12">
        <f t="shared" si="47"/>
        <v>0</v>
      </c>
      <c r="BL15" s="13">
        <f t="shared" si="48"/>
        <v>0</v>
      </c>
      <c r="BM15" s="12">
        <f t="shared" si="49"/>
        <v>0</v>
      </c>
      <c r="BN15" s="6">
        <v>0</v>
      </c>
      <c r="BO15" s="13">
        <f t="shared" si="50"/>
        <v>0</v>
      </c>
      <c r="BP15" s="12">
        <f t="shared" si="51"/>
        <v>0</v>
      </c>
      <c r="BQ15" s="6"/>
      <c r="BR15" s="13">
        <f t="shared" si="52"/>
        <v>0</v>
      </c>
      <c r="BS15" s="12">
        <f t="shared" si="53"/>
        <v>0</v>
      </c>
      <c r="BT15" s="19">
        <v>0</v>
      </c>
      <c r="BU15" s="13">
        <f t="shared" si="54"/>
        <v>0</v>
      </c>
      <c r="BV15" s="12">
        <f t="shared" si="55"/>
        <v>0</v>
      </c>
      <c r="BW15" s="19"/>
      <c r="BX15" s="13">
        <f t="shared" si="56"/>
        <v>0</v>
      </c>
      <c r="BY15" s="12">
        <f t="shared" si="57"/>
        <v>0</v>
      </c>
      <c r="BZ15" s="19"/>
      <c r="CA15" s="13">
        <f t="shared" si="58"/>
        <v>0</v>
      </c>
      <c r="CB15" s="12">
        <f t="shared" si="59"/>
        <v>0</v>
      </c>
      <c r="CC15" s="19"/>
      <c r="CD15" s="13">
        <f t="shared" si="60"/>
        <v>0</v>
      </c>
      <c r="CE15" s="12">
        <f t="shared" si="61"/>
        <v>0</v>
      </c>
      <c r="CF15" s="19"/>
      <c r="CG15" s="13">
        <f t="shared" si="62"/>
        <v>0</v>
      </c>
      <c r="CH15" s="12">
        <f t="shared" si="63"/>
        <v>0</v>
      </c>
      <c r="CI15" s="19">
        <v>0</v>
      </c>
      <c r="CJ15" s="13">
        <f t="shared" si="64"/>
        <v>0</v>
      </c>
      <c r="CK15" s="12">
        <f t="shared" si="65"/>
        <v>0</v>
      </c>
      <c r="CL15" s="6"/>
      <c r="CM15" s="13">
        <f t="shared" si="66"/>
        <v>0</v>
      </c>
      <c r="CN15" s="12">
        <f t="shared" si="67"/>
        <v>0</v>
      </c>
      <c r="CO15" s="19"/>
      <c r="CP15" s="13">
        <f t="shared" si="68"/>
        <v>0</v>
      </c>
      <c r="CQ15" s="12">
        <f t="shared" si="69"/>
        <v>0</v>
      </c>
      <c r="CR15" s="6"/>
      <c r="CS15" s="13">
        <f t="shared" si="70"/>
        <v>0</v>
      </c>
      <c r="CT15" s="12">
        <f t="shared" si="71"/>
        <v>0</v>
      </c>
      <c r="CU15" s="19"/>
      <c r="CV15" s="18">
        <f t="shared" si="11"/>
        <v>0</v>
      </c>
    </row>
    <row r="16" spans="1:100" x14ac:dyDescent="0.25">
      <c r="A16" s="1">
        <v>173123000</v>
      </c>
      <c r="B16" t="s">
        <v>12</v>
      </c>
      <c r="C16" t="s">
        <v>13</v>
      </c>
      <c r="D16" s="2">
        <v>7.28744939271255E-2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72"/>
        <v>0</v>
      </c>
      <c r="K16" s="12">
        <f t="shared" si="13"/>
        <v>0</v>
      </c>
      <c r="L16" s="4"/>
      <c r="M16" s="13">
        <f t="shared" si="14"/>
        <v>0</v>
      </c>
      <c r="N16" s="12">
        <f t="shared" si="15"/>
        <v>0</v>
      </c>
      <c r="O16" s="4"/>
      <c r="P16" s="13">
        <f t="shared" si="16"/>
        <v>0</v>
      </c>
      <c r="Q16" s="12">
        <f t="shared" si="17"/>
        <v>0</v>
      </c>
      <c r="R16" s="4">
        <v>0</v>
      </c>
      <c r="S16" s="13">
        <f t="shared" si="18"/>
        <v>0</v>
      </c>
      <c r="T16" s="12">
        <f t="shared" si="19"/>
        <v>0</v>
      </c>
      <c r="U16" s="4"/>
      <c r="V16" s="13">
        <f t="shared" si="20"/>
        <v>0</v>
      </c>
      <c r="W16" s="12">
        <f t="shared" si="21"/>
        <v>0</v>
      </c>
      <c r="X16" s="6">
        <v>0</v>
      </c>
      <c r="Y16" s="13">
        <f t="shared" si="22"/>
        <v>0</v>
      </c>
      <c r="Z16" s="12">
        <f t="shared" si="23"/>
        <v>0</v>
      </c>
      <c r="AB16" s="13">
        <f t="shared" si="24"/>
        <v>0</v>
      </c>
      <c r="AC16" s="12">
        <f t="shared" si="25"/>
        <v>0</v>
      </c>
      <c r="AE16" s="13">
        <f t="shared" si="26"/>
        <v>0</v>
      </c>
      <c r="AF16" s="12">
        <f t="shared" si="27"/>
        <v>0</v>
      </c>
      <c r="AG16" s="4">
        <v>0</v>
      </c>
      <c r="AH16" s="13">
        <f t="shared" si="28"/>
        <v>0</v>
      </c>
      <c r="AI16" s="12">
        <f t="shared" si="29"/>
        <v>0</v>
      </c>
      <c r="AK16" s="13">
        <f t="shared" si="30"/>
        <v>0</v>
      </c>
      <c r="AL16" s="12">
        <f t="shared" si="31"/>
        <v>0</v>
      </c>
      <c r="AN16" s="13">
        <f t="shared" si="32"/>
        <v>0</v>
      </c>
      <c r="AO16" s="12">
        <f t="shared" si="33"/>
        <v>0</v>
      </c>
      <c r="AP16" s="4"/>
      <c r="AQ16" s="13">
        <f t="shared" si="34"/>
        <v>0</v>
      </c>
      <c r="AR16" s="12">
        <f t="shared" si="35"/>
        <v>0</v>
      </c>
      <c r="AT16" s="13">
        <f t="shared" si="36"/>
        <v>0</v>
      </c>
      <c r="AU16" s="12">
        <f t="shared" si="37"/>
        <v>0</v>
      </c>
      <c r="AV16" s="4">
        <v>0</v>
      </c>
      <c r="AW16" s="13">
        <f t="shared" si="38"/>
        <v>0</v>
      </c>
      <c r="AX16" s="12">
        <f t="shared" si="39"/>
        <v>0</v>
      </c>
      <c r="AZ16" s="13">
        <f t="shared" si="40"/>
        <v>0</v>
      </c>
      <c r="BA16" s="12">
        <f t="shared" si="41"/>
        <v>0</v>
      </c>
      <c r="BB16" s="4">
        <v>0</v>
      </c>
      <c r="BC16" s="13">
        <f t="shared" si="42"/>
        <v>0</v>
      </c>
      <c r="BD16" s="12">
        <f t="shared" si="43"/>
        <v>0</v>
      </c>
      <c r="BE16" s="4"/>
      <c r="BF16" s="13">
        <f t="shared" si="44"/>
        <v>0</v>
      </c>
      <c r="BG16" s="12">
        <f t="shared" si="45"/>
        <v>0</v>
      </c>
      <c r="BI16" s="13">
        <f t="shared" si="46"/>
        <v>0</v>
      </c>
      <c r="BJ16" s="12">
        <f t="shared" si="47"/>
        <v>0</v>
      </c>
      <c r="BL16" s="13">
        <f t="shared" si="48"/>
        <v>0</v>
      </c>
      <c r="BM16" s="12">
        <f t="shared" si="49"/>
        <v>0</v>
      </c>
      <c r="BN16" s="6">
        <v>0</v>
      </c>
      <c r="BO16" s="13">
        <f t="shared" si="50"/>
        <v>0</v>
      </c>
      <c r="BP16" s="12">
        <f t="shared" si="51"/>
        <v>0</v>
      </c>
      <c r="BQ16" s="6"/>
      <c r="BR16" s="13">
        <f t="shared" si="52"/>
        <v>0</v>
      </c>
      <c r="BS16" s="12">
        <f t="shared" si="53"/>
        <v>0</v>
      </c>
      <c r="BT16" s="19">
        <v>0</v>
      </c>
      <c r="BU16" s="13">
        <f t="shared" si="54"/>
        <v>0</v>
      </c>
      <c r="BV16" s="12">
        <f t="shared" si="55"/>
        <v>0</v>
      </c>
      <c r="BW16" s="19"/>
      <c r="BX16" s="13">
        <f t="shared" si="56"/>
        <v>0</v>
      </c>
      <c r="BY16" s="12">
        <f t="shared" si="57"/>
        <v>0</v>
      </c>
      <c r="BZ16" s="19"/>
      <c r="CA16" s="13">
        <f t="shared" si="58"/>
        <v>0</v>
      </c>
      <c r="CB16" s="12">
        <f t="shared" si="59"/>
        <v>0</v>
      </c>
      <c r="CC16" s="19"/>
      <c r="CD16" s="13">
        <f t="shared" si="60"/>
        <v>0</v>
      </c>
      <c r="CE16" s="12">
        <f t="shared" si="61"/>
        <v>0</v>
      </c>
      <c r="CF16" s="19"/>
      <c r="CG16" s="13">
        <f t="shared" si="62"/>
        <v>0</v>
      </c>
      <c r="CH16" s="12">
        <f t="shared" si="63"/>
        <v>0</v>
      </c>
      <c r="CI16" s="19">
        <v>0</v>
      </c>
      <c r="CJ16" s="13">
        <f t="shared" si="64"/>
        <v>0</v>
      </c>
      <c r="CK16" s="12">
        <f t="shared" si="65"/>
        <v>0</v>
      </c>
      <c r="CL16" s="6"/>
      <c r="CM16" s="13">
        <f t="shared" si="66"/>
        <v>0</v>
      </c>
      <c r="CN16" s="12">
        <f t="shared" si="67"/>
        <v>0</v>
      </c>
      <c r="CO16" s="19"/>
      <c r="CP16" s="13">
        <f t="shared" si="68"/>
        <v>0</v>
      </c>
      <c r="CQ16" s="12">
        <f t="shared" si="69"/>
        <v>0</v>
      </c>
      <c r="CR16" s="6"/>
      <c r="CS16" s="13">
        <f t="shared" si="70"/>
        <v>0</v>
      </c>
      <c r="CT16" s="12">
        <f t="shared" si="71"/>
        <v>0</v>
      </c>
      <c r="CU16" s="19"/>
      <c r="CV16" s="18">
        <f t="shared" si="11"/>
        <v>0</v>
      </c>
    </row>
    <row r="17" spans="1:100" x14ac:dyDescent="0.25">
      <c r="A17" s="1">
        <v>173123000</v>
      </c>
      <c r="B17" t="s">
        <v>14</v>
      </c>
      <c r="C17" t="s">
        <v>15</v>
      </c>
      <c r="D17" s="2">
        <v>0.10121457489878542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72"/>
        <v>0</v>
      </c>
      <c r="K17" s="12">
        <f t="shared" si="13"/>
        <v>0</v>
      </c>
      <c r="L17" s="4"/>
      <c r="M17" s="13">
        <f t="shared" si="14"/>
        <v>0</v>
      </c>
      <c r="N17" s="12">
        <f t="shared" si="15"/>
        <v>0</v>
      </c>
      <c r="O17" s="4"/>
      <c r="P17" s="13">
        <f t="shared" si="16"/>
        <v>0</v>
      </c>
      <c r="Q17" s="12">
        <f t="shared" si="17"/>
        <v>0</v>
      </c>
      <c r="R17" s="4">
        <v>0</v>
      </c>
      <c r="S17" s="13">
        <f t="shared" si="18"/>
        <v>0</v>
      </c>
      <c r="T17" s="12">
        <f t="shared" si="19"/>
        <v>0</v>
      </c>
      <c r="U17" s="4"/>
      <c r="V17" s="13">
        <f t="shared" si="20"/>
        <v>0</v>
      </c>
      <c r="W17" s="12">
        <f t="shared" si="21"/>
        <v>0</v>
      </c>
      <c r="X17" s="6">
        <v>0</v>
      </c>
      <c r="Y17" s="13">
        <f t="shared" si="22"/>
        <v>0</v>
      </c>
      <c r="Z17" s="12">
        <f t="shared" si="23"/>
        <v>0</v>
      </c>
      <c r="AB17" s="13">
        <f t="shared" si="24"/>
        <v>0</v>
      </c>
      <c r="AC17" s="12">
        <f t="shared" si="25"/>
        <v>0</v>
      </c>
      <c r="AE17" s="13">
        <f t="shared" si="26"/>
        <v>0</v>
      </c>
      <c r="AF17" s="12">
        <f t="shared" si="27"/>
        <v>0</v>
      </c>
      <c r="AG17" s="4">
        <v>0</v>
      </c>
      <c r="AH17" s="13">
        <f t="shared" si="28"/>
        <v>0</v>
      </c>
      <c r="AI17" s="12">
        <f t="shared" si="29"/>
        <v>0</v>
      </c>
      <c r="AK17" s="13">
        <f t="shared" si="30"/>
        <v>0</v>
      </c>
      <c r="AL17" s="12">
        <f t="shared" si="31"/>
        <v>0</v>
      </c>
      <c r="AN17" s="13">
        <f t="shared" si="32"/>
        <v>0</v>
      </c>
      <c r="AO17" s="12">
        <f t="shared" si="33"/>
        <v>0</v>
      </c>
      <c r="AP17" s="4"/>
      <c r="AQ17" s="13">
        <f t="shared" si="34"/>
        <v>0</v>
      </c>
      <c r="AR17" s="12">
        <f t="shared" si="35"/>
        <v>0</v>
      </c>
      <c r="AT17" s="13">
        <f t="shared" si="36"/>
        <v>0</v>
      </c>
      <c r="AU17" s="12">
        <f t="shared" si="37"/>
        <v>0</v>
      </c>
      <c r="AV17" s="4">
        <v>0</v>
      </c>
      <c r="AW17" s="13">
        <f t="shared" si="38"/>
        <v>0</v>
      </c>
      <c r="AX17" s="12">
        <f t="shared" si="39"/>
        <v>0</v>
      </c>
      <c r="AZ17" s="13">
        <f t="shared" si="40"/>
        <v>0</v>
      </c>
      <c r="BA17" s="12">
        <f t="shared" si="41"/>
        <v>0</v>
      </c>
      <c r="BB17" s="4">
        <v>0</v>
      </c>
      <c r="BC17" s="13">
        <f t="shared" si="42"/>
        <v>0</v>
      </c>
      <c r="BD17" s="12">
        <f t="shared" si="43"/>
        <v>0</v>
      </c>
      <c r="BE17" s="4"/>
      <c r="BF17" s="13">
        <f t="shared" si="44"/>
        <v>0</v>
      </c>
      <c r="BG17" s="12">
        <f t="shared" si="45"/>
        <v>0</v>
      </c>
      <c r="BI17" s="13">
        <f t="shared" si="46"/>
        <v>0</v>
      </c>
      <c r="BJ17" s="12">
        <f t="shared" si="47"/>
        <v>0</v>
      </c>
      <c r="BL17" s="13">
        <f t="shared" si="48"/>
        <v>0</v>
      </c>
      <c r="BM17" s="12">
        <f t="shared" si="49"/>
        <v>0</v>
      </c>
      <c r="BN17" s="6">
        <v>0</v>
      </c>
      <c r="BO17" s="13">
        <f t="shared" si="50"/>
        <v>0</v>
      </c>
      <c r="BP17" s="12">
        <f t="shared" si="51"/>
        <v>0</v>
      </c>
      <c r="BQ17" s="6"/>
      <c r="BR17" s="13">
        <f t="shared" si="52"/>
        <v>0</v>
      </c>
      <c r="BS17" s="12">
        <f t="shared" si="53"/>
        <v>0</v>
      </c>
      <c r="BT17" s="19">
        <v>0</v>
      </c>
      <c r="BU17" s="13">
        <f t="shared" si="54"/>
        <v>0</v>
      </c>
      <c r="BV17" s="12">
        <f t="shared" si="55"/>
        <v>0</v>
      </c>
      <c r="BW17" s="19"/>
      <c r="BX17" s="13">
        <f t="shared" si="56"/>
        <v>0</v>
      </c>
      <c r="BY17" s="12">
        <f t="shared" si="57"/>
        <v>0</v>
      </c>
      <c r="BZ17" s="19"/>
      <c r="CA17" s="13">
        <f t="shared" si="58"/>
        <v>0</v>
      </c>
      <c r="CB17" s="12">
        <f t="shared" si="59"/>
        <v>0</v>
      </c>
      <c r="CC17" s="19"/>
      <c r="CD17" s="13">
        <f t="shared" si="60"/>
        <v>0</v>
      </c>
      <c r="CE17" s="12">
        <f t="shared" si="61"/>
        <v>0</v>
      </c>
      <c r="CF17" s="19"/>
      <c r="CG17" s="13">
        <f t="shared" si="62"/>
        <v>0</v>
      </c>
      <c r="CH17" s="12">
        <f t="shared" si="63"/>
        <v>0</v>
      </c>
      <c r="CI17" s="19">
        <v>0</v>
      </c>
      <c r="CJ17" s="13">
        <f t="shared" si="64"/>
        <v>0</v>
      </c>
      <c r="CK17" s="12">
        <f t="shared" si="65"/>
        <v>0</v>
      </c>
      <c r="CL17" s="6"/>
      <c r="CM17" s="13">
        <f t="shared" si="66"/>
        <v>0</v>
      </c>
      <c r="CN17" s="12">
        <f t="shared" si="67"/>
        <v>0</v>
      </c>
      <c r="CO17" s="19"/>
      <c r="CP17" s="13">
        <f t="shared" si="68"/>
        <v>0</v>
      </c>
      <c r="CQ17" s="12">
        <f t="shared" si="69"/>
        <v>0</v>
      </c>
      <c r="CR17" s="6"/>
      <c r="CS17" s="13">
        <f t="shared" si="70"/>
        <v>0</v>
      </c>
      <c r="CT17" s="12">
        <f t="shared" si="71"/>
        <v>0</v>
      </c>
      <c r="CU17" s="19"/>
      <c r="CV17" s="18">
        <f t="shared" si="11"/>
        <v>0</v>
      </c>
    </row>
    <row r="18" spans="1:100" x14ac:dyDescent="0.25">
      <c r="A18" s="1">
        <v>173123000</v>
      </c>
      <c r="B18" t="s">
        <v>16</v>
      </c>
      <c r="C18" t="s">
        <v>17</v>
      </c>
      <c r="D18" s="2">
        <v>0.16599190283400811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72"/>
        <v>0</v>
      </c>
      <c r="K18" s="12">
        <f t="shared" si="13"/>
        <v>0</v>
      </c>
      <c r="L18" s="4"/>
      <c r="M18" s="13">
        <f t="shared" si="14"/>
        <v>0</v>
      </c>
      <c r="N18" s="12">
        <f t="shared" si="15"/>
        <v>0</v>
      </c>
      <c r="O18" s="4"/>
      <c r="P18" s="13">
        <f t="shared" si="16"/>
        <v>0</v>
      </c>
      <c r="Q18" s="12">
        <f t="shared" si="17"/>
        <v>0</v>
      </c>
      <c r="R18" s="4">
        <v>0</v>
      </c>
      <c r="S18" s="13">
        <f t="shared" si="18"/>
        <v>0</v>
      </c>
      <c r="T18" s="12">
        <f t="shared" si="19"/>
        <v>0</v>
      </c>
      <c r="U18" s="4"/>
      <c r="V18" s="13">
        <f t="shared" si="20"/>
        <v>0</v>
      </c>
      <c r="W18" s="12">
        <f t="shared" si="21"/>
        <v>0</v>
      </c>
      <c r="X18" s="6">
        <v>0</v>
      </c>
      <c r="Y18" s="13">
        <f t="shared" si="22"/>
        <v>0</v>
      </c>
      <c r="Z18" s="12">
        <f t="shared" si="23"/>
        <v>0</v>
      </c>
      <c r="AB18" s="13">
        <f t="shared" si="24"/>
        <v>0</v>
      </c>
      <c r="AC18" s="12">
        <f t="shared" si="25"/>
        <v>0</v>
      </c>
      <c r="AE18" s="13">
        <f t="shared" si="26"/>
        <v>0</v>
      </c>
      <c r="AF18" s="12">
        <f t="shared" si="27"/>
        <v>0</v>
      </c>
      <c r="AG18" s="4">
        <v>0</v>
      </c>
      <c r="AH18" s="13">
        <f t="shared" si="28"/>
        <v>0</v>
      </c>
      <c r="AI18" s="12">
        <f t="shared" si="29"/>
        <v>0</v>
      </c>
      <c r="AK18" s="13">
        <f t="shared" si="30"/>
        <v>0</v>
      </c>
      <c r="AL18" s="12">
        <f t="shared" si="31"/>
        <v>0</v>
      </c>
      <c r="AN18" s="13">
        <f t="shared" si="32"/>
        <v>0</v>
      </c>
      <c r="AO18" s="12">
        <f t="shared" si="33"/>
        <v>0</v>
      </c>
      <c r="AP18" s="4"/>
      <c r="AQ18" s="13">
        <f t="shared" si="34"/>
        <v>0</v>
      </c>
      <c r="AR18" s="12">
        <f t="shared" si="35"/>
        <v>0</v>
      </c>
      <c r="AT18" s="13">
        <f t="shared" si="36"/>
        <v>0</v>
      </c>
      <c r="AU18" s="12">
        <f t="shared" si="37"/>
        <v>0</v>
      </c>
      <c r="AV18" s="4">
        <v>0</v>
      </c>
      <c r="AW18" s="13">
        <f t="shared" si="38"/>
        <v>0</v>
      </c>
      <c r="AX18" s="12">
        <f t="shared" si="39"/>
        <v>0</v>
      </c>
      <c r="AZ18" s="13">
        <f t="shared" si="40"/>
        <v>0</v>
      </c>
      <c r="BA18" s="12">
        <f t="shared" si="41"/>
        <v>0</v>
      </c>
      <c r="BB18" s="4">
        <v>0</v>
      </c>
      <c r="BC18" s="13">
        <f t="shared" si="42"/>
        <v>0</v>
      </c>
      <c r="BD18" s="12">
        <f t="shared" si="43"/>
        <v>0</v>
      </c>
      <c r="BE18" s="4"/>
      <c r="BF18" s="13">
        <f t="shared" si="44"/>
        <v>0</v>
      </c>
      <c r="BG18" s="12">
        <f t="shared" si="45"/>
        <v>0</v>
      </c>
      <c r="BI18" s="13">
        <f t="shared" si="46"/>
        <v>0</v>
      </c>
      <c r="BJ18" s="12">
        <f t="shared" si="47"/>
        <v>0</v>
      </c>
      <c r="BL18" s="13">
        <f t="shared" si="48"/>
        <v>0</v>
      </c>
      <c r="BM18" s="12">
        <f t="shared" si="49"/>
        <v>0</v>
      </c>
      <c r="BN18" s="6">
        <v>0</v>
      </c>
      <c r="BO18" s="13">
        <f t="shared" si="50"/>
        <v>0</v>
      </c>
      <c r="BP18" s="12">
        <f t="shared" si="51"/>
        <v>0</v>
      </c>
      <c r="BQ18" s="6"/>
      <c r="BR18" s="13">
        <f t="shared" si="52"/>
        <v>0</v>
      </c>
      <c r="BS18" s="12">
        <f t="shared" si="53"/>
        <v>0</v>
      </c>
      <c r="BT18" s="19">
        <v>0</v>
      </c>
      <c r="BU18" s="13">
        <f t="shared" si="54"/>
        <v>0</v>
      </c>
      <c r="BV18" s="12">
        <f t="shared" si="55"/>
        <v>0</v>
      </c>
      <c r="BW18" s="19"/>
      <c r="BX18" s="13">
        <f t="shared" si="56"/>
        <v>0</v>
      </c>
      <c r="BY18" s="12">
        <f t="shared" si="57"/>
        <v>0</v>
      </c>
      <c r="BZ18" s="19"/>
      <c r="CA18" s="13">
        <f t="shared" si="58"/>
        <v>0</v>
      </c>
      <c r="CB18" s="12">
        <f t="shared" si="59"/>
        <v>0</v>
      </c>
      <c r="CC18" s="19"/>
      <c r="CD18" s="13">
        <f t="shared" si="60"/>
        <v>0</v>
      </c>
      <c r="CE18" s="12">
        <f t="shared" si="61"/>
        <v>0</v>
      </c>
      <c r="CF18" s="19"/>
      <c r="CG18" s="13">
        <f t="shared" si="62"/>
        <v>0</v>
      </c>
      <c r="CH18" s="12">
        <f t="shared" si="63"/>
        <v>0</v>
      </c>
      <c r="CI18" s="19">
        <v>0</v>
      </c>
      <c r="CJ18" s="13">
        <f t="shared" si="64"/>
        <v>0</v>
      </c>
      <c r="CK18" s="12">
        <f t="shared" si="65"/>
        <v>0</v>
      </c>
      <c r="CL18" s="6"/>
      <c r="CM18" s="13">
        <f t="shared" si="66"/>
        <v>0</v>
      </c>
      <c r="CN18" s="12">
        <f t="shared" si="67"/>
        <v>0</v>
      </c>
      <c r="CO18" s="19"/>
      <c r="CP18" s="13">
        <f t="shared" si="68"/>
        <v>0</v>
      </c>
      <c r="CQ18" s="12">
        <f t="shared" si="69"/>
        <v>0</v>
      </c>
      <c r="CR18" s="6"/>
      <c r="CS18" s="13">
        <f t="shared" si="70"/>
        <v>0</v>
      </c>
      <c r="CT18" s="12">
        <f t="shared" si="71"/>
        <v>0</v>
      </c>
      <c r="CU18" s="19"/>
      <c r="CV18" s="18">
        <f t="shared" si="11"/>
        <v>0</v>
      </c>
    </row>
    <row r="19" spans="1:100" x14ac:dyDescent="0.25">
      <c r="A19" s="1">
        <v>173123000</v>
      </c>
      <c r="B19" t="s">
        <v>18</v>
      </c>
      <c r="C19" t="s">
        <v>19</v>
      </c>
      <c r="D19" s="2">
        <v>0.10121457489878542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72"/>
        <v>0</v>
      </c>
      <c r="K19" s="12">
        <f t="shared" si="13"/>
        <v>0</v>
      </c>
      <c r="L19" s="4"/>
      <c r="M19" s="13">
        <f t="shared" si="14"/>
        <v>0</v>
      </c>
      <c r="N19" s="12">
        <f t="shared" si="15"/>
        <v>0</v>
      </c>
      <c r="O19" s="4"/>
      <c r="P19" s="13">
        <f t="shared" si="16"/>
        <v>0</v>
      </c>
      <c r="Q19" s="12">
        <f t="shared" si="17"/>
        <v>0</v>
      </c>
      <c r="R19" s="4">
        <v>0</v>
      </c>
      <c r="S19" s="13">
        <f t="shared" si="18"/>
        <v>0</v>
      </c>
      <c r="T19" s="12">
        <f t="shared" si="19"/>
        <v>0</v>
      </c>
      <c r="U19" s="4"/>
      <c r="V19" s="13">
        <f t="shared" si="20"/>
        <v>0</v>
      </c>
      <c r="W19" s="12">
        <f t="shared" si="21"/>
        <v>0</v>
      </c>
      <c r="X19" s="6">
        <v>0</v>
      </c>
      <c r="Y19" s="13">
        <f t="shared" si="22"/>
        <v>0</v>
      </c>
      <c r="Z19" s="12">
        <f t="shared" si="23"/>
        <v>0</v>
      </c>
      <c r="AB19" s="13">
        <f t="shared" si="24"/>
        <v>0</v>
      </c>
      <c r="AC19" s="12">
        <f t="shared" si="25"/>
        <v>0</v>
      </c>
      <c r="AE19" s="13">
        <f t="shared" si="26"/>
        <v>0</v>
      </c>
      <c r="AF19" s="12">
        <f t="shared" si="27"/>
        <v>0</v>
      </c>
      <c r="AG19" s="4">
        <v>0</v>
      </c>
      <c r="AH19" s="13">
        <f t="shared" si="28"/>
        <v>0</v>
      </c>
      <c r="AI19" s="12">
        <f t="shared" si="29"/>
        <v>0</v>
      </c>
      <c r="AK19" s="13">
        <f t="shared" si="30"/>
        <v>0</v>
      </c>
      <c r="AL19" s="12">
        <f t="shared" si="31"/>
        <v>0</v>
      </c>
      <c r="AN19" s="13">
        <f t="shared" si="32"/>
        <v>0</v>
      </c>
      <c r="AO19" s="12">
        <f t="shared" si="33"/>
        <v>0</v>
      </c>
      <c r="AP19" s="4"/>
      <c r="AQ19" s="13">
        <f t="shared" si="34"/>
        <v>0</v>
      </c>
      <c r="AR19" s="12">
        <f t="shared" si="35"/>
        <v>0</v>
      </c>
      <c r="AT19" s="13">
        <f t="shared" si="36"/>
        <v>0</v>
      </c>
      <c r="AU19" s="12">
        <f t="shared" si="37"/>
        <v>0</v>
      </c>
      <c r="AV19" s="4">
        <v>0</v>
      </c>
      <c r="AW19" s="13">
        <f t="shared" si="38"/>
        <v>0</v>
      </c>
      <c r="AX19" s="12">
        <f t="shared" si="39"/>
        <v>0</v>
      </c>
      <c r="AZ19" s="13">
        <f t="shared" si="40"/>
        <v>0</v>
      </c>
      <c r="BA19" s="12">
        <f t="shared" si="41"/>
        <v>0</v>
      </c>
      <c r="BB19" s="4">
        <v>0</v>
      </c>
      <c r="BC19" s="13">
        <f t="shared" si="42"/>
        <v>0</v>
      </c>
      <c r="BD19" s="12">
        <f t="shared" si="43"/>
        <v>0</v>
      </c>
      <c r="BE19" s="4"/>
      <c r="BF19" s="13">
        <f t="shared" si="44"/>
        <v>0</v>
      </c>
      <c r="BG19" s="12">
        <f t="shared" si="45"/>
        <v>0</v>
      </c>
      <c r="BI19" s="13">
        <f t="shared" si="46"/>
        <v>0</v>
      </c>
      <c r="BJ19" s="12">
        <f t="shared" si="47"/>
        <v>0</v>
      </c>
      <c r="BL19" s="13">
        <f t="shared" si="48"/>
        <v>0</v>
      </c>
      <c r="BM19" s="12">
        <f t="shared" si="49"/>
        <v>0</v>
      </c>
      <c r="BN19" s="6">
        <v>0</v>
      </c>
      <c r="BO19" s="13">
        <f t="shared" si="50"/>
        <v>0</v>
      </c>
      <c r="BP19" s="12">
        <f t="shared" si="51"/>
        <v>0</v>
      </c>
      <c r="BQ19" s="6"/>
      <c r="BR19" s="13">
        <f t="shared" si="52"/>
        <v>0</v>
      </c>
      <c r="BS19" s="12">
        <f t="shared" si="53"/>
        <v>0</v>
      </c>
      <c r="BT19" s="19">
        <v>0</v>
      </c>
      <c r="BU19" s="13">
        <f t="shared" si="54"/>
        <v>0</v>
      </c>
      <c r="BV19" s="12">
        <f t="shared" si="55"/>
        <v>0</v>
      </c>
      <c r="BW19" s="19"/>
      <c r="BX19" s="13">
        <f t="shared" si="56"/>
        <v>0</v>
      </c>
      <c r="BY19" s="12">
        <f t="shared" si="57"/>
        <v>0</v>
      </c>
      <c r="BZ19" s="19"/>
      <c r="CA19" s="13">
        <f t="shared" si="58"/>
        <v>0</v>
      </c>
      <c r="CB19" s="12">
        <f t="shared" si="59"/>
        <v>0</v>
      </c>
      <c r="CC19" s="19"/>
      <c r="CD19" s="13">
        <f t="shared" si="60"/>
        <v>0</v>
      </c>
      <c r="CE19" s="12">
        <f t="shared" si="61"/>
        <v>0</v>
      </c>
      <c r="CF19" s="19"/>
      <c r="CG19" s="13">
        <f t="shared" si="62"/>
        <v>0</v>
      </c>
      <c r="CH19" s="12">
        <f t="shared" si="63"/>
        <v>0</v>
      </c>
      <c r="CI19" s="19">
        <v>0</v>
      </c>
      <c r="CJ19" s="13">
        <f t="shared" si="64"/>
        <v>0</v>
      </c>
      <c r="CK19" s="12">
        <f t="shared" si="65"/>
        <v>0</v>
      </c>
      <c r="CL19" s="6"/>
      <c r="CM19" s="13">
        <f t="shared" si="66"/>
        <v>0</v>
      </c>
      <c r="CN19" s="12">
        <f t="shared" si="67"/>
        <v>0</v>
      </c>
      <c r="CO19" s="19"/>
      <c r="CP19" s="13">
        <f t="shared" si="68"/>
        <v>0</v>
      </c>
      <c r="CQ19" s="12">
        <f t="shared" si="69"/>
        <v>0</v>
      </c>
      <c r="CR19" s="6"/>
      <c r="CS19" s="13">
        <f t="shared" si="70"/>
        <v>0</v>
      </c>
      <c r="CT19" s="12">
        <f t="shared" si="71"/>
        <v>0</v>
      </c>
      <c r="CU19" s="19"/>
      <c r="CV19" s="18">
        <f t="shared" si="11"/>
        <v>0</v>
      </c>
    </row>
    <row r="20" spans="1:100" x14ac:dyDescent="0.25">
      <c r="A20" s="1">
        <v>173123000</v>
      </c>
      <c r="B20" t="s">
        <v>20</v>
      </c>
      <c r="C20" t="s">
        <v>21</v>
      </c>
      <c r="D20" s="2">
        <v>7.28744939271255E-2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72"/>
        <v>0</v>
      </c>
      <c r="K20" s="12">
        <f t="shared" si="13"/>
        <v>0</v>
      </c>
      <c r="L20" s="4"/>
      <c r="M20" s="13">
        <f t="shared" si="14"/>
        <v>0</v>
      </c>
      <c r="N20" s="12">
        <f t="shared" si="15"/>
        <v>0</v>
      </c>
      <c r="O20" s="4"/>
      <c r="P20" s="13">
        <f t="shared" si="16"/>
        <v>0</v>
      </c>
      <c r="Q20" s="12">
        <f t="shared" si="17"/>
        <v>0</v>
      </c>
      <c r="R20" s="4">
        <v>0</v>
      </c>
      <c r="S20" s="13">
        <f t="shared" si="18"/>
        <v>0</v>
      </c>
      <c r="T20" s="12">
        <f t="shared" si="19"/>
        <v>0</v>
      </c>
      <c r="U20" s="4"/>
      <c r="V20" s="13">
        <f t="shared" si="20"/>
        <v>0</v>
      </c>
      <c r="W20" s="12">
        <f t="shared" si="21"/>
        <v>0</v>
      </c>
      <c r="X20" s="6">
        <v>0</v>
      </c>
      <c r="Y20" s="13">
        <f t="shared" si="22"/>
        <v>0</v>
      </c>
      <c r="Z20" s="12">
        <f t="shared" si="23"/>
        <v>0</v>
      </c>
      <c r="AB20" s="13">
        <f t="shared" si="24"/>
        <v>0</v>
      </c>
      <c r="AC20" s="12">
        <f t="shared" si="25"/>
        <v>0</v>
      </c>
      <c r="AE20" s="13">
        <f t="shared" si="26"/>
        <v>0</v>
      </c>
      <c r="AF20" s="12">
        <f t="shared" si="27"/>
        <v>0</v>
      </c>
      <c r="AG20" s="4">
        <v>0</v>
      </c>
      <c r="AH20" s="13">
        <f t="shared" si="28"/>
        <v>0</v>
      </c>
      <c r="AI20" s="12">
        <f t="shared" si="29"/>
        <v>0</v>
      </c>
      <c r="AK20" s="13">
        <f t="shared" si="30"/>
        <v>0</v>
      </c>
      <c r="AL20" s="12">
        <f t="shared" si="31"/>
        <v>0</v>
      </c>
      <c r="AN20" s="13">
        <f t="shared" si="32"/>
        <v>0</v>
      </c>
      <c r="AO20" s="12">
        <f t="shared" si="33"/>
        <v>0</v>
      </c>
      <c r="AP20" s="4"/>
      <c r="AQ20" s="13">
        <f t="shared" si="34"/>
        <v>0</v>
      </c>
      <c r="AR20" s="12">
        <f t="shared" si="35"/>
        <v>0</v>
      </c>
      <c r="AT20" s="13">
        <f t="shared" si="36"/>
        <v>0</v>
      </c>
      <c r="AU20" s="12">
        <f t="shared" si="37"/>
        <v>0</v>
      </c>
      <c r="AV20" s="4">
        <v>0</v>
      </c>
      <c r="AW20" s="13">
        <f t="shared" si="38"/>
        <v>0</v>
      </c>
      <c r="AX20" s="12">
        <f t="shared" si="39"/>
        <v>0</v>
      </c>
      <c r="AZ20" s="13">
        <f t="shared" si="40"/>
        <v>0</v>
      </c>
      <c r="BA20" s="12">
        <f t="shared" si="41"/>
        <v>0</v>
      </c>
      <c r="BB20" s="4">
        <v>0</v>
      </c>
      <c r="BC20" s="13">
        <f t="shared" si="42"/>
        <v>0</v>
      </c>
      <c r="BD20" s="12">
        <f t="shared" si="43"/>
        <v>0</v>
      </c>
      <c r="BE20" s="4"/>
      <c r="BF20" s="13">
        <f t="shared" si="44"/>
        <v>0</v>
      </c>
      <c r="BG20" s="12">
        <f t="shared" si="45"/>
        <v>0</v>
      </c>
      <c r="BI20" s="13">
        <f t="shared" si="46"/>
        <v>0</v>
      </c>
      <c r="BJ20" s="12">
        <f t="shared" si="47"/>
        <v>0</v>
      </c>
      <c r="BL20" s="13">
        <f t="shared" si="48"/>
        <v>0</v>
      </c>
      <c r="BM20" s="12">
        <f t="shared" si="49"/>
        <v>0</v>
      </c>
      <c r="BN20" s="6">
        <v>0</v>
      </c>
      <c r="BO20" s="13">
        <f t="shared" si="50"/>
        <v>0</v>
      </c>
      <c r="BP20" s="12">
        <f t="shared" si="51"/>
        <v>0</v>
      </c>
      <c r="BQ20" s="6"/>
      <c r="BR20" s="13">
        <f t="shared" si="52"/>
        <v>0</v>
      </c>
      <c r="BS20" s="12">
        <f t="shared" si="53"/>
        <v>0</v>
      </c>
      <c r="BT20" s="19">
        <v>0</v>
      </c>
      <c r="BU20" s="13">
        <f t="shared" si="54"/>
        <v>0</v>
      </c>
      <c r="BV20" s="12">
        <f t="shared" si="55"/>
        <v>0</v>
      </c>
      <c r="BW20" s="19"/>
      <c r="BX20" s="13">
        <f t="shared" si="56"/>
        <v>0</v>
      </c>
      <c r="BY20" s="12">
        <f t="shared" si="57"/>
        <v>0</v>
      </c>
      <c r="BZ20" s="19"/>
      <c r="CA20" s="13">
        <f t="shared" si="58"/>
        <v>0</v>
      </c>
      <c r="CB20" s="12">
        <f t="shared" si="59"/>
        <v>0</v>
      </c>
      <c r="CC20" s="19"/>
      <c r="CD20" s="13">
        <f t="shared" si="60"/>
        <v>0</v>
      </c>
      <c r="CE20" s="12">
        <f t="shared" si="61"/>
        <v>0</v>
      </c>
      <c r="CF20" s="19"/>
      <c r="CG20" s="13">
        <f t="shared" si="62"/>
        <v>0</v>
      </c>
      <c r="CH20" s="12">
        <f t="shared" si="63"/>
        <v>0</v>
      </c>
      <c r="CI20" s="19">
        <v>0</v>
      </c>
      <c r="CJ20" s="13">
        <f t="shared" si="64"/>
        <v>0</v>
      </c>
      <c r="CK20" s="12">
        <f t="shared" si="65"/>
        <v>0</v>
      </c>
      <c r="CL20" s="6"/>
      <c r="CM20" s="13">
        <f t="shared" si="66"/>
        <v>0</v>
      </c>
      <c r="CN20" s="12">
        <f t="shared" si="67"/>
        <v>0</v>
      </c>
      <c r="CO20" s="19"/>
      <c r="CP20" s="13">
        <f t="shared" si="68"/>
        <v>0</v>
      </c>
      <c r="CQ20" s="12">
        <f t="shared" si="69"/>
        <v>0</v>
      </c>
      <c r="CR20" s="6"/>
      <c r="CS20" s="13">
        <f t="shared" si="70"/>
        <v>0</v>
      </c>
      <c r="CT20" s="12">
        <f t="shared" si="71"/>
        <v>0</v>
      </c>
      <c r="CU20" s="19"/>
      <c r="CV20" s="18">
        <f t="shared" si="11"/>
        <v>0</v>
      </c>
    </row>
    <row r="21" spans="1:100" x14ac:dyDescent="0.25">
      <c r="A21" s="1">
        <v>173123000</v>
      </c>
      <c r="B21" t="s">
        <v>80</v>
      </c>
      <c r="C21" t="s">
        <v>23</v>
      </c>
      <c r="D21" s="3">
        <v>0.18218623481781382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72"/>
        <v>0</v>
      </c>
      <c r="K21" s="12">
        <f t="shared" si="13"/>
        <v>0</v>
      </c>
      <c r="L21" s="4"/>
      <c r="M21" s="13">
        <f t="shared" si="14"/>
        <v>0</v>
      </c>
      <c r="N21" s="12">
        <f t="shared" si="15"/>
        <v>0</v>
      </c>
      <c r="O21" s="4"/>
      <c r="P21" s="13">
        <f t="shared" si="16"/>
        <v>0</v>
      </c>
      <c r="Q21" s="12">
        <f t="shared" si="17"/>
        <v>0</v>
      </c>
      <c r="R21" s="4">
        <v>0</v>
      </c>
      <c r="S21" s="13">
        <f t="shared" si="18"/>
        <v>0</v>
      </c>
      <c r="T21" s="12">
        <f t="shared" si="19"/>
        <v>0</v>
      </c>
      <c r="U21" s="4"/>
      <c r="V21" s="13">
        <f t="shared" si="20"/>
        <v>0</v>
      </c>
      <c r="W21" s="12">
        <f t="shared" si="21"/>
        <v>0</v>
      </c>
      <c r="X21" s="6">
        <v>0</v>
      </c>
      <c r="Y21" s="13">
        <f t="shared" si="22"/>
        <v>0</v>
      </c>
      <c r="Z21" s="12">
        <f t="shared" si="23"/>
        <v>0</v>
      </c>
      <c r="AB21" s="13">
        <f t="shared" si="24"/>
        <v>0</v>
      </c>
      <c r="AC21" s="12">
        <f t="shared" si="25"/>
        <v>0</v>
      </c>
      <c r="AE21" s="13">
        <f t="shared" si="26"/>
        <v>0</v>
      </c>
      <c r="AF21" s="12">
        <f t="shared" si="27"/>
        <v>0</v>
      </c>
      <c r="AG21" s="4">
        <v>0</v>
      </c>
      <c r="AH21" s="13">
        <f t="shared" si="28"/>
        <v>0</v>
      </c>
      <c r="AI21" s="12">
        <f t="shared" si="29"/>
        <v>0</v>
      </c>
      <c r="AK21" s="13">
        <f t="shared" si="30"/>
        <v>0</v>
      </c>
      <c r="AL21" s="12">
        <f t="shared" si="31"/>
        <v>0</v>
      </c>
      <c r="AN21" s="13">
        <f t="shared" si="32"/>
        <v>0</v>
      </c>
      <c r="AO21" s="12">
        <f t="shared" si="33"/>
        <v>0</v>
      </c>
      <c r="AP21" s="4"/>
      <c r="AQ21" s="13">
        <f t="shared" si="34"/>
        <v>0</v>
      </c>
      <c r="AR21" s="12">
        <f t="shared" si="35"/>
        <v>0</v>
      </c>
      <c r="AT21" s="13">
        <f t="shared" si="36"/>
        <v>0</v>
      </c>
      <c r="AU21" s="12">
        <f t="shared" si="37"/>
        <v>0</v>
      </c>
      <c r="AV21" s="4">
        <v>0</v>
      </c>
      <c r="AW21" s="13">
        <f t="shared" si="38"/>
        <v>0</v>
      </c>
      <c r="AX21" s="12">
        <f t="shared" si="39"/>
        <v>0</v>
      </c>
      <c r="AZ21" s="13">
        <f t="shared" si="40"/>
        <v>0</v>
      </c>
      <c r="BA21" s="12">
        <f t="shared" si="41"/>
        <v>0</v>
      </c>
      <c r="BB21" s="4">
        <v>0</v>
      </c>
      <c r="BC21" s="13">
        <f t="shared" si="42"/>
        <v>0</v>
      </c>
      <c r="BD21" s="12">
        <f t="shared" si="43"/>
        <v>0</v>
      </c>
      <c r="BE21" s="4"/>
      <c r="BF21" s="13">
        <f t="shared" si="44"/>
        <v>0</v>
      </c>
      <c r="BG21" s="12">
        <f t="shared" si="45"/>
        <v>0</v>
      </c>
      <c r="BI21" s="13">
        <f t="shared" si="46"/>
        <v>0</v>
      </c>
      <c r="BJ21" s="12">
        <f t="shared" si="47"/>
        <v>0</v>
      </c>
      <c r="BL21" s="13">
        <f t="shared" si="48"/>
        <v>0</v>
      </c>
      <c r="BM21" s="12">
        <f t="shared" si="49"/>
        <v>0</v>
      </c>
      <c r="BN21" s="6">
        <v>0</v>
      </c>
      <c r="BO21" s="13">
        <f t="shared" si="50"/>
        <v>0</v>
      </c>
      <c r="BP21" s="12">
        <f t="shared" si="51"/>
        <v>0</v>
      </c>
      <c r="BQ21" s="6"/>
      <c r="BR21" s="13">
        <f t="shared" si="52"/>
        <v>0</v>
      </c>
      <c r="BS21" s="12">
        <f t="shared" si="53"/>
        <v>0</v>
      </c>
      <c r="BT21" s="19">
        <v>0</v>
      </c>
      <c r="BU21" s="13">
        <f t="shared" si="54"/>
        <v>0</v>
      </c>
      <c r="BV21" s="12">
        <f t="shared" si="55"/>
        <v>0</v>
      </c>
      <c r="BW21" s="19"/>
      <c r="BX21" s="13">
        <f t="shared" si="56"/>
        <v>0</v>
      </c>
      <c r="BY21" s="12">
        <f t="shared" si="57"/>
        <v>0</v>
      </c>
      <c r="BZ21" s="19"/>
      <c r="CA21" s="13">
        <f t="shared" si="58"/>
        <v>0</v>
      </c>
      <c r="CB21" s="12">
        <f t="shared" si="59"/>
        <v>0</v>
      </c>
      <c r="CC21" s="19"/>
      <c r="CD21" s="13">
        <f t="shared" si="60"/>
        <v>0</v>
      </c>
      <c r="CE21" s="12">
        <f t="shared" si="61"/>
        <v>0</v>
      </c>
      <c r="CF21" s="19"/>
      <c r="CG21" s="13">
        <f t="shared" si="62"/>
        <v>0</v>
      </c>
      <c r="CH21" s="12">
        <f t="shared" si="63"/>
        <v>0</v>
      </c>
      <c r="CI21" s="19">
        <v>0</v>
      </c>
      <c r="CJ21" s="13">
        <f t="shared" si="64"/>
        <v>0</v>
      </c>
      <c r="CK21" s="12">
        <f t="shared" si="65"/>
        <v>0</v>
      </c>
      <c r="CL21" s="6"/>
      <c r="CM21" s="13">
        <f t="shared" si="66"/>
        <v>0</v>
      </c>
      <c r="CN21" s="12">
        <f t="shared" si="67"/>
        <v>0</v>
      </c>
      <c r="CO21" s="19"/>
      <c r="CP21" s="13">
        <f t="shared" si="68"/>
        <v>0</v>
      </c>
      <c r="CQ21" s="12">
        <f t="shared" si="69"/>
        <v>0</v>
      </c>
      <c r="CR21" s="6"/>
      <c r="CS21" s="13">
        <f t="shared" si="70"/>
        <v>0</v>
      </c>
      <c r="CT21" s="12">
        <f t="shared" si="71"/>
        <v>0</v>
      </c>
      <c r="CU21" s="19"/>
      <c r="CV21" s="18">
        <f t="shared" si="11"/>
        <v>0</v>
      </c>
    </row>
    <row r="22" spans="1:100" x14ac:dyDescent="0.25">
      <c r="I22" s="4"/>
      <c r="J22" s="11">
        <f t="shared" si="72"/>
        <v>0</v>
      </c>
      <c r="K22" s="12">
        <f t="shared" si="13"/>
        <v>0</v>
      </c>
      <c r="L22" s="4"/>
      <c r="M22" s="13">
        <f t="shared" si="14"/>
        <v>0</v>
      </c>
      <c r="N22" s="12">
        <f t="shared" si="15"/>
        <v>0</v>
      </c>
      <c r="O22" s="4"/>
      <c r="P22" s="13">
        <f t="shared" si="16"/>
        <v>0</v>
      </c>
      <c r="Q22" s="12">
        <f t="shared" si="17"/>
        <v>0</v>
      </c>
      <c r="R22" s="4">
        <v>0</v>
      </c>
      <c r="S22" s="13">
        <f t="shared" si="18"/>
        <v>0</v>
      </c>
      <c r="T22" s="12">
        <f t="shared" si="19"/>
        <v>0</v>
      </c>
      <c r="U22" s="4"/>
      <c r="V22" s="13">
        <f t="shared" si="20"/>
        <v>0</v>
      </c>
      <c r="W22" s="12">
        <f t="shared" si="21"/>
        <v>0</v>
      </c>
      <c r="X22" s="6">
        <v>0</v>
      </c>
      <c r="Y22" s="13">
        <f t="shared" si="22"/>
        <v>0</v>
      </c>
      <c r="Z22" s="12">
        <f t="shared" si="23"/>
        <v>0</v>
      </c>
      <c r="AB22" s="13">
        <f t="shared" si="24"/>
        <v>0</v>
      </c>
      <c r="AC22" s="12">
        <f t="shared" si="25"/>
        <v>0</v>
      </c>
      <c r="AE22" s="13">
        <f t="shared" si="26"/>
        <v>0</v>
      </c>
      <c r="AF22" s="12">
        <f t="shared" si="27"/>
        <v>0</v>
      </c>
      <c r="AG22" s="4">
        <v>0</v>
      </c>
      <c r="AH22" s="13">
        <f t="shared" si="28"/>
        <v>0</v>
      </c>
      <c r="AI22" s="12">
        <f t="shared" si="29"/>
        <v>0</v>
      </c>
      <c r="AK22" s="13">
        <f t="shared" si="30"/>
        <v>0</v>
      </c>
      <c r="AL22" s="12">
        <f t="shared" si="31"/>
        <v>0</v>
      </c>
      <c r="AN22" s="13">
        <f t="shared" si="32"/>
        <v>0</v>
      </c>
      <c r="AO22" s="12">
        <f t="shared" si="33"/>
        <v>0</v>
      </c>
      <c r="AP22" s="4"/>
      <c r="AQ22" s="13">
        <f t="shared" si="34"/>
        <v>0</v>
      </c>
      <c r="AR22" s="12">
        <f t="shared" si="35"/>
        <v>0</v>
      </c>
      <c r="AT22" s="13">
        <f t="shared" si="36"/>
        <v>0</v>
      </c>
      <c r="AU22" s="12">
        <f t="shared" si="37"/>
        <v>0</v>
      </c>
      <c r="AV22" s="4">
        <v>0</v>
      </c>
      <c r="AW22" s="13">
        <f t="shared" si="38"/>
        <v>0</v>
      </c>
      <c r="AX22" s="12">
        <f t="shared" si="39"/>
        <v>0</v>
      </c>
      <c r="AZ22" s="13">
        <f t="shared" si="40"/>
        <v>0</v>
      </c>
      <c r="BA22" s="12">
        <f t="shared" si="41"/>
        <v>0</v>
      </c>
      <c r="BB22" s="4">
        <v>0</v>
      </c>
      <c r="BC22" s="13">
        <f t="shared" si="42"/>
        <v>0</v>
      </c>
      <c r="BD22" s="12">
        <f t="shared" si="43"/>
        <v>0</v>
      </c>
      <c r="BE22" s="4"/>
      <c r="BF22" s="13">
        <f t="shared" si="44"/>
        <v>0</v>
      </c>
      <c r="BG22" s="12">
        <f t="shared" si="45"/>
        <v>0</v>
      </c>
      <c r="BI22" s="13">
        <f t="shared" si="46"/>
        <v>0</v>
      </c>
      <c r="BJ22" s="12">
        <f t="shared" si="47"/>
        <v>0</v>
      </c>
      <c r="BL22" s="13">
        <f t="shared" si="48"/>
        <v>0</v>
      </c>
      <c r="BM22" s="12">
        <f t="shared" si="49"/>
        <v>0</v>
      </c>
      <c r="BN22" s="6">
        <v>0</v>
      </c>
      <c r="BO22" s="13">
        <f t="shared" si="50"/>
        <v>0</v>
      </c>
      <c r="BP22" s="12">
        <f t="shared" si="51"/>
        <v>0</v>
      </c>
      <c r="BQ22" s="6"/>
      <c r="BR22" s="13">
        <f t="shared" si="52"/>
        <v>0</v>
      </c>
      <c r="BS22" s="12">
        <f t="shared" si="53"/>
        <v>0</v>
      </c>
      <c r="BT22" s="19">
        <v>0</v>
      </c>
      <c r="BU22" s="13">
        <f t="shared" si="54"/>
        <v>0</v>
      </c>
      <c r="BV22" s="12">
        <f t="shared" si="55"/>
        <v>0</v>
      </c>
      <c r="BW22" s="19"/>
      <c r="BX22" s="13">
        <f t="shared" si="56"/>
        <v>0</v>
      </c>
      <c r="BY22" s="12">
        <f t="shared" si="57"/>
        <v>0</v>
      </c>
      <c r="BZ22" s="19"/>
      <c r="CA22" s="13">
        <f t="shared" si="58"/>
        <v>0</v>
      </c>
      <c r="CB22" s="12">
        <f t="shared" si="59"/>
        <v>0</v>
      </c>
      <c r="CC22" s="19"/>
      <c r="CD22" s="13">
        <f t="shared" si="60"/>
        <v>0</v>
      </c>
      <c r="CE22" s="12">
        <f t="shared" si="61"/>
        <v>0</v>
      </c>
      <c r="CF22" s="19"/>
      <c r="CG22" s="13">
        <f t="shared" si="62"/>
        <v>0</v>
      </c>
      <c r="CH22" s="12">
        <f t="shared" si="63"/>
        <v>0</v>
      </c>
      <c r="CI22" s="19">
        <v>0</v>
      </c>
      <c r="CJ22" s="13">
        <f t="shared" si="64"/>
        <v>0</v>
      </c>
      <c r="CK22" s="12">
        <f t="shared" si="65"/>
        <v>0</v>
      </c>
      <c r="CL22" s="6"/>
      <c r="CM22" s="13">
        <f t="shared" si="66"/>
        <v>0</v>
      </c>
      <c r="CN22" s="12">
        <f t="shared" si="67"/>
        <v>0</v>
      </c>
      <c r="CO22" s="19"/>
      <c r="CP22" s="13">
        <f t="shared" si="68"/>
        <v>0</v>
      </c>
      <c r="CQ22" s="12">
        <f t="shared" si="69"/>
        <v>0</v>
      </c>
      <c r="CR22" s="6"/>
      <c r="CS22" s="13">
        <f t="shared" si="70"/>
        <v>0</v>
      </c>
      <c r="CT22" s="12">
        <f t="shared" si="71"/>
        <v>0</v>
      </c>
      <c r="CU22" s="19"/>
      <c r="CV22" s="18">
        <f t="shared" si="11"/>
        <v>0</v>
      </c>
    </row>
    <row r="23" spans="1:100" x14ac:dyDescent="0.25">
      <c r="I23" s="4"/>
      <c r="J23" s="11">
        <f t="shared" si="72"/>
        <v>0</v>
      </c>
      <c r="K23" s="12">
        <f t="shared" si="13"/>
        <v>0</v>
      </c>
      <c r="L23" s="4"/>
      <c r="M23" s="13">
        <f t="shared" si="14"/>
        <v>0</v>
      </c>
      <c r="N23" s="12">
        <f t="shared" si="15"/>
        <v>0</v>
      </c>
      <c r="O23" s="4"/>
      <c r="P23" s="13">
        <f t="shared" si="16"/>
        <v>0</v>
      </c>
      <c r="Q23" s="12">
        <f t="shared" si="17"/>
        <v>0</v>
      </c>
      <c r="R23" s="4">
        <v>0</v>
      </c>
      <c r="S23" s="13">
        <f t="shared" si="18"/>
        <v>0</v>
      </c>
      <c r="T23" s="12">
        <f t="shared" si="19"/>
        <v>0</v>
      </c>
      <c r="U23" s="4"/>
      <c r="V23" s="13">
        <f t="shared" si="20"/>
        <v>0</v>
      </c>
      <c r="W23" s="12">
        <f t="shared" si="21"/>
        <v>0</v>
      </c>
      <c r="X23" s="6">
        <v>0</v>
      </c>
      <c r="Y23" s="13">
        <f t="shared" si="22"/>
        <v>0</v>
      </c>
      <c r="Z23" s="12">
        <f t="shared" si="23"/>
        <v>0</v>
      </c>
      <c r="AB23" s="13">
        <f t="shared" si="24"/>
        <v>0</v>
      </c>
      <c r="AC23" s="12">
        <f t="shared" si="25"/>
        <v>0</v>
      </c>
      <c r="AE23" s="13">
        <f t="shared" si="26"/>
        <v>0</v>
      </c>
      <c r="AF23" s="12">
        <f t="shared" si="27"/>
        <v>0</v>
      </c>
      <c r="AG23" s="4">
        <v>0</v>
      </c>
      <c r="AH23" s="13">
        <f t="shared" si="28"/>
        <v>0</v>
      </c>
      <c r="AI23" s="12">
        <f t="shared" si="29"/>
        <v>0</v>
      </c>
      <c r="AK23" s="13">
        <f t="shared" si="30"/>
        <v>0</v>
      </c>
      <c r="AL23" s="12">
        <f t="shared" si="31"/>
        <v>0</v>
      </c>
      <c r="AN23" s="13">
        <f t="shared" si="32"/>
        <v>0</v>
      </c>
      <c r="AO23" s="12">
        <f t="shared" si="33"/>
        <v>0</v>
      </c>
      <c r="AP23" s="4"/>
      <c r="AQ23" s="13">
        <f t="shared" si="34"/>
        <v>0</v>
      </c>
      <c r="AR23" s="12">
        <f t="shared" si="35"/>
        <v>0</v>
      </c>
      <c r="AT23" s="13">
        <f t="shared" si="36"/>
        <v>0</v>
      </c>
      <c r="AU23" s="12">
        <f t="shared" si="37"/>
        <v>0</v>
      </c>
      <c r="AV23" s="4">
        <v>0</v>
      </c>
      <c r="AW23" s="13">
        <f t="shared" si="38"/>
        <v>0</v>
      </c>
      <c r="AX23" s="12">
        <f t="shared" si="39"/>
        <v>0</v>
      </c>
      <c r="AZ23" s="13">
        <f t="shared" si="40"/>
        <v>0</v>
      </c>
      <c r="BA23" s="12">
        <f t="shared" si="41"/>
        <v>0</v>
      </c>
      <c r="BB23" s="4">
        <v>0</v>
      </c>
      <c r="BC23" s="13">
        <f t="shared" si="42"/>
        <v>0</v>
      </c>
      <c r="BD23" s="12">
        <f t="shared" si="43"/>
        <v>0</v>
      </c>
      <c r="BE23" s="4"/>
      <c r="BF23" s="13">
        <f t="shared" si="44"/>
        <v>0</v>
      </c>
      <c r="BG23" s="12">
        <f t="shared" si="45"/>
        <v>0</v>
      </c>
      <c r="BI23" s="13">
        <f t="shared" si="46"/>
        <v>0</v>
      </c>
      <c r="BJ23" s="12">
        <f t="shared" si="47"/>
        <v>0</v>
      </c>
      <c r="BL23" s="13">
        <f t="shared" si="48"/>
        <v>0</v>
      </c>
      <c r="BM23" s="12">
        <f t="shared" si="49"/>
        <v>0</v>
      </c>
      <c r="BN23" s="6">
        <v>0</v>
      </c>
      <c r="BO23" s="13">
        <f t="shared" si="50"/>
        <v>0</v>
      </c>
      <c r="BP23" s="12">
        <f t="shared" si="51"/>
        <v>0</v>
      </c>
      <c r="BQ23" s="6"/>
      <c r="BR23" s="13">
        <f t="shared" si="52"/>
        <v>0</v>
      </c>
      <c r="BS23" s="12">
        <f t="shared" si="53"/>
        <v>0</v>
      </c>
      <c r="BT23" s="19">
        <v>0</v>
      </c>
      <c r="BU23" s="13">
        <f t="shared" si="54"/>
        <v>0</v>
      </c>
      <c r="BV23" s="12">
        <f t="shared" si="55"/>
        <v>0</v>
      </c>
      <c r="BW23" s="19"/>
      <c r="BX23" s="13">
        <f t="shared" si="56"/>
        <v>0</v>
      </c>
      <c r="BY23" s="12">
        <f t="shared" si="57"/>
        <v>0</v>
      </c>
      <c r="BZ23" s="19"/>
      <c r="CA23" s="13">
        <f t="shared" si="58"/>
        <v>0</v>
      </c>
      <c r="CB23" s="12">
        <f t="shared" si="59"/>
        <v>0</v>
      </c>
      <c r="CC23" s="19"/>
      <c r="CD23" s="13">
        <f t="shared" si="60"/>
        <v>0</v>
      </c>
      <c r="CE23" s="12">
        <f t="shared" si="61"/>
        <v>0</v>
      </c>
      <c r="CF23" s="19"/>
      <c r="CG23" s="13">
        <f t="shared" si="62"/>
        <v>0</v>
      </c>
      <c r="CH23" s="12">
        <f t="shared" si="63"/>
        <v>0</v>
      </c>
      <c r="CI23" s="19">
        <v>0</v>
      </c>
      <c r="CJ23" s="13">
        <f t="shared" si="64"/>
        <v>0</v>
      </c>
      <c r="CK23" s="12">
        <f t="shared" si="65"/>
        <v>0</v>
      </c>
      <c r="CL23" s="6"/>
      <c r="CM23" s="13">
        <f t="shared" si="66"/>
        <v>0</v>
      </c>
      <c r="CN23" s="12">
        <f t="shared" si="67"/>
        <v>0</v>
      </c>
      <c r="CO23" s="19"/>
      <c r="CP23" s="13">
        <f t="shared" si="68"/>
        <v>0</v>
      </c>
      <c r="CQ23" s="12">
        <f t="shared" si="69"/>
        <v>0</v>
      </c>
      <c r="CR23" s="6"/>
      <c r="CS23" s="13">
        <f t="shared" si="70"/>
        <v>0</v>
      </c>
      <c r="CT23" s="12">
        <f t="shared" si="71"/>
        <v>0</v>
      </c>
      <c r="CU23" s="19"/>
      <c r="CV23" s="18">
        <f t="shared" si="11"/>
        <v>0</v>
      </c>
    </row>
    <row r="24" spans="1:100" x14ac:dyDescent="0.25">
      <c r="A24" s="1">
        <v>173076000</v>
      </c>
      <c r="B24" t="s">
        <v>8</v>
      </c>
      <c r="C24" t="s">
        <v>9</v>
      </c>
      <c r="D24" s="2">
        <v>0.11740890688259109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72"/>
        <v>0</v>
      </c>
      <c r="K24" s="12">
        <f t="shared" si="13"/>
        <v>0</v>
      </c>
      <c r="L24" s="4"/>
      <c r="M24" s="13">
        <f t="shared" si="14"/>
        <v>0</v>
      </c>
      <c r="N24" s="12">
        <f t="shared" si="15"/>
        <v>0</v>
      </c>
      <c r="O24" s="4"/>
      <c r="P24" s="13">
        <f t="shared" si="16"/>
        <v>0</v>
      </c>
      <c r="Q24" s="12">
        <f t="shared" si="17"/>
        <v>0</v>
      </c>
      <c r="R24" s="4"/>
      <c r="S24" s="13">
        <f t="shared" si="18"/>
        <v>0</v>
      </c>
      <c r="T24" s="12">
        <f t="shared" si="19"/>
        <v>0</v>
      </c>
      <c r="U24" s="4"/>
      <c r="V24" s="13">
        <f t="shared" si="20"/>
        <v>0</v>
      </c>
      <c r="W24" s="12">
        <f t="shared" si="21"/>
        <v>0</v>
      </c>
      <c r="X24" s="6"/>
      <c r="Y24" s="13">
        <f t="shared" si="22"/>
        <v>0</v>
      </c>
      <c r="Z24" s="12">
        <f t="shared" si="23"/>
        <v>0</v>
      </c>
      <c r="AB24" s="13">
        <f t="shared" si="24"/>
        <v>0</v>
      </c>
      <c r="AC24" s="12">
        <f t="shared" si="25"/>
        <v>0</v>
      </c>
      <c r="AE24" s="13">
        <f t="shared" si="26"/>
        <v>0</v>
      </c>
      <c r="AF24" s="12">
        <f t="shared" si="27"/>
        <v>0</v>
      </c>
      <c r="AG24" s="4"/>
      <c r="AH24" s="13">
        <f t="shared" si="28"/>
        <v>0</v>
      </c>
      <c r="AI24" s="12">
        <f t="shared" si="29"/>
        <v>0</v>
      </c>
      <c r="AK24" s="13">
        <f t="shared" si="30"/>
        <v>0</v>
      </c>
      <c r="AL24" s="12">
        <f t="shared" si="31"/>
        <v>0</v>
      </c>
      <c r="AN24" s="13">
        <f t="shared" si="32"/>
        <v>0</v>
      </c>
      <c r="AO24" s="12">
        <f t="shared" si="33"/>
        <v>0</v>
      </c>
      <c r="AP24" s="4"/>
      <c r="AQ24" s="13">
        <f t="shared" si="34"/>
        <v>0</v>
      </c>
      <c r="AR24" s="12">
        <f t="shared" si="35"/>
        <v>0</v>
      </c>
      <c r="AT24" s="13">
        <f t="shared" si="36"/>
        <v>0</v>
      </c>
      <c r="AU24" s="12">
        <f t="shared" si="37"/>
        <v>0</v>
      </c>
      <c r="AV24" s="4"/>
      <c r="AW24" s="13">
        <f t="shared" si="38"/>
        <v>0</v>
      </c>
      <c r="AX24" s="12">
        <f t="shared" si="39"/>
        <v>0</v>
      </c>
      <c r="AZ24" s="13">
        <f t="shared" si="40"/>
        <v>0</v>
      </c>
      <c r="BA24" s="12">
        <f t="shared" si="41"/>
        <v>0</v>
      </c>
      <c r="BB24" s="4">
        <v>211</v>
      </c>
      <c r="BC24" s="13">
        <f t="shared" si="42"/>
        <v>3.5166666666666666</v>
      </c>
      <c r="BD24" s="12">
        <f t="shared" si="43"/>
        <v>1224.855</v>
      </c>
      <c r="BE24" s="4"/>
      <c r="BF24" s="13">
        <f t="shared" si="44"/>
        <v>0</v>
      </c>
      <c r="BG24" s="12">
        <f t="shared" si="45"/>
        <v>0</v>
      </c>
      <c r="BI24" s="13">
        <f t="shared" si="46"/>
        <v>0</v>
      </c>
      <c r="BJ24" s="12">
        <f t="shared" si="47"/>
        <v>0</v>
      </c>
      <c r="BL24" s="13">
        <f t="shared" si="48"/>
        <v>0</v>
      </c>
      <c r="BM24" s="12">
        <f t="shared" si="49"/>
        <v>0</v>
      </c>
      <c r="BN24" s="6">
        <v>141</v>
      </c>
      <c r="BO24" s="13">
        <f t="shared" si="50"/>
        <v>2.35</v>
      </c>
      <c r="BP24" s="12">
        <f t="shared" si="51"/>
        <v>818.505</v>
      </c>
      <c r="BQ24" s="6"/>
      <c r="BR24" s="13">
        <f t="shared" si="52"/>
        <v>0</v>
      </c>
      <c r="BS24" s="12">
        <f t="shared" si="53"/>
        <v>0</v>
      </c>
      <c r="BT24" s="19">
        <v>106</v>
      </c>
      <c r="BU24" s="13">
        <f t="shared" si="54"/>
        <v>1.7666666666666666</v>
      </c>
      <c r="BV24" s="12">
        <f t="shared" si="55"/>
        <v>615.32999999999993</v>
      </c>
      <c r="BW24" s="19"/>
      <c r="BX24" s="13">
        <f t="shared" si="56"/>
        <v>0</v>
      </c>
      <c r="BY24" s="12">
        <f t="shared" si="57"/>
        <v>0</v>
      </c>
      <c r="BZ24" s="19"/>
      <c r="CA24" s="13">
        <f t="shared" si="58"/>
        <v>0</v>
      </c>
      <c r="CB24" s="12">
        <f t="shared" si="59"/>
        <v>0</v>
      </c>
      <c r="CC24" s="19"/>
      <c r="CD24" s="13">
        <f t="shared" si="60"/>
        <v>0</v>
      </c>
      <c r="CE24" s="12">
        <f t="shared" si="61"/>
        <v>0</v>
      </c>
      <c r="CF24" s="19"/>
      <c r="CG24" s="13">
        <f t="shared" si="62"/>
        <v>0</v>
      </c>
      <c r="CH24" s="12">
        <f t="shared" si="63"/>
        <v>0</v>
      </c>
      <c r="CI24" s="19">
        <v>141</v>
      </c>
      <c r="CJ24" s="13">
        <f t="shared" si="64"/>
        <v>2.35</v>
      </c>
      <c r="CK24" s="12">
        <f t="shared" si="65"/>
        <v>818.505</v>
      </c>
      <c r="CL24" s="6"/>
      <c r="CM24" s="13">
        <f t="shared" si="66"/>
        <v>0</v>
      </c>
      <c r="CN24" s="12">
        <f t="shared" si="67"/>
        <v>0</v>
      </c>
      <c r="CO24" s="19"/>
      <c r="CP24" s="13">
        <f t="shared" si="68"/>
        <v>0</v>
      </c>
      <c r="CQ24" s="12">
        <f t="shared" si="69"/>
        <v>0</v>
      </c>
      <c r="CR24" s="6"/>
      <c r="CS24" s="13">
        <f t="shared" si="70"/>
        <v>0</v>
      </c>
      <c r="CT24" s="12">
        <f t="shared" si="71"/>
        <v>0</v>
      </c>
      <c r="CU24" s="19"/>
      <c r="CV24" s="18">
        <f t="shared" si="11"/>
        <v>1224.855</v>
      </c>
    </row>
    <row r="25" spans="1:100" x14ac:dyDescent="0.25">
      <c r="A25" s="1">
        <v>173076000</v>
      </c>
      <c r="B25" t="s">
        <v>10</v>
      </c>
      <c r="C25" t="s">
        <v>11</v>
      </c>
      <c r="D25" s="2">
        <v>0.18623481781376519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72"/>
        <v>0</v>
      </c>
      <c r="K25" s="12">
        <f t="shared" si="13"/>
        <v>0</v>
      </c>
      <c r="L25" s="4"/>
      <c r="M25" s="13">
        <f t="shared" si="14"/>
        <v>0</v>
      </c>
      <c r="N25" s="12">
        <f t="shared" si="15"/>
        <v>0</v>
      </c>
      <c r="O25" s="4"/>
      <c r="P25" s="13">
        <f t="shared" si="16"/>
        <v>0</v>
      </c>
      <c r="Q25" s="12">
        <f t="shared" si="17"/>
        <v>0</v>
      </c>
      <c r="R25" s="4"/>
      <c r="S25" s="13">
        <f t="shared" si="18"/>
        <v>0</v>
      </c>
      <c r="T25" s="12">
        <f t="shared" si="19"/>
        <v>0</v>
      </c>
      <c r="U25" s="4"/>
      <c r="V25" s="13">
        <f t="shared" si="20"/>
        <v>0</v>
      </c>
      <c r="W25" s="12">
        <f t="shared" si="21"/>
        <v>0</v>
      </c>
      <c r="X25" s="6"/>
      <c r="Y25" s="13">
        <f t="shared" si="22"/>
        <v>0</v>
      </c>
      <c r="Z25" s="12">
        <f t="shared" si="23"/>
        <v>0</v>
      </c>
      <c r="AB25" s="13">
        <f t="shared" si="24"/>
        <v>0</v>
      </c>
      <c r="AC25" s="12">
        <f t="shared" si="25"/>
        <v>0</v>
      </c>
      <c r="AE25" s="13">
        <f t="shared" si="26"/>
        <v>0</v>
      </c>
      <c r="AF25" s="12">
        <f t="shared" si="27"/>
        <v>0</v>
      </c>
      <c r="AG25" s="4"/>
      <c r="AH25" s="13">
        <f t="shared" si="28"/>
        <v>0</v>
      </c>
      <c r="AI25" s="12">
        <f t="shared" si="29"/>
        <v>0</v>
      </c>
      <c r="AK25" s="13">
        <f t="shared" si="30"/>
        <v>0</v>
      </c>
      <c r="AL25" s="12">
        <f t="shared" si="31"/>
        <v>0</v>
      </c>
      <c r="AN25" s="13">
        <f t="shared" si="32"/>
        <v>0</v>
      </c>
      <c r="AO25" s="12">
        <f t="shared" si="33"/>
        <v>0</v>
      </c>
      <c r="AP25" s="4"/>
      <c r="AQ25" s="13">
        <f t="shared" si="34"/>
        <v>0</v>
      </c>
      <c r="AR25" s="12">
        <f t="shared" si="35"/>
        <v>0</v>
      </c>
      <c r="AT25" s="13">
        <f t="shared" si="36"/>
        <v>0</v>
      </c>
      <c r="AU25" s="12">
        <f t="shared" si="37"/>
        <v>0</v>
      </c>
      <c r="AV25" s="4"/>
      <c r="AW25" s="13">
        <f t="shared" si="38"/>
        <v>0</v>
      </c>
      <c r="AX25" s="12">
        <f t="shared" si="39"/>
        <v>0</v>
      </c>
      <c r="AZ25" s="13">
        <f t="shared" si="40"/>
        <v>0</v>
      </c>
      <c r="BA25" s="12">
        <f t="shared" si="41"/>
        <v>0</v>
      </c>
      <c r="BB25" s="4">
        <v>335</v>
      </c>
      <c r="BC25" s="13">
        <f t="shared" si="42"/>
        <v>5.583333333333333</v>
      </c>
      <c r="BD25" s="12">
        <f t="shared" si="43"/>
        <v>1944.675</v>
      </c>
      <c r="BE25" s="4"/>
      <c r="BF25" s="13">
        <f t="shared" si="44"/>
        <v>0</v>
      </c>
      <c r="BG25" s="12">
        <f t="shared" si="45"/>
        <v>0</v>
      </c>
      <c r="BI25" s="13">
        <f t="shared" si="46"/>
        <v>0</v>
      </c>
      <c r="BJ25" s="12">
        <f t="shared" si="47"/>
        <v>0</v>
      </c>
      <c r="BL25" s="13">
        <f t="shared" si="48"/>
        <v>0</v>
      </c>
      <c r="BM25" s="12">
        <f t="shared" si="49"/>
        <v>0</v>
      </c>
      <c r="BN25" s="6">
        <v>223</v>
      </c>
      <c r="BO25" s="13">
        <f t="shared" si="50"/>
        <v>3.7166666666666668</v>
      </c>
      <c r="BP25" s="12">
        <f t="shared" si="51"/>
        <v>1294.5149999999999</v>
      </c>
      <c r="BQ25" s="6"/>
      <c r="BR25" s="13">
        <f t="shared" si="52"/>
        <v>0</v>
      </c>
      <c r="BS25" s="12">
        <f t="shared" si="53"/>
        <v>0</v>
      </c>
      <c r="BT25" s="19">
        <v>168</v>
      </c>
      <c r="BU25" s="13">
        <f t="shared" si="54"/>
        <v>2.8</v>
      </c>
      <c r="BV25" s="12">
        <f t="shared" si="55"/>
        <v>975.24</v>
      </c>
      <c r="BW25" s="19"/>
      <c r="BX25" s="13">
        <f t="shared" si="56"/>
        <v>0</v>
      </c>
      <c r="BY25" s="12">
        <f t="shared" si="57"/>
        <v>0</v>
      </c>
      <c r="BZ25" s="19"/>
      <c r="CA25" s="13">
        <f t="shared" si="58"/>
        <v>0</v>
      </c>
      <c r="CB25" s="12">
        <f t="shared" si="59"/>
        <v>0</v>
      </c>
      <c r="CC25" s="19"/>
      <c r="CD25" s="13">
        <f t="shared" si="60"/>
        <v>0</v>
      </c>
      <c r="CE25" s="12">
        <f t="shared" si="61"/>
        <v>0</v>
      </c>
      <c r="CF25" s="19"/>
      <c r="CG25" s="13">
        <f t="shared" si="62"/>
        <v>0</v>
      </c>
      <c r="CH25" s="12">
        <f t="shared" si="63"/>
        <v>0</v>
      </c>
      <c r="CI25" s="19">
        <v>223</v>
      </c>
      <c r="CJ25" s="13">
        <f t="shared" si="64"/>
        <v>3.7166666666666668</v>
      </c>
      <c r="CK25" s="12">
        <f t="shared" si="65"/>
        <v>1294.5149999999999</v>
      </c>
      <c r="CL25" s="6"/>
      <c r="CM25" s="13">
        <f t="shared" si="66"/>
        <v>0</v>
      </c>
      <c r="CN25" s="12">
        <f t="shared" si="67"/>
        <v>0</v>
      </c>
      <c r="CO25" s="19"/>
      <c r="CP25" s="13">
        <f t="shared" si="68"/>
        <v>0</v>
      </c>
      <c r="CQ25" s="12">
        <f t="shared" si="69"/>
        <v>0</v>
      </c>
      <c r="CR25" s="6"/>
      <c r="CS25" s="13">
        <f t="shared" si="70"/>
        <v>0</v>
      </c>
      <c r="CT25" s="12">
        <f t="shared" si="71"/>
        <v>0</v>
      </c>
      <c r="CU25" s="19"/>
      <c r="CV25" s="18">
        <f t="shared" si="11"/>
        <v>1944.675</v>
      </c>
    </row>
    <row r="26" spans="1:100" x14ac:dyDescent="0.25">
      <c r="A26" s="1">
        <v>173076000</v>
      </c>
      <c r="B26" t="s">
        <v>12</v>
      </c>
      <c r="C26" t="s">
        <v>13</v>
      </c>
      <c r="D26" s="2">
        <v>7.28744939271255E-2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72"/>
        <v>0</v>
      </c>
      <c r="K26" s="12">
        <f t="shared" si="13"/>
        <v>0</v>
      </c>
      <c r="L26" s="4"/>
      <c r="M26" s="13">
        <f t="shared" si="14"/>
        <v>0</v>
      </c>
      <c r="N26" s="12">
        <f t="shared" si="15"/>
        <v>0</v>
      </c>
      <c r="O26" s="4"/>
      <c r="P26" s="13">
        <f t="shared" si="16"/>
        <v>0</v>
      </c>
      <c r="Q26" s="12">
        <f t="shared" si="17"/>
        <v>0</v>
      </c>
      <c r="R26" s="4"/>
      <c r="S26" s="13">
        <f t="shared" si="18"/>
        <v>0</v>
      </c>
      <c r="T26" s="12">
        <f t="shared" si="19"/>
        <v>0</v>
      </c>
      <c r="U26" s="4"/>
      <c r="V26" s="13">
        <f t="shared" si="20"/>
        <v>0</v>
      </c>
      <c r="W26" s="12">
        <f t="shared" si="21"/>
        <v>0</v>
      </c>
      <c r="X26" s="6"/>
      <c r="Y26" s="13">
        <f t="shared" si="22"/>
        <v>0</v>
      </c>
      <c r="Z26" s="12">
        <f t="shared" si="23"/>
        <v>0</v>
      </c>
      <c r="AB26" s="13">
        <f t="shared" si="24"/>
        <v>0</v>
      </c>
      <c r="AC26" s="12">
        <f t="shared" si="25"/>
        <v>0</v>
      </c>
      <c r="AE26" s="13">
        <f t="shared" si="26"/>
        <v>0</v>
      </c>
      <c r="AF26" s="12">
        <f t="shared" si="27"/>
        <v>0</v>
      </c>
      <c r="AG26" s="4"/>
      <c r="AH26" s="13">
        <f t="shared" si="28"/>
        <v>0</v>
      </c>
      <c r="AI26" s="12">
        <f t="shared" si="29"/>
        <v>0</v>
      </c>
      <c r="AK26" s="13">
        <f t="shared" si="30"/>
        <v>0</v>
      </c>
      <c r="AL26" s="12">
        <f t="shared" si="31"/>
        <v>0</v>
      </c>
      <c r="AN26" s="13">
        <f t="shared" si="32"/>
        <v>0</v>
      </c>
      <c r="AO26" s="12">
        <f t="shared" si="33"/>
        <v>0</v>
      </c>
      <c r="AP26" s="4"/>
      <c r="AQ26" s="13">
        <f t="shared" si="34"/>
        <v>0</v>
      </c>
      <c r="AR26" s="12">
        <f t="shared" si="35"/>
        <v>0</v>
      </c>
      <c r="AT26" s="13">
        <f t="shared" si="36"/>
        <v>0</v>
      </c>
      <c r="AU26" s="12">
        <f t="shared" si="37"/>
        <v>0</v>
      </c>
      <c r="AV26" s="4"/>
      <c r="AW26" s="13">
        <f t="shared" si="38"/>
        <v>0</v>
      </c>
      <c r="AX26" s="12">
        <f t="shared" si="39"/>
        <v>0</v>
      </c>
      <c r="AZ26" s="13">
        <f t="shared" si="40"/>
        <v>0</v>
      </c>
      <c r="BA26" s="12">
        <f t="shared" si="41"/>
        <v>0</v>
      </c>
      <c r="BB26" s="4">
        <v>131</v>
      </c>
      <c r="BC26" s="13">
        <f t="shared" si="42"/>
        <v>2.1833333333333331</v>
      </c>
      <c r="BD26" s="12">
        <f t="shared" si="43"/>
        <v>760.45499999999993</v>
      </c>
      <c r="BE26" s="4"/>
      <c r="BF26" s="13">
        <f t="shared" si="44"/>
        <v>0</v>
      </c>
      <c r="BG26" s="12">
        <f t="shared" si="45"/>
        <v>0</v>
      </c>
      <c r="BI26" s="13">
        <f t="shared" si="46"/>
        <v>0</v>
      </c>
      <c r="BJ26" s="12">
        <f t="shared" si="47"/>
        <v>0</v>
      </c>
      <c r="BL26" s="13">
        <f t="shared" si="48"/>
        <v>0</v>
      </c>
      <c r="BM26" s="12">
        <f t="shared" si="49"/>
        <v>0</v>
      </c>
      <c r="BN26" s="6">
        <v>88</v>
      </c>
      <c r="BO26" s="13">
        <f t="shared" si="50"/>
        <v>1.4666666666666666</v>
      </c>
      <c r="BP26" s="12">
        <f t="shared" si="51"/>
        <v>510.84</v>
      </c>
      <c r="BQ26" s="6"/>
      <c r="BR26" s="13">
        <f t="shared" si="52"/>
        <v>0</v>
      </c>
      <c r="BS26" s="12">
        <f t="shared" si="53"/>
        <v>0</v>
      </c>
      <c r="BT26" s="19">
        <v>66</v>
      </c>
      <c r="BU26" s="13">
        <f t="shared" si="54"/>
        <v>1.1000000000000001</v>
      </c>
      <c r="BV26" s="12">
        <f t="shared" si="55"/>
        <v>383.13</v>
      </c>
      <c r="BW26" s="19"/>
      <c r="BX26" s="13">
        <f t="shared" si="56"/>
        <v>0</v>
      </c>
      <c r="BY26" s="12">
        <f t="shared" si="57"/>
        <v>0</v>
      </c>
      <c r="BZ26" s="19"/>
      <c r="CA26" s="13">
        <f t="shared" si="58"/>
        <v>0</v>
      </c>
      <c r="CB26" s="12">
        <f t="shared" si="59"/>
        <v>0</v>
      </c>
      <c r="CC26" s="19"/>
      <c r="CD26" s="13">
        <f t="shared" si="60"/>
        <v>0</v>
      </c>
      <c r="CE26" s="12">
        <f t="shared" si="61"/>
        <v>0</v>
      </c>
      <c r="CF26" s="19"/>
      <c r="CG26" s="13">
        <f t="shared" si="62"/>
        <v>0</v>
      </c>
      <c r="CH26" s="12">
        <f t="shared" si="63"/>
        <v>0</v>
      </c>
      <c r="CI26" s="19">
        <v>88</v>
      </c>
      <c r="CJ26" s="13">
        <f t="shared" si="64"/>
        <v>1.4666666666666666</v>
      </c>
      <c r="CK26" s="12">
        <f t="shared" si="65"/>
        <v>510.84</v>
      </c>
      <c r="CL26" s="6"/>
      <c r="CM26" s="13">
        <f t="shared" si="66"/>
        <v>0</v>
      </c>
      <c r="CN26" s="12">
        <f t="shared" si="67"/>
        <v>0</v>
      </c>
      <c r="CO26" s="19"/>
      <c r="CP26" s="13">
        <f t="shared" si="68"/>
        <v>0</v>
      </c>
      <c r="CQ26" s="12">
        <f t="shared" si="69"/>
        <v>0</v>
      </c>
      <c r="CR26" s="6"/>
      <c r="CS26" s="13">
        <f t="shared" si="70"/>
        <v>0</v>
      </c>
      <c r="CT26" s="12">
        <f t="shared" si="71"/>
        <v>0</v>
      </c>
      <c r="CU26" s="19"/>
      <c r="CV26" s="18">
        <f t="shared" si="11"/>
        <v>760.45499999999993</v>
      </c>
    </row>
    <row r="27" spans="1:100" x14ac:dyDescent="0.25">
      <c r="A27" s="1">
        <v>173076000</v>
      </c>
      <c r="B27" t="s">
        <v>14</v>
      </c>
      <c r="C27" t="s">
        <v>15</v>
      </c>
      <c r="D27" s="2">
        <v>0.10121457489878542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72"/>
        <v>0</v>
      </c>
      <c r="K27" s="12">
        <f t="shared" si="13"/>
        <v>0</v>
      </c>
      <c r="L27" s="4"/>
      <c r="M27" s="13">
        <f t="shared" si="14"/>
        <v>0</v>
      </c>
      <c r="N27" s="12">
        <f t="shared" si="15"/>
        <v>0</v>
      </c>
      <c r="O27" s="4"/>
      <c r="P27" s="13">
        <f t="shared" si="16"/>
        <v>0</v>
      </c>
      <c r="Q27" s="12">
        <f t="shared" si="17"/>
        <v>0</v>
      </c>
      <c r="R27" s="4"/>
      <c r="S27" s="13">
        <f t="shared" si="18"/>
        <v>0</v>
      </c>
      <c r="T27" s="12">
        <f t="shared" si="19"/>
        <v>0</v>
      </c>
      <c r="U27" s="4"/>
      <c r="V27" s="13">
        <f t="shared" si="20"/>
        <v>0</v>
      </c>
      <c r="W27" s="12">
        <f t="shared" si="21"/>
        <v>0</v>
      </c>
      <c r="X27" s="6"/>
      <c r="Y27" s="13">
        <f t="shared" si="22"/>
        <v>0</v>
      </c>
      <c r="Z27" s="12">
        <f t="shared" si="23"/>
        <v>0</v>
      </c>
      <c r="AB27" s="13">
        <f t="shared" si="24"/>
        <v>0</v>
      </c>
      <c r="AC27" s="12">
        <f t="shared" si="25"/>
        <v>0</v>
      </c>
      <c r="AE27" s="13">
        <f t="shared" si="26"/>
        <v>0</v>
      </c>
      <c r="AF27" s="12">
        <f t="shared" si="27"/>
        <v>0</v>
      </c>
      <c r="AG27" s="4"/>
      <c r="AH27" s="13">
        <f t="shared" si="28"/>
        <v>0</v>
      </c>
      <c r="AI27" s="12">
        <f t="shared" si="29"/>
        <v>0</v>
      </c>
      <c r="AK27" s="13">
        <f t="shared" si="30"/>
        <v>0</v>
      </c>
      <c r="AL27" s="12">
        <f t="shared" si="31"/>
        <v>0</v>
      </c>
      <c r="AN27" s="13">
        <f t="shared" si="32"/>
        <v>0</v>
      </c>
      <c r="AO27" s="12">
        <f t="shared" si="33"/>
        <v>0</v>
      </c>
      <c r="AP27" s="4"/>
      <c r="AQ27" s="13">
        <f t="shared" si="34"/>
        <v>0</v>
      </c>
      <c r="AR27" s="12">
        <f t="shared" si="35"/>
        <v>0</v>
      </c>
      <c r="AT27" s="13">
        <f t="shared" si="36"/>
        <v>0</v>
      </c>
      <c r="AU27" s="12">
        <f t="shared" si="37"/>
        <v>0</v>
      </c>
      <c r="AV27" s="4"/>
      <c r="AW27" s="13">
        <f t="shared" si="38"/>
        <v>0</v>
      </c>
      <c r="AX27" s="12">
        <f t="shared" si="39"/>
        <v>0</v>
      </c>
      <c r="AZ27" s="13">
        <f t="shared" si="40"/>
        <v>0</v>
      </c>
      <c r="BA27" s="12">
        <f t="shared" si="41"/>
        <v>0</v>
      </c>
      <c r="BB27" s="4">
        <v>182</v>
      </c>
      <c r="BC27" s="13">
        <f t="shared" si="42"/>
        <v>3.0333333333333332</v>
      </c>
      <c r="BD27" s="12">
        <f t="shared" si="43"/>
        <v>1056.51</v>
      </c>
      <c r="BE27" s="4"/>
      <c r="BF27" s="13">
        <f t="shared" si="44"/>
        <v>0</v>
      </c>
      <c r="BG27" s="12">
        <f t="shared" si="45"/>
        <v>0</v>
      </c>
      <c r="BI27" s="13">
        <f t="shared" si="46"/>
        <v>0</v>
      </c>
      <c r="BJ27" s="12">
        <f t="shared" si="47"/>
        <v>0</v>
      </c>
      <c r="BL27" s="13">
        <f t="shared" si="48"/>
        <v>0</v>
      </c>
      <c r="BM27" s="12">
        <f t="shared" si="49"/>
        <v>0</v>
      </c>
      <c r="BN27" s="6">
        <v>121</v>
      </c>
      <c r="BO27" s="13">
        <f t="shared" si="50"/>
        <v>2.0166666666666666</v>
      </c>
      <c r="BP27" s="12">
        <f t="shared" si="51"/>
        <v>702.40499999999997</v>
      </c>
      <c r="BQ27" s="6"/>
      <c r="BR27" s="13">
        <f t="shared" si="52"/>
        <v>0</v>
      </c>
      <c r="BS27" s="12">
        <f t="shared" si="53"/>
        <v>0</v>
      </c>
      <c r="BT27" s="19">
        <v>91</v>
      </c>
      <c r="BU27" s="13">
        <f t="shared" si="54"/>
        <v>1.5166666666666666</v>
      </c>
      <c r="BV27" s="12">
        <f t="shared" si="55"/>
        <v>528.255</v>
      </c>
      <c r="BW27" s="19"/>
      <c r="BX27" s="13">
        <f t="shared" si="56"/>
        <v>0</v>
      </c>
      <c r="BY27" s="12">
        <f t="shared" si="57"/>
        <v>0</v>
      </c>
      <c r="BZ27" s="19"/>
      <c r="CA27" s="13">
        <f t="shared" si="58"/>
        <v>0</v>
      </c>
      <c r="CB27" s="12">
        <f t="shared" si="59"/>
        <v>0</v>
      </c>
      <c r="CC27" s="19"/>
      <c r="CD27" s="13">
        <f t="shared" si="60"/>
        <v>0</v>
      </c>
      <c r="CE27" s="12">
        <f t="shared" si="61"/>
        <v>0</v>
      </c>
      <c r="CF27" s="19"/>
      <c r="CG27" s="13">
        <f t="shared" si="62"/>
        <v>0</v>
      </c>
      <c r="CH27" s="12">
        <f t="shared" si="63"/>
        <v>0</v>
      </c>
      <c r="CI27" s="19">
        <v>121</v>
      </c>
      <c r="CJ27" s="13">
        <f t="shared" si="64"/>
        <v>2.0166666666666666</v>
      </c>
      <c r="CK27" s="12">
        <f t="shared" si="65"/>
        <v>702.40499999999997</v>
      </c>
      <c r="CL27" s="6"/>
      <c r="CM27" s="13">
        <f t="shared" si="66"/>
        <v>0</v>
      </c>
      <c r="CN27" s="12">
        <f t="shared" si="67"/>
        <v>0</v>
      </c>
      <c r="CO27" s="19"/>
      <c r="CP27" s="13">
        <f t="shared" si="68"/>
        <v>0</v>
      </c>
      <c r="CQ27" s="12">
        <f t="shared" si="69"/>
        <v>0</v>
      </c>
      <c r="CR27" s="6"/>
      <c r="CS27" s="13">
        <f t="shared" si="70"/>
        <v>0</v>
      </c>
      <c r="CT27" s="12">
        <f t="shared" si="71"/>
        <v>0</v>
      </c>
      <c r="CU27" s="19"/>
      <c r="CV27" s="18">
        <f t="shared" si="11"/>
        <v>1056.51</v>
      </c>
    </row>
    <row r="28" spans="1:100" x14ac:dyDescent="0.25">
      <c r="A28" s="1">
        <v>173076000</v>
      </c>
      <c r="B28" t="s">
        <v>16</v>
      </c>
      <c r="C28" t="s">
        <v>17</v>
      </c>
      <c r="D28" s="2">
        <v>0.16599190283400811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72"/>
        <v>0</v>
      </c>
      <c r="K28" s="12">
        <f t="shared" si="13"/>
        <v>0</v>
      </c>
      <c r="L28" s="4"/>
      <c r="M28" s="13">
        <f t="shared" si="14"/>
        <v>0</v>
      </c>
      <c r="N28" s="12">
        <f t="shared" si="15"/>
        <v>0</v>
      </c>
      <c r="O28" s="4"/>
      <c r="P28" s="13">
        <f t="shared" si="16"/>
        <v>0</v>
      </c>
      <c r="Q28" s="12">
        <f t="shared" si="17"/>
        <v>0</v>
      </c>
      <c r="R28" s="4"/>
      <c r="S28" s="13">
        <f t="shared" si="18"/>
        <v>0</v>
      </c>
      <c r="T28" s="12">
        <f t="shared" si="19"/>
        <v>0</v>
      </c>
      <c r="U28" s="4"/>
      <c r="V28" s="13">
        <f t="shared" si="20"/>
        <v>0</v>
      </c>
      <c r="W28" s="12">
        <f t="shared" si="21"/>
        <v>0</v>
      </c>
      <c r="X28" s="6"/>
      <c r="Y28" s="13">
        <f t="shared" si="22"/>
        <v>0</v>
      </c>
      <c r="Z28" s="12">
        <f t="shared" si="23"/>
        <v>0</v>
      </c>
      <c r="AB28" s="13">
        <f t="shared" si="24"/>
        <v>0</v>
      </c>
      <c r="AC28" s="12">
        <f t="shared" si="25"/>
        <v>0</v>
      </c>
      <c r="AE28" s="13">
        <f t="shared" si="26"/>
        <v>0</v>
      </c>
      <c r="AF28" s="12">
        <f t="shared" si="27"/>
        <v>0</v>
      </c>
      <c r="AG28" s="4"/>
      <c r="AH28" s="13">
        <f t="shared" si="28"/>
        <v>0</v>
      </c>
      <c r="AI28" s="12">
        <f t="shared" si="29"/>
        <v>0</v>
      </c>
      <c r="AK28" s="13">
        <f t="shared" si="30"/>
        <v>0</v>
      </c>
      <c r="AL28" s="12">
        <f t="shared" si="31"/>
        <v>0</v>
      </c>
      <c r="AN28" s="13">
        <f t="shared" si="32"/>
        <v>0</v>
      </c>
      <c r="AO28" s="12">
        <f t="shared" si="33"/>
        <v>0</v>
      </c>
      <c r="AP28" s="4"/>
      <c r="AQ28" s="13">
        <f t="shared" si="34"/>
        <v>0</v>
      </c>
      <c r="AR28" s="12">
        <f t="shared" si="35"/>
        <v>0</v>
      </c>
      <c r="AT28" s="13">
        <f t="shared" si="36"/>
        <v>0</v>
      </c>
      <c r="AU28" s="12">
        <f t="shared" si="37"/>
        <v>0</v>
      </c>
      <c r="AV28" s="4"/>
      <c r="AW28" s="13">
        <f t="shared" si="38"/>
        <v>0</v>
      </c>
      <c r="AX28" s="12">
        <f t="shared" si="39"/>
        <v>0</v>
      </c>
      <c r="AZ28" s="13">
        <f t="shared" si="40"/>
        <v>0</v>
      </c>
      <c r="BA28" s="12">
        <f t="shared" si="41"/>
        <v>0</v>
      </c>
      <c r="BB28" s="4">
        <v>299</v>
      </c>
      <c r="BC28" s="13">
        <f t="shared" si="42"/>
        <v>4.9833333333333334</v>
      </c>
      <c r="BD28" s="12">
        <f t="shared" si="43"/>
        <v>1735.6949999999999</v>
      </c>
      <c r="BE28" s="4"/>
      <c r="BF28" s="13">
        <f t="shared" si="44"/>
        <v>0</v>
      </c>
      <c r="BG28" s="12">
        <f t="shared" si="45"/>
        <v>0</v>
      </c>
      <c r="BI28" s="13">
        <f t="shared" si="46"/>
        <v>0</v>
      </c>
      <c r="BJ28" s="12">
        <f t="shared" si="47"/>
        <v>0</v>
      </c>
      <c r="BL28" s="13">
        <f t="shared" si="48"/>
        <v>0</v>
      </c>
      <c r="BM28" s="12">
        <f t="shared" si="49"/>
        <v>0</v>
      </c>
      <c r="BN28" s="6">
        <v>199</v>
      </c>
      <c r="BO28" s="13">
        <f t="shared" si="50"/>
        <v>3.3166666666666669</v>
      </c>
      <c r="BP28" s="12">
        <f t="shared" si="51"/>
        <v>1155.1949999999999</v>
      </c>
      <c r="BQ28" s="6"/>
      <c r="BR28" s="13">
        <f t="shared" si="52"/>
        <v>0</v>
      </c>
      <c r="BS28" s="12">
        <f t="shared" si="53"/>
        <v>0</v>
      </c>
      <c r="BT28" s="19">
        <v>149</v>
      </c>
      <c r="BU28" s="13">
        <f t="shared" si="54"/>
        <v>2.4833333333333334</v>
      </c>
      <c r="BV28" s="12">
        <f t="shared" si="55"/>
        <v>864.94499999999994</v>
      </c>
      <c r="BW28" s="19"/>
      <c r="BX28" s="13">
        <f t="shared" si="56"/>
        <v>0</v>
      </c>
      <c r="BY28" s="12">
        <f t="shared" si="57"/>
        <v>0</v>
      </c>
      <c r="BZ28" s="19"/>
      <c r="CA28" s="13">
        <f t="shared" si="58"/>
        <v>0</v>
      </c>
      <c r="CB28" s="12">
        <f t="shared" si="59"/>
        <v>0</v>
      </c>
      <c r="CC28" s="19"/>
      <c r="CD28" s="13">
        <f t="shared" si="60"/>
        <v>0</v>
      </c>
      <c r="CE28" s="12">
        <f t="shared" si="61"/>
        <v>0</v>
      </c>
      <c r="CF28" s="19"/>
      <c r="CG28" s="13">
        <f t="shared" si="62"/>
        <v>0</v>
      </c>
      <c r="CH28" s="12">
        <f t="shared" si="63"/>
        <v>0</v>
      </c>
      <c r="CI28" s="19">
        <v>199</v>
      </c>
      <c r="CJ28" s="13">
        <f t="shared" si="64"/>
        <v>3.3166666666666669</v>
      </c>
      <c r="CK28" s="12">
        <f t="shared" si="65"/>
        <v>1155.1949999999999</v>
      </c>
      <c r="CL28" s="6"/>
      <c r="CM28" s="13">
        <f t="shared" si="66"/>
        <v>0</v>
      </c>
      <c r="CN28" s="12">
        <f t="shared" si="67"/>
        <v>0</v>
      </c>
      <c r="CO28" s="19"/>
      <c r="CP28" s="13">
        <f t="shared" si="68"/>
        <v>0</v>
      </c>
      <c r="CQ28" s="12">
        <f t="shared" si="69"/>
        <v>0</v>
      </c>
      <c r="CR28" s="6"/>
      <c r="CS28" s="13">
        <f t="shared" si="70"/>
        <v>0</v>
      </c>
      <c r="CT28" s="12">
        <f t="shared" si="71"/>
        <v>0</v>
      </c>
      <c r="CU28" s="19"/>
      <c r="CV28" s="18">
        <f t="shared" si="11"/>
        <v>1735.6949999999999</v>
      </c>
    </row>
    <row r="29" spans="1:100" x14ac:dyDescent="0.25">
      <c r="A29" s="1">
        <v>173076000</v>
      </c>
      <c r="B29" t="s">
        <v>18</v>
      </c>
      <c r="C29" t="s">
        <v>19</v>
      </c>
      <c r="D29" s="2">
        <v>0.10121457489878542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72"/>
        <v>0</v>
      </c>
      <c r="K29" s="12">
        <f t="shared" si="13"/>
        <v>0</v>
      </c>
      <c r="L29" s="4"/>
      <c r="M29" s="13">
        <f t="shared" si="14"/>
        <v>0</v>
      </c>
      <c r="N29" s="12">
        <f t="shared" si="15"/>
        <v>0</v>
      </c>
      <c r="O29" s="4"/>
      <c r="P29" s="13">
        <f t="shared" si="16"/>
        <v>0</v>
      </c>
      <c r="Q29" s="12">
        <f t="shared" si="17"/>
        <v>0</v>
      </c>
      <c r="R29" s="4"/>
      <c r="S29" s="13">
        <f t="shared" si="18"/>
        <v>0</v>
      </c>
      <c r="T29" s="12">
        <f t="shared" si="19"/>
        <v>0</v>
      </c>
      <c r="U29" s="4"/>
      <c r="V29" s="13">
        <f t="shared" si="20"/>
        <v>0</v>
      </c>
      <c r="W29" s="12">
        <f t="shared" si="21"/>
        <v>0</v>
      </c>
      <c r="X29" s="6"/>
      <c r="Y29" s="13">
        <f t="shared" si="22"/>
        <v>0</v>
      </c>
      <c r="Z29" s="12">
        <f t="shared" si="23"/>
        <v>0</v>
      </c>
      <c r="AB29" s="13">
        <f t="shared" si="24"/>
        <v>0</v>
      </c>
      <c r="AC29" s="12">
        <f t="shared" si="25"/>
        <v>0</v>
      </c>
      <c r="AE29" s="13">
        <f t="shared" si="26"/>
        <v>0</v>
      </c>
      <c r="AF29" s="12">
        <f t="shared" si="27"/>
        <v>0</v>
      </c>
      <c r="AG29" s="4"/>
      <c r="AH29" s="13">
        <f t="shared" si="28"/>
        <v>0</v>
      </c>
      <c r="AI29" s="12">
        <f t="shared" si="29"/>
        <v>0</v>
      </c>
      <c r="AK29" s="13">
        <f t="shared" si="30"/>
        <v>0</v>
      </c>
      <c r="AL29" s="12">
        <f t="shared" si="31"/>
        <v>0</v>
      </c>
      <c r="AN29" s="13">
        <f t="shared" si="32"/>
        <v>0</v>
      </c>
      <c r="AO29" s="12">
        <f t="shared" si="33"/>
        <v>0</v>
      </c>
      <c r="AP29" s="4"/>
      <c r="AQ29" s="13">
        <f t="shared" si="34"/>
        <v>0</v>
      </c>
      <c r="AR29" s="12">
        <f t="shared" si="35"/>
        <v>0</v>
      </c>
      <c r="AT29" s="13">
        <f t="shared" si="36"/>
        <v>0</v>
      </c>
      <c r="AU29" s="12">
        <f t="shared" si="37"/>
        <v>0</v>
      </c>
      <c r="AV29" s="4"/>
      <c r="AW29" s="13">
        <f t="shared" si="38"/>
        <v>0</v>
      </c>
      <c r="AX29" s="12">
        <f t="shared" si="39"/>
        <v>0</v>
      </c>
      <c r="AZ29" s="13">
        <f t="shared" si="40"/>
        <v>0</v>
      </c>
      <c r="BA29" s="12">
        <f t="shared" si="41"/>
        <v>0</v>
      </c>
      <c r="BB29" s="4">
        <v>182</v>
      </c>
      <c r="BC29" s="13">
        <f t="shared" si="42"/>
        <v>3.0333333333333332</v>
      </c>
      <c r="BD29" s="12">
        <f t="shared" si="43"/>
        <v>1056.51</v>
      </c>
      <c r="BE29" s="4"/>
      <c r="BF29" s="13">
        <f t="shared" si="44"/>
        <v>0</v>
      </c>
      <c r="BG29" s="12">
        <f t="shared" si="45"/>
        <v>0</v>
      </c>
      <c r="BI29" s="13">
        <f t="shared" si="46"/>
        <v>0</v>
      </c>
      <c r="BJ29" s="12">
        <f t="shared" si="47"/>
        <v>0</v>
      </c>
      <c r="BL29" s="13">
        <f t="shared" si="48"/>
        <v>0</v>
      </c>
      <c r="BM29" s="12">
        <f t="shared" si="49"/>
        <v>0</v>
      </c>
      <c r="BN29" s="6">
        <v>121</v>
      </c>
      <c r="BO29" s="13">
        <f t="shared" si="50"/>
        <v>2.0166666666666666</v>
      </c>
      <c r="BP29" s="12">
        <f t="shared" si="51"/>
        <v>702.40499999999997</v>
      </c>
      <c r="BQ29" s="6"/>
      <c r="BR29" s="13">
        <f t="shared" si="52"/>
        <v>0</v>
      </c>
      <c r="BS29" s="12">
        <f t="shared" si="53"/>
        <v>0</v>
      </c>
      <c r="BT29" s="19">
        <v>91</v>
      </c>
      <c r="BU29" s="13">
        <f t="shared" si="54"/>
        <v>1.5166666666666666</v>
      </c>
      <c r="BV29" s="12">
        <f t="shared" si="55"/>
        <v>528.255</v>
      </c>
      <c r="BW29" s="19"/>
      <c r="BX29" s="13">
        <f t="shared" si="56"/>
        <v>0</v>
      </c>
      <c r="BY29" s="12">
        <f t="shared" si="57"/>
        <v>0</v>
      </c>
      <c r="BZ29" s="19"/>
      <c r="CA29" s="13">
        <f t="shared" si="58"/>
        <v>0</v>
      </c>
      <c r="CB29" s="12">
        <f t="shared" si="59"/>
        <v>0</v>
      </c>
      <c r="CC29" s="19"/>
      <c r="CD29" s="13">
        <f t="shared" si="60"/>
        <v>0</v>
      </c>
      <c r="CE29" s="12">
        <f t="shared" si="61"/>
        <v>0</v>
      </c>
      <c r="CF29" s="19"/>
      <c r="CG29" s="13">
        <f t="shared" si="62"/>
        <v>0</v>
      </c>
      <c r="CH29" s="12">
        <f t="shared" si="63"/>
        <v>0</v>
      </c>
      <c r="CI29" s="19">
        <v>121</v>
      </c>
      <c r="CJ29" s="13">
        <f t="shared" si="64"/>
        <v>2.0166666666666666</v>
      </c>
      <c r="CK29" s="12">
        <f t="shared" si="65"/>
        <v>702.40499999999997</v>
      </c>
      <c r="CL29" s="6"/>
      <c r="CM29" s="13">
        <f t="shared" si="66"/>
        <v>0</v>
      </c>
      <c r="CN29" s="12">
        <f t="shared" si="67"/>
        <v>0</v>
      </c>
      <c r="CO29" s="19"/>
      <c r="CP29" s="13">
        <f t="shared" si="68"/>
        <v>0</v>
      </c>
      <c r="CQ29" s="12">
        <f t="shared" si="69"/>
        <v>0</v>
      </c>
      <c r="CR29" s="6"/>
      <c r="CS29" s="13">
        <f t="shared" si="70"/>
        <v>0</v>
      </c>
      <c r="CT29" s="12">
        <f t="shared" si="71"/>
        <v>0</v>
      </c>
      <c r="CU29" s="19"/>
      <c r="CV29" s="18">
        <f t="shared" si="11"/>
        <v>1056.51</v>
      </c>
    </row>
    <row r="30" spans="1:100" x14ac:dyDescent="0.25">
      <c r="A30" s="1">
        <v>173076000</v>
      </c>
      <c r="B30" t="s">
        <v>20</v>
      </c>
      <c r="C30" t="s">
        <v>21</v>
      </c>
      <c r="D30" s="2">
        <v>7.28744939271255E-2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72"/>
        <v>0</v>
      </c>
      <c r="K30" s="12">
        <f t="shared" si="13"/>
        <v>0</v>
      </c>
      <c r="L30" s="4"/>
      <c r="M30" s="13">
        <f t="shared" si="14"/>
        <v>0</v>
      </c>
      <c r="N30" s="12">
        <f t="shared" si="15"/>
        <v>0</v>
      </c>
      <c r="O30" s="4"/>
      <c r="P30" s="13">
        <f t="shared" si="16"/>
        <v>0</v>
      </c>
      <c r="Q30" s="12">
        <f t="shared" si="17"/>
        <v>0</v>
      </c>
      <c r="R30" s="4"/>
      <c r="S30" s="13">
        <f t="shared" si="18"/>
        <v>0</v>
      </c>
      <c r="T30" s="12">
        <f t="shared" si="19"/>
        <v>0</v>
      </c>
      <c r="U30" s="4"/>
      <c r="V30" s="13">
        <f t="shared" si="20"/>
        <v>0</v>
      </c>
      <c r="W30" s="12">
        <f t="shared" si="21"/>
        <v>0</v>
      </c>
      <c r="X30" s="6"/>
      <c r="Y30" s="13">
        <f t="shared" si="22"/>
        <v>0</v>
      </c>
      <c r="Z30" s="12">
        <f t="shared" si="23"/>
        <v>0</v>
      </c>
      <c r="AB30" s="13">
        <f t="shared" si="24"/>
        <v>0</v>
      </c>
      <c r="AC30" s="12">
        <f t="shared" si="25"/>
        <v>0</v>
      </c>
      <c r="AE30" s="13">
        <f t="shared" si="26"/>
        <v>0</v>
      </c>
      <c r="AF30" s="12">
        <f t="shared" si="27"/>
        <v>0</v>
      </c>
      <c r="AG30" s="4"/>
      <c r="AH30" s="13">
        <f t="shared" si="28"/>
        <v>0</v>
      </c>
      <c r="AI30" s="12">
        <f t="shared" si="29"/>
        <v>0</v>
      </c>
      <c r="AK30" s="13">
        <f t="shared" si="30"/>
        <v>0</v>
      </c>
      <c r="AL30" s="12">
        <f t="shared" si="31"/>
        <v>0</v>
      </c>
      <c r="AN30" s="13">
        <f t="shared" si="32"/>
        <v>0</v>
      </c>
      <c r="AO30" s="12">
        <f t="shared" si="33"/>
        <v>0</v>
      </c>
      <c r="AP30" s="4"/>
      <c r="AQ30" s="13">
        <f t="shared" si="34"/>
        <v>0</v>
      </c>
      <c r="AR30" s="12">
        <f t="shared" si="35"/>
        <v>0</v>
      </c>
      <c r="AT30" s="13">
        <f t="shared" si="36"/>
        <v>0</v>
      </c>
      <c r="AU30" s="12">
        <f t="shared" si="37"/>
        <v>0</v>
      </c>
      <c r="AV30" s="4"/>
      <c r="AW30" s="13">
        <f t="shared" si="38"/>
        <v>0</v>
      </c>
      <c r="AX30" s="12">
        <f t="shared" si="39"/>
        <v>0</v>
      </c>
      <c r="AZ30" s="13">
        <f t="shared" si="40"/>
        <v>0</v>
      </c>
      <c r="BA30" s="12">
        <f t="shared" si="41"/>
        <v>0</v>
      </c>
      <c r="BB30" s="4">
        <v>131</v>
      </c>
      <c r="BC30" s="13">
        <f t="shared" si="42"/>
        <v>2.1833333333333331</v>
      </c>
      <c r="BD30" s="12">
        <f t="shared" si="43"/>
        <v>760.45499999999993</v>
      </c>
      <c r="BE30" s="4"/>
      <c r="BF30" s="13">
        <f t="shared" si="44"/>
        <v>0</v>
      </c>
      <c r="BG30" s="12">
        <f t="shared" si="45"/>
        <v>0</v>
      </c>
      <c r="BI30" s="13">
        <f t="shared" si="46"/>
        <v>0</v>
      </c>
      <c r="BJ30" s="12">
        <f t="shared" si="47"/>
        <v>0</v>
      </c>
      <c r="BL30" s="13">
        <f t="shared" si="48"/>
        <v>0</v>
      </c>
      <c r="BM30" s="12">
        <f t="shared" si="49"/>
        <v>0</v>
      </c>
      <c r="BN30" s="6">
        <v>88</v>
      </c>
      <c r="BO30" s="13">
        <f t="shared" si="50"/>
        <v>1.4666666666666666</v>
      </c>
      <c r="BP30" s="12">
        <f t="shared" si="51"/>
        <v>510.84</v>
      </c>
      <c r="BQ30" s="6"/>
      <c r="BR30" s="13">
        <f t="shared" si="52"/>
        <v>0</v>
      </c>
      <c r="BS30" s="12">
        <f t="shared" si="53"/>
        <v>0</v>
      </c>
      <c r="BT30" s="19">
        <v>66</v>
      </c>
      <c r="BU30" s="13">
        <f t="shared" si="54"/>
        <v>1.1000000000000001</v>
      </c>
      <c r="BV30" s="12">
        <f t="shared" si="55"/>
        <v>383.13</v>
      </c>
      <c r="BW30" s="19"/>
      <c r="BX30" s="13">
        <f t="shared" si="56"/>
        <v>0</v>
      </c>
      <c r="BY30" s="12">
        <f t="shared" si="57"/>
        <v>0</v>
      </c>
      <c r="BZ30" s="19"/>
      <c r="CA30" s="13">
        <f t="shared" si="58"/>
        <v>0</v>
      </c>
      <c r="CB30" s="12">
        <f t="shared" si="59"/>
        <v>0</v>
      </c>
      <c r="CC30" s="19"/>
      <c r="CD30" s="13">
        <f t="shared" si="60"/>
        <v>0</v>
      </c>
      <c r="CE30" s="12">
        <f t="shared" si="61"/>
        <v>0</v>
      </c>
      <c r="CF30" s="19"/>
      <c r="CG30" s="13">
        <f t="shared" si="62"/>
        <v>0</v>
      </c>
      <c r="CH30" s="12">
        <f t="shared" si="63"/>
        <v>0</v>
      </c>
      <c r="CI30" s="19">
        <v>88</v>
      </c>
      <c r="CJ30" s="13">
        <f t="shared" si="64"/>
        <v>1.4666666666666666</v>
      </c>
      <c r="CK30" s="12">
        <f t="shared" si="65"/>
        <v>510.84</v>
      </c>
      <c r="CL30" s="6"/>
      <c r="CM30" s="13">
        <f t="shared" si="66"/>
        <v>0</v>
      </c>
      <c r="CN30" s="12">
        <f t="shared" si="67"/>
        <v>0</v>
      </c>
      <c r="CO30" s="19"/>
      <c r="CP30" s="13">
        <f t="shared" si="68"/>
        <v>0</v>
      </c>
      <c r="CQ30" s="12">
        <f t="shared" si="69"/>
        <v>0</v>
      </c>
      <c r="CR30" s="6"/>
      <c r="CS30" s="13">
        <f t="shared" si="70"/>
        <v>0</v>
      </c>
      <c r="CT30" s="12">
        <f t="shared" si="71"/>
        <v>0</v>
      </c>
      <c r="CU30" s="19"/>
      <c r="CV30" s="18">
        <f t="shared" si="11"/>
        <v>760.45499999999993</v>
      </c>
    </row>
    <row r="31" spans="1:100" x14ac:dyDescent="0.25">
      <c r="A31" s="1">
        <v>173076000</v>
      </c>
      <c r="B31" t="s">
        <v>80</v>
      </c>
      <c r="C31" t="s">
        <v>23</v>
      </c>
      <c r="D31" s="3">
        <v>0.18218623481781382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72"/>
        <v>0</v>
      </c>
      <c r="K31" s="12">
        <f t="shared" si="13"/>
        <v>0</v>
      </c>
      <c r="L31" s="4"/>
      <c r="M31" s="13">
        <f t="shared" si="14"/>
        <v>0</v>
      </c>
      <c r="N31" s="12">
        <f t="shared" si="15"/>
        <v>0</v>
      </c>
      <c r="O31" s="4"/>
      <c r="P31" s="13">
        <f t="shared" si="16"/>
        <v>0</v>
      </c>
      <c r="Q31" s="12">
        <f t="shared" si="17"/>
        <v>0</v>
      </c>
      <c r="R31" s="4"/>
      <c r="S31" s="13">
        <f t="shared" si="18"/>
        <v>0</v>
      </c>
      <c r="T31" s="12">
        <f t="shared" si="19"/>
        <v>0</v>
      </c>
      <c r="U31" s="4"/>
      <c r="V31" s="13">
        <f t="shared" si="20"/>
        <v>0</v>
      </c>
      <c r="W31" s="12">
        <f t="shared" si="21"/>
        <v>0</v>
      </c>
      <c r="X31" s="6"/>
      <c r="Y31" s="13">
        <f t="shared" si="22"/>
        <v>0</v>
      </c>
      <c r="Z31" s="12">
        <f t="shared" si="23"/>
        <v>0</v>
      </c>
      <c r="AB31" s="13">
        <f t="shared" si="24"/>
        <v>0</v>
      </c>
      <c r="AC31" s="12">
        <f t="shared" si="25"/>
        <v>0</v>
      </c>
      <c r="AE31" s="13">
        <f t="shared" si="26"/>
        <v>0</v>
      </c>
      <c r="AF31" s="12">
        <f t="shared" si="27"/>
        <v>0</v>
      </c>
      <c r="AG31" s="4"/>
      <c r="AH31" s="13">
        <f t="shared" si="28"/>
        <v>0</v>
      </c>
      <c r="AI31" s="12">
        <f t="shared" si="29"/>
        <v>0</v>
      </c>
      <c r="AK31" s="13">
        <f t="shared" si="30"/>
        <v>0</v>
      </c>
      <c r="AL31" s="12">
        <f t="shared" si="31"/>
        <v>0</v>
      </c>
      <c r="AN31" s="13">
        <f t="shared" si="32"/>
        <v>0</v>
      </c>
      <c r="AO31" s="12">
        <f t="shared" si="33"/>
        <v>0</v>
      </c>
      <c r="AP31" s="4"/>
      <c r="AQ31" s="13">
        <f t="shared" si="34"/>
        <v>0</v>
      </c>
      <c r="AR31" s="12">
        <f t="shared" si="35"/>
        <v>0</v>
      </c>
      <c r="AT31" s="13">
        <f t="shared" si="36"/>
        <v>0</v>
      </c>
      <c r="AU31" s="12">
        <f t="shared" si="37"/>
        <v>0</v>
      </c>
      <c r="AV31" s="4"/>
      <c r="AW31" s="13">
        <f t="shared" si="38"/>
        <v>0</v>
      </c>
      <c r="AX31" s="12">
        <f t="shared" si="39"/>
        <v>0</v>
      </c>
      <c r="AZ31" s="13">
        <f t="shared" si="40"/>
        <v>0</v>
      </c>
      <c r="BA31" s="12">
        <f t="shared" si="41"/>
        <v>0</v>
      </c>
      <c r="BB31" s="4">
        <v>329</v>
      </c>
      <c r="BC31" s="13">
        <f t="shared" si="42"/>
        <v>5.4833333333333334</v>
      </c>
      <c r="BD31" s="12">
        <f t="shared" si="43"/>
        <v>1909.8449999999998</v>
      </c>
      <c r="BE31" s="4"/>
      <c r="BF31" s="13">
        <f t="shared" si="44"/>
        <v>0</v>
      </c>
      <c r="BG31" s="12">
        <f t="shared" si="45"/>
        <v>0</v>
      </c>
      <c r="BI31" s="13">
        <f t="shared" si="46"/>
        <v>0</v>
      </c>
      <c r="BJ31" s="12">
        <f t="shared" si="47"/>
        <v>0</v>
      </c>
      <c r="BL31" s="13">
        <f t="shared" si="48"/>
        <v>0</v>
      </c>
      <c r="BM31" s="12">
        <f t="shared" si="49"/>
        <v>0</v>
      </c>
      <c r="BN31" s="6">
        <v>219</v>
      </c>
      <c r="BO31" s="13">
        <f t="shared" si="50"/>
        <v>3.65</v>
      </c>
      <c r="BP31" s="12">
        <f t="shared" si="51"/>
        <v>1271.2949999999998</v>
      </c>
      <c r="BQ31" s="6"/>
      <c r="BR31" s="13">
        <f t="shared" si="52"/>
        <v>0</v>
      </c>
      <c r="BS31" s="12">
        <f t="shared" si="53"/>
        <v>0</v>
      </c>
      <c r="BT31" s="19">
        <v>163</v>
      </c>
      <c r="BU31" s="13">
        <f t="shared" si="54"/>
        <v>2.7166666666666668</v>
      </c>
      <c r="BV31" s="12">
        <f t="shared" si="55"/>
        <v>946.21499999999992</v>
      </c>
      <c r="BW31" s="19"/>
      <c r="BX31" s="13">
        <f t="shared" si="56"/>
        <v>0</v>
      </c>
      <c r="BY31" s="12">
        <f t="shared" si="57"/>
        <v>0</v>
      </c>
      <c r="BZ31" s="19"/>
      <c r="CA31" s="13">
        <f t="shared" si="58"/>
        <v>0</v>
      </c>
      <c r="CB31" s="12">
        <f t="shared" si="59"/>
        <v>0</v>
      </c>
      <c r="CC31" s="19"/>
      <c r="CD31" s="13">
        <f t="shared" si="60"/>
        <v>0</v>
      </c>
      <c r="CE31" s="12">
        <f t="shared" si="61"/>
        <v>0</v>
      </c>
      <c r="CF31" s="19"/>
      <c r="CG31" s="13">
        <f t="shared" si="62"/>
        <v>0</v>
      </c>
      <c r="CH31" s="12">
        <f t="shared" si="63"/>
        <v>0</v>
      </c>
      <c r="CI31" s="19">
        <v>219</v>
      </c>
      <c r="CJ31" s="13">
        <f t="shared" si="64"/>
        <v>3.65</v>
      </c>
      <c r="CK31" s="12">
        <f t="shared" si="65"/>
        <v>1271.2949999999998</v>
      </c>
      <c r="CL31" s="6"/>
      <c r="CM31" s="13">
        <f t="shared" si="66"/>
        <v>0</v>
      </c>
      <c r="CN31" s="12">
        <f t="shared" si="67"/>
        <v>0</v>
      </c>
      <c r="CO31" s="19"/>
      <c r="CP31" s="13">
        <f t="shared" si="68"/>
        <v>0</v>
      </c>
      <c r="CQ31" s="12">
        <f t="shared" si="69"/>
        <v>0</v>
      </c>
      <c r="CR31" s="6"/>
      <c r="CS31" s="13">
        <f t="shared" si="70"/>
        <v>0</v>
      </c>
      <c r="CT31" s="12">
        <f t="shared" si="71"/>
        <v>0</v>
      </c>
      <c r="CU31" s="19"/>
      <c r="CV31" s="18">
        <f t="shared" si="11"/>
        <v>1909.8449999999998</v>
      </c>
    </row>
    <row r="32" spans="1:100" x14ac:dyDescent="0.25">
      <c r="I32" s="4"/>
      <c r="J32" s="11">
        <f t="shared" si="72"/>
        <v>0</v>
      </c>
      <c r="K32" s="12">
        <f t="shared" si="13"/>
        <v>0</v>
      </c>
      <c r="L32" s="4"/>
      <c r="M32" s="13">
        <f t="shared" si="14"/>
        <v>0</v>
      </c>
      <c r="N32" s="12">
        <f t="shared" si="15"/>
        <v>0</v>
      </c>
      <c r="O32" s="4"/>
      <c r="P32" s="13">
        <f t="shared" si="16"/>
        <v>0</v>
      </c>
      <c r="Q32" s="12">
        <f t="shared" si="17"/>
        <v>0</v>
      </c>
      <c r="R32" s="4"/>
      <c r="S32" s="13">
        <f t="shared" si="18"/>
        <v>0</v>
      </c>
      <c r="T32" s="12">
        <f t="shared" si="19"/>
        <v>0</v>
      </c>
      <c r="U32" s="4"/>
      <c r="V32" s="13">
        <f t="shared" si="20"/>
        <v>0</v>
      </c>
      <c r="W32" s="12">
        <f t="shared" si="21"/>
        <v>0</v>
      </c>
      <c r="X32" s="6"/>
      <c r="Y32" s="13">
        <f t="shared" si="22"/>
        <v>0</v>
      </c>
      <c r="Z32" s="12">
        <f t="shared" si="23"/>
        <v>0</v>
      </c>
      <c r="AB32" s="13">
        <f t="shared" si="24"/>
        <v>0</v>
      </c>
      <c r="AC32" s="12">
        <f t="shared" si="25"/>
        <v>0</v>
      </c>
      <c r="AE32" s="13">
        <f t="shared" si="26"/>
        <v>0</v>
      </c>
      <c r="AF32" s="12">
        <f t="shared" si="27"/>
        <v>0</v>
      </c>
      <c r="AG32" s="4"/>
      <c r="AH32" s="13">
        <f t="shared" si="28"/>
        <v>0</v>
      </c>
      <c r="AI32" s="12">
        <f t="shared" si="29"/>
        <v>0</v>
      </c>
      <c r="AK32" s="13">
        <f t="shared" si="30"/>
        <v>0</v>
      </c>
      <c r="AL32" s="12">
        <f t="shared" si="31"/>
        <v>0</v>
      </c>
      <c r="AN32" s="13">
        <f t="shared" si="32"/>
        <v>0</v>
      </c>
      <c r="AO32" s="12">
        <f t="shared" si="33"/>
        <v>0</v>
      </c>
      <c r="AP32" s="4"/>
      <c r="AQ32" s="13">
        <f t="shared" si="34"/>
        <v>0</v>
      </c>
      <c r="AR32" s="12">
        <f t="shared" si="35"/>
        <v>0</v>
      </c>
      <c r="AT32" s="13">
        <f t="shared" si="36"/>
        <v>0</v>
      </c>
      <c r="AU32" s="12">
        <f t="shared" si="37"/>
        <v>0</v>
      </c>
      <c r="AV32" s="4">
        <v>0</v>
      </c>
      <c r="AW32" s="13">
        <f t="shared" si="38"/>
        <v>0</v>
      </c>
      <c r="AX32" s="12">
        <f t="shared" si="39"/>
        <v>0</v>
      </c>
      <c r="AZ32" s="13">
        <f t="shared" si="40"/>
        <v>0</v>
      </c>
      <c r="BA32" s="12">
        <f t="shared" si="41"/>
        <v>0</v>
      </c>
      <c r="BB32" s="4">
        <v>0</v>
      </c>
      <c r="BC32" s="13">
        <f t="shared" si="42"/>
        <v>0</v>
      </c>
      <c r="BD32" s="12">
        <f t="shared" si="43"/>
        <v>0</v>
      </c>
      <c r="BE32" s="4"/>
      <c r="BF32" s="13">
        <f t="shared" si="44"/>
        <v>0</v>
      </c>
      <c r="BG32" s="12">
        <f t="shared" si="45"/>
        <v>0</v>
      </c>
      <c r="BI32" s="13">
        <f t="shared" si="46"/>
        <v>0</v>
      </c>
      <c r="BJ32" s="12">
        <f t="shared" si="47"/>
        <v>0</v>
      </c>
      <c r="BL32" s="13">
        <f t="shared" si="48"/>
        <v>0</v>
      </c>
      <c r="BM32" s="12">
        <f t="shared" si="49"/>
        <v>0</v>
      </c>
      <c r="BN32" s="6">
        <v>0</v>
      </c>
      <c r="BO32" s="13">
        <f t="shared" si="50"/>
        <v>0</v>
      </c>
      <c r="BP32" s="12">
        <f t="shared" si="51"/>
        <v>0</v>
      </c>
      <c r="BQ32" s="6"/>
      <c r="BR32" s="13">
        <f t="shared" si="52"/>
        <v>0</v>
      </c>
      <c r="BS32" s="12">
        <f t="shared" si="53"/>
        <v>0</v>
      </c>
      <c r="BT32" s="19">
        <v>0</v>
      </c>
      <c r="BU32" s="13">
        <f t="shared" si="54"/>
        <v>0</v>
      </c>
      <c r="BV32" s="12">
        <f t="shared" si="55"/>
        <v>0</v>
      </c>
      <c r="BW32" s="19"/>
      <c r="BX32" s="13">
        <f t="shared" si="56"/>
        <v>0</v>
      </c>
      <c r="BY32" s="12">
        <f t="shared" si="57"/>
        <v>0</v>
      </c>
      <c r="BZ32" s="19"/>
      <c r="CA32" s="13">
        <f t="shared" si="58"/>
        <v>0</v>
      </c>
      <c r="CB32" s="12">
        <f t="shared" si="59"/>
        <v>0</v>
      </c>
      <c r="CC32" s="19"/>
      <c r="CD32" s="13">
        <f t="shared" si="60"/>
        <v>0</v>
      </c>
      <c r="CE32" s="12">
        <f t="shared" si="61"/>
        <v>0</v>
      </c>
      <c r="CF32" s="19"/>
      <c r="CG32" s="13">
        <f t="shared" si="62"/>
        <v>0</v>
      </c>
      <c r="CH32" s="12">
        <f t="shared" si="63"/>
        <v>0</v>
      </c>
      <c r="CI32" s="19">
        <v>0</v>
      </c>
      <c r="CJ32" s="13">
        <f t="shared" si="64"/>
        <v>0</v>
      </c>
      <c r="CK32" s="12">
        <f t="shared" si="65"/>
        <v>0</v>
      </c>
      <c r="CL32" s="6"/>
      <c r="CM32" s="13">
        <f t="shared" si="66"/>
        <v>0</v>
      </c>
      <c r="CN32" s="12">
        <f t="shared" si="67"/>
        <v>0</v>
      </c>
      <c r="CO32" s="19"/>
      <c r="CP32" s="13">
        <f t="shared" si="68"/>
        <v>0</v>
      </c>
      <c r="CQ32" s="12">
        <f t="shared" si="69"/>
        <v>0</v>
      </c>
      <c r="CR32" s="6"/>
      <c r="CS32" s="13">
        <f t="shared" si="70"/>
        <v>0</v>
      </c>
      <c r="CT32" s="12">
        <f t="shared" si="71"/>
        <v>0</v>
      </c>
      <c r="CU32" s="19"/>
      <c r="CV32" s="18">
        <f t="shared" si="11"/>
        <v>0</v>
      </c>
    </row>
    <row r="33" spans="1:100" x14ac:dyDescent="0.25">
      <c r="I33" s="4"/>
      <c r="J33" s="11">
        <f t="shared" si="72"/>
        <v>0</v>
      </c>
      <c r="K33" s="12">
        <f t="shared" si="13"/>
        <v>0</v>
      </c>
      <c r="L33" s="4"/>
      <c r="M33" s="13">
        <f t="shared" si="14"/>
        <v>0</v>
      </c>
      <c r="N33" s="12">
        <f t="shared" si="15"/>
        <v>0</v>
      </c>
      <c r="O33" s="4"/>
      <c r="P33" s="13">
        <f t="shared" si="16"/>
        <v>0</v>
      </c>
      <c r="Q33" s="12">
        <f t="shared" si="17"/>
        <v>0</v>
      </c>
      <c r="R33" s="4">
        <v>0</v>
      </c>
      <c r="S33" s="13">
        <f t="shared" si="18"/>
        <v>0</v>
      </c>
      <c r="T33" s="12">
        <f t="shared" si="19"/>
        <v>0</v>
      </c>
      <c r="U33" s="4"/>
      <c r="V33" s="13">
        <f t="shared" si="20"/>
        <v>0</v>
      </c>
      <c r="W33" s="12">
        <f t="shared" si="21"/>
        <v>0</v>
      </c>
      <c r="X33" s="6">
        <v>0</v>
      </c>
      <c r="Y33" s="13">
        <f t="shared" si="22"/>
        <v>0</v>
      </c>
      <c r="Z33" s="12">
        <f t="shared" si="23"/>
        <v>0</v>
      </c>
      <c r="AB33" s="13">
        <f t="shared" si="24"/>
        <v>0</v>
      </c>
      <c r="AC33" s="12">
        <f t="shared" si="25"/>
        <v>0</v>
      </c>
      <c r="AE33" s="13">
        <f t="shared" si="26"/>
        <v>0</v>
      </c>
      <c r="AF33" s="12">
        <f t="shared" si="27"/>
        <v>0</v>
      </c>
      <c r="AG33" s="4"/>
      <c r="AH33" s="13">
        <f t="shared" si="28"/>
        <v>0</v>
      </c>
      <c r="AI33" s="12">
        <f t="shared" si="29"/>
        <v>0</v>
      </c>
      <c r="AK33" s="13">
        <f t="shared" si="30"/>
        <v>0</v>
      </c>
      <c r="AL33" s="12">
        <f t="shared" si="31"/>
        <v>0</v>
      </c>
      <c r="AN33" s="13">
        <f t="shared" si="32"/>
        <v>0</v>
      </c>
      <c r="AO33" s="12">
        <f t="shared" si="33"/>
        <v>0</v>
      </c>
      <c r="AP33" s="4"/>
      <c r="AQ33" s="13">
        <f t="shared" si="34"/>
        <v>0</v>
      </c>
      <c r="AR33" s="12">
        <f t="shared" si="35"/>
        <v>0</v>
      </c>
      <c r="AT33" s="13">
        <f t="shared" si="36"/>
        <v>0</v>
      </c>
      <c r="AU33" s="12">
        <f t="shared" si="37"/>
        <v>0</v>
      </c>
      <c r="AV33" s="4">
        <v>0</v>
      </c>
      <c r="AW33" s="13">
        <f t="shared" si="38"/>
        <v>0</v>
      </c>
      <c r="AX33" s="12">
        <f t="shared" si="39"/>
        <v>0</v>
      </c>
      <c r="AZ33" s="13">
        <f t="shared" si="40"/>
        <v>0</v>
      </c>
      <c r="BA33" s="12">
        <f t="shared" si="41"/>
        <v>0</v>
      </c>
      <c r="BB33" s="4">
        <v>0</v>
      </c>
      <c r="BC33" s="13">
        <f t="shared" si="42"/>
        <v>0</v>
      </c>
      <c r="BD33" s="12">
        <f t="shared" si="43"/>
        <v>0</v>
      </c>
      <c r="BE33" s="4"/>
      <c r="BF33" s="13">
        <f t="shared" si="44"/>
        <v>0</v>
      </c>
      <c r="BG33" s="12">
        <f t="shared" si="45"/>
        <v>0</v>
      </c>
      <c r="BI33" s="13">
        <f t="shared" si="46"/>
        <v>0</v>
      </c>
      <c r="BJ33" s="12">
        <f t="shared" si="47"/>
        <v>0</v>
      </c>
      <c r="BL33" s="13">
        <f t="shared" si="48"/>
        <v>0</v>
      </c>
      <c r="BM33" s="12">
        <f t="shared" si="49"/>
        <v>0</v>
      </c>
      <c r="BN33" s="6">
        <v>0</v>
      </c>
      <c r="BO33" s="13">
        <f t="shared" si="50"/>
        <v>0</v>
      </c>
      <c r="BP33" s="12">
        <f t="shared" si="51"/>
        <v>0</v>
      </c>
      <c r="BQ33" s="6"/>
      <c r="BR33" s="13">
        <f t="shared" si="52"/>
        <v>0</v>
      </c>
      <c r="BS33" s="12">
        <f t="shared" si="53"/>
        <v>0</v>
      </c>
      <c r="BT33" s="19">
        <v>0</v>
      </c>
      <c r="BU33" s="13">
        <f t="shared" si="54"/>
        <v>0</v>
      </c>
      <c r="BV33" s="12">
        <f t="shared" si="55"/>
        <v>0</v>
      </c>
      <c r="BW33" s="19"/>
      <c r="BX33" s="13">
        <f t="shared" si="56"/>
        <v>0</v>
      </c>
      <c r="BY33" s="12">
        <f t="shared" si="57"/>
        <v>0</v>
      </c>
      <c r="BZ33" s="19"/>
      <c r="CA33" s="13">
        <f t="shared" si="58"/>
        <v>0</v>
      </c>
      <c r="CB33" s="12">
        <f t="shared" si="59"/>
        <v>0</v>
      </c>
      <c r="CC33" s="19"/>
      <c r="CD33" s="13">
        <f t="shared" si="60"/>
        <v>0</v>
      </c>
      <c r="CE33" s="12">
        <f t="shared" si="61"/>
        <v>0</v>
      </c>
      <c r="CF33" s="19"/>
      <c r="CG33" s="13">
        <f t="shared" si="62"/>
        <v>0</v>
      </c>
      <c r="CH33" s="12">
        <f t="shared" si="63"/>
        <v>0</v>
      </c>
      <c r="CI33" s="19">
        <v>0</v>
      </c>
      <c r="CJ33" s="13">
        <f t="shared" si="64"/>
        <v>0</v>
      </c>
      <c r="CK33" s="12">
        <f t="shared" si="65"/>
        <v>0</v>
      </c>
      <c r="CL33" s="6"/>
      <c r="CM33" s="13">
        <f t="shared" si="66"/>
        <v>0</v>
      </c>
      <c r="CN33" s="12">
        <f t="shared" si="67"/>
        <v>0</v>
      </c>
      <c r="CO33" s="19"/>
      <c r="CP33" s="13">
        <f t="shared" si="68"/>
        <v>0</v>
      </c>
      <c r="CQ33" s="12">
        <f t="shared" si="69"/>
        <v>0</v>
      </c>
      <c r="CR33" s="6"/>
      <c r="CS33" s="13">
        <f t="shared" si="70"/>
        <v>0</v>
      </c>
      <c r="CT33" s="12">
        <f t="shared" si="71"/>
        <v>0</v>
      </c>
      <c r="CU33" s="19"/>
      <c r="CV33" s="18">
        <f t="shared" si="11"/>
        <v>0</v>
      </c>
    </row>
    <row r="34" spans="1:100" x14ac:dyDescent="0.25">
      <c r="A34" s="1">
        <v>173103000</v>
      </c>
      <c r="B34" t="s">
        <v>8</v>
      </c>
      <c r="C34" t="s">
        <v>9</v>
      </c>
      <c r="D34" s="2">
        <v>0.11740890688259109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72"/>
        <v>0</v>
      </c>
      <c r="K34" s="12">
        <f t="shared" si="13"/>
        <v>0</v>
      </c>
      <c r="L34" s="4"/>
      <c r="M34" s="13">
        <f t="shared" si="14"/>
        <v>0</v>
      </c>
      <c r="N34" s="12">
        <f t="shared" si="15"/>
        <v>0</v>
      </c>
      <c r="O34" s="4"/>
      <c r="P34" s="13">
        <f t="shared" si="16"/>
        <v>0</v>
      </c>
      <c r="Q34" s="12">
        <f t="shared" si="17"/>
        <v>0</v>
      </c>
      <c r="R34" s="4">
        <v>0</v>
      </c>
      <c r="S34" s="13">
        <f t="shared" si="18"/>
        <v>0</v>
      </c>
      <c r="T34" s="12">
        <f t="shared" si="19"/>
        <v>0</v>
      </c>
      <c r="U34" s="4"/>
      <c r="V34" s="13">
        <f t="shared" si="20"/>
        <v>0</v>
      </c>
      <c r="W34" s="12">
        <f t="shared" si="21"/>
        <v>0</v>
      </c>
      <c r="X34" s="6"/>
      <c r="Y34" s="13">
        <f t="shared" si="22"/>
        <v>0</v>
      </c>
      <c r="Z34" s="12">
        <f t="shared" si="23"/>
        <v>0</v>
      </c>
      <c r="AB34" s="13">
        <f t="shared" si="24"/>
        <v>0</v>
      </c>
      <c r="AC34" s="12">
        <f t="shared" si="25"/>
        <v>0</v>
      </c>
      <c r="AE34" s="13">
        <f t="shared" si="26"/>
        <v>0</v>
      </c>
      <c r="AF34" s="12">
        <f t="shared" si="27"/>
        <v>0</v>
      </c>
      <c r="AG34" s="4"/>
      <c r="AH34" s="13">
        <f t="shared" si="28"/>
        <v>0</v>
      </c>
      <c r="AI34" s="12">
        <f t="shared" si="29"/>
        <v>0</v>
      </c>
      <c r="AK34" s="13">
        <f t="shared" si="30"/>
        <v>0</v>
      </c>
      <c r="AL34" s="12">
        <f t="shared" si="31"/>
        <v>0</v>
      </c>
      <c r="AN34" s="13">
        <f t="shared" si="32"/>
        <v>0</v>
      </c>
      <c r="AO34" s="12">
        <f t="shared" si="33"/>
        <v>0</v>
      </c>
      <c r="AP34" s="4"/>
      <c r="AQ34" s="13">
        <f t="shared" si="34"/>
        <v>0</v>
      </c>
      <c r="AR34" s="12">
        <f t="shared" si="35"/>
        <v>0</v>
      </c>
      <c r="AT34" s="13">
        <f t="shared" si="36"/>
        <v>0</v>
      </c>
      <c r="AU34" s="12">
        <f t="shared" si="37"/>
        <v>0</v>
      </c>
      <c r="AV34" s="4"/>
      <c r="AW34" s="13">
        <f t="shared" si="38"/>
        <v>0</v>
      </c>
      <c r="AX34" s="12">
        <f t="shared" si="39"/>
        <v>0</v>
      </c>
      <c r="AZ34" s="13">
        <f t="shared" si="40"/>
        <v>0</v>
      </c>
      <c r="BA34" s="12">
        <f t="shared" si="41"/>
        <v>0</v>
      </c>
      <c r="BB34" s="4">
        <v>211</v>
      </c>
      <c r="BC34" s="13">
        <f t="shared" si="42"/>
        <v>3.5166666666666666</v>
      </c>
      <c r="BD34" s="12">
        <f t="shared" si="43"/>
        <v>1170.6195599999999</v>
      </c>
      <c r="BE34" s="4"/>
      <c r="BF34" s="13">
        <f t="shared" si="44"/>
        <v>0</v>
      </c>
      <c r="BG34" s="12">
        <f t="shared" si="45"/>
        <v>0</v>
      </c>
      <c r="BI34" s="13">
        <f t="shared" si="46"/>
        <v>0</v>
      </c>
      <c r="BJ34" s="12">
        <f t="shared" si="47"/>
        <v>0</v>
      </c>
      <c r="BL34" s="13">
        <f t="shared" si="48"/>
        <v>0</v>
      </c>
      <c r="BM34" s="12">
        <f t="shared" si="49"/>
        <v>0</v>
      </c>
      <c r="BN34" s="6">
        <v>70</v>
      </c>
      <c r="BO34" s="13">
        <f t="shared" si="50"/>
        <v>1.1666666666666667</v>
      </c>
      <c r="BP34" s="12">
        <f t="shared" si="51"/>
        <v>388.35719999999998</v>
      </c>
      <c r="BQ34" s="6"/>
      <c r="BR34" s="13">
        <f t="shared" si="52"/>
        <v>0</v>
      </c>
      <c r="BS34" s="12">
        <f t="shared" si="53"/>
        <v>0</v>
      </c>
      <c r="BT34" s="19">
        <v>42</v>
      </c>
      <c r="BU34" s="13">
        <f t="shared" si="54"/>
        <v>0.7</v>
      </c>
      <c r="BV34" s="12">
        <f t="shared" si="55"/>
        <v>233.01432</v>
      </c>
      <c r="BW34" s="19"/>
      <c r="BX34" s="13">
        <f t="shared" si="56"/>
        <v>0</v>
      </c>
      <c r="BY34" s="12">
        <f t="shared" si="57"/>
        <v>0</v>
      </c>
      <c r="BZ34" s="19"/>
      <c r="CA34" s="13">
        <f t="shared" si="58"/>
        <v>0</v>
      </c>
      <c r="CB34" s="12">
        <f t="shared" si="59"/>
        <v>0</v>
      </c>
      <c r="CC34" s="19"/>
      <c r="CD34" s="13">
        <f t="shared" si="60"/>
        <v>0</v>
      </c>
      <c r="CE34" s="12">
        <f t="shared" si="61"/>
        <v>0</v>
      </c>
      <c r="CF34" s="19"/>
      <c r="CG34" s="13">
        <f t="shared" si="62"/>
        <v>0</v>
      </c>
      <c r="CH34" s="12">
        <f t="shared" si="63"/>
        <v>0</v>
      </c>
      <c r="CI34" s="19">
        <v>70</v>
      </c>
      <c r="CJ34" s="13">
        <f t="shared" si="64"/>
        <v>1.1666666666666667</v>
      </c>
      <c r="CK34" s="12">
        <f t="shared" si="65"/>
        <v>388.35719999999998</v>
      </c>
      <c r="CL34" s="6"/>
      <c r="CM34" s="13">
        <f t="shared" si="66"/>
        <v>0</v>
      </c>
      <c r="CN34" s="12">
        <f t="shared" si="67"/>
        <v>0</v>
      </c>
      <c r="CO34" s="19"/>
      <c r="CP34" s="13">
        <f t="shared" si="68"/>
        <v>0</v>
      </c>
      <c r="CQ34" s="12">
        <f t="shared" si="69"/>
        <v>0</v>
      </c>
      <c r="CR34" s="6"/>
      <c r="CS34" s="13">
        <f t="shared" si="70"/>
        <v>0</v>
      </c>
      <c r="CT34" s="12">
        <f t="shared" si="71"/>
        <v>0</v>
      </c>
      <c r="CU34" s="19"/>
      <c r="CV34" s="18">
        <f t="shared" si="11"/>
        <v>1170.6195599999999</v>
      </c>
    </row>
    <row r="35" spans="1:100" x14ac:dyDescent="0.25">
      <c r="A35" s="1">
        <v>173103000</v>
      </c>
      <c r="B35" t="s">
        <v>10</v>
      </c>
      <c r="C35" t="s">
        <v>11</v>
      </c>
      <c r="D35" s="2">
        <v>0.18623481781376519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72"/>
        <v>0</v>
      </c>
      <c r="K35" s="12">
        <f t="shared" si="13"/>
        <v>0</v>
      </c>
      <c r="L35" s="4"/>
      <c r="M35" s="13">
        <f t="shared" si="14"/>
        <v>0</v>
      </c>
      <c r="N35" s="12">
        <f t="shared" si="15"/>
        <v>0</v>
      </c>
      <c r="O35" s="4"/>
      <c r="P35" s="13">
        <f t="shared" si="16"/>
        <v>0</v>
      </c>
      <c r="Q35" s="12">
        <f t="shared" si="17"/>
        <v>0</v>
      </c>
      <c r="R35" s="4">
        <v>0</v>
      </c>
      <c r="S35" s="13">
        <f t="shared" si="18"/>
        <v>0</v>
      </c>
      <c r="T35" s="12">
        <f t="shared" si="19"/>
        <v>0</v>
      </c>
      <c r="U35" s="4"/>
      <c r="V35" s="13">
        <f t="shared" si="20"/>
        <v>0</v>
      </c>
      <c r="W35" s="12">
        <f t="shared" si="21"/>
        <v>0</v>
      </c>
      <c r="X35" s="6"/>
      <c r="Y35" s="13">
        <f t="shared" si="22"/>
        <v>0</v>
      </c>
      <c r="Z35" s="12">
        <f t="shared" si="23"/>
        <v>0</v>
      </c>
      <c r="AB35" s="13">
        <f t="shared" si="24"/>
        <v>0</v>
      </c>
      <c r="AC35" s="12">
        <f t="shared" si="25"/>
        <v>0</v>
      </c>
      <c r="AE35" s="13">
        <f t="shared" si="26"/>
        <v>0</v>
      </c>
      <c r="AF35" s="12">
        <f t="shared" si="27"/>
        <v>0</v>
      </c>
      <c r="AG35" s="4"/>
      <c r="AH35" s="13">
        <f t="shared" si="28"/>
        <v>0</v>
      </c>
      <c r="AI35" s="12">
        <f t="shared" si="29"/>
        <v>0</v>
      </c>
      <c r="AK35" s="13">
        <f t="shared" si="30"/>
        <v>0</v>
      </c>
      <c r="AL35" s="12">
        <f t="shared" si="31"/>
        <v>0</v>
      </c>
      <c r="AN35" s="13">
        <f t="shared" si="32"/>
        <v>0</v>
      </c>
      <c r="AO35" s="12">
        <f t="shared" si="33"/>
        <v>0</v>
      </c>
      <c r="AP35" s="4"/>
      <c r="AQ35" s="13">
        <f t="shared" si="34"/>
        <v>0</v>
      </c>
      <c r="AR35" s="12">
        <f t="shared" si="35"/>
        <v>0</v>
      </c>
      <c r="AT35" s="13">
        <f t="shared" si="36"/>
        <v>0</v>
      </c>
      <c r="AU35" s="12">
        <f t="shared" si="37"/>
        <v>0</v>
      </c>
      <c r="AV35" s="4"/>
      <c r="AW35" s="13">
        <f t="shared" si="38"/>
        <v>0</v>
      </c>
      <c r="AX35" s="12">
        <f t="shared" si="39"/>
        <v>0</v>
      </c>
      <c r="AZ35" s="13">
        <f t="shared" si="40"/>
        <v>0</v>
      </c>
      <c r="BA35" s="12">
        <f t="shared" si="41"/>
        <v>0</v>
      </c>
      <c r="BB35" s="4">
        <v>335</v>
      </c>
      <c r="BC35" s="13">
        <f t="shared" si="42"/>
        <v>5.583333333333333</v>
      </c>
      <c r="BD35" s="12">
        <f t="shared" si="43"/>
        <v>1858.5665999999999</v>
      </c>
      <c r="BE35" s="4"/>
      <c r="BF35" s="13">
        <f t="shared" si="44"/>
        <v>0</v>
      </c>
      <c r="BG35" s="12">
        <f t="shared" si="45"/>
        <v>0</v>
      </c>
      <c r="BI35" s="13">
        <f t="shared" si="46"/>
        <v>0</v>
      </c>
      <c r="BJ35" s="12">
        <f t="shared" si="47"/>
        <v>0</v>
      </c>
      <c r="BL35" s="13">
        <f t="shared" si="48"/>
        <v>0</v>
      </c>
      <c r="BM35" s="12">
        <f t="shared" si="49"/>
        <v>0</v>
      </c>
      <c r="BN35" s="6">
        <v>112</v>
      </c>
      <c r="BO35" s="13">
        <f t="shared" si="50"/>
        <v>1.8666666666666667</v>
      </c>
      <c r="BP35" s="12">
        <f t="shared" si="51"/>
        <v>621.37151999999992</v>
      </c>
      <c r="BQ35" s="6"/>
      <c r="BR35" s="13">
        <f t="shared" si="52"/>
        <v>0</v>
      </c>
      <c r="BS35" s="12">
        <f t="shared" si="53"/>
        <v>0</v>
      </c>
      <c r="BT35" s="19">
        <v>67</v>
      </c>
      <c r="BU35" s="13">
        <f t="shared" si="54"/>
        <v>1.1166666666666667</v>
      </c>
      <c r="BV35" s="12">
        <f t="shared" si="55"/>
        <v>371.71332000000001</v>
      </c>
      <c r="BW35" s="19"/>
      <c r="BX35" s="13">
        <f t="shared" si="56"/>
        <v>0</v>
      </c>
      <c r="BY35" s="12">
        <f t="shared" si="57"/>
        <v>0</v>
      </c>
      <c r="BZ35" s="19"/>
      <c r="CA35" s="13">
        <f t="shared" si="58"/>
        <v>0</v>
      </c>
      <c r="CB35" s="12">
        <f t="shared" si="59"/>
        <v>0</v>
      </c>
      <c r="CC35" s="19"/>
      <c r="CD35" s="13">
        <f t="shared" si="60"/>
        <v>0</v>
      </c>
      <c r="CE35" s="12">
        <f t="shared" si="61"/>
        <v>0</v>
      </c>
      <c r="CF35" s="19"/>
      <c r="CG35" s="13">
        <f t="shared" si="62"/>
        <v>0</v>
      </c>
      <c r="CH35" s="12">
        <f t="shared" si="63"/>
        <v>0</v>
      </c>
      <c r="CI35" s="19">
        <v>112</v>
      </c>
      <c r="CJ35" s="13">
        <f t="shared" si="64"/>
        <v>1.8666666666666667</v>
      </c>
      <c r="CK35" s="12">
        <f t="shared" si="65"/>
        <v>621.37151999999992</v>
      </c>
      <c r="CL35" s="6"/>
      <c r="CM35" s="13">
        <f t="shared" si="66"/>
        <v>0</v>
      </c>
      <c r="CN35" s="12">
        <f t="shared" si="67"/>
        <v>0</v>
      </c>
      <c r="CO35" s="19"/>
      <c r="CP35" s="13">
        <f t="shared" si="68"/>
        <v>0</v>
      </c>
      <c r="CQ35" s="12">
        <f t="shared" si="69"/>
        <v>0</v>
      </c>
      <c r="CR35" s="6"/>
      <c r="CS35" s="13">
        <f t="shared" si="70"/>
        <v>0</v>
      </c>
      <c r="CT35" s="12">
        <f t="shared" si="71"/>
        <v>0</v>
      </c>
      <c r="CU35" s="19"/>
      <c r="CV35" s="18">
        <f t="shared" si="11"/>
        <v>1858.5665999999999</v>
      </c>
    </row>
    <row r="36" spans="1:100" x14ac:dyDescent="0.25">
      <c r="A36" s="1">
        <v>173103000</v>
      </c>
      <c r="B36" t="s">
        <v>12</v>
      </c>
      <c r="C36" t="s">
        <v>13</v>
      </c>
      <c r="D36" s="2">
        <v>7.28744939271255E-2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72"/>
        <v>0</v>
      </c>
      <c r="K36" s="12">
        <f t="shared" si="13"/>
        <v>0</v>
      </c>
      <c r="L36" s="4"/>
      <c r="M36" s="13">
        <f t="shared" si="14"/>
        <v>0</v>
      </c>
      <c r="N36" s="12">
        <f t="shared" si="15"/>
        <v>0</v>
      </c>
      <c r="O36" s="4"/>
      <c r="P36" s="13">
        <f t="shared" si="16"/>
        <v>0</v>
      </c>
      <c r="Q36" s="12">
        <f t="shared" si="17"/>
        <v>0</v>
      </c>
      <c r="R36" s="4">
        <v>0</v>
      </c>
      <c r="S36" s="13">
        <f t="shared" si="18"/>
        <v>0</v>
      </c>
      <c r="T36" s="12">
        <f t="shared" si="19"/>
        <v>0</v>
      </c>
      <c r="U36" s="4"/>
      <c r="V36" s="13">
        <f t="shared" si="20"/>
        <v>0</v>
      </c>
      <c r="W36" s="12">
        <f t="shared" si="21"/>
        <v>0</v>
      </c>
      <c r="X36" s="6"/>
      <c r="Y36" s="13">
        <f t="shared" si="22"/>
        <v>0</v>
      </c>
      <c r="Z36" s="12">
        <f t="shared" si="23"/>
        <v>0</v>
      </c>
      <c r="AB36" s="13">
        <f t="shared" si="24"/>
        <v>0</v>
      </c>
      <c r="AC36" s="12">
        <f t="shared" si="25"/>
        <v>0</v>
      </c>
      <c r="AE36" s="13">
        <f t="shared" si="26"/>
        <v>0</v>
      </c>
      <c r="AF36" s="12">
        <f t="shared" si="27"/>
        <v>0</v>
      </c>
      <c r="AG36" s="4"/>
      <c r="AH36" s="13">
        <f t="shared" si="28"/>
        <v>0</v>
      </c>
      <c r="AI36" s="12">
        <f t="shared" si="29"/>
        <v>0</v>
      </c>
      <c r="AK36" s="13">
        <f t="shared" si="30"/>
        <v>0</v>
      </c>
      <c r="AL36" s="12">
        <f t="shared" si="31"/>
        <v>0</v>
      </c>
      <c r="AN36" s="13">
        <f t="shared" si="32"/>
        <v>0</v>
      </c>
      <c r="AO36" s="12">
        <f t="shared" si="33"/>
        <v>0</v>
      </c>
      <c r="AP36" s="4"/>
      <c r="AQ36" s="13">
        <f t="shared" si="34"/>
        <v>0</v>
      </c>
      <c r="AR36" s="12">
        <f t="shared" si="35"/>
        <v>0</v>
      </c>
      <c r="AT36" s="13">
        <f t="shared" si="36"/>
        <v>0</v>
      </c>
      <c r="AU36" s="12">
        <f t="shared" si="37"/>
        <v>0</v>
      </c>
      <c r="AV36" s="4"/>
      <c r="AW36" s="13">
        <f t="shared" si="38"/>
        <v>0</v>
      </c>
      <c r="AX36" s="12">
        <f t="shared" si="39"/>
        <v>0</v>
      </c>
      <c r="AZ36" s="13">
        <f t="shared" si="40"/>
        <v>0</v>
      </c>
      <c r="BA36" s="12">
        <f t="shared" si="41"/>
        <v>0</v>
      </c>
      <c r="BB36" s="4">
        <v>131</v>
      </c>
      <c r="BC36" s="13">
        <f t="shared" si="42"/>
        <v>2.1833333333333331</v>
      </c>
      <c r="BD36" s="12">
        <f t="shared" si="43"/>
        <v>726.78275999999994</v>
      </c>
      <c r="BE36" s="4"/>
      <c r="BF36" s="13">
        <f t="shared" si="44"/>
        <v>0</v>
      </c>
      <c r="BG36" s="12">
        <f t="shared" si="45"/>
        <v>0</v>
      </c>
      <c r="BI36" s="13">
        <f t="shared" si="46"/>
        <v>0</v>
      </c>
      <c r="BJ36" s="12">
        <f t="shared" si="47"/>
        <v>0</v>
      </c>
      <c r="BL36" s="13">
        <f t="shared" si="48"/>
        <v>0</v>
      </c>
      <c r="BM36" s="12">
        <f t="shared" si="49"/>
        <v>0</v>
      </c>
      <c r="BN36" s="6">
        <v>44</v>
      </c>
      <c r="BO36" s="13">
        <f t="shared" si="50"/>
        <v>0.73333333333333328</v>
      </c>
      <c r="BP36" s="12">
        <f t="shared" si="51"/>
        <v>244.11023999999998</v>
      </c>
      <c r="BQ36" s="6"/>
      <c r="BR36" s="13">
        <f t="shared" si="52"/>
        <v>0</v>
      </c>
      <c r="BS36" s="12">
        <f t="shared" si="53"/>
        <v>0</v>
      </c>
      <c r="BT36" s="19">
        <v>26</v>
      </c>
      <c r="BU36" s="13">
        <f t="shared" si="54"/>
        <v>0.43333333333333335</v>
      </c>
      <c r="BV36" s="12">
        <f t="shared" si="55"/>
        <v>144.24696</v>
      </c>
      <c r="BW36" s="19"/>
      <c r="BX36" s="13">
        <f t="shared" si="56"/>
        <v>0</v>
      </c>
      <c r="BY36" s="12">
        <f t="shared" si="57"/>
        <v>0</v>
      </c>
      <c r="BZ36" s="19"/>
      <c r="CA36" s="13">
        <f t="shared" si="58"/>
        <v>0</v>
      </c>
      <c r="CB36" s="12">
        <f t="shared" si="59"/>
        <v>0</v>
      </c>
      <c r="CC36" s="19"/>
      <c r="CD36" s="13">
        <f t="shared" si="60"/>
        <v>0</v>
      </c>
      <c r="CE36" s="12">
        <f t="shared" si="61"/>
        <v>0</v>
      </c>
      <c r="CF36" s="19"/>
      <c r="CG36" s="13">
        <f t="shared" si="62"/>
        <v>0</v>
      </c>
      <c r="CH36" s="12">
        <f t="shared" si="63"/>
        <v>0</v>
      </c>
      <c r="CI36" s="19">
        <v>44</v>
      </c>
      <c r="CJ36" s="13">
        <f t="shared" si="64"/>
        <v>0.73333333333333328</v>
      </c>
      <c r="CK36" s="12">
        <f t="shared" si="65"/>
        <v>244.11023999999998</v>
      </c>
      <c r="CL36" s="6"/>
      <c r="CM36" s="13">
        <f t="shared" si="66"/>
        <v>0</v>
      </c>
      <c r="CN36" s="12">
        <f t="shared" si="67"/>
        <v>0</v>
      </c>
      <c r="CO36" s="19"/>
      <c r="CP36" s="13">
        <f t="shared" si="68"/>
        <v>0</v>
      </c>
      <c r="CQ36" s="12">
        <f t="shared" si="69"/>
        <v>0</v>
      </c>
      <c r="CR36" s="6"/>
      <c r="CS36" s="13">
        <f t="shared" si="70"/>
        <v>0</v>
      </c>
      <c r="CT36" s="12">
        <f t="shared" si="71"/>
        <v>0</v>
      </c>
      <c r="CU36" s="19"/>
      <c r="CV36" s="18">
        <f t="shared" si="11"/>
        <v>726.78275999999994</v>
      </c>
    </row>
    <row r="37" spans="1:100" x14ac:dyDescent="0.25">
      <c r="A37" s="1">
        <v>173103000</v>
      </c>
      <c r="B37" t="s">
        <v>14</v>
      </c>
      <c r="C37" t="s">
        <v>15</v>
      </c>
      <c r="D37" s="2">
        <v>0.10121457489878542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72"/>
        <v>0</v>
      </c>
      <c r="K37" s="12">
        <f t="shared" si="13"/>
        <v>0</v>
      </c>
      <c r="L37" s="4"/>
      <c r="M37" s="13">
        <f t="shared" si="14"/>
        <v>0</v>
      </c>
      <c r="N37" s="12">
        <f t="shared" si="15"/>
        <v>0</v>
      </c>
      <c r="O37" s="4"/>
      <c r="P37" s="13">
        <f t="shared" si="16"/>
        <v>0</v>
      </c>
      <c r="Q37" s="12">
        <f t="shared" si="17"/>
        <v>0</v>
      </c>
      <c r="R37" s="4">
        <v>0</v>
      </c>
      <c r="S37" s="13">
        <f t="shared" si="18"/>
        <v>0</v>
      </c>
      <c r="T37" s="12">
        <f t="shared" si="19"/>
        <v>0</v>
      </c>
      <c r="U37" s="4"/>
      <c r="V37" s="13">
        <f t="shared" si="20"/>
        <v>0</v>
      </c>
      <c r="W37" s="12">
        <f t="shared" si="21"/>
        <v>0</v>
      </c>
      <c r="X37" s="6"/>
      <c r="Y37" s="13">
        <f t="shared" si="22"/>
        <v>0</v>
      </c>
      <c r="Z37" s="12">
        <f t="shared" si="23"/>
        <v>0</v>
      </c>
      <c r="AB37" s="13">
        <f t="shared" si="24"/>
        <v>0</v>
      </c>
      <c r="AC37" s="12">
        <f t="shared" si="25"/>
        <v>0</v>
      </c>
      <c r="AE37" s="13">
        <f t="shared" si="26"/>
        <v>0</v>
      </c>
      <c r="AF37" s="12">
        <f t="shared" si="27"/>
        <v>0</v>
      </c>
      <c r="AG37" s="4"/>
      <c r="AH37" s="13">
        <f t="shared" si="28"/>
        <v>0</v>
      </c>
      <c r="AI37" s="12">
        <f t="shared" si="29"/>
        <v>0</v>
      </c>
      <c r="AK37" s="13">
        <f t="shared" si="30"/>
        <v>0</v>
      </c>
      <c r="AL37" s="12">
        <f t="shared" si="31"/>
        <v>0</v>
      </c>
      <c r="AN37" s="13">
        <f t="shared" si="32"/>
        <v>0</v>
      </c>
      <c r="AO37" s="12">
        <f t="shared" si="33"/>
        <v>0</v>
      </c>
      <c r="AP37" s="4"/>
      <c r="AQ37" s="13">
        <f t="shared" si="34"/>
        <v>0</v>
      </c>
      <c r="AR37" s="12">
        <f t="shared" si="35"/>
        <v>0</v>
      </c>
      <c r="AT37" s="13">
        <f t="shared" si="36"/>
        <v>0</v>
      </c>
      <c r="AU37" s="12">
        <f t="shared" si="37"/>
        <v>0</v>
      </c>
      <c r="AV37" s="4"/>
      <c r="AW37" s="13">
        <f t="shared" si="38"/>
        <v>0</v>
      </c>
      <c r="AX37" s="12">
        <f t="shared" si="39"/>
        <v>0</v>
      </c>
      <c r="AZ37" s="13">
        <f t="shared" si="40"/>
        <v>0</v>
      </c>
      <c r="BA37" s="12">
        <f t="shared" si="41"/>
        <v>0</v>
      </c>
      <c r="BB37" s="4">
        <v>182</v>
      </c>
      <c r="BC37" s="13">
        <f t="shared" si="42"/>
        <v>3.0333333333333332</v>
      </c>
      <c r="BD37" s="12">
        <f t="shared" si="43"/>
        <v>1009.72872</v>
      </c>
      <c r="BE37" s="4"/>
      <c r="BF37" s="13">
        <f t="shared" si="44"/>
        <v>0</v>
      </c>
      <c r="BG37" s="12">
        <f t="shared" si="45"/>
        <v>0</v>
      </c>
      <c r="BI37" s="13">
        <f t="shared" si="46"/>
        <v>0</v>
      </c>
      <c r="BJ37" s="12">
        <f t="shared" si="47"/>
        <v>0</v>
      </c>
      <c r="BL37" s="13">
        <f t="shared" si="48"/>
        <v>0</v>
      </c>
      <c r="BM37" s="12">
        <f t="shared" si="49"/>
        <v>0</v>
      </c>
      <c r="BN37" s="6">
        <v>61</v>
      </c>
      <c r="BO37" s="13">
        <f t="shared" si="50"/>
        <v>1.0166666666666666</v>
      </c>
      <c r="BP37" s="12">
        <f t="shared" si="51"/>
        <v>338.42555999999996</v>
      </c>
      <c r="BQ37" s="6"/>
      <c r="BR37" s="13">
        <f t="shared" si="52"/>
        <v>0</v>
      </c>
      <c r="BS37" s="12">
        <f t="shared" si="53"/>
        <v>0</v>
      </c>
      <c r="BT37" s="19">
        <v>36</v>
      </c>
      <c r="BU37" s="13">
        <f t="shared" si="54"/>
        <v>0.6</v>
      </c>
      <c r="BV37" s="12">
        <f t="shared" si="55"/>
        <v>199.72656000000001</v>
      </c>
      <c r="BW37" s="19"/>
      <c r="BX37" s="13">
        <f t="shared" si="56"/>
        <v>0</v>
      </c>
      <c r="BY37" s="12">
        <f t="shared" si="57"/>
        <v>0</v>
      </c>
      <c r="BZ37" s="19"/>
      <c r="CA37" s="13">
        <f t="shared" si="58"/>
        <v>0</v>
      </c>
      <c r="CB37" s="12">
        <f t="shared" si="59"/>
        <v>0</v>
      </c>
      <c r="CC37" s="19"/>
      <c r="CD37" s="13">
        <f t="shared" si="60"/>
        <v>0</v>
      </c>
      <c r="CE37" s="12">
        <f t="shared" si="61"/>
        <v>0</v>
      </c>
      <c r="CF37" s="19"/>
      <c r="CG37" s="13">
        <f t="shared" si="62"/>
        <v>0</v>
      </c>
      <c r="CH37" s="12">
        <f t="shared" si="63"/>
        <v>0</v>
      </c>
      <c r="CI37" s="19">
        <v>61</v>
      </c>
      <c r="CJ37" s="13">
        <f t="shared" si="64"/>
        <v>1.0166666666666666</v>
      </c>
      <c r="CK37" s="12">
        <f t="shared" si="65"/>
        <v>338.42555999999996</v>
      </c>
      <c r="CL37" s="6"/>
      <c r="CM37" s="13">
        <f t="shared" si="66"/>
        <v>0</v>
      </c>
      <c r="CN37" s="12">
        <f t="shared" si="67"/>
        <v>0</v>
      </c>
      <c r="CO37" s="19"/>
      <c r="CP37" s="13">
        <f t="shared" si="68"/>
        <v>0</v>
      </c>
      <c r="CQ37" s="12">
        <f t="shared" si="69"/>
        <v>0</v>
      </c>
      <c r="CR37" s="6"/>
      <c r="CS37" s="13">
        <f t="shared" si="70"/>
        <v>0</v>
      </c>
      <c r="CT37" s="12">
        <f t="shared" si="71"/>
        <v>0</v>
      </c>
      <c r="CU37" s="19"/>
      <c r="CV37" s="18">
        <f t="shared" si="11"/>
        <v>1009.72872</v>
      </c>
    </row>
    <row r="38" spans="1:100" x14ac:dyDescent="0.25">
      <c r="A38" s="1">
        <v>173103000</v>
      </c>
      <c r="B38" t="s">
        <v>16</v>
      </c>
      <c r="C38" t="s">
        <v>17</v>
      </c>
      <c r="D38" s="2">
        <v>0.16599190283400811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72"/>
        <v>0</v>
      </c>
      <c r="K38" s="12">
        <f t="shared" si="13"/>
        <v>0</v>
      </c>
      <c r="L38" s="4"/>
      <c r="M38" s="13">
        <f t="shared" si="14"/>
        <v>0</v>
      </c>
      <c r="N38" s="12">
        <f t="shared" si="15"/>
        <v>0</v>
      </c>
      <c r="O38" s="4"/>
      <c r="P38" s="13">
        <f t="shared" si="16"/>
        <v>0</v>
      </c>
      <c r="Q38" s="12">
        <f t="shared" si="17"/>
        <v>0</v>
      </c>
      <c r="R38" s="4">
        <v>0</v>
      </c>
      <c r="S38" s="13">
        <f t="shared" si="18"/>
        <v>0</v>
      </c>
      <c r="T38" s="12">
        <f t="shared" si="19"/>
        <v>0</v>
      </c>
      <c r="U38" s="4"/>
      <c r="V38" s="13">
        <f t="shared" si="20"/>
        <v>0</v>
      </c>
      <c r="W38" s="12">
        <f t="shared" si="21"/>
        <v>0</v>
      </c>
      <c r="X38" s="6"/>
      <c r="Y38" s="13">
        <f t="shared" si="22"/>
        <v>0</v>
      </c>
      <c r="Z38" s="12">
        <f t="shared" si="23"/>
        <v>0</v>
      </c>
      <c r="AB38" s="13">
        <f t="shared" si="24"/>
        <v>0</v>
      </c>
      <c r="AC38" s="12">
        <f t="shared" si="25"/>
        <v>0</v>
      </c>
      <c r="AE38" s="13">
        <f t="shared" si="26"/>
        <v>0</v>
      </c>
      <c r="AF38" s="12">
        <f t="shared" si="27"/>
        <v>0</v>
      </c>
      <c r="AG38" s="4"/>
      <c r="AH38" s="13">
        <f t="shared" si="28"/>
        <v>0</v>
      </c>
      <c r="AI38" s="12">
        <f t="shared" si="29"/>
        <v>0</v>
      </c>
      <c r="AK38" s="13">
        <f t="shared" si="30"/>
        <v>0</v>
      </c>
      <c r="AL38" s="12">
        <f t="shared" si="31"/>
        <v>0</v>
      </c>
      <c r="AN38" s="13">
        <f t="shared" si="32"/>
        <v>0</v>
      </c>
      <c r="AO38" s="12">
        <f t="shared" si="33"/>
        <v>0</v>
      </c>
      <c r="AP38" s="4"/>
      <c r="AQ38" s="13">
        <f t="shared" si="34"/>
        <v>0</v>
      </c>
      <c r="AR38" s="12">
        <f t="shared" si="35"/>
        <v>0</v>
      </c>
      <c r="AT38" s="13">
        <f t="shared" si="36"/>
        <v>0</v>
      </c>
      <c r="AU38" s="12">
        <f t="shared" si="37"/>
        <v>0</v>
      </c>
      <c r="AV38" s="4"/>
      <c r="AW38" s="13">
        <f t="shared" si="38"/>
        <v>0</v>
      </c>
      <c r="AX38" s="12">
        <f t="shared" si="39"/>
        <v>0</v>
      </c>
      <c r="AZ38" s="13">
        <f t="shared" si="40"/>
        <v>0</v>
      </c>
      <c r="BA38" s="12">
        <f t="shared" si="41"/>
        <v>0</v>
      </c>
      <c r="BB38" s="4">
        <v>299</v>
      </c>
      <c r="BC38" s="13">
        <f t="shared" si="42"/>
        <v>4.9833333333333334</v>
      </c>
      <c r="BD38" s="12">
        <f t="shared" si="43"/>
        <v>1658.84004</v>
      </c>
      <c r="BE38" s="4"/>
      <c r="BF38" s="13">
        <f t="shared" si="44"/>
        <v>0</v>
      </c>
      <c r="BG38" s="12">
        <f t="shared" si="45"/>
        <v>0</v>
      </c>
      <c r="BI38" s="13">
        <f t="shared" si="46"/>
        <v>0</v>
      </c>
      <c r="BJ38" s="12">
        <f t="shared" si="47"/>
        <v>0</v>
      </c>
      <c r="BL38" s="13">
        <f t="shared" si="48"/>
        <v>0</v>
      </c>
      <c r="BM38" s="12">
        <f t="shared" si="49"/>
        <v>0</v>
      </c>
      <c r="BN38" s="6">
        <v>100</v>
      </c>
      <c r="BO38" s="13">
        <f t="shared" si="50"/>
        <v>1.6666666666666667</v>
      </c>
      <c r="BP38" s="12">
        <f t="shared" si="51"/>
        <v>554.79599999999994</v>
      </c>
      <c r="BQ38" s="6"/>
      <c r="BR38" s="13">
        <f t="shared" si="52"/>
        <v>0</v>
      </c>
      <c r="BS38" s="12">
        <f t="shared" si="53"/>
        <v>0</v>
      </c>
      <c r="BT38" s="19">
        <v>60</v>
      </c>
      <c r="BU38" s="13">
        <f t="shared" si="54"/>
        <v>1</v>
      </c>
      <c r="BV38" s="12">
        <f t="shared" si="55"/>
        <v>332.87759999999997</v>
      </c>
      <c r="BW38" s="19"/>
      <c r="BX38" s="13">
        <f t="shared" si="56"/>
        <v>0</v>
      </c>
      <c r="BY38" s="12">
        <f t="shared" si="57"/>
        <v>0</v>
      </c>
      <c r="BZ38" s="19"/>
      <c r="CA38" s="13">
        <f t="shared" si="58"/>
        <v>0</v>
      </c>
      <c r="CB38" s="12">
        <f t="shared" si="59"/>
        <v>0</v>
      </c>
      <c r="CC38" s="19"/>
      <c r="CD38" s="13">
        <f t="shared" si="60"/>
        <v>0</v>
      </c>
      <c r="CE38" s="12">
        <f t="shared" si="61"/>
        <v>0</v>
      </c>
      <c r="CF38" s="19"/>
      <c r="CG38" s="13">
        <f t="shared" si="62"/>
        <v>0</v>
      </c>
      <c r="CH38" s="12">
        <f t="shared" si="63"/>
        <v>0</v>
      </c>
      <c r="CI38" s="19">
        <v>100</v>
      </c>
      <c r="CJ38" s="13">
        <f t="shared" si="64"/>
        <v>1.6666666666666667</v>
      </c>
      <c r="CK38" s="12">
        <f t="shared" si="65"/>
        <v>554.79599999999994</v>
      </c>
      <c r="CL38" s="6"/>
      <c r="CM38" s="13">
        <f t="shared" si="66"/>
        <v>0</v>
      </c>
      <c r="CN38" s="12">
        <f t="shared" si="67"/>
        <v>0</v>
      </c>
      <c r="CO38" s="19"/>
      <c r="CP38" s="13">
        <f t="shared" si="68"/>
        <v>0</v>
      </c>
      <c r="CQ38" s="12">
        <f t="shared" si="69"/>
        <v>0</v>
      </c>
      <c r="CR38" s="6"/>
      <c r="CS38" s="13">
        <f t="shared" si="70"/>
        <v>0</v>
      </c>
      <c r="CT38" s="12">
        <f t="shared" si="71"/>
        <v>0</v>
      </c>
      <c r="CU38" s="19"/>
      <c r="CV38" s="18">
        <f t="shared" si="11"/>
        <v>1658.84004</v>
      </c>
    </row>
    <row r="39" spans="1:100" x14ac:dyDescent="0.25">
      <c r="A39" s="1">
        <v>173103000</v>
      </c>
      <c r="B39" t="s">
        <v>18</v>
      </c>
      <c r="C39" t="s">
        <v>19</v>
      </c>
      <c r="D39" s="2">
        <v>0.10121457489878542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72"/>
        <v>0</v>
      </c>
      <c r="K39" s="12">
        <f t="shared" si="13"/>
        <v>0</v>
      </c>
      <c r="L39" s="4"/>
      <c r="M39" s="13">
        <f t="shared" si="14"/>
        <v>0</v>
      </c>
      <c r="N39" s="12">
        <f t="shared" si="15"/>
        <v>0</v>
      </c>
      <c r="O39" s="4"/>
      <c r="P39" s="13">
        <f t="shared" si="16"/>
        <v>0</v>
      </c>
      <c r="Q39" s="12">
        <f t="shared" si="17"/>
        <v>0</v>
      </c>
      <c r="R39" s="4">
        <v>0</v>
      </c>
      <c r="S39" s="13">
        <f t="shared" si="18"/>
        <v>0</v>
      </c>
      <c r="T39" s="12">
        <f t="shared" si="19"/>
        <v>0</v>
      </c>
      <c r="U39" s="4"/>
      <c r="V39" s="13">
        <f t="shared" si="20"/>
        <v>0</v>
      </c>
      <c r="W39" s="12">
        <f t="shared" si="21"/>
        <v>0</v>
      </c>
      <c r="X39" s="6"/>
      <c r="Y39" s="13">
        <f t="shared" si="22"/>
        <v>0</v>
      </c>
      <c r="Z39" s="12">
        <f t="shared" si="23"/>
        <v>0</v>
      </c>
      <c r="AB39" s="13">
        <f t="shared" si="24"/>
        <v>0</v>
      </c>
      <c r="AC39" s="12">
        <f t="shared" si="25"/>
        <v>0</v>
      </c>
      <c r="AE39" s="13">
        <f t="shared" si="26"/>
        <v>0</v>
      </c>
      <c r="AF39" s="12">
        <f t="shared" si="27"/>
        <v>0</v>
      </c>
      <c r="AG39" s="4"/>
      <c r="AH39" s="13">
        <f t="shared" si="28"/>
        <v>0</v>
      </c>
      <c r="AI39" s="12">
        <f t="shared" si="29"/>
        <v>0</v>
      </c>
      <c r="AK39" s="13">
        <f t="shared" si="30"/>
        <v>0</v>
      </c>
      <c r="AL39" s="12">
        <f t="shared" si="31"/>
        <v>0</v>
      </c>
      <c r="AN39" s="13">
        <f t="shared" si="32"/>
        <v>0</v>
      </c>
      <c r="AO39" s="12">
        <f t="shared" si="33"/>
        <v>0</v>
      </c>
      <c r="AP39" s="4"/>
      <c r="AQ39" s="13">
        <f t="shared" si="34"/>
        <v>0</v>
      </c>
      <c r="AR39" s="12">
        <f t="shared" si="35"/>
        <v>0</v>
      </c>
      <c r="AT39" s="13">
        <f t="shared" si="36"/>
        <v>0</v>
      </c>
      <c r="AU39" s="12">
        <f t="shared" si="37"/>
        <v>0</v>
      </c>
      <c r="AV39" s="4"/>
      <c r="AW39" s="13">
        <f t="shared" si="38"/>
        <v>0</v>
      </c>
      <c r="AX39" s="12">
        <f t="shared" si="39"/>
        <v>0</v>
      </c>
      <c r="AZ39" s="13">
        <f t="shared" si="40"/>
        <v>0</v>
      </c>
      <c r="BA39" s="12">
        <f t="shared" si="41"/>
        <v>0</v>
      </c>
      <c r="BB39" s="4">
        <v>182</v>
      </c>
      <c r="BC39" s="13">
        <f t="shared" si="42"/>
        <v>3.0333333333333332</v>
      </c>
      <c r="BD39" s="12">
        <f t="shared" si="43"/>
        <v>1009.72872</v>
      </c>
      <c r="BE39" s="4"/>
      <c r="BF39" s="13">
        <f t="shared" si="44"/>
        <v>0</v>
      </c>
      <c r="BG39" s="12">
        <f t="shared" si="45"/>
        <v>0</v>
      </c>
      <c r="BI39" s="13">
        <f t="shared" si="46"/>
        <v>0</v>
      </c>
      <c r="BJ39" s="12">
        <f t="shared" si="47"/>
        <v>0</v>
      </c>
      <c r="BL39" s="13">
        <f t="shared" si="48"/>
        <v>0</v>
      </c>
      <c r="BM39" s="12">
        <f t="shared" si="49"/>
        <v>0</v>
      </c>
      <c r="BN39" s="6">
        <v>61</v>
      </c>
      <c r="BO39" s="13">
        <f t="shared" si="50"/>
        <v>1.0166666666666666</v>
      </c>
      <c r="BP39" s="12">
        <f t="shared" si="51"/>
        <v>338.42555999999996</v>
      </c>
      <c r="BQ39" s="6"/>
      <c r="BR39" s="13">
        <f t="shared" si="52"/>
        <v>0</v>
      </c>
      <c r="BS39" s="12">
        <f t="shared" si="53"/>
        <v>0</v>
      </c>
      <c r="BT39" s="19">
        <v>36</v>
      </c>
      <c r="BU39" s="13">
        <f t="shared" si="54"/>
        <v>0.6</v>
      </c>
      <c r="BV39" s="12">
        <f t="shared" si="55"/>
        <v>199.72656000000001</v>
      </c>
      <c r="BW39" s="19"/>
      <c r="BX39" s="13">
        <f t="shared" si="56"/>
        <v>0</v>
      </c>
      <c r="BY39" s="12">
        <f t="shared" si="57"/>
        <v>0</v>
      </c>
      <c r="BZ39" s="19"/>
      <c r="CA39" s="13">
        <f t="shared" si="58"/>
        <v>0</v>
      </c>
      <c r="CB39" s="12">
        <f t="shared" si="59"/>
        <v>0</v>
      </c>
      <c r="CC39" s="19"/>
      <c r="CD39" s="13">
        <f t="shared" si="60"/>
        <v>0</v>
      </c>
      <c r="CE39" s="12">
        <f t="shared" si="61"/>
        <v>0</v>
      </c>
      <c r="CF39" s="19"/>
      <c r="CG39" s="13">
        <f t="shared" si="62"/>
        <v>0</v>
      </c>
      <c r="CH39" s="12">
        <f t="shared" si="63"/>
        <v>0</v>
      </c>
      <c r="CI39" s="19">
        <v>61</v>
      </c>
      <c r="CJ39" s="13">
        <f t="shared" si="64"/>
        <v>1.0166666666666666</v>
      </c>
      <c r="CK39" s="12">
        <f t="shared" si="65"/>
        <v>338.42555999999996</v>
      </c>
      <c r="CL39" s="6"/>
      <c r="CM39" s="13">
        <f t="shared" si="66"/>
        <v>0</v>
      </c>
      <c r="CN39" s="12">
        <f t="shared" si="67"/>
        <v>0</v>
      </c>
      <c r="CO39" s="19"/>
      <c r="CP39" s="13">
        <f t="shared" si="68"/>
        <v>0</v>
      </c>
      <c r="CQ39" s="12">
        <f t="shared" si="69"/>
        <v>0</v>
      </c>
      <c r="CR39" s="6"/>
      <c r="CS39" s="13">
        <f t="shared" si="70"/>
        <v>0</v>
      </c>
      <c r="CT39" s="12">
        <f t="shared" si="71"/>
        <v>0</v>
      </c>
      <c r="CU39" s="19"/>
      <c r="CV39" s="18">
        <f t="shared" si="11"/>
        <v>1009.72872</v>
      </c>
    </row>
    <row r="40" spans="1:100" x14ac:dyDescent="0.25">
      <c r="A40" s="1">
        <v>173103000</v>
      </c>
      <c r="B40" t="s">
        <v>20</v>
      </c>
      <c r="C40" t="s">
        <v>21</v>
      </c>
      <c r="D40" s="2">
        <v>7.28744939271255E-2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72"/>
        <v>0</v>
      </c>
      <c r="K40" s="12">
        <f t="shared" si="13"/>
        <v>0</v>
      </c>
      <c r="L40" s="4"/>
      <c r="M40" s="13">
        <f t="shared" si="14"/>
        <v>0</v>
      </c>
      <c r="N40" s="12">
        <f t="shared" si="15"/>
        <v>0</v>
      </c>
      <c r="O40" s="4"/>
      <c r="P40" s="13">
        <f t="shared" si="16"/>
        <v>0</v>
      </c>
      <c r="Q40" s="12">
        <f t="shared" si="17"/>
        <v>0</v>
      </c>
      <c r="R40" s="4">
        <v>0</v>
      </c>
      <c r="S40" s="13">
        <f t="shared" si="18"/>
        <v>0</v>
      </c>
      <c r="T40" s="12">
        <f t="shared" si="19"/>
        <v>0</v>
      </c>
      <c r="U40" s="4"/>
      <c r="V40" s="13">
        <f t="shared" si="20"/>
        <v>0</v>
      </c>
      <c r="W40" s="12">
        <f t="shared" si="21"/>
        <v>0</v>
      </c>
      <c r="X40" s="6"/>
      <c r="Y40" s="13">
        <f t="shared" si="22"/>
        <v>0</v>
      </c>
      <c r="Z40" s="12">
        <f t="shared" si="23"/>
        <v>0</v>
      </c>
      <c r="AB40" s="13">
        <f t="shared" si="24"/>
        <v>0</v>
      </c>
      <c r="AC40" s="12">
        <f t="shared" si="25"/>
        <v>0</v>
      </c>
      <c r="AE40" s="13">
        <f t="shared" si="26"/>
        <v>0</v>
      </c>
      <c r="AF40" s="12">
        <f t="shared" si="27"/>
        <v>0</v>
      </c>
      <c r="AG40" s="4"/>
      <c r="AH40" s="13">
        <f t="shared" si="28"/>
        <v>0</v>
      </c>
      <c r="AI40" s="12">
        <f t="shared" si="29"/>
        <v>0</v>
      </c>
      <c r="AK40" s="13">
        <f t="shared" si="30"/>
        <v>0</v>
      </c>
      <c r="AL40" s="12">
        <f t="shared" si="31"/>
        <v>0</v>
      </c>
      <c r="AN40" s="13">
        <f t="shared" si="32"/>
        <v>0</v>
      </c>
      <c r="AO40" s="12">
        <f t="shared" si="33"/>
        <v>0</v>
      </c>
      <c r="AP40" s="4"/>
      <c r="AQ40" s="13">
        <f t="shared" si="34"/>
        <v>0</v>
      </c>
      <c r="AR40" s="12">
        <f t="shared" si="35"/>
        <v>0</v>
      </c>
      <c r="AT40" s="13">
        <f t="shared" si="36"/>
        <v>0</v>
      </c>
      <c r="AU40" s="12">
        <f t="shared" si="37"/>
        <v>0</v>
      </c>
      <c r="AV40" s="4"/>
      <c r="AW40" s="13">
        <f t="shared" si="38"/>
        <v>0</v>
      </c>
      <c r="AX40" s="12">
        <f t="shared" si="39"/>
        <v>0</v>
      </c>
      <c r="AZ40" s="13">
        <f t="shared" si="40"/>
        <v>0</v>
      </c>
      <c r="BA40" s="12">
        <f t="shared" si="41"/>
        <v>0</v>
      </c>
      <c r="BB40" s="4">
        <v>131</v>
      </c>
      <c r="BC40" s="13">
        <f t="shared" si="42"/>
        <v>2.1833333333333331</v>
      </c>
      <c r="BD40" s="12">
        <f t="shared" si="43"/>
        <v>726.78275999999994</v>
      </c>
      <c r="BE40" s="4"/>
      <c r="BF40" s="13">
        <f t="shared" si="44"/>
        <v>0</v>
      </c>
      <c r="BG40" s="12">
        <f t="shared" si="45"/>
        <v>0</v>
      </c>
      <c r="BI40" s="13">
        <f t="shared" si="46"/>
        <v>0</v>
      </c>
      <c r="BJ40" s="12">
        <f t="shared" si="47"/>
        <v>0</v>
      </c>
      <c r="BL40" s="13">
        <f t="shared" si="48"/>
        <v>0</v>
      </c>
      <c r="BM40" s="12">
        <f t="shared" si="49"/>
        <v>0</v>
      </c>
      <c r="BN40" s="6">
        <v>44</v>
      </c>
      <c r="BO40" s="13">
        <f t="shared" si="50"/>
        <v>0.73333333333333328</v>
      </c>
      <c r="BP40" s="12">
        <f t="shared" si="51"/>
        <v>244.11023999999998</v>
      </c>
      <c r="BQ40" s="6"/>
      <c r="BR40" s="13">
        <f t="shared" si="52"/>
        <v>0</v>
      </c>
      <c r="BS40" s="12">
        <f t="shared" si="53"/>
        <v>0</v>
      </c>
      <c r="BT40" s="19">
        <v>26</v>
      </c>
      <c r="BU40" s="13">
        <f t="shared" si="54"/>
        <v>0.43333333333333335</v>
      </c>
      <c r="BV40" s="12">
        <f t="shared" si="55"/>
        <v>144.24696</v>
      </c>
      <c r="BW40" s="19"/>
      <c r="BX40" s="13">
        <f t="shared" si="56"/>
        <v>0</v>
      </c>
      <c r="BY40" s="12">
        <f t="shared" si="57"/>
        <v>0</v>
      </c>
      <c r="BZ40" s="19"/>
      <c r="CA40" s="13">
        <f t="shared" si="58"/>
        <v>0</v>
      </c>
      <c r="CB40" s="12">
        <f t="shared" si="59"/>
        <v>0</v>
      </c>
      <c r="CC40" s="19"/>
      <c r="CD40" s="13">
        <f t="shared" si="60"/>
        <v>0</v>
      </c>
      <c r="CE40" s="12">
        <f t="shared" si="61"/>
        <v>0</v>
      </c>
      <c r="CF40" s="19"/>
      <c r="CG40" s="13">
        <f t="shared" si="62"/>
        <v>0</v>
      </c>
      <c r="CH40" s="12">
        <f t="shared" si="63"/>
        <v>0</v>
      </c>
      <c r="CI40" s="19">
        <v>44</v>
      </c>
      <c r="CJ40" s="13">
        <f t="shared" si="64"/>
        <v>0.73333333333333328</v>
      </c>
      <c r="CK40" s="12">
        <f t="shared" si="65"/>
        <v>244.11023999999998</v>
      </c>
      <c r="CL40" s="6"/>
      <c r="CM40" s="13">
        <f t="shared" si="66"/>
        <v>0</v>
      </c>
      <c r="CN40" s="12">
        <f t="shared" si="67"/>
        <v>0</v>
      </c>
      <c r="CO40" s="19"/>
      <c r="CP40" s="13">
        <f t="shared" si="68"/>
        <v>0</v>
      </c>
      <c r="CQ40" s="12">
        <f t="shared" si="69"/>
        <v>0</v>
      </c>
      <c r="CR40" s="6"/>
      <c r="CS40" s="13">
        <f t="shared" si="70"/>
        <v>0</v>
      </c>
      <c r="CT40" s="12">
        <f t="shared" si="71"/>
        <v>0</v>
      </c>
      <c r="CU40" s="19"/>
      <c r="CV40" s="18">
        <f t="shared" si="11"/>
        <v>726.78275999999994</v>
      </c>
    </row>
    <row r="41" spans="1:100" x14ac:dyDescent="0.25">
      <c r="A41" s="1">
        <v>173103000</v>
      </c>
      <c r="B41" t="s">
        <v>80</v>
      </c>
      <c r="C41" t="s">
        <v>23</v>
      </c>
      <c r="D41" s="3">
        <v>0.18218623481781382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72"/>
        <v>0</v>
      </c>
      <c r="K41" s="12">
        <f t="shared" si="13"/>
        <v>0</v>
      </c>
      <c r="L41" s="4"/>
      <c r="M41" s="13">
        <f t="shared" si="14"/>
        <v>0</v>
      </c>
      <c r="N41" s="12">
        <f t="shared" si="15"/>
        <v>0</v>
      </c>
      <c r="O41" s="4"/>
      <c r="P41" s="13">
        <f t="shared" si="16"/>
        <v>0</v>
      </c>
      <c r="Q41" s="12">
        <f t="shared" si="17"/>
        <v>0</v>
      </c>
      <c r="R41" s="4">
        <v>0</v>
      </c>
      <c r="S41" s="13">
        <f t="shared" si="18"/>
        <v>0</v>
      </c>
      <c r="T41" s="12">
        <f t="shared" si="19"/>
        <v>0</v>
      </c>
      <c r="U41" s="4"/>
      <c r="V41" s="13">
        <f t="shared" si="20"/>
        <v>0</v>
      </c>
      <c r="W41" s="12">
        <f t="shared" si="21"/>
        <v>0</v>
      </c>
      <c r="X41" s="6"/>
      <c r="Y41" s="13">
        <f t="shared" si="22"/>
        <v>0</v>
      </c>
      <c r="Z41" s="12">
        <f t="shared" si="23"/>
        <v>0</v>
      </c>
      <c r="AB41" s="13">
        <f t="shared" si="24"/>
        <v>0</v>
      </c>
      <c r="AC41" s="12">
        <f t="shared" si="25"/>
        <v>0</v>
      </c>
      <c r="AE41" s="13">
        <f t="shared" si="26"/>
        <v>0</v>
      </c>
      <c r="AF41" s="12">
        <f t="shared" si="27"/>
        <v>0</v>
      </c>
      <c r="AG41" s="4"/>
      <c r="AH41" s="13">
        <f t="shared" si="28"/>
        <v>0</v>
      </c>
      <c r="AI41" s="12">
        <f t="shared" si="29"/>
        <v>0</v>
      </c>
      <c r="AK41" s="13">
        <f t="shared" si="30"/>
        <v>0</v>
      </c>
      <c r="AL41" s="12">
        <f t="shared" si="31"/>
        <v>0</v>
      </c>
      <c r="AN41" s="13">
        <f t="shared" si="32"/>
        <v>0</v>
      </c>
      <c r="AO41" s="12">
        <f t="shared" si="33"/>
        <v>0</v>
      </c>
      <c r="AP41" s="4"/>
      <c r="AQ41" s="13">
        <f t="shared" si="34"/>
        <v>0</v>
      </c>
      <c r="AR41" s="12">
        <f t="shared" si="35"/>
        <v>0</v>
      </c>
      <c r="AT41" s="13">
        <f t="shared" si="36"/>
        <v>0</v>
      </c>
      <c r="AU41" s="12">
        <f t="shared" si="37"/>
        <v>0</v>
      </c>
      <c r="AV41" s="4"/>
      <c r="AW41" s="13">
        <f t="shared" si="38"/>
        <v>0</v>
      </c>
      <c r="AX41" s="12">
        <f t="shared" si="39"/>
        <v>0</v>
      </c>
      <c r="AZ41" s="13">
        <f t="shared" si="40"/>
        <v>0</v>
      </c>
      <c r="BA41" s="12">
        <f t="shared" si="41"/>
        <v>0</v>
      </c>
      <c r="BB41" s="4">
        <v>329</v>
      </c>
      <c r="BC41" s="13">
        <f t="shared" si="42"/>
        <v>5.4833333333333334</v>
      </c>
      <c r="BD41" s="12">
        <f t="shared" si="43"/>
        <v>1825.2788399999999</v>
      </c>
      <c r="BE41" s="4"/>
      <c r="BF41" s="13">
        <f t="shared" si="44"/>
        <v>0</v>
      </c>
      <c r="BG41" s="12">
        <f t="shared" si="45"/>
        <v>0</v>
      </c>
      <c r="BI41" s="13">
        <f t="shared" si="46"/>
        <v>0</v>
      </c>
      <c r="BJ41" s="12">
        <f t="shared" si="47"/>
        <v>0</v>
      </c>
      <c r="BL41" s="13">
        <f t="shared" si="48"/>
        <v>0</v>
      </c>
      <c r="BM41" s="12">
        <f t="shared" si="49"/>
        <v>0</v>
      </c>
      <c r="BN41" s="6">
        <v>108</v>
      </c>
      <c r="BO41" s="13">
        <f t="shared" si="50"/>
        <v>1.8</v>
      </c>
      <c r="BP41" s="12">
        <f t="shared" si="51"/>
        <v>599.17967999999996</v>
      </c>
      <c r="BQ41" s="6"/>
      <c r="BR41" s="13">
        <f t="shared" si="52"/>
        <v>0</v>
      </c>
      <c r="BS41" s="12">
        <f t="shared" si="53"/>
        <v>0</v>
      </c>
      <c r="BT41" s="19">
        <v>67</v>
      </c>
      <c r="BU41" s="13">
        <f t="shared" si="54"/>
        <v>1.1166666666666667</v>
      </c>
      <c r="BV41" s="12">
        <f t="shared" si="55"/>
        <v>371.71332000000001</v>
      </c>
      <c r="BW41" s="19"/>
      <c r="BX41" s="13">
        <f t="shared" si="56"/>
        <v>0</v>
      </c>
      <c r="BY41" s="12">
        <f t="shared" si="57"/>
        <v>0</v>
      </c>
      <c r="BZ41" s="19"/>
      <c r="CA41" s="13">
        <f t="shared" si="58"/>
        <v>0</v>
      </c>
      <c r="CB41" s="12">
        <f t="shared" si="59"/>
        <v>0</v>
      </c>
      <c r="CC41" s="19"/>
      <c r="CD41" s="13">
        <f t="shared" si="60"/>
        <v>0</v>
      </c>
      <c r="CE41" s="12">
        <f t="shared" si="61"/>
        <v>0</v>
      </c>
      <c r="CF41" s="19"/>
      <c r="CG41" s="13">
        <f t="shared" si="62"/>
        <v>0</v>
      </c>
      <c r="CH41" s="12">
        <f t="shared" si="63"/>
        <v>0</v>
      </c>
      <c r="CI41" s="19">
        <v>108</v>
      </c>
      <c r="CJ41" s="13">
        <f t="shared" si="64"/>
        <v>1.8</v>
      </c>
      <c r="CK41" s="12">
        <f t="shared" si="65"/>
        <v>599.17967999999996</v>
      </c>
      <c r="CL41" s="6"/>
      <c r="CM41" s="13">
        <f t="shared" si="66"/>
        <v>0</v>
      </c>
      <c r="CN41" s="12">
        <f t="shared" si="67"/>
        <v>0</v>
      </c>
      <c r="CO41" s="19"/>
      <c r="CP41" s="13">
        <f t="shared" si="68"/>
        <v>0</v>
      </c>
      <c r="CQ41" s="12">
        <f t="shared" si="69"/>
        <v>0</v>
      </c>
      <c r="CR41" s="6"/>
      <c r="CS41" s="13">
        <f t="shared" si="70"/>
        <v>0</v>
      </c>
      <c r="CT41" s="12">
        <f t="shared" si="71"/>
        <v>0</v>
      </c>
      <c r="CU41" s="19"/>
      <c r="CV41" s="18">
        <f t="shared" si="11"/>
        <v>1825.2788399999999</v>
      </c>
    </row>
    <row r="42" spans="1:100" x14ac:dyDescent="0.25">
      <c r="I42" s="4"/>
      <c r="J42" s="11">
        <f t="shared" si="72"/>
        <v>0</v>
      </c>
      <c r="K42" s="12">
        <f t="shared" si="13"/>
        <v>0</v>
      </c>
      <c r="L42" s="4"/>
      <c r="M42" s="13">
        <f t="shared" si="14"/>
        <v>0</v>
      </c>
      <c r="N42" s="12">
        <f t="shared" si="15"/>
        <v>0</v>
      </c>
      <c r="O42" s="4"/>
      <c r="P42" s="13">
        <f t="shared" si="16"/>
        <v>0</v>
      </c>
      <c r="Q42" s="12">
        <f t="shared" si="17"/>
        <v>0</v>
      </c>
      <c r="R42" s="4">
        <v>0</v>
      </c>
      <c r="S42" s="13">
        <f t="shared" si="18"/>
        <v>0</v>
      </c>
      <c r="T42" s="12">
        <f t="shared" si="19"/>
        <v>0</v>
      </c>
      <c r="U42" s="4"/>
      <c r="V42" s="13">
        <f t="shared" si="20"/>
        <v>0</v>
      </c>
      <c r="W42" s="12">
        <f t="shared" si="21"/>
        <v>0</v>
      </c>
      <c r="X42" s="6"/>
      <c r="Y42" s="13">
        <f t="shared" si="22"/>
        <v>0</v>
      </c>
      <c r="Z42" s="12">
        <f t="shared" si="23"/>
        <v>0</v>
      </c>
      <c r="AB42" s="13">
        <f t="shared" si="24"/>
        <v>0</v>
      </c>
      <c r="AC42" s="12">
        <f t="shared" si="25"/>
        <v>0</v>
      </c>
      <c r="AE42" s="13">
        <f t="shared" si="26"/>
        <v>0</v>
      </c>
      <c r="AF42" s="12">
        <f t="shared" si="27"/>
        <v>0</v>
      </c>
      <c r="AG42" s="4"/>
      <c r="AH42" s="13">
        <f t="shared" si="28"/>
        <v>0</v>
      </c>
      <c r="AI42" s="12">
        <f t="shared" si="29"/>
        <v>0</v>
      </c>
      <c r="AK42" s="13">
        <f t="shared" si="30"/>
        <v>0</v>
      </c>
      <c r="AL42" s="12">
        <f t="shared" si="31"/>
        <v>0</v>
      </c>
      <c r="AN42" s="13">
        <f t="shared" si="32"/>
        <v>0</v>
      </c>
      <c r="AO42" s="12">
        <f t="shared" si="33"/>
        <v>0</v>
      </c>
      <c r="AP42" s="4"/>
      <c r="AQ42" s="13">
        <f t="shared" si="34"/>
        <v>0</v>
      </c>
      <c r="AR42" s="12">
        <f t="shared" si="35"/>
        <v>0</v>
      </c>
      <c r="AT42" s="13">
        <f t="shared" si="36"/>
        <v>0</v>
      </c>
      <c r="AU42" s="12">
        <f t="shared" si="37"/>
        <v>0</v>
      </c>
      <c r="AV42" s="4"/>
      <c r="AW42" s="13">
        <f t="shared" si="38"/>
        <v>0</v>
      </c>
      <c r="AX42" s="12">
        <f t="shared" si="39"/>
        <v>0</v>
      </c>
      <c r="AZ42" s="13">
        <f t="shared" si="40"/>
        <v>0</v>
      </c>
      <c r="BA42" s="12">
        <f t="shared" si="41"/>
        <v>0</v>
      </c>
      <c r="BB42" s="4">
        <v>0</v>
      </c>
      <c r="BC42" s="13">
        <f t="shared" si="42"/>
        <v>0</v>
      </c>
      <c r="BD42" s="12">
        <f t="shared" si="43"/>
        <v>0</v>
      </c>
      <c r="BE42" s="4"/>
      <c r="BF42" s="13">
        <f t="shared" si="44"/>
        <v>0</v>
      </c>
      <c r="BG42" s="12">
        <f t="shared" si="45"/>
        <v>0</v>
      </c>
      <c r="BI42" s="13">
        <f t="shared" si="46"/>
        <v>0</v>
      </c>
      <c r="BJ42" s="12">
        <f t="shared" si="47"/>
        <v>0</v>
      </c>
      <c r="BL42" s="13">
        <f t="shared" si="48"/>
        <v>0</v>
      </c>
      <c r="BM42" s="12">
        <f t="shared" si="49"/>
        <v>0</v>
      </c>
      <c r="BN42" s="6">
        <v>0</v>
      </c>
      <c r="BO42" s="13">
        <f t="shared" si="50"/>
        <v>0</v>
      </c>
      <c r="BP42" s="12">
        <f t="shared" si="51"/>
        <v>0</v>
      </c>
      <c r="BQ42" s="6"/>
      <c r="BR42" s="13">
        <f t="shared" si="52"/>
        <v>0</v>
      </c>
      <c r="BS42" s="12">
        <f t="shared" si="53"/>
        <v>0</v>
      </c>
      <c r="BT42" s="19">
        <v>0</v>
      </c>
      <c r="BU42" s="13">
        <f t="shared" si="54"/>
        <v>0</v>
      </c>
      <c r="BV42" s="12">
        <f t="shared" si="55"/>
        <v>0</v>
      </c>
      <c r="BW42" s="19"/>
      <c r="BX42" s="13">
        <f t="shared" si="56"/>
        <v>0</v>
      </c>
      <c r="BY42" s="12">
        <f t="shared" si="57"/>
        <v>0</v>
      </c>
      <c r="BZ42" s="19"/>
      <c r="CA42" s="13">
        <f t="shared" si="58"/>
        <v>0</v>
      </c>
      <c r="CB42" s="12">
        <f t="shared" si="59"/>
        <v>0</v>
      </c>
      <c r="CC42" s="19"/>
      <c r="CD42" s="13">
        <f t="shared" si="60"/>
        <v>0</v>
      </c>
      <c r="CE42" s="12">
        <f t="shared" si="61"/>
        <v>0</v>
      </c>
      <c r="CF42" s="19"/>
      <c r="CG42" s="13">
        <f t="shared" si="62"/>
        <v>0</v>
      </c>
      <c r="CH42" s="12">
        <f t="shared" si="63"/>
        <v>0</v>
      </c>
      <c r="CI42" s="19">
        <v>0</v>
      </c>
      <c r="CJ42" s="13">
        <f t="shared" si="64"/>
        <v>0</v>
      </c>
      <c r="CK42" s="12">
        <f t="shared" si="65"/>
        <v>0</v>
      </c>
      <c r="CL42" s="6"/>
      <c r="CM42" s="13">
        <f t="shared" si="66"/>
        <v>0</v>
      </c>
      <c r="CN42" s="12">
        <f t="shared" si="67"/>
        <v>0</v>
      </c>
      <c r="CO42" s="19"/>
      <c r="CP42" s="13">
        <f t="shared" si="68"/>
        <v>0</v>
      </c>
      <c r="CQ42" s="12">
        <f t="shared" si="69"/>
        <v>0</v>
      </c>
      <c r="CR42" s="6"/>
      <c r="CS42" s="13">
        <f t="shared" si="70"/>
        <v>0</v>
      </c>
      <c r="CT42" s="12">
        <f t="shared" si="71"/>
        <v>0</v>
      </c>
      <c r="CU42" s="19"/>
      <c r="CV42" s="18">
        <f t="shared" si="11"/>
        <v>0</v>
      </c>
    </row>
    <row r="43" spans="1:100" x14ac:dyDescent="0.25">
      <c r="I43" s="4"/>
      <c r="J43" s="11">
        <f t="shared" si="72"/>
        <v>0</v>
      </c>
      <c r="K43" s="12">
        <f t="shared" si="13"/>
        <v>0</v>
      </c>
      <c r="L43" s="4"/>
      <c r="M43" s="13">
        <f t="shared" si="14"/>
        <v>0</v>
      </c>
      <c r="N43" s="12">
        <f t="shared" si="15"/>
        <v>0</v>
      </c>
      <c r="O43" s="4"/>
      <c r="P43" s="13">
        <f t="shared" si="16"/>
        <v>0</v>
      </c>
      <c r="Q43" s="12">
        <f t="shared" si="17"/>
        <v>0</v>
      </c>
      <c r="R43" s="4">
        <v>0</v>
      </c>
      <c r="S43" s="13">
        <f t="shared" si="18"/>
        <v>0</v>
      </c>
      <c r="T43" s="12">
        <f t="shared" si="19"/>
        <v>0</v>
      </c>
      <c r="U43" s="4"/>
      <c r="V43" s="13">
        <f t="shared" si="20"/>
        <v>0</v>
      </c>
      <c r="W43" s="12">
        <f t="shared" si="21"/>
        <v>0</v>
      </c>
      <c r="X43" s="6">
        <v>0</v>
      </c>
      <c r="Y43" s="13">
        <f t="shared" si="22"/>
        <v>0</v>
      </c>
      <c r="Z43" s="12">
        <f t="shared" si="23"/>
        <v>0</v>
      </c>
      <c r="AB43" s="13">
        <f t="shared" si="24"/>
        <v>0</v>
      </c>
      <c r="AC43" s="12">
        <f t="shared" si="25"/>
        <v>0</v>
      </c>
      <c r="AE43" s="13">
        <f t="shared" si="26"/>
        <v>0</v>
      </c>
      <c r="AF43" s="12">
        <f t="shared" si="27"/>
        <v>0</v>
      </c>
      <c r="AG43" s="4">
        <v>0</v>
      </c>
      <c r="AH43" s="13">
        <f t="shared" si="28"/>
        <v>0</v>
      </c>
      <c r="AI43" s="12">
        <f t="shared" si="29"/>
        <v>0</v>
      </c>
      <c r="AK43" s="13">
        <f t="shared" si="30"/>
        <v>0</v>
      </c>
      <c r="AL43" s="12">
        <f t="shared" si="31"/>
        <v>0</v>
      </c>
      <c r="AN43" s="13">
        <f t="shared" si="32"/>
        <v>0</v>
      </c>
      <c r="AO43" s="12">
        <f t="shared" si="33"/>
        <v>0</v>
      </c>
      <c r="AP43" s="4"/>
      <c r="AQ43" s="13">
        <f t="shared" si="34"/>
        <v>0</v>
      </c>
      <c r="AR43" s="12">
        <f t="shared" si="35"/>
        <v>0</v>
      </c>
      <c r="AT43" s="13">
        <f t="shared" si="36"/>
        <v>0</v>
      </c>
      <c r="AU43" s="12">
        <f t="shared" si="37"/>
        <v>0</v>
      </c>
      <c r="AV43" s="4">
        <v>0</v>
      </c>
      <c r="AW43" s="13">
        <f t="shared" si="38"/>
        <v>0</v>
      </c>
      <c r="AX43" s="12">
        <f t="shared" si="39"/>
        <v>0</v>
      </c>
      <c r="AZ43" s="13">
        <f t="shared" si="40"/>
        <v>0</v>
      </c>
      <c r="BA43" s="12">
        <f t="shared" si="41"/>
        <v>0</v>
      </c>
      <c r="BB43" s="4">
        <v>0</v>
      </c>
      <c r="BC43" s="13">
        <f t="shared" si="42"/>
        <v>0</v>
      </c>
      <c r="BD43" s="12">
        <f t="shared" si="43"/>
        <v>0</v>
      </c>
      <c r="BE43" s="4"/>
      <c r="BF43" s="13">
        <f t="shared" si="44"/>
        <v>0</v>
      </c>
      <c r="BG43" s="12">
        <f t="shared" si="45"/>
        <v>0</v>
      </c>
      <c r="BI43" s="13">
        <f t="shared" si="46"/>
        <v>0</v>
      </c>
      <c r="BJ43" s="12">
        <f t="shared" si="47"/>
        <v>0</v>
      </c>
      <c r="BL43" s="13">
        <f t="shared" si="48"/>
        <v>0</v>
      </c>
      <c r="BM43" s="12">
        <f t="shared" si="49"/>
        <v>0</v>
      </c>
      <c r="BN43" s="6">
        <v>0</v>
      </c>
      <c r="BO43" s="13">
        <f t="shared" si="50"/>
        <v>0</v>
      </c>
      <c r="BP43" s="12">
        <f t="shared" si="51"/>
        <v>0</v>
      </c>
      <c r="BQ43" s="6"/>
      <c r="BR43" s="13">
        <f t="shared" si="52"/>
        <v>0</v>
      </c>
      <c r="BS43" s="12">
        <f t="shared" si="53"/>
        <v>0</v>
      </c>
      <c r="BT43" s="19">
        <v>0</v>
      </c>
      <c r="BU43" s="13">
        <f t="shared" si="54"/>
        <v>0</v>
      </c>
      <c r="BV43" s="12">
        <f t="shared" si="55"/>
        <v>0</v>
      </c>
      <c r="BW43" s="19"/>
      <c r="BX43" s="13">
        <f t="shared" si="56"/>
        <v>0</v>
      </c>
      <c r="BY43" s="12">
        <f t="shared" si="57"/>
        <v>0</v>
      </c>
      <c r="BZ43" s="19"/>
      <c r="CA43" s="13">
        <f t="shared" si="58"/>
        <v>0</v>
      </c>
      <c r="CB43" s="12">
        <f t="shared" si="59"/>
        <v>0</v>
      </c>
      <c r="CC43" s="19"/>
      <c r="CD43" s="13">
        <f t="shared" si="60"/>
        <v>0</v>
      </c>
      <c r="CE43" s="12">
        <f t="shared" si="61"/>
        <v>0</v>
      </c>
      <c r="CF43" s="19"/>
      <c r="CG43" s="13">
        <f t="shared" si="62"/>
        <v>0</v>
      </c>
      <c r="CH43" s="12">
        <f t="shared" si="63"/>
        <v>0</v>
      </c>
      <c r="CI43" s="19">
        <v>0</v>
      </c>
      <c r="CJ43" s="13">
        <f t="shared" si="64"/>
        <v>0</v>
      </c>
      <c r="CK43" s="12">
        <f t="shared" si="65"/>
        <v>0</v>
      </c>
      <c r="CL43" s="6"/>
      <c r="CM43" s="13">
        <f t="shared" si="66"/>
        <v>0</v>
      </c>
      <c r="CN43" s="12">
        <f t="shared" si="67"/>
        <v>0</v>
      </c>
      <c r="CO43" s="19"/>
      <c r="CP43" s="13">
        <f t="shared" si="68"/>
        <v>0</v>
      </c>
      <c r="CQ43" s="12">
        <f t="shared" si="69"/>
        <v>0</v>
      </c>
      <c r="CR43" s="6"/>
      <c r="CS43" s="13">
        <f t="shared" si="70"/>
        <v>0</v>
      </c>
      <c r="CT43" s="12">
        <f t="shared" si="71"/>
        <v>0</v>
      </c>
      <c r="CU43" s="19"/>
      <c r="CV43" s="18">
        <f t="shared" si="11"/>
        <v>0</v>
      </c>
    </row>
    <row r="44" spans="1:100" x14ac:dyDescent="0.25">
      <c r="A44" s="1">
        <v>173137000</v>
      </c>
      <c r="B44" t="s">
        <v>8</v>
      </c>
      <c r="C44" t="s">
        <v>9</v>
      </c>
      <c r="D44" s="2">
        <v>0.11740890688259109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72"/>
        <v>0</v>
      </c>
      <c r="K44" s="12">
        <f t="shared" si="13"/>
        <v>0</v>
      </c>
      <c r="L44" s="4"/>
      <c r="M44" s="13">
        <f t="shared" si="14"/>
        <v>0</v>
      </c>
      <c r="N44" s="12">
        <f t="shared" si="15"/>
        <v>0</v>
      </c>
      <c r="O44" s="4"/>
      <c r="P44" s="13">
        <f t="shared" si="16"/>
        <v>0</v>
      </c>
      <c r="Q44" s="12">
        <f t="shared" si="17"/>
        <v>0</v>
      </c>
      <c r="R44" s="4">
        <v>0</v>
      </c>
      <c r="S44" s="13">
        <f t="shared" si="18"/>
        <v>0</v>
      </c>
      <c r="T44" s="12">
        <f t="shared" si="19"/>
        <v>0</v>
      </c>
      <c r="U44" s="4"/>
      <c r="V44" s="13">
        <f t="shared" si="20"/>
        <v>0</v>
      </c>
      <c r="W44" s="12">
        <f t="shared" si="21"/>
        <v>0</v>
      </c>
      <c r="X44" s="6">
        <v>3</v>
      </c>
      <c r="Y44" s="13">
        <f t="shared" si="22"/>
        <v>0.25</v>
      </c>
      <c r="Z44" s="12">
        <f t="shared" si="23"/>
        <v>59.139720000000011</v>
      </c>
      <c r="AB44" s="13">
        <f t="shared" si="24"/>
        <v>0</v>
      </c>
      <c r="AC44" s="12">
        <f t="shared" si="25"/>
        <v>0</v>
      </c>
      <c r="AE44" s="13">
        <f t="shared" si="26"/>
        <v>0</v>
      </c>
      <c r="AF44" s="12">
        <f t="shared" si="27"/>
        <v>0</v>
      </c>
      <c r="AG44" s="4">
        <v>0</v>
      </c>
      <c r="AH44" s="13">
        <f t="shared" si="28"/>
        <v>0</v>
      </c>
      <c r="AI44" s="12">
        <f t="shared" si="29"/>
        <v>0</v>
      </c>
      <c r="AK44" s="13">
        <f t="shared" si="30"/>
        <v>0</v>
      </c>
      <c r="AL44" s="12">
        <f t="shared" si="31"/>
        <v>0</v>
      </c>
      <c r="AN44" s="13">
        <f t="shared" si="32"/>
        <v>0</v>
      </c>
      <c r="AO44" s="12">
        <f t="shared" si="33"/>
        <v>0</v>
      </c>
      <c r="AP44" s="4"/>
      <c r="AQ44" s="13">
        <f t="shared" si="34"/>
        <v>0</v>
      </c>
      <c r="AR44" s="12">
        <f t="shared" si="35"/>
        <v>0</v>
      </c>
      <c r="AT44" s="13">
        <f t="shared" si="36"/>
        <v>0</v>
      </c>
      <c r="AU44" s="12">
        <f t="shared" si="37"/>
        <v>0</v>
      </c>
      <c r="AV44" s="4">
        <v>0</v>
      </c>
      <c r="AW44" s="13">
        <f t="shared" si="38"/>
        <v>0</v>
      </c>
      <c r="AX44" s="12">
        <f t="shared" si="39"/>
        <v>0</v>
      </c>
      <c r="AZ44" s="13">
        <f t="shared" si="40"/>
        <v>0</v>
      </c>
      <c r="BA44" s="12">
        <f t="shared" si="41"/>
        <v>0</v>
      </c>
      <c r="BB44" s="4">
        <v>0</v>
      </c>
      <c r="BC44" s="13">
        <f t="shared" si="42"/>
        <v>0</v>
      </c>
      <c r="BD44" s="12">
        <f t="shared" si="43"/>
        <v>0</v>
      </c>
      <c r="BE44" s="4"/>
      <c r="BF44" s="13">
        <f t="shared" si="44"/>
        <v>0</v>
      </c>
      <c r="BG44" s="12">
        <f t="shared" si="45"/>
        <v>0</v>
      </c>
      <c r="BI44" s="13">
        <f t="shared" si="46"/>
        <v>0</v>
      </c>
      <c r="BJ44" s="12">
        <f t="shared" si="47"/>
        <v>0</v>
      </c>
      <c r="BL44" s="13">
        <f t="shared" si="48"/>
        <v>0</v>
      </c>
      <c r="BM44" s="12">
        <f t="shared" si="49"/>
        <v>0</v>
      </c>
      <c r="BN44" s="6">
        <v>0</v>
      </c>
      <c r="BO44" s="13">
        <f t="shared" si="50"/>
        <v>0</v>
      </c>
      <c r="BP44" s="12">
        <f t="shared" si="51"/>
        <v>0</v>
      </c>
      <c r="BQ44" s="6"/>
      <c r="BR44" s="13">
        <f t="shared" si="52"/>
        <v>0</v>
      </c>
      <c r="BS44" s="12">
        <f t="shared" si="53"/>
        <v>0</v>
      </c>
      <c r="BT44" s="19">
        <v>0</v>
      </c>
      <c r="BU44" s="13">
        <f t="shared" si="54"/>
        <v>0</v>
      </c>
      <c r="BV44" s="12">
        <f t="shared" si="55"/>
        <v>0</v>
      </c>
      <c r="BW44" s="19"/>
      <c r="BX44" s="13">
        <f t="shared" si="56"/>
        <v>0</v>
      </c>
      <c r="BY44" s="12">
        <f t="shared" si="57"/>
        <v>0</v>
      </c>
      <c r="BZ44" s="19"/>
      <c r="CA44" s="13">
        <f t="shared" si="58"/>
        <v>0</v>
      </c>
      <c r="CB44" s="12">
        <f t="shared" si="59"/>
        <v>0</v>
      </c>
      <c r="CC44" s="19"/>
      <c r="CD44" s="13">
        <f t="shared" si="60"/>
        <v>0</v>
      </c>
      <c r="CE44" s="12">
        <f t="shared" si="61"/>
        <v>0</v>
      </c>
      <c r="CF44" s="19"/>
      <c r="CG44" s="13">
        <f t="shared" si="62"/>
        <v>0</v>
      </c>
      <c r="CH44" s="12">
        <f t="shared" si="63"/>
        <v>0</v>
      </c>
      <c r="CI44" s="19">
        <v>0</v>
      </c>
      <c r="CJ44" s="13">
        <f t="shared" si="64"/>
        <v>0</v>
      </c>
      <c r="CK44" s="12">
        <f t="shared" si="65"/>
        <v>0</v>
      </c>
      <c r="CL44" s="6"/>
      <c r="CM44" s="13">
        <f t="shared" si="66"/>
        <v>0</v>
      </c>
      <c r="CN44" s="12">
        <f t="shared" si="67"/>
        <v>0</v>
      </c>
      <c r="CO44" s="19"/>
      <c r="CP44" s="13">
        <f t="shared" si="68"/>
        <v>0</v>
      </c>
      <c r="CQ44" s="12">
        <f t="shared" si="69"/>
        <v>0</v>
      </c>
      <c r="CR44" s="6"/>
      <c r="CS44" s="13">
        <f t="shared" si="70"/>
        <v>0</v>
      </c>
      <c r="CT44" s="12">
        <f t="shared" si="71"/>
        <v>0</v>
      </c>
      <c r="CU44" s="19"/>
      <c r="CV44" s="18">
        <f t="shared" si="11"/>
        <v>59.139720000000011</v>
      </c>
    </row>
    <row r="45" spans="1:100" x14ac:dyDescent="0.25">
      <c r="A45" s="1">
        <v>173137000</v>
      </c>
      <c r="B45" t="s">
        <v>10</v>
      </c>
      <c r="C45" t="s">
        <v>11</v>
      </c>
      <c r="D45" s="2">
        <v>0.18623481781376519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72"/>
        <v>0</v>
      </c>
      <c r="K45" s="12">
        <f t="shared" si="13"/>
        <v>0</v>
      </c>
      <c r="L45" s="4"/>
      <c r="M45" s="13">
        <f t="shared" si="14"/>
        <v>0</v>
      </c>
      <c r="N45" s="12">
        <f t="shared" si="15"/>
        <v>0</v>
      </c>
      <c r="O45" s="4"/>
      <c r="P45" s="13">
        <f t="shared" si="16"/>
        <v>0</v>
      </c>
      <c r="Q45" s="12">
        <f t="shared" si="17"/>
        <v>0</v>
      </c>
      <c r="R45" s="4">
        <v>0</v>
      </c>
      <c r="S45" s="13">
        <f t="shared" si="18"/>
        <v>0</v>
      </c>
      <c r="T45" s="12">
        <f t="shared" si="19"/>
        <v>0</v>
      </c>
      <c r="U45" s="4"/>
      <c r="V45" s="13">
        <f t="shared" si="20"/>
        <v>0</v>
      </c>
      <c r="W45" s="12">
        <f t="shared" si="21"/>
        <v>0</v>
      </c>
      <c r="X45" s="6">
        <v>4</v>
      </c>
      <c r="Y45" s="13">
        <f t="shared" si="22"/>
        <v>0.33333333333333331</v>
      </c>
      <c r="Z45" s="12">
        <f t="shared" si="23"/>
        <v>78.85296000000001</v>
      </c>
      <c r="AB45" s="13">
        <f t="shared" si="24"/>
        <v>0</v>
      </c>
      <c r="AC45" s="12">
        <f t="shared" si="25"/>
        <v>0</v>
      </c>
      <c r="AE45" s="13">
        <f t="shared" si="26"/>
        <v>0</v>
      </c>
      <c r="AF45" s="12">
        <f t="shared" si="27"/>
        <v>0</v>
      </c>
      <c r="AG45" s="4">
        <v>0</v>
      </c>
      <c r="AH45" s="13">
        <f t="shared" si="28"/>
        <v>0</v>
      </c>
      <c r="AI45" s="12">
        <f t="shared" si="29"/>
        <v>0</v>
      </c>
      <c r="AK45" s="13">
        <f t="shared" si="30"/>
        <v>0</v>
      </c>
      <c r="AL45" s="12">
        <f t="shared" si="31"/>
        <v>0</v>
      </c>
      <c r="AN45" s="13">
        <f t="shared" si="32"/>
        <v>0</v>
      </c>
      <c r="AO45" s="12">
        <f t="shared" si="33"/>
        <v>0</v>
      </c>
      <c r="AP45" s="4"/>
      <c r="AQ45" s="13">
        <f t="shared" si="34"/>
        <v>0</v>
      </c>
      <c r="AR45" s="12">
        <f t="shared" si="35"/>
        <v>0</v>
      </c>
      <c r="AT45" s="13">
        <f t="shared" si="36"/>
        <v>0</v>
      </c>
      <c r="AU45" s="12">
        <f t="shared" si="37"/>
        <v>0</v>
      </c>
      <c r="AV45" s="4">
        <v>0</v>
      </c>
      <c r="AW45" s="13">
        <f t="shared" si="38"/>
        <v>0</v>
      </c>
      <c r="AX45" s="12">
        <f t="shared" si="39"/>
        <v>0</v>
      </c>
      <c r="AZ45" s="13">
        <f t="shared" si="40"/>
        <v>0</v>
      </c>
      <c r="BA45" s="12">
        <f t="shared" si="41"/>
        <v>0</v>
      </c>
      <c r="BB45" s="4">
        <v>0</v>
      </c>
      <c r="BC45" s="13">
        <f t="shared" si="42"/>
        <v>0</v>
      </c>
      <c r="BD45" s="12">
        <f t="shared" si="43"/>
        <v>0</v>
      </c>
      <c r="BE45" s="4"/>
      <c r="BF45" s="13">
        <f t="shared" si="44"/>
        <v>0</v>
      </c>
      <c r="BG45" s="12">
        <f t="shared" si="45"/>
        <v>0</v>
      </c>
      <c r="BI45" s="13">
        <f t="shared" si="46"/>
        <v>0</v>
      </c>
      <c r="BJ45" s="12">
        <f t="shared" si="47"/>
        <v>0</v>
      </c>
      <c r="BL45" s="13">
        <f t="shared" si="48"/>
        <v>0</v>
      </c>
      <c r="BM45" s="12">
        <f t="shared" si="49"/>
        <v>0</v>
      </c>
      <c r="BN45" s="6">
        <v>0</v>
      </c>
      <c r="BO45" s="13">
        <f t="shared" si="50"/>
        <v>0</v>
      </c>
      <c r="BP45" s="12">
        <f t="shared" si="51"/>
        <v>0</v>
      </c>
      <c r="BQ45" s="6"/>
      <c r="BR45" s="13">
        <f t="shared" si="52"/>
        <v>0</v>
      </c>
      <c r="BS45" s="12">
        <f t="shared" si="53"/>
        <v>0</v>
      </c>
      <c r="BT45" s="19">
        <v>0</v>
      </c>
      <c r="BU45" s="13">
        <f t="shared" si="54"/>
        <v>0</v>
      </c>
      <c r="BV45" s="12">
        <f t="shared" si="55"/>
        <v>0</v>
      </c>
      <c r="BW45" s="19"/>
      <c r="BX45" s="13">
        <f t="shared" si="56"/>
        <v>0</v>
      </c>
      <c r="BY45" s="12">
        <f t="shared" si="57"/>
        <v>0</v>
      </c>
      <c r="BZ45" s="19"/>
      <c r="CA45" s="13">
        <f t="shared" si="58"/>
        <v>0</v>
      </c>
      <c r="CB45" s="12">
        <f t="shared" si="59"/>
        <v>0</v>
      </c>
      <c r="CC45" s="19"/>
      <c r="CD45" s="13">
        <f t="shared" si="60"/>
        <v>0</v>
      </c>
      <c r="CE45" s="12">
        <f t="shared" si="61"/>
        <v>0</v>
      </c>
      <c r="CF45" s="19"/>
      <c r="CG45" s="13">
        <f t="shared" si="62"/>
        <v>0</v>
      </c>
      <c r="CH45" s="12">
        <f t="shared" si="63"/>
        <v>0</v>
      </c>
      <c r="CI45" s="19">
        <v>0</v>
      </c>
      <c r="CJ45" s="13">
        <f t="shared" si="64"/>
        <v>0</v>
      </c>
      <c r="CK45" s="12">
        <f t="shared" si="65"/>
        <v>0</v>
      </c>
      <c r="CL45" s="6"/>
      <c r="CM45" s="13">
        <f t="shared" si="66"/>
        <v>0</v>
      </c>
      <c r="CN45" s="12">
        <f t="shared" si="67"/>
        <v>0</v>
      </c>
      <c r="CO45" s="19"/>
      <c r="CP45" s="13">
        <f t="shared" si="68"/>
        <v>0</v>
      </c>
      <c r="CQ45" s="12">
        <f t="shared" si="69"/>
        <v>0</v>
      </c>
      <c r="CR45" s="6"/>
      <c r="CS45" s="13">
        <f t="shared" si="70"/>
        <v>0</v>
      </c>
      <c r="CT45" s="12">
        <f t="shared" si="71"/>
        <v>0</v>
      </c>
      <c r="CU45" s="19"/>
      <c r="CV45" s="18">
        <f t="shared" si="11"/>
        <v>78.85296000000001</v>
      </c>
    </row>
    <row r="46" spans="1:100" x14ac:dyDescent="0.25">
      <c r="A46" s="1">
        <v>173137000</v>
      </c>
      <c r="B46" t="s">
        <v>12</v>
      </c>
      <c r="C46" t="s">
        <v>13</v>
      </c>
      <c r="D46" s="2">
        <v>7.28744939271255E-2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72"/>
        <v>0</v>
      </c>
      <c r="K46" s="12">
        <f t="shared" si="13"/>
        <v>0</v>
      </c>
      <c r="L46" s="4"/>
      <c r="M46" s="13">
        <f t="shared" si="14"/>
        <v>0</v>
      </c>
      <c r="N46" s="12">
        <f t="shared" si="15"/>
        <v>0</v>
      </c>
      <c r="O46" s="4"/>
      <c r="P46" s="13">
        <f t="shared" si="16"/>
        <v>0</v>
      </c>
      <c r="Q46" s="12">
        <f t="shared" si="17"/>
        <v>0</v>
      </c>
      <c r="R46" s="4">
        <v>0</v>
      </c>
      <c r="S46" s="13">
        <f t="shared" si="18"/>
        <v>0</v>
      </c>
      <c r="T46" s="12">
        <f t="shared" si="19"/>
        <v>0</v>
      </c>
      <c r="U46" s="4"/>
      <c r="V46" s="13">
        <f t="shared" si="20"/>
        <v>0</v>
      </c>
      <c r="W46" s="12">
        <f t="shared" si="21"/>
        <v>0</v>
      </c>
      <c r="X46" s="6">
        <v>2</v>
      </c>
      <c r="Y46" s="13">
        <f t="shared" si="22"/>
        <v>0.16666666666666666</v>
      </c>
      <c r="Z46" s="12">
        <f t="shared" si="23"/>
        <v>39.426480000000005</v>
      </c>
      <c r="AB46" s="13">
        <f t="shared" si="24"/>
        <v>0</v>
      </c>
      <c r="AC46" s="12">
        <f t="shared" si="25"/>
        <v>0</v>
      </c>
      <c r="AE46" s="13">
        <f t="shared" si="26"/>
        <v>0</v>
      </c>
      <c r="AF46" s="12">
        <f t="shared" si="27"/>
        <v>0</v>
      </c>
      <c r="AG46" s="4">
        <v>0</v>
      </c>
      <c r="AH46" s="13">
        <f t="shared" si="28"/>
        <v>0</v>
      </c>
      <c r="AI46" s="12">
        <f t="shared" si="29"/>
        <v>0</v>
      </c>
      <c r="AK46" s="13">
        <f t="shared" si="30"/>
        <v>0</v>
      </c>
      <c r="AL46" s="12">
        <f t="shared" si="31"/>
        <v>0</v>
      </c>
      <c r="AN46" s="13">
        <f t="shared" si="32"/>
        <v>0</v>
      </c>
      <c r="AO46" s="12">
        <f t="shared" si="33"/>
        <v>0</v>
      </c>
      <c r="AP46" s="4"/>
      <c r="AQ46" s="13">
        <f t="shared" si="34"/>
        <v>0</v>
      </c>
      <c r="AR46" s="12">
        <f t="shared" si="35"/>
        <v>0</v>
      </c>
      <c r="AT46" s="13">
        <f t="shared" si="36"/>
        <v>0</v>
      </c>
      <c r="AU46" s="12">
        <f t="shared" si="37"/>
        <v>0</v>
      </c>
      <c r="AV46" s="4">
        <v>0</v>
      </c>
      <c r="AW46" s="13">
        <f t="shared" si="38"/>
        <v>0</v>
      </c>
      <c r="AX46" s="12">
        <f t="shared" si="39"/>
        <v>0</v>
      </c>
      <c r="AZ46" s="13">
        <f t="shared" si="40"/>
        <v>0</v>
      </c>
      <c r="BA46" s="12">
        <f t="shared" si="41"/>
        <v>0</v>
      </c>
      <c r="BB46" s="4">
        <v>0</v>
      </c>
      <c r="BC46" s="13">
        <f t="shared" si="42"/>
        <v>0</v>
      </c>
      <c r="BD46" s="12">
        <f t="shared" si="43"/>
        <v>0</v>
      </c>
      <c r="BE46" s="4"/>
      <c r="BF46" s="13">
        <f t="shared" si="44"/>
        <v>0</v>
      </c>
      <c r="BG46" s="12">
        <f t="shared" si="45"/>
        <v>0</v>
      </c>
      <c r="BI46" s="13">
        <f t="shared" si="46"/>
        <v>0</v>
      </c>
      <c r="BJ46" s="12">
        <f t="shared" si="47"/>
        <v>0</v>
      </c>
      <c r="BL46" s="13">
        <f t="shared" si="48"/>
        <v>0</v>
      </c>
      <c r="BM46" s="12">
        <f t="shared" si="49"/>
        <v>0</v>
      </c>
      <c r="BN46" s="6">
        <v>0</v>
      </c>
      <c r="BO46" s="13">
        <f t="shared" si="50"/>
        <v>0</v>
      </c>
      <c r="BP46" s="12">
        <f t="shared" si="51"/>
        <v>0</v>
      </c>
      <c r="BQ46" s="6"/>
      <c r="BR46" s="13">
        <f t="shared" si="52"/>
        <v>0</v>
      </c>
      <c r="BS46" s="12">
        <f t="shared" si="53"/>
        <v>0</v>
      </c>
      <c r="BT46" s="19">
        <v>0</v>
      </c>
      <c r="BU46" s="13">
        <f t="shared" si="54"/>
        <v>0</v>
      </c>
      <c r="BV46" s="12">
        <f t="shared" si="55"/>
        <v>0</v>
      </c>
      <c r="BW46" s="19"/>
      <c r="BX46" s="13">
        <f t="shared" si="56"/>
        <v>0</v>
      </c>
      <c r="BY46" s="12">
        <f t="shared" si="57"/>
        <v>0</v>
      </c>
      <c r="BZ46" s="19"/>
      <c r="CA46" s="13">
        <f t="shared" si="58"/>
        <v>0</v>
      </c>
      <c r="CB46" s="12">
        <f t="shared" si="59"/>
        <v>0</v>
      </c>
      <c r="CC46" s="19"/>
      <c r="CD46" s="13">
        <f t="shared" si="60"/>
        <v>0</v>
      </c>
      <c r="CE46" s="12">
        <f t="shared" si="61"/>
        <v>0</v>
      </c>
      <c r="CF46" s="19"/>
      <c r="CG46" s="13">
        <f t="shared" si="62"/>
        <v>0</v>
      </c>
      <c r="CH46" s="12">
        <f t="shared" si="63"/>
        <v>0</v>
      </c>
      <c r="CI46" s="19">
        <v>0</v>
      </c>
      <c r="CJ46" s="13">
        <f t="shared" si="64"/>
        <v>0</v>
      </c>
      <c r="CK46" s="12">
        <f t="shared" si="65"/>
        <v>0</v>
      </c>
      <c r="CL46" s="6"/>
      <c r="CM46" s="13">
        <f t="shared" si="66"/>
        <v>0</v>
      </c>
      <c r="CN46" s="12">
        <f t="shared" si="67"/>
        <v>0</v>
      </c>
      <c r="CO46" s="19"/>
      <c r="CP46" s="13">
        <f t="shared" si="68"/>
        <v>0</v>
      </c>
      <c r="CQ46" s="12">
        <f t="shared" si="69"/>
        <v>0</v>
      </c>
      <c r="CR46" s="6"/>
      <c r="CS46" s="13">
        <f t="shared" si="70"/>
        <v>0</v>
      </c>
      <c r="CT46" s="12">
        <f t="shared" si="71"/>
        <v>0</v>
      </c>
      <c r="CU46" s="19"/>
      <c r="CV46" s="18">
        <f t="shared" si="11"/>
        <v>39.426480000000005</v>
      </c>
    </row>
    <row r="47" spans="1:100" x14ac:dyDescent="0.25">
      <c r="A47" s="1">
        <v>173137000</v>
      </c>
      <c r="B47" t="s">
        <v>14</v>
      </c>
      <c r="C47" t="s">
        <v>15</v>
      </c>
      <c r="D47" s="2">
        <v>0.10121457489878542</v>
      </c>
      <c r="E47" s="6">
        <v>12</v>
      </c>
      <c r="F47" s="6">
        <v>19.713240000000003</v>
      </c>
      <c r="G47" s="1">
        <v>320400</v>
      </c>
      <c r="H47" s="1" t="s">
        <v>3</v>
      </c>
      <c r="I47" s="4"/>
      <c r="J47" s="11">
        <f t="shared" si="72"/>
        <v>0</v>
      </c>
      <c r="K47" s="12">
        <f t="shared" si="13"/>
        <v>0</v>
      </c>
      <c r="L47" s="4"/>
      <c r="M47" s="13">
        <f t="shared" si="14"/>
        <v>0</v>
      </c>
      <c r="N47" s="12">
        <f t="shared" si="15"/>
        <v>0</v>
      </c>
      <c r="O47" s="4"/>
      <c r="P47" s="13">
        <f t="shared" si="16"/>
        <v>0</v>
      </c>
      <c r="Q47" s="12">
        <f t="shared" si="17"/>
        <v>0</v>
      </c>
      <c r="R47" s="4">
        <v>0</v>
      </c>
      <c r="S47" s="13">
        <f t="shared" si="18"/>
        <v>0</v>
      </c>
      <c r="T47" s="12">
        <f t="shared" si="19"/>
        <v>0</v>
      </c>
      <c r="U47" s="4"/>
      <c r="V47" s="13">
        <f t="shared" si="20"/>
        <v>0</v>
      </c>
      <c r="W47" s="12">
        <f t="shared" si="21"/>
        <v>0</v>
      </c>
      <c r="X47" s="6">
        <v>2</v>
      </c>
      <c r="Y47" s="13">
        <f t="shared" si="22"/>
        <v>0.16666666666666666</v>
      </c>
      <c r="Z47" s="12">
        <f t="shared" si="23"/>
        <v>39.426480000000005</v>
      </c>
      <c r="AB47" s="13">
        <f t="shared" si="24"/>
        <v>0</v>
      </c>
      <c r="AC47" s="12">
        <f t="shared" si="25"/>
        <v>0</v>
      </c>
      <c r="AE47" s="13">
        <f t="shared" si="26"/>
        <v>0</v>
      </c>
      <c r="AF47" s="12">
        <f t="shared" si="27"/>
        <v>0</v>
      </c>
      <c r="AG47" s="4">
        <v>0</v>
      </c>
      <c r="AH47" s="13">
        <f t="shared" si="28"/>
        <v>0</v>
      </c>
      <c r="AI47" s="12">
        <f t="shared" si="29"/>
        <v>0</v>
      </c>
      <c r="AK47" s="13">
        <f t="shared" si="30"/>
        <v>0</v>
      </c>
      <c r="AL47" s="12">
        <f t="shared" si="31"/>
        <v>0</v>
      </c>
      <c r="AN47" s="13">
        <f t="shared" si="32"/>
        <v>0</v>
      </c>
      <c r="AO47" s="12">
        <f t="shared" si="33"/>
        <v>0</v>
      </c>
      <c r="AP47" s="4"/>
      <c r="AQ47" s="13">
        <f t="shared" si="34"/>
        <v>0</v>
      </c>
      <c r="AR47" s="12">
        <f t="shared" si="35"/>
        <v>0</v>
      </c>
      <c r="AT47" s="13">
        <f t="shared" si="36"/>
        <v>0</v>
      </c>
      <c r="AU47" s="12">
        <f t="shared" si="37"/>
        <v>0</v>
      </c>
      <c r="AV47" s="4">
        <v>0</v>
      </c>
      <c r="AW47" s="13">
        <f t="shared" si="38"/>
        <v>0</v>
      </c>
      <c r="AX47" s="12">
        <f t="shared" si="39"/>
        <v>0</v>
      </c>
      <c r="AZ47" s="13">
        <f t="shared" si="40"/>
        <v>0</v>
      </c>
      <c r="BA47" s="12">
        <f t="shared" si="41"/>
        <v>0</v>
      </c>
      <c r="BB47" s="4">
        <v>0</v>
      </c>
      <c r="BC47" s="13">
        <f t="shared" si="42"/>
        <v>0</v>
      </c>
      <c r="BD47" s="12">
        <f t="shared" si="43"/>
        <v>0</v>
      </c>
      <c r="BE47" s="4"/>
      <c r="BF47" s="13">
        <f t="shared" si="44"/>
        <v>0</v>
      </c>
      <c r="BG47" s="12">
        <f t="shared" si="45"/>
        <v>0</v>
      </c>
      <c r="BI47" s="13">
        <f t="shared" si="46"/>
        <v>0</v>
      </c>
      <c r="BJ47" s="12">
        <f t="shared" si="47"/>
        <v>0</v>
      </c>
      <c r="BL47" s="13">
        <f t="shared" si="48"/>
        <v>0</v>
      </c>
      <c r="BM47" s="12">
        <f t="shared" si="49"/>
        <v>0</v>
      </c>
      <c r="BN47" s="6">
        <v>0</v>
      </c>
      <c r="BO47" s="13">
        <f t="shared" si="50"/>
        <v>0</v>
      </c>
      <c r="BP47" s="12">
        <f t="shared" si="51"/>
        <v>0</v>
      </c>
      <c r="BQ47" s="6"/>
      <c r="BR47" s="13">
        <f t="shared" si="52"/>
        <v>0</v>
      </c>
      <c r="BS47" s="12">
        <f t="shared" si="53"/>
        <v>0</v>
      </c>
      <c r="BT47" s="19">
        <v>0</v>
      </c>
      <c r="BU47" s="13">
        <f t="shared" si="54"/>
        <v>0</v>
      </c>
      <c r="BV47" s="12">
        <f t="shared" si="55"/>
        <v>0</v>
      </c>
      <c r="BW47" s="19"/>
      <c r="BX47" s="13">
        <f t="shared" si="56"/>
        <v>0</v>
      </c>
      <c r="BY47" s="12">
        <f t="shared" si="57"/>
        <v>0</v>
      </c>
      <c r="BZ47" s="19"/>
      <c r="CA47" s="13">
        <f t="shared" si="58"/>
        <v>0</v>
      </c>
      <c r="CB47" s="12">
        <f t="shared" si="59"/>
        <v>0</v>
      </c>
      <c r="CC47" s="19"/>
      <c r="CD47" s="13">
        <f t="shared" si="60"/>
        <v>0</v>
      </c>
      <c r="CE47" s="12">
        <f t="shared" si="61"/>
        <v>0</v>
      </c>
      <c r="CF47" s="19"/>
      <c r="CG47" s="13">
        <f t="shared" si="62"/>
        <v>0</v>
      </c>
      <c r="CH47" s="12">
        <f t="shared" si="63"/>
        <v>0</v>
      </c>
      <c r="CI47" s="19">
        <v>0</v>
      </c>
      <c r="CJ47" s="13">
        <f t="shared" si="64"/>
        <v>0</v>
      </c>
      <c r="CK47" s="12">
        <f t="shared" si="65"/>
        <v>0</v>
      </c>
      <c r="CL47" s="6"/>
      <c r="CM47" s="13">
        <f t="shared" si="66"/>
        <v>0</v>
      </c>
      <c r="CN47" s="12">
        <f t="shared" si="67"/>
        <v>0</v>
      </c>
      <c r="CO47" s="19"/>
      <c r="CP47" s="13">
        <f t="shared" si="68"/>
        <v>0</v>
      </c>
      <c r="CQ47" s="12">
        <f t="shared" si="69"/>
        <v>0</v>
      </c>
      <c r="CR47" s="6"/>
      <c r="CS47" s="13">
        <f t="shared" si="70"/>
        <v>0</v>
      </c>
      <c r="CT47" s="12">
        <f t="shared" si="71"/>
        <v>0</v>
      </c>
      <c r="CU47" s="19"/>
      <c r="CV47" s="18">
        <f t="shared" si="11"/>
        <v>39.426480000000005</v>
      </c>
    </row>
    <row r="48" spans="1:100" x14ac:dyDescent="0.25">
      <c r="A48" s="1">
        <v>173137000</v>
      </c>
      <c r="B48" t="s">
        <v>16</v>
      </c>
      <c r="C48" t="s">
        <v>17</v>
      </c>
      <c r="D48" s="2">
        <v>0.16599190283400811</v>
      </c>
      <c r="E48" s="6">
        <v>12</v>
      </c>
      <c r="F48" s="6">
        <v>19.713240000000003</v>
      </c>
      <c r="G48" s="1">
        <v>320400</v>
      </c>
      <c r="H48" s="1" t="s">
        <v>3</v>
      </c>
      <c r="I48" s="4"/>
      <c r="J48" s="11">
        <f t="shared" si="72"/>
        <v>0</v>
      </c>
      <c r="K48" s="12">
        <f t="shared" si="13"/>
        <v>0</v>
      </c>
      <c r="L48" s="4"/>
      <c r="M48" s="13">
        <f t="shared" si="14"/>
        <v>0</v>
      </c>
      <c r="N48" s="12">
        <f t="shared" si="15"/>
        <v>0</v>
      </c>
      <c r="O48" s="4"/>
      <c r="P48" s="13">
        <f t="shared" si="16"/>
        <v>0</v>
      </c>
      <c r="Q48" s="12">
        <f t="shared" si="17"/>
        <v>0</v>
      </c>
      <c r="R48" s="4">
        <v>0</v>
      </c>
      <c r="S48" s="13">
        <f t="shared" si="18"/>
        <v>0</v>
      </c>
      <c r="T48" s="12">
        <f t="shared" si="19"/>
        <v>0</v>
      </c>
      <c r="U48" s="4"/>
      <c r="V48" s="13">
        <f t="shared" si="20"/>
        <v>0</v>
      </c>
      <c r="W48" s="12">
        <f t="shared" si="21"/>
        <v>0</v>
      </c>
      <c r="X48" s="6">
        <v>4</v>
      </c>
      <c r="Y48" s="13">
        <f t="shared" si="22"/>
        <v>0.33333333333333331</v>
      </c>
      <c r="Z48" s="12">
        <f t="shared" si="23"/>
        <v>78.85296000000001</v>
      </c>
      <c r="AB48" s="13">
        <f t="shared" si="24"/>
        <v>0</v>
      </c>
      <c r="AC48" s="12">
        <f t="shared" si="25"/>
        <v>0</v>
      </c>
      <c r="AE48" s="13">
        <f t="shared" si="26"/>
        <v>0</v>
      </c>
      <c r="AF48" s="12">
        <f t="shared" si="27"/>
        <v>0</v>
      </c>
      <c r="AG48" s="4">
        <v>0</v>
      </c>
      <c r="AH48" s="13">
        <f t="shared" si="28"/>
        <v>0</v>
      </c>
      <c r="AI48" s="12">
        <f t="shared" si="29"/>
        <v>0</v>
      </c>
      <c r="AK48" s="13">
        <f t="shared" si="30"/>
        <v>0</v>
      </c>
      <c r="AL48" s="12">
        <f t="shared" si="31"/>
        <v>0</v>
      </c>
      <c r="AN48" s="13">
        <f t="shared" si="32"/>
        <v>0</v>
      </c>
      <c r="AO48" s="12">
        <f t="shared" si="33"/>
        <v>0</v>
      </c>
      <c r="AP48" s="4"/>
      <c r="AQ48" s="13">
        <f t="shared" si="34"/>
        <v>0</v>
      </c>
      <c r="AR48" s="12">
        <f t="shared" si="35"/>
        <v>0</v>
      </c>
      <c r="AT48" s="13">
        <f t="shared" si="36"/>
        <v>0</v>
      </c>
      <c r="AU48" s="12">
        <f t="shared" si="37"/>
        <v>0</v>
      </c>
      <c r="AV48" s="4">
        <v>0</v>
      </c>
      <c r="AW48" s="13">
        <f t="shared" si="38"/>
        <v>0</v>
      </c>
      <c r="AX48" s="12">
        <f t="shared" si="39"/>
        <v>0</v>
      </c>
      <c r="AZ48" s="13">
        <f t="shared" si="40"/>
        <v>0</v>
      </c>
      <c r="BA48" s="12">
        <f t="shared" si="41"/>
        <v>0</v>
      </c>
      <c r="BB48" s="4">
        <v>0</v>
      </c>
      <c r="BC48" s="13">
        <f t="shared" si="42"/>
        <v>0</v>
      </c>
      <c r="BD48" s="12">
        <f t="shared" si="43"/>
        <v>0</v>
      </c>
      <c r="BE48" s="4"/>
      <c r="BF48" s="13">
        <f t="shared" si="44"/>
        <v>0</v>
      </c>
      <c r="BG48" s="12">
        <f t="shared" si="45"/>
        <v>0</v>
      </c>
      <c r="BI48" s="13">
        <f t="shared" si="46"/>
        <v>0</v>
      </c>
      <c r="BJ48" s="12">
        <f t="shared" si="47"/>
        <v>0</v>
      </c>
      <c r="BL48" s="13">
        <f t="shared" si="48"/>
        <v>0</v>
      </c>
      <c r="BM48" s="12">
        <f t="shared" si="49"/>
        <v>0</v>
      </c>
      <c r="BN48" s="6">
        <v>0</v>
      </c>
      <c r="BO48" s="13">
        <f t="shared" si="50"/>
        <v>0</v>
      </c>
      <c r="BP48" s="12">
        <f t="shared" si="51"/>
        <v>0</v>
      </c>
      <c r="BQ48" s="6"/>
      <c r="BR48" s="13">
        <f t="shared" si="52"/>
        <v>0</v>
      </c>
      <c r="BS48" s="12">
        <f t="shared" si="53"/>
        <v>0</v>
      </c>
      <c r="BT48" s="19">
        <v>0</v>
      </c>
      <c r="BU48" s="13">
        <f t="shared" si="54"/>
        <v>0</v>
      </c>
      <c r="BV48" s="12">
        <f t="shared" si="55"/>
        <v>0</v>
      </c>
      <c r="BW48" s="19"/>
      <c r="BX48" s="13">
        <f t="shared" si="56"/>
        <v>0</v>
      </c>
      <c r="BY48" s="12">
        <f t="shared" si="57"/>
        <v>0</v>
      </c>
      <c r="BZ48" s="19"/>
      <c r="CA48" s="13">
        <f t="shared" si="58"/>
        <v>0</v>
      </c>
      <c r="CB48" s="12">
        <f t="shared" si="59"/>
        <v>0</v>
      </c>
      <c r="CC48" s="19"/>
      <c r="CD48" s="13">
        <f t="shared" si="60"/>
        <v>0</v>
      </c>
      <c r="CE48" s="12">
        <f t="shared" si="61"/>
        <v>0</v>
      </c>
      <c r="CF48" s="19"/>
      <c r="CG48" s="13">
        <f t="shared" si="62"/>
        <v>0</v>
      </c>
      <c r="CH48" s="12">
        <f t="shared" si="63"/>
        <v>0</v>
      </c>
      <c r="CI48" s="19">
        <v>0</v>
      </c>
      <c r="CJ48" s="13">
        <f t="shared" si="64"/>
        <v>0</v>
      </c>
      <c r="CK48" s="12">
        <f t="shared" si="65"/>
        <v>0</v>
      </c>
      <c r="CL48" s="6"/>
      <c r="CM48" s="13">
        <f t="shared" si="66"/>
        <v>0</v>
      </c>
      <c r="CN48" s="12">
        <f t="shared" si="67"/>
        <v>0</v>
      </c>
      <c r="CO48" s="19"/>
      <c r="CP48" s="13">
        <f t="shared" si="68"/>
        <v>0</v>
      </c>
      <c r="CQ48" s="12">
        <f t="shared" si="69"/>
        <v>0</v>
      </c>
      <c r="CR48" s="6"/>
      <c r="CS48" s="13">
        <f t="shared" si="70"/>
        <v>0</v>
      </c>
      <c r="CT48" s="12">
        <f t="shared" si="71"/>
        <v>0</v>
      </c>
      <c r="CU48" s="19"/>
      <c r="CV48" s="18">
        <f t="shared" si="11"/>
        <v>78.85296000000001</v>
      </c>
    </row>
    <row r="49" spans="1:100" x14ac:dyDescent="0.25">
      <c r="A49" s="1">
        <v>173137000</v>
      </c>
      <c r="B49" t="s">
        <v>18</v>
      </c>
      <c r="C49" t="s">
        <v>19</v>
      </c>
      <c r="D49" s="2">
        <v>0.10121457489878542</v>
      </c>
      <c r="E49" s="6">
        <v>12</v>
      </c>
      <c r="F49" s="6">
        <v>19.713240000000003</v>
      </c>
      <c r="G49" s="1">
        <v>320400</v>
      </c>
      <c r="H49" s="1" t="s">
        <v>3</v>
      </c>
      <c r="I49" s="4"/>
      <c r="J49" s="11">
        <f t="shared" si="72"/>
        <v>0</v>
      </c>
      <c r="K49" s="12">
        <f t="shared" si="13"/>
        <v>0</v>
      </c>
      <c r="L49" s="4"/>
      <c r="M49" s="13">
        <f t="shared" si="14"/>
        <v>0</v>
      </c>
      <c r="N49" s="12">
        <f t="shared" si="15"/>
        <v>0</v>
      </c>
      <c r="O49" s="4"/>
      <c r="P49" s="13">
        <f t="shared" si="16"/>
        <v>0</v>
      </c>
      <c r="Q49" s="12">
        <f t="shared" si="17"/>
        <v>0</v>
      </c>
      <c r="R49" s="4">
        <v>0</v>
      </c>
      <c r="S49" s="13">
        <f t="shared" si="18"/>
        <v>0</v>
      </c>
      <c r="T49" s="12">
        <f t="shared" si="19"/>
        <v>0</v>
      </c>
      <c r="U49" s="4"/>
      <c r="V49" s="13">
        <f t="shared" si="20"/>
        <v>0</v>
      </c>
      <c r="W49" s="12">
        <f t="shared" si="21"/>
        <v>0</v>
      </c>
      <c r="X49" s="6">
        <v>2</v>
      </c>
      <c r="Y49" s="13">
        <f t="shared" si="22"/>
        <v>0.16666666666666666</v>
      </c>
      <c r="Z49" s="12">
        <f t="shared" si="23"/>
        <v>39.426480000000005</v>
      </c>
      <c r="AB49" s="13">
        <f t="shared" si="24"/>
        <v>0</v>
      </c>
      <c r="AC49" s="12">
        <f t="shared" si="25"/>
        <v>0</v>
      </c>
      <c r="AE49" s="13">
        <f t="shared" si="26"/>
        <v>0</v>
      </c>
      <c r="AF49" s="12">
        <f t="shared" si="27"/>
        <v>0</v>
      </c>
      <c r="AG49" s="4">
        <v>0</v>
      </c>
      <c r="AH49" s="13">
        <f t="shared" si="28"/>
        <v>0</v>
      </c>
      <c r="AI49" s="12">
        <f t="shared" si="29"/>
        <v>0</v>
      </c>
      <c r="AK49" s="13">
        <f t="shared" si="30"/>
        <v>0</v>
      </c>
      <c r="AL49" s="12">
        <f t="shared" si="31"/>
        <v>0</v>
      </c>
      <c r="AN49" s="13">
        <f t="shared" si="32"/>
        <v>0</v>
      </c>
      <c r="AO49" s="12">
        <f t="shared" si="33"/>
        <v>0</v>
      </c>
      <c r="AP49" s="4"/>
      <c r="AQ49" s="13">
        <f t="shared" si="34"/>
        <v>0</v>
      </c>
      <c r="AR49" s="12">
        <f t="shared" si="35"/>
        <v>0</v>
      </c>
      <c r="AT49" s="13">
        <f t="shared" si="36"/>
        <v>0</v>
      </c>
      <c r="AU49" s="12">
        <f t="shared" si="37"/>
        <v>0</v>
      </c>
      <c r="AV49" s="4">
        <v>0</v>
      </c>
      <c r="AW49" s="13">
        <f t="shared" si="38"/>
        <v>0</v>
      </c>
      <c r="AX49" s="12">
        <f t="shared" si="39"/>
        <v>0</v>
      </c>
      <c r="AZ49" s="13">
        <f t="shared" si="40"/>
        <v>0</v>
      </c>
      <c r="BA49" s="12">
        <f t="shared" si="41"/>
        <v>0</v>
      </c>
      <c r="BB49" s="4">
        <v>0</v>
      </c>
      <c r="BC49" s="13">
        <f t="shared" si="42"/>
        <v>0</v>
      </c>
      <c r="BD49" s="12">
        <f t="shared" si="43"/>
        <v>0</v>
      </c>
      <c r="BE49" s="4"/>
      <c r="BF49" s="13">
        <f t="shared" si="44"/>
        <v>0</v>
      </c>
      <c r="BG49" s="12">
        <f t="shared" si="45"/>
        <v>0</v>
      </c>
      <c r="BI49" s="13">
        <f t="shared" si="46"/>
        <v>0</v>
      </c>
      <c r="BJ49" s="12">
        <f t="shared" si="47"/>
        <v>0</v>
      </c>
      <c r="BL49" s="13">
        <f t="shared" si="48"/>
        <v>0</v>
      </c>
      <c r="BM49" s="12">
        <f t="shared" si="49"/>
        <v>0</v>
      </c>
      <c r="BN49" s="6">
        <v>0</v>
      </c>
      <c r="BO49" s="13">
        <f t="shared" si="50"/>
        <v>0</v>
      </c>
      <c r="BP49" s="12">
        <f t="shared" si="51"/>
        <v>0</v>
      </c>
      <c r="BQ49" s="6"/>
      <c r="BR49" s="13">
        <f t="shared" si="52"/>
        <v>0</v>
      </c>
      <c r="BS49" s="12">
        <f t="shared" si="53"/>
        <v>0</v>
      </c>
      <c r="BT49" s="19">
        <v>0</v>
      </c>
      <c r="BU49" s="13">
        <f t="shared" si="54"/>
        <v>0</v>
      </c>
      <c r="BV49" s="12">
        <f t="shared" si="55"/>
        <v>0</v>
      </c>
      <c r="BW49" s="19"/>
      <c r="BX49" s="13">
        <f t="shared" si="56"/>
        <v>0</v>
      </c>
      <c r="BY49" s="12">
        <f t="shared" si="57"/>
        <v>0</v>
      </c>
      <c r="BZ49" s="19"/>
      <c r="CA49" s="13">
        <f t="shared" si="58"/>
        <v>0</v>
      </c>
      <c r="CB49" s="12">
        <f t="shared" si="59"/>
        <v>0</v>
      </c>
      <c r="CC49" s="19"/>
      <c r="CD49" s="13">
        <f t="shared" si="60"/>
        <v>0</v>
      </c>
      <c r="CE49" s="12">
        <f t="shared" si="61"/>
        <v>0</v>
      </c>
      <c r="CF49" s="19"/>
      <c r="CG49" s="13">
        <f t="shared" si="62"/>
        <v>0</v>
      </c>
      <c r="CH49" s="12">
        <f t="shared" si="63"/>
        <v>0</v>
      </c>
      <c r="CI49" s="19">
        <v>0</v>
      </c>
      <c r="CJ49" s="13">
        <f t="shared" si="64"/>
        <v>0</v>
      </c>
      <c r="CK49" s="12">
        <f t="shared" si="65"/>
        <v>0</v>
      </c>
      <c r="CL49" s="6"/>
      <c r="CM49" s="13">
        <f t="shared" si="66"/>
        <v>0</v>
      </c>
      <c r="CN49" s="12">
        <f t="shared" si="67"/>
        <v>0</v>
      </c>
      <c r="CO49" s="19"/>
      <c r="CP49" s="13">
        <f t="shared" si="68"/>
        <v>0</v>
      </c>
      <c r="CQ49" s="12">
        <f t="shared" si="69"/>
        <v>0</v>
      </c>
      <c r="CR49" s="6"/>
      <c r="CS49" s="13">
        <f t="shared" si="70"/>
        <v>0</v>
      </c>
      <c r="CT49" s="12">
        <f t="shared" si="71"/>
        <v>0</v>
      </c>
      <c r="CU49" s="19"/>
      <c r="CV49" s="18">
        <f t="shared" si="11"/>
        <v>39.426480000000005</v>
      </c>
    </row>
    <row r="50" spans="1:100" x14ac:dyDescent="0.25">
      <c r="A50" s="1">
        <v>173137000</v>
      </c>
      <c r="B50" t="s">
        <v>20</v>
      </c>
      <c r="C50" t="s">
        <v>21</v>
      </c>
      <c r="D50" s="2">
        <v>7.28744939271255E-2</v>
      </c>
      <c r="E50" s="6">
        <v>12</v>
      </c>
      <c r="F50" s="6">
        <v>19.713240000000003</v>
      </c>
      <c r="G50" s="1">
        <v>320400</v>
      </c>
      <c r="H50" s="1" t="s">
        <v>3</v>
      </c>
      <c r="I50" s="4"/>
      <c r="J50" s="11">
        <f t="shared" si="72"/>
        <v>0</v>
      </c>
      <c r="K50" s="12">
        <f t="shared" si="13"/>
        <v>0</v>
      </c>
      <c r="L50" s="4"/>
      <c r="M50" s="13">
        <f t="shared" si="14"/>
        <v>0</v>
      </c>
      <c r="N50" s="12">
        <f t="shared" si="15"/>
        <v>0</v>
      </c>
      <c r="O50" s="4"/>
      <c r="P50" s="13">
        <f t="shared" si="16"/>
        <v>0</v>
      </c>
      <c r="Q50" s="12">
        <f t="shared" si="17"/>
        <v>0</v>
      </c>
      <c r="R50" s="4">
        <v>0</v>
      </c>
      <c r="S50" s="13">
        <f t="shared" si="18"/>
        <v>0</v>
      </c>
      <c r="T50" s="12">
        <f t="shared" si="19"/>
        <v>0</v>
      </c>
      <c r="U50" s="4"/>
      <c r="V50" s="13">
        <f t="shared" si="20"/>
        <v>0</v>
      </c>
      <c r="W50" s="12">
        <f t="shared" si="21"/>
        <v>0</v>
      </c>
      <c r="X50" s="6">
        <v>2</v>
      </c>
      <c r="Y50" s="13">
        <f t="shared" si="22"/>
        <v>0.16666666666666666</v>
      </c>
      <c r="Z50" s="12">
        <f t="shared" si="23"/>
        <v>39.426480000000005</v>
      </c>
      <c r="AB50" s="13">
        <f t="shared" si="24"/>
        <v>0</v>
      </c>
      <c r="AC50" s="12">
        <f t="shared" si="25"/>
        <v>0</v>
      </c>
      <c r="AE50" s="13">
        <f t="shared" si="26"/>
        <v>0</v>
      </c>
      <c r="AF50" s="12">
        <f t="shared" si="27"/>
        <v>0</v>
      </c>
      <c r="AG50" s="4">
        <v>0</v>
      </c>
      <c r="AH50" s="13">
        <f t="shared" si="28"/>
        <v>0</v>
      </c>
      <c r="AI50" s="12">
        <f t="shared" si="29"/>
        <v>0</v>
      </c>
      <c r="AK50" s="13">
        <f t="shared" si="30"/>
        <v>0</v>
      </c>
      <c r="AL50" s="12">
        <f t="shared" si="31"/>
        <v>0</v>
      </c>
      <c r="AN50" s="13">
        <f t="shared" si="32"/>
        <v>0</v>
      </c>
      <c r="AO50" s="12">
        <f t="shared" si="33"/>
        <v>0</v>
      </c>
      <c r="AP50" s="4"/>
      <c r="AQ50" s="13">
        <f t="shared" si="34"/>
        <v>0</v>
      </c>
      <c r="AR50" s="12">
        <f t="shared" si="35"/>
        <v>0</v>
      </c>
      <c r="AT50" s="13">
        <f t="shared" si="36"/>
        <v>0</v>
      </c>
      <c r="AU50" s="12">
        <f t="shared" si="37"/>
        <v>0</v>
      </c>
      <c r="AV50" s="4">
        <v>0</v>
      </c>
      <c r="AW50" s="13">
        <f t="shared" si="38"/>
        <v>0</v>
      </c>
      <c r="AX50" s="12">
        <f t="shared" si="39"/>
        <v>0</v>
      </c>
      <c r="AZ50" s="13">
        <f t="shared" si="40"/>
        <v>0</v>
      </c>
      <c r="BA50" s="12">
        <f t="shared" si="41"/>
        <v>0</v>
      </c>
      <c r="BB50" s="4">
        <v>0</v>
      </c>
      <c r="BC50" s="13">
        <f t="shared" si="42"/>
        <v>0</v>
      </c>
      <c r="BD50" s="12">
        <f t="shared" si="43"/>
        <v>0</v>
      </c>
      <c r="BE50" s="4"/>
      <c r="BF50" s="13">
        <f t="shared" si="44"/>
        <v>0</v>
      </c>
      <c r="BG50" s="12">
        <f t="shared" si="45"/>
        <v>0</v>
      </c>
      <c r="BI50" s="13">
        <f t="shared" si="46"/>
        <v>0</v>
      </c>
      <c r="BJ50" s="12">
        <f t="shared" si="47"/>
        <v>0</v>
      </c>
      <c r="BL50" s="13">
        <f t="shared" si="48"/>
        <v>0</v>
      </c>
      <c r="BM50" s="12">
        <f t="shared" si="49"/>
        <v>0</v>
      </c>
      <c r="BN50" s="6">
        <v>0</v>
      </c>
      <c r="BO50" s="13">
        <f t="shared" si="50"/>
        <v>0</v>
      </c>
      <c r="BP50" s="12">
        <f t="shared" si="51"/>
        <v>0</v>
      </c>
      <c r="BQ50" s="6"/>
      <c r="BR50" s="13">
        <f t="shared" si="52"/>
        <v>0</v>
      </c>
      <c r="BS50" s="12">
        <f t="shared" si="53"/>
        <v>0</v>
      </c>
      <c r="BT50" s="19">
        <v>0</v>
      </c>
      <c r="BU50" s="13">
        <f t="shared" si="54"/>
        <v>0</v>
      </c>
      <c r="BV50" s="12">
        <f t="shared" si="55"/>
        <v>0</v>
      </c>
      <c r="BW50" s="19"/>
      <c r="BX50" s="13">
        <f t="shared" si="56"/>
        <v>0</v>
      </c>
      <c r="BY50" s="12">
        <f t="shared" si="57"/>
        <v>0</v>
      </c>
      <c r="BZ50" s="19"/>
      <c r="CA50" s="13">
        <f t="shared" si="58"/>
        <v>0</v>
      </c>
      <c r="CB50" s="12">
        <f t="shared" si="59"/>
        <v>0</v>
      </c>
      <c r="CC50" s="19"/>
      <c r="CD50" s="13">
        <f t="shared" si="60"/>
        <v>0</v>
      </c>
      <c r="CE50" s="12">
        <f t="shared" si="61"/>
        <v>0</v>
      </c>
      <c r="CF50" s="19"/>
      <c r="CG50" s="13">
        <f t="shared" si="62"/>
        <v>0</v>
      </c>
      <c r="CH50" s="12">
        <f t="shared" si="63"/>
        <v>0</v>
      </c>
      <c r="CI50" s="19">
        <v>0</v>
      </c>
      <c r="CJ50" s="13">
        <f t="shared" si="64"/>
        <v>0</v>
      </c>
      <c r="CK50" s="12">
        <f t="shared" si="65"/>
        <v>0</v>
      </c>
      <c r="CL50" s="6"/>
      <c r="CM50" s="13">
        <f t="shared" si="66"/>
        <v>0</v>
      </c>
      <c r="CN50" s="12">
        <f t="shared" si="67"/>
        <v>0</v>
      </c>
      <c r="CO50" s="19"/>
      <c r="CP50" s="13">
        <f t="shared" si="68"/>
        <v>0</v>
      </c>
      <c r="CQ50" s="12">
        <f t="shared" si="69"/>
        <v>0</v>
      </c>
      <c r="CR50" s="6"/>
      <c r="CS50" s="13">
        <f t="shared" si="70"/>
        <v>0</v>
      </c>
      <c r="CT50" s="12">
        <f t="shared" si="71"/>
        <v>0</v>
      </c>
      <c r="CU50" s="19"/>
      <c r="CV50" s="18">
        <f t="shared" si="11"/>
        <v>39.426480000000005</v>
      </c>
    </row>
    <row r="51" spans="1:100" x14ac:dyDescent="0.25">
      <c r="A51" s="1">
        <v>173137000</v>
      </c>
      <c r="B51" t="s">
        <v>80</v>
      </c>
      <c r="C51" t="s">
        <v>23</v>
      </c>
      <c r="D51" s="3">
        <v>0.18218623481781382</v>
      </c>
      <c r="E51" s="6">
        <v>12</v>
      </c>
      <c r="F51" s="6">
        <v>19.713240000000003</v>
      </c>
      <c r="G51" s="1">
        <v>320400</v>
      </c>
      <c r="H51" s="1" t="s">
        <v>3</v>
      </c>
      <c r="I51" s="4"/>
      <c r="J51" s="11">
        <f t="shared" si="72"/>
        <v>0</v>
      </c>
      <c r="K51" s="12">
        <f t="shared" si="13"/>
        <v>0</v>
      </c>
      <c r="L51" s="4"/>
      <c r="M51" s="13">
        <f t="shared" si="14"/>
        <v>0</v>
      </c>
      <c r="N51" s="12">
        <f t="shared" si="15"/>
        <v>0</v>
      </c>
      <c r="O51" s="4"/>
      <c r="P51" s="13">
        <f t="shared" si="16"/>
        <v>0</v>
      </c>
      <c r="Q51" s="12">
        <f t="shared" si="17"/>
        <v>0</v>
      </c>
      <c r="R51" s="4">
        <v>0</v>
      </c>
      <c r="S51" s="13">
        <f t="shared" si="18"/>
        <v>0</v>
      </c>
      <c r="T51" s="12">
        <f t="shared" si="19"/>
        <v>0</v>
      </c>
      <c r="U51" s="4"/>
      <c r="V51" s="13">
        <f t="shared" si="20"/>
        <v>0</v>
      </c>
      <c r="W51" s="12">
        <f t="shared" si="21"/>
        <v>0</v>
      </c>
      <c r="X51" s="6">
        <f>4+1</f>
        <v>5</v>
      </c>
      <c r="Y51" s="13">
        <f t="shared" si="22"/>
        <v>0.41666666666666669</v>
      </c>
      <c r="Z51" s="12">
        <f t="shared" si="23"/>
        <v>98.566200000000009</v>
      </c>
      <c r="AB51" s="13">
        <f t="shared" si="24"/>
        <v>0</v>
      </c>
      <c r="AC51" s="12">
        <f t="shared" si="25"/>
        <v>0</v>
      </c>
      <c r="AE51" s="13">
        <f t="shared" si="26"/>
        <v>0</v>
      </c>
      <c r="AF51" s="12">
        <f t="shared" si="27"/>
        <v>0</v>
      </c>
      <c r="AG51" s="4">
        <v>0</v>
      </c>
      <c r="AH51" s="13">
        <f t="shared" si="28"/>
        <v>0</v>
      </c>
      <c r="AI51" s="12">
        <f t="shared" si="29"/>
        <v>0</v>
      </c>
      <c r="AK51" s="13">
        <f t="shared" si="30"/>
        <v>0</v>
      </c>
      <c r="AL51" s="12">
        <f t="shared" si="31"/>
        <v>0</v>
      </c>
      <c r="AN51" s="13">
        <f t="shared" si="32"/>
        <v>0</v>
      </c>
      <c r="AO51" s="12">
        <f t="shared" si="33"/>
        <v>0</v>
      </c>
      <c r="AP51" s="4"/>
      <c r="AQ51" s="13">
        <f t="shared" si="34"/>
        <v>0</v>
      </c>
      <c r="AR51" s="12">
        <f t="shared" si="35"/>
        <v>0</v>
      </c>
      <c r="AT51" s="13">
        <f t="shared" si="36"/>
        <v>0</v>
      </c>
      <c r="AU51" s="12">
        <f t="shared" si="37"/>
        <v>0</v>
      </c>
      <c r="AV51" s="4">
        <v>0</v>
      </c>
      <c r="AW51" s="13">
        <f t="shared" si="38"/>
        <v>0</v>
      </c>
      <c r="AX51" s="12">
        <f t="shared" si="39"/>
        <v>0</v>
      </c>
      <c r="AZ51" s="13">
        <f t="shared" si="40"/>
        <v>0</v>
      </c>
      <c r="BA51" s="12">
        <f t="shared" si="41"/>
        <v>0</v>
      </c>
      <c r="BB51" s="4">
        <v>0</v>
      </c>
      <c r="BC51" s="13">
        <f t="shared" si="42"/>
        <v>0</v>
      </c>
      <c r="BD51" s="12">
        <f t="shared" si="43"/>
        <v>0</v>
      </c>
      <c r="BE51" s="4"/>
      <c r="BF51" s="13">
        <f t="shared" si="44"/>
        <v>0</v>
      </c>
      <c r="BG51" s="12">
        <f t="shared" si="45"/>
        <v>0</v>
      </c>
      <c r="BI51" s="13">
        <f t="shared" si="46"/>
        <v>0</v>
      </c>
      <c r="BJ51" s="12">
        <f t="shared" si="47"/>
        <v>0</v>
      </c>
      <c r="BL51" s="13">
        <f t="shared" si="48"/>
        <v>0</v>
      </c>
      <c r="BM51" s="12">
        <f t="shared" si="49"/>
        <v>0</v>
      </c>
      <c r="BN51" s="6">
        <v>0</v>
      </c>
      <c r="BO51" s="13">
        <f t="shared" si="50"/>
        <v>0</v>
      </c>
      <c r="BP51" s="12">
        <f t="shared" si="51"/>
        <v>0</v>
      </c>
      <c r="BQ51" s="6"/>
      <c r="BR51" s="13">
        <f t="shared" si="52"/>
        <v>0</v>
      </c>
      <c r="BS51" s="12">
        <f t="shared" si="53"/>
        <v>0</v>
      </c>
      <c r="BT51" s="19">
        <v>0</v>
      </c>
      <c r="BU51" s="13">
        <f t="shared" si="54"/>
        <v>0</v>
      </c>
      <c r="BV51" s="12">
        <f t="shared" si="55"/>
        <v>0</v>
      </c>
      <c r="BW51" s="19"/>
      <c r="BX51" s="13">
        <f t="shared" si="56"/>
        <v>0</v>
      </c>
      <c r="BY51" s="12">
        <f t="shared" si="57"/>
        <v>0</v>
      </c>
      <c r="BZ51" s="19"/>
      <c r="CA51" s="13">
        <f t="shared" si="58"/>
        <v>0</v>
      </c>
      <c r="CB51" s="12">
        <f t="shared" si="59"/>
        <v>0</v>
      </c>
      <c r="CC51" s="19"/>
      <c r="CD51" s="13">
        <f t="shared" si="60"/>
        <v>0</v>
      </c>
      <c r="CE51" s="12">
        <f t="shared" si="61"/>
        <v>0</v>
      </c>
      <c r="CF51" s="19"/>
      <c r="CG51" s="13">
        <f t="shared" si="62"/>
        <v>0</v>
      </c>
      <c r="CH51" s="12">
        <f t="shared" si="63"/>
        <v>0</v>
      </c>
      <c r="CI51" s="19">
        <v>0</v>
      </c>
      <c r="CJ51" s="13">
        <f t="shared" si="64"/>
        <v>0</v>
      </c>
      <c r="CK51" s="12">
        <f t="shared" si="65"/>
        <v>0</v>
      </c>
      <c r="CL51" s="6"/>
      <c r="CM51" s="13">
        <f t="shared" si="66"/>
        <v>0</v>
      </c>
      <c r="CN51" s="12">
        <f t="shared" si="67"/>
        <v>0</v>
      </c>
      <c r="CO51" s="19"/>
      <c r="CP51" s="13">
        <f t="shared" si="68"/>
        <v>0</v>
      </c>
      <c r="CQ51" s="12">
        <f t="shared" si="69"/>
        <v>0</v>
      </c>
      <c r="CR51" s="6"/>
      <c r="CS51" s="13">
        <f t="shared" si="70"/>
        <v>0</v>
      </c>
      <c r="CT51" s="12">
        <f t="shared" si="71"/>
        <v>0</v>
      </c>
      <c r="CU51" s="19"/>
      <c r="CV51" s="18">
        <f t="shared" si="11"/>
        <v>98.566200000000009</v>
      </c>
    </row>
    <row r="52" spans="1:100" x14ac:dyDescent="0.25">
      <c r="I52" s="4"/>
      <c r="J52" s="11">
        <f t="shared" si="72"/>
        <v>0</v>
      </c>
      <c r="K52" s="12">
        <f t="shared" si="13"/>
        <v>0</v>
      </c>
      <c r="L52" s="4"/>
      <c r="M52" s="13">
        <f t="shared" si="14"/>
        <v>0</v>
      </c>
      <c r="N52" s="12">
        <f t="shared" si="15"/>
        <v>0</v>
      </c>
      <c r="O52" s="4"/>
      <c r="P52" s="13">
        <f t="shared" si="16"/>
        <v>0</v>
      </c>
      <c r="Q52" s="12">
        <f t="shared" si="17"/>
        <v>0</v>
      </c>
      <c r="R52" s="4">
        <v>0</v>
      </c>
      <c r="S52" s="13">
        <f t="shared" si="18"/>
        <v>0</v>
      </c>
      <c r="T52" s="12">
        <f t="shared" si="19"/>
        <v>0</v>
      </c>
      <c r="U52" s="4"/>
      <c r="V52" s="13">
        <f t="shared" si="20"/>
        <v>0</v>
      </c>
      <c r="W52" s="12">
        <f t="shared" si="21"/>
        <v>0</v>
      </c>
      <c r="X52" s="6">
        <v>0</v>
      </c>
      <c r="Y52" s="13">
        <f t="shared" si="22"/>
        <v>0</v>
      </c>
      <c r="Z52" s="12">
        <f t="shared" si="23"/>
        <v>0</v>
      </c>
      <c r="AB52" s="13">
        <f t="shared" si="24"/>
        <v>0</v>
      </c>
      <c r="AC52" s="12">
        <f t="shared" si="25"/>
        <v>0</v>
      </c>
      <c r="AE52" s="13">
        <f t="shared" si="26"/>
        <v>0</v>
      </c>
      <c r="AF52" s="12">
        <f t="shared" si="27"/>
        <v>0</v>
      </c>
      <c r="AG52" s="4">
        <v>0</v>
      </c>
      <c r="AH52" s="13">
        <f t="shared" si="28"/>
        <v>0</v>
      </c>
      <c r="AI52" s="12">
        <f t="shared" si="29"/>
        <v>0</v>
      </c>
      <c r="AK52" s="13">
        <f t="shared" si="30"/>
        <v>0</v>
      </c>
      <c r="AL52" s="12">
        <f t="shared" si="31"/>
        <v>0</v>
      </c>
      <c r="AN52" s="13">
        <f t="shared" si="32"/>
        <v>0</v>
      </c>
      <c r="AO52" s="12">
        <f t="shared" si="33"/>
        <v>0</v>
      </c>
      <c r="AP52" s="4"/>
      <c r="AQ52" s="13">
        <f t="shared" si="34"/>
        <v>0</v>
      </c>
      <c r="AR52" s="12">
        <f t="shared" si="35"/>
        <v>0</v>
      </c>
      <c r="AT52" s="13">
        <f t="shared" si="36"/>
        <v>0</v>
      </c>
      <c r="AU52" s="12">
        <f t="shared" si="37"/>
        <v>0</v>
      </c>
      <c r="AV52" s="4">
        <v>0</v>
      </c>
      <c r="AW52" s="13">
        <f t="shared" si="38"/>
        <v>0</v>
      </c>
      <c r="AX52" s="12">
        <f t="shared" si="39"/>
        <v>0</v>
      </c>
      <c r="AZ52" s="13">
        <f t="shared" si="40"/>
        <v>0</v>
      </c>
      <c r="BA52" s="12">
        <f t="shared" si="41"/>
        <v>0</v>
      </c>
      <c r="BB52" s="4">
        <v>0</v>
      </c>
      <c r="BC52" s="13">
        <f t="shared" si="42"/>
        <v>0</v>
      </c>
      <c r="BD52" s="12">
        <f t="shared" si="43"/>
        <v>0</v>
      </c>
      <c r="BE52" s="4"/>
      <c r="BF52" s="13">
        <f t="shared" si="44"/>
        <v>0</v>
      </c>
      <c r="BG52" s="12">
        <f t="shared" si="45"/>
        <v>0</v>
      </c>
      <c r="BI52" s="13">
        <f t="shared" si="46"/>
        <v>0</v>
      </c>
      <c r="BJ52" s="12">
        <f t="shared" si="47"/>
        <v>0</v>
      </c>
      <c r="BL52" s="13">
        <f t="shared" si="48"/>
        <v>0</v>
      </c>
      <c r="BM52" s="12">
        <f t="shared" si="49"/>
        <v>0</v>
      </c>
      <c r="BN52" s="6">
        <v>0</v>
      </c>
      <c r="BO52" s="13">
        <f t="shared" si="50"/>
        <v>0</v>
      </c>
      <c r="BP52" s="12">
        <f t="shared" si="51"/>
        <v>0</v>
      </c>
      <c r="BQ52" s="6"/>
      <c r="BR52" s="13">
        <f t="shared" si="52"/>
        <v>0</v>
      </c>
      <c r="BS52" s="12">
        <f t="shared" si="53"/>
        <v>0</v>
      </c>
      <c r="BT52" s="19">
        <v>0</v>
      </c>
      <c r="BU52" s="13">
        <f t="shared" si="54"/>
        <v>0</v>
      </c>
      <c r="BV52" s="12">
        <f t="shared" si="55"/>
        <v>0</v>
      </c>
      <c r="BW52" s="19"/>
      <c r="BX52" s="13">
        <f t="shared" si="56"/>
        <v>0</v>
      </c>
      <c r="BY52" s="12">
        <f t="shared" si="57"/>
        <v>0</v>
      </c>
      <c r="BZ52" s="19"/>
      <c r="CA52" s="13">
        <f t="shared" si="58"/>
        <v>0</v>
      </c>
      <c r="CB52" s="12">
        <f t="shared" si="59"/>
        <v>0</v>
      </c>
      <c r="CC52" s="19"/>
      <c r="CD52" s="13">
        <f t="shared" si="60"/>
        <v>0</v>
      </c>
      <c r="CE52" s="12">
        <f t="shared" si="61"/>
        <v>0</v>
      </c>
      <c r="CF52" s="19"/>
      <c r="CG52" s="13">
        <f t="shared" si="62"/>
        <v>0</v>
      </c>
      <c r="CH52" s="12">
        <f t="shared" si="63"/>
        <v>0</v>
      </c>
      <c r="CI52" s="19">
        <v>0</v>
      </c>
      <c r="CJ52" s="13">
        <f t="shared" si="64"/>
        <v>0</v>
      </c>
      <c r="CK52" s="12">
        <f t="shared" si="65"/>
        <v>0</v>
      </c>
      <c r="CL52" s="6"/>
      <c r="CM52" s="13">
        <f t="shared" si="66"/>
        <v>0</v>
      </c>
      <c r="CN52" s="12">
        <f t="shared" si="67"/>
        <v>0</v>
      </c>
      <c r="CO52" s="19"/>
      <c r="CP52" s="13">
        <f t="shared" si="68"/>
        <v>0</v>
      </c>
      <c r="CQ52" s="12">
        <f t="shared" si="69"/>
        <v>0</v>
      </c>
      <c r="CR52" s="6"/>
      <c r="CS52" s="13">
        <f t="shared" si="70"/>
        <v>0</v>
      </c>
      <c r="CT52" s="12">
        <f t="shared" si="71"/>
        <v>0</v>
      </c>
      <c r="CU52" s="19"/>
      <c r="CV52" s="18">
        <f t="shared" si="11"/>
        <v>0</v>
      </c>
    </row>
    <row r="53" spans="1:100" x14ac:dyDescent="0.25">
      <c r="I53" s="4"/>
      <c r="J53" s="11">
        <f t="shared" si="72"/>
        <v>0</v>
      </c>
      <c r="K53" s="12">
        <f t="shared" si="13"/>
        <v>0</v>
      </c>
      <c r="L53" s="4"/>
      <c r="M53" s="13">
        <f t="shared" si="14"/>
        <v>0</v>
      </c>
      <c r="N53" s="12">
        <f t="shared" si="15"/>
        <v>0</v>
      </c>
      <c r="O53" s="4"/>
      <c r="P53" s="13">
        <f t="shared" si="16"/>
        <v>0</v>
      </c>
      <c r="Q53" s="12">
        <f t="shared" si="17"/>
        <v>0</v>
      </c>
      <c r="R53" s="4">
        <v>0</v>
      </c>
      <c r="S53" s="13">
        <f t="shared" si="18"/>
        <v>0</v>
      </c>
      <c r="T53" s="12">
        <f t="shared" si="19"/>
        <v>0</v>
      </c>
      <c r="U53" s="4"/>
      <c r="V53" s="13">
        <f t="shared" si="20"/>
        <v>0</v>
      </c>
      <c r="W53" s="12">
        <f t="shared" si="21"/>
        <v>0</v>
      </c>
      <c r="X53" s="6">
        <v>0</v>
      </c>
      <c r="Y53" s="13">
        <f t="shared" si="22"/>
        <v>0</v>
      </c>
      <c r="Z53" s="12">
        <f t="shared" si="23"/>
        <v>0</v>
      </c>
      <c r="AB53" s="13">
        <f t="shared" si="24"/>
        <v>0</v>
      </c>
      <c r="AC53" s="12">
        <f t="shared" si="25"/>
        <v>0</v>
      </c>
      <c r="AE53" s="13">
        <f t="shared" si="26"/>
        <v>0</v>
      </c>
      <c r="AF53" s="12">
        <f t="shared" si="27"/>
        <v>0</v>
      </c>
      <c r="AG53" s="4">
        <v>0</v>
      </c>
      <c r="AH53" s="13">
        <f t="shared" si="28"/>
        <v>0</v>
      </c>
      <c r="AI53" s="12">
        <f t="shared" si="29"/>
        <v>0</v>
      </c>
      <c r="AK53" s="13">
        <f t="shared" si="30"/>
        <v>0</v>
      </c>
      <c r="AL53" s="12">
        <f t="shared" si="31"/>
        <v>0</v>
      </c>
      <c r="AN53" s="13">
        <f t="shared" si="32"/>
        <v>0</v>
      </c>
      <c r="AO53" s="12">
        <f t="shared" si="33"/>
        <v>0</v>
      </c>
      <c r="AP53" s="4"/>
      <c r="AQ53" s="13">
        <f t="shared" si="34"/>
        <v>0</v>
      </c>
      <c r="AR53" s="12">
        <f t="shared" si="35"/>
        <v>0</v>
      </c>
      <c r="AT53" s="13">
        <f t="shared" si="36"/>
        <v>0</v>
      </c>
      <c r="AU53" s="12">
        <f t="shared" si="37"/>
        <v>0</v>
      </c>
      <c r="AV53" s="4">
        <v>0</v>
      </c>
      <c r="AW53" s="13">
        <f t="shared" si="38"/>
        <v>0</v>
      </c>
      <c r="AX53" s="12">
        <f t="shared" si="39"/>
        <v>0</v>
      </c>
      <c r="AZ53" s="13">
        <f t="shared" si="40"/>
        <v>0</v>
      </c>
      <c r="BA53" s="12">
        <f t="shared" si="41"/>
        <v>0</v>
      </c>
      <c r="BB53" s="4">
        <v>0</v>
      </c>
      <c r="BC53" s="13">
        <f t="shared" si="42"/>
        <v>0</v>
      </c>
      <c r="BD53" s="12">
        <f t="shared" si="43"/>
        <v>0</v>
      </c>
      <c r="BE53" s="4"/>
      <c r="BF53" s="13">
        <f t="shared" si="44"/>
        <v>0</v>
      </c>
      <c r="BG53" s="12">
        <f t="shared" si="45"/>
        <v>0</v>
      </c>
      <c r="BI53" s="13">
        <f t="shared" si="46"/>
        <v>0</v>
      </c>
      <c r="BJ53" s="12">
        <f t="shared" si="47"/>
        <v>0</v>
      </c>
      <c r="BL53" s="13">
        <f t="shared" si="48"/>
        <v>0</v>
      </c>
      <c r="BM53" s="12">
        <f t="shared" si="49"/>
        <v>0</v>
      </c>
      <c r="BN53" s="6">
        <v>0</v>
      </c>
      <c r="BO53" s="13">
        <f t="shared" si="50"/>
        <v>0</v>
      </c>
      <c r="BP53" s="12">
        <f t="shared" si="51"/>
        <v>0</v>
      </c>
      <c r="BQ53" s="6"/>
      <c r="BR53" s="13">
        <f t="shared" si="52"/>
        <v>0</v>
      </c>
      <c r="BS53" s="12">
        <f t="shared" si="53"/>
        <v>0</v>
      </c>
      <c r="BT53" s="19">
        <v>0</v>
      </c>
      <c r="BU53" s="13">
        <f t="shared" si="54"/>
        <v>0</v>
      </c>
      <c r="BV53" s="12">
        <f t="shared" si="55"/>
        <v>0</v>
      </c>
      <c r="BW53" s="19"/>
      <c r="BX53" s="13">
        <f t="shared" si="56"/>
        <v>0</v>
      </c>
      <c r="BY53" s="12">
        <f t="shared" si="57"/>
        <v>0</v>
      </c>
      <c r="BZ53" s="19"/>
      <c r="CA53" s="13">
        <f t="shared" si="58"/>
        <v>0</v>
      </c>
      <c r="CB53" s="12">
        <f t="shared" si="59"/>
        <v>0</v>
      </c>
      <c r="CC53" s="19"/>
      <c r="CD53" s="13">
        <f t="shared" si="60"/>
        <v>0</v>
      </c>
      <c r="CE53" s="12">
        <f t="shared" si="61"/>
        <v>0</v>
      </c>
      <c r="CF53" s="19"/>
      <c r="CG53" s="13">
        <f t="shared" si="62"/>
        <v>0</v>
      </c>
      <c r="CH53" s="12">
        <f t="shared" si="63"/>
        <v>0</v>
      </c>
      <c r="CI53" s="19">
        <v>0</v>
      </c>
      <c r="CJ53" s="13">
        <f t="shared" si="64"/>
        <v>0</v>
      </c>
      <c r="CK53" s="12">
        <f t="shared" si="65"/>
        <v>0</v>
      </c>
      <c r="CL53" s="6"/>
      <c r="CM53" s="13">
        <f t="shared" si="66"/>
        <v>0</v>
      </c>
      <c r="CN53" s="12">
        <f t="shared" si="67"/>
        <v>0</v>
      </c>
      <c r="CO53" s="19"/>
      <c r="CP53" s="13">
        <f t="shared" si="68"/>
        <v>0</v>
      </c>
      <c r="CQ53" s="12">
        <f t="shared" si="69"/>
        <v>0</v>
      </c>
      <c r="CR53" s="6"/>
      <c r="CS53" s="13">
        <f t="shared" si="70"/>
        <v>0</v>
      </c>
      <c r="CT53" s="12">
        <f t="shared" si="71"/>
        <v>0</v>
      </c>
      <c r="CU53" s="19"/>
      <c r="CV53" s="18">
        <f t="shared" si="11"/>
        <v>0</v>
      </c>
    </row>
    <row r="54" spans="1:100" x14ac:dyDescent="0.25">
      <c r="A54" s="1">
        <v>173138000</v>
      </c>
      <c r="B54" t="s">
        <v>8</v>
      </c>
      <c r="C54" t="s">
        <v>9</v>
      </c>
      <c r="D54" s="2">
        <v>0.11740890688259109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72"/>
        <v>0</v>
      </c>
      <c r="K54" s="12">
        <f t="shared" si="13"/>
        <v>0</v>
      </c>
      <c r="L54" s="4"/>
      <c r="M54" s="13">
        <f t="shared" si="14"/>
        <v>0</v>
      </c>
      <c r="N54" s="12">
        <f t="shared" si="15"/>
        <v>0</v>
      </c>
      <c r="O54" s="4"/>
      <c r="P54" s="13">
        <f t="shared" si="16"/>
        <v>0</v>
      </c>
      <c r="Q54" s="12">
        <f t="shared" si="17"/>
        <v>0</v>
      </c>
      <c r="R54" s="4"/>
      <c r="S54" s="13">
        <f t="shared" si="18"/>
        <v>0</v>
      </c>
      <c r="T54" s="12">
        <f t="shared" si="19"/>
        <v>0</v>
      </c>
      <c r="U54" s="4"/>
      <c r="V54" s="13">
        <f t="shared" si="20"/>
        <v>0</v>
      </c>
      <c r="W54" s="12">
        <f t="shared" si="21"/>
        <v>0</v>
      </c>
      <c r="X54" s="6"/>
      <c r="Y54" s="13">
        <f t="shared" si="22"/>
        <v>0</v>
      </c>
      <c r="Z54" s="12">
        <f t="shared" si="23"/>
        <v>0</v>
      </c>
      <c r="AB54" s="13">
        <f t="shared" si="24"/>
        <v>0</v>
      </c>
      <c r="AC54" s="12">
        <f t="shared" si="25"/>
        <v>0</v>
      </c>
      <c r="AE54" s="13">
        <f t="shared" si="26"/>
        <v>0</v>
      </c>
      <c r="AF54" s="12">
        <f t="shared" si="27"/>
        <v>0</v>
      </c>
      <c r="AG54" s="4"/>
      <c r="AH54" s="13">
        <f t="shared" si="28"/>
        <v>0</v>
      </c>
      <c r="AI54" s="12">
        <f t="shared" si="29"/>
        <v>0</v>
      </c>
      <c r="AK54" s="13">
        <f t="shared" si="30"/>
        <v>0</v>
      </c>
      <c r="AL54" s="12">
        <f t="shared" si="31"/>
        <v>0</v>
      </c>
      <c r="AN54" s="13">
        <f t="shared" si="32"/>
        <v>0</v>
      </c>
      <c r="AO54" s="12">
        <f t="shared" si="33"/>
        <v>0</v>
      </c>
      <c r="AP54" s="4"/>
      <c r="AQ54" s="13">
        <f t="shared" si="34"/>
        <v>0</v>
      </c>
      <c r="AR54" s="12">
        <f t="shared" si="35"/>
        <v>0</v>
      </c>
      <c r="AT54" s="13">
        <f t="shared" si="36"/>
        <v>0</v>
      </c>
      <c r="AU54" s="12">
        <f t="shared" si="37"/>
        <v>0</v>
      </c>
      <c r="AV54" s="4"/>
      <c r="AW54" s="13">
        <f t="shared" si="38"/>
        <v>0</v>
      </c>
      <c r="AX54" s="12">
        <f t="shared" si="39"/>
        <v>0</v>
      </c>
      <c r="AZ54" s="13">
        <f t="shared" si="40"/>
        <v>0</v>
      </c>
      <c r="BA54" s="12">
        <f t="shared" si="41"/>
        <v>0</v>
      </c>
      <c r="BB54" s="4">
        <v>0</v>
      </c>
      <c r="BC54" s="13">
        <f t="shared" si="42"/>
        <v>0</v>
      </c>
      <c r="BD54" s="12">
        <f t="shared" si="43"/>
        <v>0</v>
      </c>
      <c r="BE54" s="4"/>
      <c r="BF54" s="13">
        <f t="shared" si="44"/>
        <v>0</v>
      </c>
      <c r="BG54" s="12">
        <f t="shared" si="45"/>
        <v>0</v>
      </c>
      <c r="BI54" s="13">
        <f t="shared" si="46"/>
        <v>0</v>
      </c>
      <c r="BJ54" s="12">
        <f t="shared" si="47"/>
        <v>0</v>
      </c>
      <c r="BL54" s="13">
        <f t="shared" si="48"/>
        <v>0</v>
      </c>
      <c r="BM54" s="12">
        <f t="shared" si="49"/>
        <v>0</v>
      </c>
      <c r="BN54" s="6">
        <v>8</v>
      </c>
      <c r="BO54" s="13">
        <f t="shared" si="50"/>
        <v>0.66666666666666663</v>
      </c>
      <c r="BP54" s="12">
        <f t="shared" si="51"/>
        <v>157.70592000000002</v>
      </c>
      <c r="BQ54" s="6"/>
      <c r="BR54" s="13">
        <f t="shared" si="52"/>
        <v>0</v>
      </c>
      <c r="BS54" s="12">
        <f t="shared" si="53"/>
        <v>0</v>
      </c>
      <c r="BT54" s="19">
        <v>4</v>
      </c>
      <c r="BU54" s="13">
        <f t="shared" si="54"/>
        <v>0.33333333333333331</v>
      </c>
      <c r="BV54" s="12">
        <f t="shared" si="55"/>
        <v>78.85296000000001</v>
      </c>
      <c r="BW54" s="19"/>
      <c r="BX54" s="13">
        <f t="shared" si="56"/>
        <v>0</v>
      </c>
      <c r="BY54" s="12">
        <f t="shared" si="57"/>
        <v>0</v>
      </c>
      <c r="BZ54" s="19"/>
      <c r="CA54" s="13">
        <f t="shared" si="58"/>
        <v>0</v>
      </c>
      <c r="CB54" s="12">
        <f t="shared" si="59"/>
        <v>0</v>
      </c>
      <c r="CC54" s="19"/>
      <c r="CD54" s="13">
        <f t="shared" si="60"/>
        <v>0</v>
      </c>
      <c r="CE54" s="12">
        <f t="shared" si="61"/>
        <v>0</v>
      </c>
      <c r="CF54" s="19"/>
      <c r="CG54" s="13">
        <f t="shared" si="62"/>
        <v>0</v>
      </c>
      <c r="CH54" s="12">
        <f t="shared" si="63"/>
        <v>0</v>
      </c>
      <c r="CI54" s="19"/>
      <c r="CJ54" s="13">
        <f t="shared" si="64"/>
        <v>0</v>
      </c>
      <c r="CK54" s="12">
        <f t="shared" si="65"/>
        <v>0</v>
      </c>
      <c r="CL54" s="6"/>
      <c r="CM54" s="13">
        <f t="shared" si="66"/>
        <v>0</v>
      </c>
      <c r="CN54" s="12">
        <f t="shared" si="67"/>
        <v>0</v>
      </c>
      <c r="CO54" s="19"/>
      <c r="CP54" s="13">
        <f t="shared" si="68"/>
        <v>0</v>
      </c>
      <c r="CQ54" s="12">
        <f t="shared" si="69"/>
        <v>0</v>
      </c>
      <c r="CR54" s="6"/>
      <c r="CS54" s="13">
        <f t="shared" si="70"/>
        <v>0</v>
      </c>
      <c r="CT54" s="12">
        <f t="shared" si="71"/>
        <v>0</v>
      </c>
      <c r="CU54" s="19"/>
      <c r="CV54" s="18">
        <f t="shared" si="11"/>
        <v>0</v>
      </c>
    </row>
    <row r="55" spans="1:100" x14ac:dyDescent="0.25">
      <c r="A55" s="1">
        <v>173138000</v>
      </c>
      <c r="B55" t="s">
        <v>10</v>
      </c>
      <c r="C55" t="s">
        <v>11</v>
      </c>
      <c r="D55" s="2">
        <v>0.18623481781376519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72"/>
        <v>0</v>
      </c>
      <c r="K55" s="12">
        <f t="shared" si="13"/>
        <v>0</v>
      </c>
      <c r="L55" s="4"/>
      <c r="M55" s="13">
        <f t="shared" si="14"/>
        <v>0</v>
      </c>
      <c r="N55" s="12">
        <f t="shared" si="15"/>
        <v>0</v>
      </c>
      <c r="O55" s="4"/>
      <c r="P55" s="13">
        <f t="shared" si="16"/>
        <v>0</v>
      </c>
      <c r="Q55" s="12">
        <f t="shared" si="17"/>
        <v>0</v>
      </c>
      <c r="R55" s="4"/>
      <c r="S55" s="13">
        <f t="shared" si="18"/>
        <v>0</v>
      </c>
      <c r="T55" s="12">
        <f t="shared" si="19"/>
        <v>0</v>
      </c>
      <c r="U55" s="4"/>
      <c r="V55" s="13">
        <f t="shared" si="20"/>
        <v>0</v>
      </c>
      <c r="W55" s="12">
        <f t="shared" si="21"/>
        <v>0</v>
      </c>
      <c r="X55" s="6"/>
      <c r="Y55" s="13">
        <f t="shared" si="22"/>
        <v>0</v>
      </c>
      <c r="Z55" s="12">
        <f t="shared" si="23"/>
        <v>0</v>
      </c>
      <c r="AB55" s="13">
        <f t="shared" si="24"/>
        <v>0</v>
      </c>
      <c r="AC55" s="12">
        <f t="shared" si="25"/>
        <v>0</v>
      </c>
      <c r="AE55" s="13">
        <f t="shared" si="26"/>
        <v>0</v>
      </c>
      <c r="AF55" s="12">
        <f t="shared" si="27"/>
        <v>0</v>
      </c>
      <c r="AG55" s="4"/>
      <c r="AH55" s="13">
        <f t="shared" si="28"/>
        <v>0</v>
      </c>
      <c r="AI55" s="12">
        <f t="shared" si="29"/>
        <v>0</v>
      </c>
      <c r="AK55" s="13">
        <f t="shared" si="30"/>
        <v>0</v>
      </c>
      <c r="AL55" s="12">
        <f t="shared" si="31"/>
        <v>0</v>
      </c>
      <c r="AN55" s="13">
        <f t="shared" si="32"/>
        <v>0</v>
      </c>
      <c r="AO55" s="12">
        <f t="shared" si="33"/>
        <v>0</v>
      </c>
      <c r="AP55" s="4"/>
      <c r="AQ55" s="13">
        <f t="shared" si="34"/>
        <v>0</v>
      </c>
      <c r="AR55" s="12">
        <f t="shared" si="35"/>
        <v>0</v>
      </c>
      <c r="AT55" s="13">
        <f t="shared" si="36"/>
        <v>0</v>
      </c>
      <c r="AU55" s="12">
        <f t="shared" si="37"/>
        <v>0</v>
      </c>
      <c r="AV55" s="4"/>
      <c r="AW55" s="13">
        <f t="shared" si="38"/>
        <v>0</v>
      </c>
      <c r="AX55" s="12">
        <f t="shared" si="39"/>
        <v>0</v>
      </c>
      <c r="AZ55" s="13">
        <f t="shared" si="40"/>
        <v>0</v>
      </c>
      <c r="BA55" s="12">
        <f t="shared" si="41"/>
        <v>0</v>
      </c>
      <c r="BB55" s="4">
        <v>0</v>
      </c>
      <c r="BC55" s="13">
        <f t="shared" si="42"/>
        <v>0</v>
      </c>
      <c r="BD55" s="12">
        <f t="shared" si="43"/>
        <v>0</v>
      </c>
      <c r="BE55" s="4"/>
      <c r="BF55" s="13">
        <f t="shared" si="44"/>
        <v>0</v>
      </c>
      <c r="BG55" s="12">
        <f t="shared" si="45"/>
        <v>0</v>
      </c>
      <c r="BI55" s="13">
        <f t="shared" si="46"/>
        <v>0</v>
      </c>
      <c r="BJ55" s="12">
        <f t="shared" si="47"/>
        <v>0</v>
      </c>
      <c r="BL55" s="13">
        <f t="shared" si="48"/>
        <v>0</v>
      </c>
      <c r="BM55" s="12">
        <f t="shared" si="49"/>
        <v>0</v>
      </c>
      <c r="BN55" s="6">
        <v>13</v>
      </c>
      <c r="BO55" s="13">
        <f t="shared" si="50"/>
        <v>1.0833333333333333</v>
      </c>
      <c r="BP55" s="12">
        <f t="shared" si="51"/>
        <v>256.27212000000003</v>
      </c>
      <c r="BQ55" s="6"/>
      <c r="BR55" s="13">
        <f t="shared" si="52"/>
        <v>0</v>
      </c>
      <c r="BS55" s="12">
        <f t="shared" si="53"/>
        <v>0</v>
      </c>
      <c r="BT55" s="19">
        <v>4</v>
      </c>
      <c r="BU55" s="13">
        <f t="shared" si="54"/>
        <v>0.33333333333333331</v>
      </c>
      <c r="BV55" s="12">
        <f t="shared" si="55"/>
        <v>78.85296000000001</v>
      </c>
      <c r="BW55" s="19"/>
      <c r="BX55" s="13">
        <f t="shared" si="56"/>
        <v>0</v>
      </c>
      <c r="BY55" s="12">
        <f t="shared" si="57"/>
        <v>0</v>
      </c>
      <c r="BZ55" s="19"/>
      <c r="CA55" s="13">
        <f t="shared" si="58"/>
        <v>0</v>
      </c>
      <c r="CB55" s="12">
        <f t="shared" si="59"/>
        <v>0</v>
      </c>
      <c r="CC55" s="19"/>
      <c r="CD55" s="13">
        <f t="shared" si="60"/>
        <v>0</v>
      </c>
      <c r="CE55" s="12">
        <f t="shared" si="61"/>
        <v>0</v>
      </c>
      <c r="CF55" s="19"/>
      <c r="CG55" s="13">
        <f t="shared" si="62"/>
        <v>0</v>
      </c>
      <c r="CH55" s="12">
        <f t="shared" si="63"/>
        <v>0</v>
      </c>
      <c r="CI55" s="19"/>
      <c r="CJ55" s="13">
        <f t="shared" si="64"/>
        <v>0</v>
      </c>
      <c r="CK55" s="12">
        <f t="shared" si="65"/>
        <v>0</v>
      </c>
      <c r="CL55" s="6"/>
      <c r="CM55" s="13">
        <f t="shared" si="66"/>
        <v>0</v>
      </c>
      <c r="CN55" s="12">
        <f t="shared" si="67"/>
        <v>0</v>
      </c>
      <c r="CO55" s="19"/>
      <c r="CP55" s="13">
        <f t="shared" si="68"/>
        <v>0</v>
      </c>
      <c r="CQ55" s="12">
        <f t="shared" si="69"/>
        <v>0</v>
      </c>
      <c r="CR55" s="6"/>
      <c r="CS55" s="13">
        <f t="shared" si="70"/>
        <v>0</v>
      </c>
      <c r="CT55" s="12">
        <f t="shared" si="71"/>
        <v>0</v>
      </c>
      <c r="CU55" s="19"/>
      <c r="CV55" s="18">
        <f t="shared" si="11"/>
        <v>0</v>
      </c>
    </row>
    <row r="56" spans="1:100" x14ac:dyDescent="0.25">
      <c r="A56" s="1">
        <v>173138000</v>
      </c>
      <c r="B56" t="s">
        <v>12</v>
      </c>
      <c r="C56" t="s">
        <v>13</v>
      </c>
      <c r="D56" s="2">
        <v>7.28744939271255E-2</v>
      </c>
      <c r="E56" s="6">
        <v>12</v>
      </c>
      <c r="F56" s="6">
        <v>19.713240000000003</v>
      </c>
      <c r="G56" s="1">
        <v>320100</v>
      </c>
      <c r="H56" s="1" t="s">
        <v>4</v>
      </c>
      <c r="I56" s="4"/>
      <c r="J56" s="11">
        <f t="shared" si="72"/>
        <v>0</v>
      </c>
      <c r="K56" s="12">
        <f t="shared" si="13"/>
        <v>0</v>
      </c>
      <c r="L56" s="4"/>
      <c r="M56" s="13">
        <f t="shared" si="14"/>
        <v>0</v>
      </c>
      <c r="N56" s="12">
        <f t="shared" si="15"/>
        <v>0</v>
      </c>
      <c r="O56" s="4"/>
      <c r="P56" s="13">
        <f t="shared" si="16"/>
        <v>0</v>
      </c>
      <c r="Q56" s="12">
        <f t="shared" si="17"/>
        <v>0</v>
      </c>
      <c r="R56" s="4"/>
      <c r="S56" s="13">
        <f t="shared" si="18"/>
        <v>0</v>
      </c>
      <c r="T56" s="12">
        <f t="shared" si="19"/>
        <v>0</v>
      </c>
      <c r="U56" s="4"/>
      <c r="V56" s="13">
        <f t="shared" si="20"/>
        <v>0</v>
      </c>
      <c r="W56" s="12">
        <f t="shared" si="21"/>
        <v>0</v>
      </c>
      <c r="X56" s="6"/>
      <c r="Y56" s="13">
        <f t="shared" si="22"/>
        <v>0</v>
      </c>
      <c r="Z56" s="12">
        <f t="shared" si="23"/>
        <v>0</v>
      </c>
      <c r="AB56" s="13">
        <f t="shared" si="24"/>
        <v>0</v>
      </c>
      <c r="AC56" s="12">
        <f t="shared" si="25"/>
        <v>0</v>
      </c>
      <c r="AE56" s="13">
        <f t="shared" si="26"/>
        <v>0</v>
      </c>
      <c r="AF56" s="12">
        <f t="shared" si="27"/>
        <v>0</v>
      </c>
      <c r="AG56" s="4"/>
      <c r="AH56" s="13">
        <f t="shared" si="28"/>
        <v>0</v>
      </c>
      <c r="AI56" s="12">
        <f t="shared" si="29"/>
        <v>0</v>
      </c>
      <c r="AK56" s="13">
        <f t="shared" si="30"/>
        <v>0</v>
      </c>
      <c r="AL56" s="12">
        <f t="shared" si="31"/>
        <v>0</v>
      </c>
      <c r="AN56" s="13">
        <f t="shared" si="32"/>
        <v>0</v>
      </c>
      <c r="AO56" s="12">
        <f t="shared" si="33"/>
        <v>0</v>
      </c>
      <c r="AP56" s="4"/>
      <c r="AQ56" s="13">
        <f t="shared" si="34"/>
        <v>0</v>
      </c>
      <c r="AR56" s="12">
        <f t="shared" si="35"/>
        <v>0</v>
      </c>
      <c r="AT56" s="13">
        <f t="shared" si="36"/>
        <v>0</v>
      </c>
      <c r="AU56" s="12">
        <f t="shared" si="37"/>
        <v>0</v>
      </c>
      <c r="AV56" s="4"/>
      <c r="AW56" s="13">
        <f t="shared" si="38"/>
        <v>0</v>
      </c>
      <c r="AX56" s="12">
        <f t="shared" si="39"/>
        <v>0</v>
      </c>
      <c r="AZ56" s="13">
        <f t="shared" si="40"/>
        <v>0</v>
      </c>
      <c r="BA56" s="12">
        <f t="shared" si="41"/>
        <v>0</v>
      </c>
      <c r="BB56" s="4">
        <v>0</v>
      </c>
      <c r="BC56" s="13">
        <f t="shared" si="42"/>
        <v>0</v>
      </c>
      <c r="BD56" s="12">
        <f t="shared" si="43"/>
        <v>0</v>
      </c>
      <c r="BE56" s="4"/>
      <c r="BF56" s="13">
        <f t="shared" si="44"/>
        <v>0</v>
      </c>
      <c r="BG56" s="12">
        <f t="shared" si="45"/>
        <v>0</v>
      </c>
      <c r="BI56" s="13">
        <f t="shared" si="46"/>
        <v>0</v>
      </c>
      <c r="BJ56" s="12">
        <f t="shared" si="47"/>
        <v>0</v>
      </c>
      <c r="BL56" s="13">
        <f t="shared" si="48"/>
        <v>0</v>
      </c>
      <c r="BM56" s="12">
        <f t="shared" si="49"/>
        <v>0</v>
      </c>
      <c r="BN56" s="6">
        <v>6</v>
      </c>
      <c r="BO56" s="13">
        <f t="shared" si="50"/>
        <v>0.5</v>
      </c>
      <c r="BP56" s="12">
        <f t="shared" si="51"/>
        <v>118.27944000000002</v>
      </c>
      <c r="BQ56" s="6"/>
      <c r="BR56" s="13">
        <f t="shared" si="52"/>
        <v>0</v>
      </c>
      <c r="BS56" s="12">
        <f t="shared" si="53"/>
        <v>0</v>
      </c>
      <c r="BT56" s="19">
        <v>2</v>
      </c>
      <c r="BU56" s="13">
        <f t="shared" si="54"/>
        <v>0.16666666666666666</v>
      </c>
      <c r="BV56" s="12">
        <f t="shared" si="55"/>
        <v>39.426480000000005</v>
      </c>
      <c r="BW56" s="19"/>
      <c r="BX56" s="13">
        <f t="shared" si="56"/>
        <v>0</v>
      </c>
      <c r="BY56" s="12">
        <f t="shared" si="57"/>
        <v>0</v>
      </c>
      <c r="BZ56" s="19"/>
      <c r="CA56" s="13">
        <f t="shared" si="58"/>
        <v>0</v>
      </c>
      <c r="CB56" s="12">
        <f t="shared" si="59"/>
        <v>0</v>
      </c>
      <c r="CC56" s="19"/>
      <c r="CD56" s="13">
        <f t="shared" si="60"/>
        <v>0</v>
      </c>
      <c r="CE56" s="12">
        <f t="shared" si="61"/>
        <v>0</v>
      </c>
      <c r="CF56" s="19"/>
      <c r="CG56" s="13">
        <f t="shared" si="62"/>
        <v>0</v>
      </c>
      <c r="CH56" s="12">
        <f t="shared" si="63"/>
        <v>0</v>
      </c>
      <c r="CI56" s="19"/>
      <c r="CJ56" s="13">
        <f t="shared" si="64"/>
        <v>0</v>
      </c>
      <c r="CK56" s="12">
        <f t="shared" si="65"/>
        <v>0</v>
      </c>
      <c r="CL56" s="6"/>
      <c r="CM56" s="13">
        <f t="shared" si="66"/>
        <v>0</v>
      </c>
      <c r="CN56" s="12">
        <f t="shared" si="67"/>
        <v>0</v>
      </c>
      <c r="CO56" s="19"/>
      <c r="CP56" s="13">
        <f t="shared" si="68"/>
        <v>0</v>
      </c>
      <c r="CQ56" s="12">
        <f t="shared" si="69"/>
        <v>0</v>
      </c>
      <c r="CR56" s="6"/>
      <c r="CS56" s="13">
        <f t="shared" si="70"/>
        <v>0</v>
      </c>
      <c r="CT56" s="12">
        <f t="shared" si="71"/>
        <v>0</v>
      </c>
      <c r="CU56" s="19"/>
      <c r="CV56" s="18">
        <f t="shared" si="11"/>
        <v>0</v>
      </c>
    </row>
    <row r="57" spans="1:100" x14ac:dyDescent="0.25">
      <c r="A57" s="1">
        <v>173138000</v>
      </c>
      <c r="B57" t="s">
        <v>14</v>
      </c>
      <c r="C57" t="s">
        <v>15</v>
      </c>
      <c r="D57" s="2">
        <v>0.10121457489878542</v>
      </c>
      <c r="E57" s="6">
        <v>12</v>
      </c>
      <c r="F57" s="6">
        <v>19.713240000000003</v>
      </c>
      <c r="G57" s="1">
        <v>320100</v>
      </c>
      <c r="H57" s="1" t="s">
        <v>4</v>
      </c>
      <c r="I57" s="4"/>
      <c r="J57" s="11">
        <f t="shared" si="72"/>
        <v>0</v>
      </c>
      <c r="K57" s="12">
        <f t="shared" si="13"/>
        <v>0</v>
      </c>
      <c r="L57" s="4"/>
      <c r="M57" s="13">
        <f t="shared" si="14"/>
        <v>0</v>
      </c>
      <c r="N57" s="12">
        <f t="shared" si="15"/>
        <v>0</v>
      </c>
      <c r="O57" s="4"/>
      <c r="P57" s="13">
        <f t="shared" si="16"/>
        <v>0</v>
      </c>
      <c r="Q57" s="12">
        <f t="shared" si="17"/>
        <v>0</v>
      </c>
      <c r="R57" s="4"/>
      <c r="S57" s="13">
        <f t="shared" si="18"/>
        <v>0</v>
      </c>
      <c r="T57" s="12">
        <f t="shared" si="19"/>
        <v>0</v>
      </c>
      <c r="U57" s="4"/>
      <c r="V57" s="13">
        <f t="shared" si="20"/>
        <v>0</v>
      </c>
      <c r="W57" s="12">
        <f t="shared" si="21"/>
        <v>0</v>
      </c>
      <c r="X57" s="6"/>
      <c r="Y57" s="13">
        <f t="shared" si="22"/>
        <v>0</v>
      </c>
      <c r="Z57" s="12">
        <f t="shared" si="23"/>
        <v>0</v>
      </c>
      <c r="AB57" s="13">
        <f t="shared" si="24"/>
        <v>0</v>
      </c>
      <c r="AC57" s="12">
        <f t="shared" si="25"/>
        <v>0</v>
      </c>
      <c r="AE57" s="13">
        <f t="shared" si="26"/>
        <v>0</v>
      </c>
      <c r="AF57" s="12">
        <f t="shared" si="27"/>
        <v>0</v>
      </c>
      <c r="AG57" s="4"/>
      <c r="AH57" s="13">
        <f t="shared" si="28"/>
        <v>0</v>
      </c>
      <c r="AI57" s="12">
        <f t="shared" si="29"/>
        <v>0</v>
      </c>
      <c r="AK57" s="13">
        <f t="shared" si="30"/>
        <v>0</v>
      </c>
      <c r="AL57" s="12">
        <f t="shared" si="31"/>
        <v>0</v>
      </c>
      <c r="AN57" s="13">
        <f t="shared" si="32"/>
        <v>0</v>
      </c>
      <c r="AO57" s="12">
        <f t="shared" si="33"/>
        <v>0</v>
      </c>
      <c r="AP57" s="4"/>
      <c r="AQ57" s="13">
        <f t="shared" si="34"/>
        <v>0</v>
      </c>
      <c r="AR57" s="12">
        <f t="shared" si="35"/>
        <v>0</v>
      </c>
      <c r="AT57" s="13">
        <f t="shared" si="36"/>
        <v>0</v>
      </c>
      <c r="AU57" s="12">
        <f t="shared" si="37"/>
        <v>0</v>
      </c>
      <c r="AV57" s="4"/>
      <c r="AW57" s="13">
        <f t="shared" si="38"/>
        <v>0</v>
      </c>
      <c r="AX57" s="12">
        <f t="shared" si="39"/>
        <v>0</v>
      </c>
      <c r="AZ57" s="13">
        <f t="shared" si="40"/>
        <v>0</v>
      </c>
      <c r="BA57" s="12">
        <f t="shared" si="41"/>
        <v>0</v>
      </c>
      <c r="BB57" s="4">
        <v>0</v>
      </c>
      <c r="BC57" s="13">
        <f t="shared" si="42"/>
        <v>0</v>
      </c>
      <c r="BD57" s="12">
        <f t="shared" si="43"/>
        <v>0</v>
      </c>
      <c r="BE57" s="4"/>
      <c r="BF57" s="13">
        <f t="shared" si="44"/>
        <v>0</v>
      </c>
      <c r="BG57" s="12">
        <f t="shared" si="45"/>
        <v>0</v>
      </c>
      <c r="BI57" s="13">
        <f t="shared" si="46"/>
        <v>0</v>
      </c>
      <c r="BJ57" s="12">
        <f t="shared" si="47"/>
        <v>0</v>
      </c>
      <c r="BL57" s="13">
        <f t="shared" si="48"/>
        <v>0</v>
      </c>
      <c r="BM57" s="12">
        <f t="shared" si="49"/>
        <v>0</v>
      </c>
      <c r="BN57" s="6">
        <v>7</v>
      </c>
      <c r="BO57" s="13">
        <f t="shared" si="50"/>
        <v>0.58333333333333337</v>
      </c>
      <c r="BP57" s="12">
        <f t="shared" si="51"/>
        <v>137.99268000000001</v>
      </c>
      <c r="BQ57" s="6"/>
      <c r="BR57" s="13">
        <f t="shared" si="52"/>
        <v>0</v>
      </c>
      <c r="BS57" s="12">
        <f t="shared" si="53"/>
        <v>0</v>
      </c>
      <c r="BT57" s="19">
        <v>2</v>
      </c>
      <c r="BU57" s="13">
        <f t="shared" si="54"/>
        <v>0.16666666666666666</v>
      </c>
      <c r="BV57" s="12">
        <f t="shared" si="55"/>
        <v>39.426480000000005</v>
      </c>
      <c r="BW57" s="19"/>
      <c r="BX57" s="13">
        <f t="shared" si="56"/>
        <v>0</v>
      </c>
      <c r="BY57" s="12">
        <f t="shared" si="57"/>
        <v>0</v>
      </c>
      <c r="BZ57" s="19"/>
      <c r="CA57" s="13">
        <f t="shared" si="58"/>
        <v>0</v>
      </c>
      <c r="CB57" s="12">
        <f t="shared" si="59"/>
        <v>0</v>
      </c>
      <c r="CC57" s="19"/>
      <c r="CD57" s="13">
        <f t="shared" si="60"/>
        <v>0</v>
      </c>
      <c r="CE57" s="12">
        <f t="shared" si="61"/>
        <v>0</v>
      </c>
      <c r="CF57" s="19"/>
      <c r="CG57" s="13">
        <f t="shared" si="62"/>
        <v>0</v>
      </c>
      <c r="CH57" s="12">
        <f t="shared" si="63"/>
        <v>0</v>
      </c>
      <c r="CI57" s="19"/>
      <c r="CJ57" s="13">
        <f t="shared" si="64"/>
        <v>0</v>
      </c>
      <c r="CK57" s="12">
        <f t="shared" si="65"/>
        <v>0</v>
      </c>
      <c r="CL57" s="6"/>
      <c r="CM57" s="13">
        <f t="shared" si="66"/>
        <v>0</v>
      </c>
      <c r="CN57" s="12">
        <f t="shared" si="67"/>
        <v>0</v>
      </c>
      <c r="CO57" s="19"/>
      <c r="CP57" s="13">
        <f t="shared" si="68"/>
        <v>0</v>
      </c>
      <c r="CQ57" s="12">
        <f t="shared" si="69"/>
        <v>0</v>
      </c>
      <c r="CR57" s="6"/>
      <c r="CS57" s="13">
        <f t="shared" si="70"/>
        <v>0</v>
      </c>
      <c r="CT57" s="12">
        <f t="shared" si="71"/>
        <v>0</v>
      </c>
      <c r="CU57" s="19"/>
      <c r="CV57" s="18">
        <f t="shared" si="11"/>
        <v>0</v>
      </c>
    </row>
    <row r="58" spans="1:100" x14ac:dyDescent="0.25">
      <c r="A58" s="1">
        <v>173138000</v>
      </c>
      <c r="B58" t="s">
        <v>16</v>
      </c>
      <c r="C58" t="s">
        <v>17</v>
      </c>
      <c r="D58" s="2">
        <v>0.16599190283400811</v>
      </c>
      <c r="E58" s="6">
        <v>12</v>
      </c>
      <c r="F58" s="6">
        <v>19.713240000000003</v>
      </c>
      <c r="G58" s="1">
        <v>320100</v>
      </c>
      <c r="H58" s="1" t="s">
        <v>4</v>
      </c>
      <c r="I58" s="4"/>
      <c r="J58" s="11">
        <f t="shared" si="72"/>
        <v>0</v>
      </c>
      <c r="K58" s="12">
        <f t="shared" si="13"/>
        <v>0</v>
      </c>
      <c r="L58" s="4"/>
      <c r="M58" s="13">
        <f t="shared" si="14"/>
        <v>0</v>
      </c>
      <c r="N58" s="12">
        <f t="shared" si="15"/>
        <v>0</v>
      </c>
      <c r="O58" s="4"/>
      <c r="P58" s="13">
        <f t="shared" si="16"/>
        <v>0</v>
      </c>
      <c r="Q58" s="12">
        <f t="shared" si="17"/>
        <v>0</v>
      </c>
      <c r="R58" s="4"/>
      <c r="S58" s="13">
        <f t="shared" si="18"/>
        <v>0</v>
      </c>
      <c r="T58" s="12">
        <f t="shared" si="19"/>
        <v>0</v>
      </c>
      <c r="U58" s="4"/>
      <c r="V58" s="13">
        <f t="shared" si="20"/>
        <v>0</v>
      </c>
      <c r="W58" s="12">
        <f t="shared" si="21"/>
        <v>0</v>
      </c>
      <c r="X58" s="6"/>
      <c r="Y58" s="13">
        <f t="shared" si="22"/>
        <v>0</v>
      </c>
      <c r="Z58" s="12">
        <f t="shared" si="23"/>
        <v>0</v>
      </c>
      <c r="AB58" s="13">
        <f t="shared" si="24"/>
        <v>0</v>
      </c>
      <c r="AC58" s="12">
        <f t="shared" si="25"/>
        <v>0</v>
      </c>
      <c r="AE58" s="13">
        <f t="shared" si="26"/>
        <v>0</v>
      </c>
      <c r="AF58" s="12">
        <f t="shared" si="27"/>
        <v>0</v>
      </c>
      <c r="AG58" s="4"/>
      <c r="AH58" s="13">
        <f t="shared" si="28"/>
        <v>0</v>
      </c>
      <c r="AI58" s="12">
        <f t="shared" si="29"/>
        <v>0</v>
      </c>
      <c r="AK58" s="13">
        <f t="shared" si="30"/>
        <v>0</v>
      </c>
      <c r="AL58" s="12">
        <f t="shared" si="31"/>
        <v>0</v>
      </c>
      <c r="AN58" s="13">
        <f t="shared" si="32"/>
        <v>0</v>
      </c>
      <c r="AO58" s="12">
        <f t="shared" si="33"/>
        <v>0</v>
      </c>
      <c r="AP58" s="4"/>
      <c r="AQ58" s="13">
        <f t="shared" si="34"/>
        <v>0</v>
      </c>
      <c r="AR58" s="12">
        <f t="shared" si="35"/>
        <v>0</v>
      </c>
      <c r="AT58" s="13">
        <f t="shared" si="36"/>
        <v>0</v>
      </c>
      <c r="AU58" s="12">
        <f t="shared" si="37"/>
        <v>0</v>
      </c>
      <c r="AV58" s="4"/>
      <c r="AW58" s="13">
        <f t="shared" si="38"/>
        <v>0</v>
      </c>
      <c r="AX58" s="12">
        <f t="shared" si="39"/>
        <v>0</v>
      </c>
      <c r="AZ58" s="13">
        <f t="shared" si="40"/>
        <v>0</v>
      </c>
      <c r="BA58" s="12">
        <f t="shared" si="41"/>
        <v>0</v>
      </c>
      <c r="BB58" s="4">
        <v>0</v>
      </c>
      <c r="BC58" s="13">
        <f t="shared" si="42"/>
        <v>0</v>
      </c>
      <c r="BD58" s="12">
        <f t="shared" si="43"/>
        <v>0</v>
      </c>
      <c r="BE58" s="4"/>
      <c r="BF58" s="13">
        <f t="shared" si="44"/>
        <v>0</v>
      </c>
      <c r="BG58" s="12">
        <f t="shared" si="45"/>
        <v>0</v>
      </c>
      <c r="BI58" s="13">
        <f t="shared" si="46"/>
        <v>0</v>
      </c>
      <c r="BJ58" s="12">
        <f t="shared" si="47"/>
        <v>0</v>
      </c>
      <c r="BL58" s="13">
        <f t="shared" si="48"/>
        <v>0</v>
      </c>
      <c r="BM58" s="12">
        <f t="shared" si="49"/>
        <v>0</v>
      </c>
      <c r="BN58" s="6">
        <v>12</v>
      </c>
      <c r="BO58" s="13">
        <f t="shared" si="50"/>
        <v>1</v>
      </c>
      <c r="BP58" s="12">
        <f t="shared" si="51"/>
        <v>236.55888000000004</v>
      </c>
      <c r="BQ58" s="6"/>
      <c r="BR58" s="13">
        <f t="shared" si="52"/>
        <v>0</v>
      </c>
      <c r="BS58" s="12">
        <f t="shared" si="53"/>
        <v>0</v>
      </c>
      <c r="BT58" s="19">
        <v>4</v>
      </c>
      <c r="BU58" s="13">
        <f t="shared" si="54"/>
        <v>0.33333333333333331</v>
      </c>
      <c r="BV58" s="12">
        <f t="shared" si="55"/>
        <v>78.85296000000001</v>
      </c>
      <c r="BW58" s="19"/>
      <c r="BX58" s="13">
        <f t="shared" si="56"/>
        <v>0</v>
      </c>
      <c r="BY58" s="12">
        <f t="shared" si="57"/>
        <v>0</v>
      </c>
      <c r="BZ58" s="19"/>
      <c r="CA58" s="13">
        <f t="shared" si="58"/>
        <v>0</v>
      </c>
      <c r="CB58" s="12">
        <f t="shared" si="59"/>
        <v>0</v>
      </c>
      <c r="CC58" s="19"/>
      <c r="CD58" s="13">
        <f t="shared" si="60"/>
        <v>0</v>
      </c>
      <c r="CE58" s="12">
        <f t="shared" si="61"/>
        <v>0</v>
      </c>
      <c r="CF58" s="19"/>
      <c r="CG58" s="13">
        <f t="shared" si="62"/>
        <v>0</v>
      </c>
      <c r="CH58" s="12">
        <f t="shared" si="63"/>
        <v>0</v>
      </c>
      <c r="CI58" s="19"/>
      <c r="CJ58" s="13">
        <f t="shared" si="64"/>
        <v>0</v>
      </c>
      <c r="CK58" s="12">
        <f t="shared" si="65"/>
        <v>0</v>
      </c>
      <c r="CL58" s="6"/>
      <c r="CM58" s="13">
        <f t="shared" si="66"/>
        <v>0</v>
      </c>
      <c r="CN58" s="12">
        <f t="shared" si="67"/>
        <v>0</v>
      </c>
      <c r="CO58" s="19"/>
      <c r="CP58" s="13">
        <f t="shared" si="68"/>
        <v>0</v>
      </c>
      <c r="CQ58" s="12">
        <f t="shared" si="69"/>
        <v>0</v>
      </c>
      <c r="CR58" s="6"/>
      <c r="CS58" s="13">
        <f t="shared" si="70"/>
        <v>0</v>
      </c>
      <c r="CT58" s="12">
        <f t="shared" si="71"/>
        <v>0</v>
      </c>
      <c r="CU58" s="19"/>
      <c r="CV58" s="18">
        <f t="shared" si="11"/>
        <v>0</v>
      </c>
    </row>
    <row r="59" spans="1:100" x14ac:dyDescent="0.25">
      <c r="A59" s="1">
        <v>173138000</v>
      </c>
      <c r="B59" t="s">
        <v>18</v>
      </c>
      <c r="C59" t="s">
        <v>19</v>
      </c>
      <c r="D59" s="2">
        <v>0.10121457489878542</v>
      </c>
      <c r="E59" s="6">
        <v>12</v>
      </c>
      <c r="F59" s="6">
        <v>19.713240000000003</v>
      </c>
      <c r="G59" s="1">
        <v>320100</v>
      </c>
      <c r="H59" s="1" t="s">
        <v>4</v>
      </c>
      <c r="I59" s="4"/>
      <c r="J59" s="11">
        <f t="shared" si="72"/>
        <v>0</v>
      </c>
      <c r="K59" s="12">
        <f t="shared" si="13"/>
        <v>0</v>
      </c>
      <c r="L59" s="4"/>
      <c r="M59" s="13">
        <f t="shared" si="14"/>
        <v>0</v>
      </c>
      <c r="N59" s="12">
        <f t="shared" si="15"/>
        <v>0</v>
      </c>
      <c r="O59" s="4"/>
      <c r="P59" s="13">
        <f t="shared" si="16"/>
        <v>0</v>
      </c>
      <c r="Q59" s="12">
        <f t="shared" si="17"/>
        <v>0</v>
      </c>
      <c r="R59" s="4"/>
      <c r="S59" s="13">
        <f t="shared" si="18"/>
        <v>0</v>
      </c>
      <c r="T59" s="12">
        <f t="shared" si="19"/>
        <v>0</v>
      </c>
      <c r="U59" s="4"/>
      <c r="V59" s="13">
        <f t="shared" si="20"/>
        <v>0</v>
      </c>
      <c r="W59" s="12">
        <f t="shared" si="21"/>
        <v>0</v>
      </c>
      <c r="X59" s="6"/>
      <c r="Y59" s="13">
        <f t="shared" si="22"/>
        <v>0</v>
      </c>
      <c r="Z59" s="12">
        <f t="shared" si="23"/>
        <v>0</v>
      </c>
      <c r="AB59" s="13">
        <f t="shared" si="24"/>
        <v>0</v>
      </c>
      <c r="AC59" s="12">
        <f t="shared" si="25"/>
        <v>0</v>
      </c>
      <c r="AE59" s="13">
        <f t="shared" si="26"/>
        <v>0</v>
      </c>
      <c r="AF59" s="12">
        <f t="shared" si="27"/>
        <v>0</v>
      </c>
      <c r="AG59" s="4"/>
      <c r="AH59" s="13">
        <f t="shared" si="28"/>
        <v>0</v>
      </c>
      <c r="AI59" s="12">
        <f t="shared" si="29"/>
        <v>0</v>
      </c>
      <c r="AK59" s="13">
        <f t="shared" si="30"/>
        <v>0</v>
      </c>
      <c r="AL59" s="12">
        <f t="shared" si="31"/>
        <v>0</v>
      </c>
      <c r="AN59" s="13">
        <f t="shared" si="32"/>
        <v>0</v>
      </c>
      <c r="AO59" s="12">
        <f t="shared" si="33"/>
        <v>0</v>
      </c>
      <c r="AP59" s="4"/>
      <c r="AQ59" s="13">
        <f t="shared" si="34"/>
        <v>0</v>
      </c>
      <c r="AR59" s="12">
        <f t="shared" si="35"/>
        <v>0</v>
      </c>
      <c r="AT59" s="13">
        <f t="shared" si="36"/>
        <v>0</v>
      </c>
      <c r="AU59" s="12">
        <f t="shared" si="37"/>
        <v>0</v>
      </c>
      <c r="AV59" s="4"/>
      <c r="AW59" s="13">
        <f t="shared" si="38"/>
        <v>0</v>
      </c>
      <c r="AX59" s="12">
        <f t="shared" si="39"/>
        <v>0</v>
      </c>
      <c r="AZ59" s="13">
        <f t="shared" si="40"/>
        <v>0</v>
      </c>
      <c r="BA59" s="12">
        <f t="shared" si="41"/>
        <v>0</v>
      </c>
      <c r="BB59" s="4">
        <v>0</v>
      </c>
      <c r="BC59" s="13">
        <f t="shared" si="42"/>
        <v>0</v>
      </c>
      <c r="BD59" s="12">
        <f t="shared" si="43"/>
        <v>0</v>
      </c>
      <c r="BE59" s="4"/>
      <c r="BF59" s="13">
        <f t="shared" si="44"/>
        <v>0</v>
      </c>
      <c r="BG59" s="12">
        <f t="shared" si="45"/>
        <v>0</v>
      </c>
      <c r="BI59" s="13">
        <f t="shared" si="46"/>
        <v>0</v>
      </c>
      <c r="BJ59" s="12">
        <f t="shared" si="47"/>
        <v>0</v>
      </c>
      <c r="BL59" s="13">
        <f t="shared" si="48"/>
        <v>0</v>
      </c>
      <c r="BM59" s="12">
        <f t="shared" si="49"/>
        <v>0</v>
      </c>
      <c r="BN59" s="6">
        <v>7</v>
      </c>
      <c r="BO59" s="13">
        <f t="shared" si="50"/>
        <v>0.58333333333333337</v>
      </c>
      <c r="BP59" s="12">
        <f t="shared" si="51"/>
        <v>137.99268000000001</v>
      </c>
      <c r="BQ59" s="6"/>
      <c r="BR59" s="13">
        <f t="shared" si="52"/>
        <v>0</v>
      </c>
      <c r="BS59" s="12">
        <f t="shared" si="53"/>
        <v>0</v>
      </c>
      <c r="BT59" s="19">
        <v>2</v>
      </c>
      <c r="BU59" s="13">
        <f t="shared" si="54"/>
        <v>0.16666666666666666</v>
      </c>
      <c r="BV59" s="12">
        <f t="shared" si="55"/>
        <v>39.426480000000005</v>
      </c>
      <c r="BW59" s="19"/>
      <c r="BX59" s="13">
        <f t="shared" si="56"/>
        <v>0</v>
      </c>
      <c r="BY59" s="12">
        <f t="shared" si="57"/>
        <v>0</v>
      </c>
      <c r="BZ59" s="19"/>
      <c r="CA59" s="13">
        <f t="shared" si="58"/>
        <v>0</v>
      </c>
      <c r="CB59" s="12">
        <f t="shared" si="59"/>
        <v>0</v>
      </c>
      <c r="CC59" s="19"/>
      <c r="CD59" s="13">
        <f t="shared" si="60"/>
        <v>0</v>
      </c>
      <c r="CE59" s="12">
        <f t="shared" si="61"/>
        <v>0</v>
      </c>
      <c r="CF59" s="19"/>
      <c r="CG59" s="13">
        <f t="shared" si="62"/>
        <v>0</v>
      </c>
      <c r="CH59" s="12">
        <f t="shared" si="63"/>
        <v>0</v>
      </c>
      <c r="CI59" s="19"/>
      <c r="CJ59" s="13">
        <f t="shared" si="64"/>
        <v>0</v>
      </c>
      <c r="CK59" s="12">
        <f t="shared" si="65"/>
        <v>0</v>
      </c>
      <c r="CL59" s="6"/>
      <c r="CM59" s="13">
        <f t="shared" si="66"/>
        <v>0</v>
      </c>
      <c r="CN59" s="12">
        <f t="shared" si="67"/>
        <v>0</v>
      </c>
      <c r="CO59" s="19"/>
      <c r="CP59" s="13">
        <f t="shared" si="68"/>
        <v>0</v>
      </c>
      <c r="CQ59" s="12">
        <f t="shared" si="69"/>
        <v>0</v>
      </c>
      <c r="CR59" s="6"/>
      <c r="CS59" s="13">
        <f t="shared" si="70"/>
        <v>0</v>
      </c>
      <c r="CT59" s="12">
        <f t="shared" si="71"/>
        <v>0</v>
      </c>
      <c r="CU59" s="19"/>
      <c r="CV59" s="18">
        <f t="shared" si="11"/>
        <v>0</v>
      </c>
    </row>
    <row r="60" spans="1:100" x14ac:dyDescent="0.25">
      <c r="A60" s="1">
        <v>173138000</v>
      </c>
      <c r="B60" t="s">
        <v>20</v>
      </c>
      <c r="C60" t="s">
        <v>21</v>
      </c>
      <c r="D60" s="2">
        <v>7.28744939271255E-2</v>
      </c>
      <c r="E60" s="6">
        <v>12</v>
      </c>
      <c r="F60" s="6">
        <v>19.713240000000003</v>
      </c>
      <c r="G60" s="1">
        <v>320100</v>
      </c>
      <c r="H60" s="1" t="s">
        <v>4</v>
      </c>
      <c r="I60" s="4"/>
      <c r="J60" s="11">
        <f t="shared" si="72"/>
        <v>0</v>
      </c>
      <c r="K60" s="12">
        <f t="shared" si="13"/>
        <v>0</v>
      </c>
      <c r="L60" s="4"/>
      <c r="M60" s="13">
        <f t="shared" si="14"/>
        <v>0</v>
      </c>
      <c r="N60" s="12">
        <f t="shared" si="15"/>
        <v>0</v>
      </c>
      <c r="O60" s="4"/>
      <c r="P60" s="13">
        <f t="shared" si="16"/>
        <v>0</v>
      </c>
      <c r="Q60" s="12">
        <f t="shared" si="17"/>
        <v>0</v>
      </c>
      <c r="R60" s="4"/>
      <c r="S60" s="13">
        <f t="shared" si="18"/>
        <v>0</v>
      </c>
      <c r="T60" s="12">
        <f t="shared" si="19"/>
        <v>0</v>
      </c>
      <c r="U60" s="4"/>
      <c r="V60" s="13">
        <f t="shared" si="20"/>
        <v>0</v>
      </c>
      <c r="W60" s="12">
        <f t="shared" si="21"/>
        <v>0</v>
      </c>
      <c r="X60" s="6"/>
      <c r="Y60" s="13">
        <f t="shared" si="22"/>
        <v>0</v>
      </c>
      <c r="Z60" s="12">
        <f t="shared" si="23"/>
        <v>0</v>
      </c>
      <c r="AB60" s="13">
        <f t="shared" si="24"/>
        <v>0</v>
      </c>
      <c r="AC60" s="12">
        <f t="shared" si="25"/>
        <v>0</v>
      </c>
      <c r="AE60" s="13">
        <f t="shared" si="26"/>
        <v>0</v>
      </c>
      <c r="AF60" s="12">
        <f t="shared" si="27"/>
        <v>0</v>
      </c>
      <c r="AG60" s="4"/>
      <c r="AH60" s="13">
        <f t="shared" si="28"/>
        <v>0</v>
      </c>
      <c r="AI60" s="12">
        <f t="shared" si="29"/>
        <v>0</v>
      </c>
      <c r="AK60" s="13">
        <f t="shared" si="30"/>
        <v>0</v>
      </c>
      <c r="AL60" s="12">
        <f t="shared" si="31"/>
        <v>0</v>
      </c>
      <c r="AN60" s="13">
        <f t="shared" si="32"/>
        <v>0</v>
      </c>
      <c r="AO60" s="12">
        <f t="shared" si="33"/>
        <v>0</v>
      </c>
      <c r="AP60" s="4"/>
      <c r="AQ60" s="13">
        <f t="shared" si="34"/>
        <v>0</v>
      </c>
      <c r="AR60" s="12">
        <f t="shared" si="35"/>
        <v>0</v>
      </c>
      <c r="AT60" s="13">
        <f t="shared" si="36"/>
        <v>0</v>
      </c>
      <c r="AU60" s="12">
        <f t="shared" si="37"/>
        <v>0</v>
      </c>
      <c r="AV60" s="4"/>
      <c r="AW60" s="13">
        <f t="shared" si="38"/>
        <v>0</v>
      </c>
      <c r="AX60" s="12">
        <f t="shared" si="39"/>
        <v>0</v>
      </c>
      <c r="AZ60" s="13">
        <f t="shared" si="40"/>
        <v>0</v>
      </c>
      <c r="BA60" s="12">
        <f t="shared" si="41"/>
        <v>0</v>
      </c>
      <c r="BB60" s="4">
        <v>0</v>
      </c>
      <c r="BC60" s="13">
        <f t="shared" si="42"/>
        <v>0</v>
      </c>
      <c r="BD60" s="12">
        <f t="shared" si="43"/>
        <v>0</v>
      </c>
      <c r="BE60" s="4"/>
      <c r="BF60" s="13">
        <f t="shared" si="44"/>
        <v>0</v>
      </c>
      <c r="BG60" s="12">
        <f t="shared" si="45"/>
        <v>0</v>
      </c>
      <c r="BI60" s="13">
        <f t="shared" si="46"/>
        <v>0</v>
      </c>
      <c r="BJ60" s="12">
        <f t="shared" si="47"/>
        <v>0</v>
      </c>
      <c r="BL60" s="13">
        <f t="shared" si="48"/>
        <v>0</v>
      </c>
      <c r="BM60" s="12">
        <f t="shared" si="49"/>
        <v>0</v>
      </c>
      <c r="BN60" s="6">
        <v>6</v>
      </c>
      <c r="BO60" s="13">
        <f t="shared" si="50"/>
        <v>0.5</v>
      </c>
      <c r="BP60" s="12">
        <f t="shared" si="51"/>
        <v>118.27944000000002</v>
      </c>
      <c r="BQ60" s="6"/>
      <c r="BR60" s="13">
        <f t="shared" si="52"/>
        <v>0</v>
      </c>
      <c r="BS60" s="12">
        <f t="shared" si="53"/>
        <v>0</v>
      </c>
      <c r="BT60" s="19">
        <v>2</v>
      </c>
      <c r="BU60" s="13">
        <f t="shared" si="54"/>
        <v>0.16666666666666666</v>
      </c>
      <c r="BV60" s="12">
        <f t="shared" si="55"/>
        <v>39.426480000000005</v>
      </c>
      <c r="BW60" s="19"/>
      <c r="BX60" s="13">
        <f t="shared" si="56"/>
        <v>0</v>
      </c>
      <c r="BY60" s="12">
        <f t="shared" si="57"/>
        <v>0</v>
      </c>
      <c r="BZ60" s="19"/>
      <c r="CA60" s="13">
        <f t="shared" si="58"/>
        <v>0</v>
      </c>
      <c r="CB60" s="12">
        <f t="shared" si="59"/>
        <v>0</v>
      </c>
      <c r="CC60" s="19"/>
      <c r="CD60" s="13">
        <f t="shared" si="60"/>
        <v>0</v>
      </c>
      <c r="CE60" s="12">
        <f t="shared" si="61"/>
        <v>0</v>
      </c>
      <c r="CF60" s="19"/>
      <c r="CG60" s="13">
        <f t="shared" si="62"/>
        <v>0</v>
      </c>
      <c r="CH60" s="12">
        <f t="shared" si="63"/>
        <v>0</v>
      </c>
      <c r="CI60" s="19"/>
      <c r="CJ60" s="13">
        <f t="shared" si="64"/>
        <v>0</v>
      </c>
      <c r="CK60" s="12">
        <f t="shared" si="65"/>
        <v>0</v>
      </c>
      <c r="CL60" s="6"/>
      <c r="CM60" s="13">
        <f t="shared" si="66"/>
        <v>0</v>
      </c>
      <c r="CN60" s="12">
        <f t="shared" si="67"/>
        <v>0</v>
      </c>
      <c r="CO60" s="19"/>
      <c r="CP60" s="13">
        <f t="shared" si="68"/>
        <v>0</v>
      </c>
      <c r="CQ60" s="12">
        <f t="shared" si="69"/>
        <v>0</v>
      </c>
      <c r="CR60" s="6"/>
      <c r="CS60" s="13">
        <f t="shared" si="70"/>
        <v>0</v>
      </c>
      <c r="CT60" s="12">
        <f t="shared" si="71"/>
        <v>0</v>
      </c>
      <c r="CU60" s="19"/>
      <c r="CV60" s="18">
        <f t="shared" si="11"/>
        <v>0</v>
      </c>
    </row>
    <row r="61" spans="1:100" x14ac:dyDescent="0.25">
      <c r="A61" s="1">
        <v>173138000</v>
      </c>
      <c r="B61" t="s">
        <v>80</v>
      </c>
      <c r="C61" t="s">
        <v>23</v>
      </c>
      <c r="D61" s="3">
        <v>0.18218623481781382</v>
      </c>
      <c r="E61" s="6">
        <v>12</v>
      </c>
      <c r="F61" s="6">
        <v>19.713240000000003</v>
      </c>
      <c r="G61" s="1">
        <v>320100</v>
      </c>
      <c r="H61" s="1" t="s">
        <v>4</v>
      </c>
      <c r="I61" s="4"/>
      <c r="J61" s="11">
        <f t="shared" si="72"/>
        <v>0</v>
      </c>
      <c r="K61" s="12">
        <f t="shared" si="13"/>
        <v>0</v>
      </c>
      <c r="L61" s="4"/>
      <c r="M61" s="13">
        <f t="shared" si="14"/>
        <v>0</v>
      </c>
      <c r="N61" s="12">
        <f t="shared" si="15"/>
        <v>0</v>
      </c>
      <c r="O61" s="4"/>
      <c r="P61" s="13">
        <f t="shared" si="16"/>
        <v>0</v>
      </c>
      <c r="Q61" s="12">
        <f t="shared" si="17"/>
        <v>0</v>
      </c>
      <c r="R61" s="4"/>
      <c r="S61" s="13">
        <f t="shared" si="18"/>
        <v>0</v>
      </c>
      <c r="T61" s="12">
        <f t="shared" si="19"/>
        <v>0</v>
      </c>
      <c r="U61" s="4"/>
      <c r="V61" s="13">
        <f t="shared" si="20"/>
        <v>0</v>
      </c>
      <c r="W61" s="12">
        <f t="shared" si="21"/>
        <v>0</v>
      </c>
      <c r="X61" s="6"/>
      <c r="Y61" s="13">
        <f t="shared" si="22"/>
        <v>0</v>
      </c>
      <c r="Z61" s="12">
        <f t="shared" si="23"/>
        <v>0</v>
      </c>
      <c r="AB61" s="13">
        <f t="shared" si="24"/>
        <v>0</v>
      </c>
      <c r="AC61" s="12">
        <f t="shared" si="25"/>
        <v>0</v>
      </c>
      <c r="AE61" s="13">
        <f t="shared" si="26"/>
        <v>0</v>
      </c>
      <c r="AF61" s="12">
        <f t="shared" si="27"/>
        <v>0</v>
      </c>
      <c r="AG61" s="4"/>
      <c r="AH61" s="13">
        <f t="shared" si="28"/>
        <v>0</v>
      </c>
      <c r="AI61" s="12">
        <f t="shared" si="29"/>
        <v>0</v>
      </c>
      <c r="AK61" s="13">
        <f t="shared" si="30"/>
        <v>0</v>
      </c>
      <c r="AL61" s="12">
        <f t="shared" si="31"/>
        <v>0</v>
      </c>
      <c r="AN61" s="13">
        <f t="shared" si="32"/>
        <v>0</v>
      </c>
      <c r="AO61" s="12">
        <f t="shared" si="33"/>
        <v>0</v>
      </c>
      <c r="AP61" s="4"/>
      <c r="AQ61" s="13">
        <f t="shared" si="34"/>
        <v>0</v>
      </c>
      <c r="AR61" s="12">
        <f t="shared" si="35"/>
        <v>0</v>
      </c>
      <c r="AT61" s="13">
        <f t="shared" si="36"/>
        <v>0</v>
      </c>
      <c r="AU61" s="12">
        <f t="shared" si="37"/>
        <v>0</v>
      </c>
      <c r="AV61" s="4"/>
      <c r="AW61" s="13">
        <f t="shared" si="38"/>
        <v>0</v>
      </c>
      <c r="AX61" s="12">
        <f t="shared" si="39"/>
        <v>0</v>
      </c>
      <c r="AZ61" s="13">
        <f t="shared" si="40"/>
        <v>0</v>
      </c>
      <c r="BA61" s="12">
        <f t="shared" si="41"/>
        <v>0</v>
      </c>
      <c r="BB61" s="4">
        <v>0</v>
      </c>
      <c r="BC61" s="13">
        <f t="shared" si="42"/>
        <v>0</v>
      </c>
      <c r="BD61" s="12">
        <f t="shared" si="43"/>
        <v>0</v>
      </c>
      <c r="BE61" s="4"/>
      <c r="BF61" s="13">
        <f t="shared" si="44"/>
        <v>0</v>
      </c>
      <c r="BG61" s="12">
        <f t="shared" si="45"/>
        <v>0</v>
      </c>
      <c r="BI61" s="13">
        <f t="shared" si="46"/>
        <v>0</v>
      </c>
      <c r="BJ61" s="12">
        <f t="shared" si="47"/>
        <v>0</v>
      </c>
      <c r="BL61" s="13">
        <f t="shared" si="48"/>
        <v>0</v>
      </c>
      <c r="BM61" s="12">
        <f t="shared" si="49"/>
        <v>0</v>
      </c>
      <c r="BN61" s="6">
        <v>13</v>
      </c>
      <c r="BO61" s="13">
        <f t="shared" si="50"/>
        <v>1.0833333333333333</v>
      </c>
      <c r="BP61" s="12">
        <f t="shared" si="51"/>
        <v>256.27212000000003</v>
      </c>
      <c r="BQ61" s="6"/>
      <c r="BR61" s="13">
        <f t="shared" si="52"/>
        <v>0</v>
      </c>
      <c r="BS61" s="12">
        <f t="shared" si="53"/>
        <v>0</v>
      </c>
      <c r="BT61" s="19">
        <v>4</v>
      </c>
      <c r="BU61" s="13">
        <f t="shared" si="54"/>
        <v>0.33333333333333331</v>
      </c>
      <c r="BV61" s="12">
        <f t="shared" si="55"/>
        <v>78.85296000000001</v>
      </c>
      <c r="BW61" s="19"/>
      <c r="BX61" s="13">
        <f t="shared" si="56"/>
        <v>0</v>
      </c>
      <c r="BY61" s="12">
        <f t="shared" si="57"/>
        <v>0</v>
      </c>
      <c r="BZ61" s="19"/>
      <c r="CA61" s="13">
        <f t="shared" si="58"/>
        <v>0</v>
      </c>
      <c r="CB61" s="12">
        <f t="shared" si="59"/>
        <v>0</v>
      </c>
      <c r="CC61" s="19"/>
      <c r="CD61" s="13">
        <f t="shared" si="60"/>
        <v>0</v>
      </c>
      <c r="CE61" s="12">
        <f t="shared" si="61"/>
        <v>0</v>
      </c>
      <c r="CF61" s="19"/>
      <c r="CG61" s="13">
        <f t="shared" si="62"/>
        <v>0</v>
      </c>
      <c r="CH61" s="12">
        <f t="shared" si="63"/>
        <v>0</v>
      </c>
      <c r="CI61" s="19"/>
      <c r="CJ61" s="13">
        <f t="shared" si="64"/>
        <v>0</v>
      </c>
      <c r="CK61" s="12">
        <f t="shared" si="65"/>
        <v>0</v>
      </c>
      <c r="CL61" s="6"/>
      <c r="CM61" s="13">
        <f t="shared" si="66"/>
        <v>0</v>
      </c>
      <c r="CN61" s="12">
        <f t="shared" si="67"/>
        <v>0</v>
      </c>
      <c r="CO61" s="19"/>
      <c r="CP61" s="13">
        <f t="shared" si="68"/>
        <v>0</v>
      </c>
      <c r="CQ61" s="12">
        <f t="shared" si="69"/>
        <v>0</v>
      </c>
      <c r="CR61" s="6"/>
      <c r="CS61" s="13">
        <f t="shared" si="70"/>
        <v>0</v>
      </c>
      <c r="CT61" s="12">
        <f t="shared" si="71"/>
        <v>0</v>
      </c>
      <c r="CU61" s="19"/>
      <c r="CV61" s="18">
        <f t="shared" si="11"/>
        <v>0</v>
      </c>
    </row>
    <row r="62" spans="1:100" x14ac:dyDescent="0.25">
      <c r="D62" s="3"/>
      <c r="E62" s="6"/>
      <c r="F62" s="6"/>
      <c r="I62" s="4"/>
      <c r="J62" s="11">
        <f t="shared" si="72"/>
        <v>0</v>
      </c>
      <c r="K62" s="12">
        <f t="shared" si="13"/>
        <v>0</v>
      </c>
      <c r="L62" s="4"/>
      <c r="M62" s="13">
        <f t="shared" si="14"/>
        <v>0</v>
      </c>
      <c r="N62" s="12">
        <f t="shared" si="15"/>
        <v>0</v>
      </c>
      <c r="O62" s="4"/>
      <c r="P62" s="13">
        <f t="shared" si="16"/>
        <v>0</v>
      </c>
      <c r="Q62" s="12">
        <f t="shared" si="17"/>
        <v>0</v>
      </c>
      <c r="R62" s="4">
        <v>0</v>
      </c>
      <c r="S62" s="13">
        <f t="shared" si="18"/>
        <v>0</v>
      </c>
      <c r="T62" s="12">
        <f t="shared" si="19"/>
        <v>0</v>
      </c>
      <c r="U62" s="4"/>
      <c r="V62" s="13">
        <f t="shared" si="20"/>
        <v>0</v>
      </c>
      <c r="W62" s="12">
        <f t="shared" si="21"/>
        <v>0</v>
      </c>
      <c r="X62" s="6">
        <v>0</v>
      </c>
      <c r="Y62" s="13">
        <f t="shared" si="22"/>
        <v>0</v>
      </c>
      <c r="Z62" s="12">
        <f t="shared" si="23"/>
        <v>0</v>
      </c>
      <c r="AB62" s="13">
        <f t="shared" si="24"/>
        <v>0</v>
      </c>
      <c r="AC62" s="12">
        <f t="shared" si="25"/>
        <v>0</v>
      </c>
      <c r="AE62" s="13">
        <f t="shared" si="26"/>
        <v>0</v>
      </c>
      <c r="AF62" s="12">
        <f t="shared" si="27"/>
        <v>0</v>
      </c>
      <c r="AG62" s="4"/>
      <c r="AH62" s="13">
        <f t="shared" si="28"/>
        <v>0</v>
      </c>
      <c r="AI62" s="12">
        <f t="shared" si="29"/>
        <v>0</v>
      </c>
      <c r="AK62" s="13">
        <f t="shared" si="30"/>
        <v>0</v>
      </c>
      <c r="AL62" s="12">
        <f t="shared" si="31"/>
        <v>0</v>
      </c>
      <c r="AN62" s="13">
        <f t="shared" si="32"/>
        <v>0</v>
      </c>
      <c r="AO62" s="12">
        <f t="shared" si="33"/>
        <v>0</v>
      </c>
      <c r="AP62" s="4"/>
      <c r="AQ62" s="13">
        <f t="shared" si="34"/>
        <v>0</v>
      </c>
      <c r="AR62" s="12">
        <f t="shared" si="35"/>
        <v>0</v>
      </c>
      <c r="AT62" s="13">
        <f t="shared" si="36"/>
        <v>0</v>
      </c>
      <c r="AU62" s="12">
        <f t="shared" si="37"/>
        <v>0</v>
      </c>
      <c r="AV62" s="4"/>
      <c r="AW62" s="13">
        <f t="shared" si="38"/>
        <v>0</v>
      </c>
      <c r="AX62" s="12">
        <f t="shared" si="39"/>
        <v>0</v>
      </c>
      <c r="AZ62" s="13">
        <f t="shared" si="40"/>
        <v>0</v>
      </c>
      <c r="BA62" s="12">
        <f t="shared" si="41"/>
        <v>0</v>
      </c>
      <c r="BB62" s="4">
        <v>0</v>
      </c>
      <c r="BC62" s="13">
        <f t="shared" si="42"/>
        <v>0</v>
      </c>
      <c r="BD62" s="12">
        <f t="shared" si="43"/>
        <v>0</v>
      </c>
      <c r="BE62" s="4"/>
      <c r="BF62" s="13">
        <f t="shared" si="44"/>
        <v>0</v>
      </c>
      <c r="BG62" s="12">
        <f t="shared" si="45"/>
        <v>0</v>
      </c>
      <c r="BI62" s="13">
        <f t="shared" si="46"/>
        <v>0</v>
      </c>
      <c r="BJ62" s="12">
        <f t="shared" si="47"/>
        <v>0</v>
      </c>
      <c r="BL62" s="13">
        <f t="shared" si="48"/>
        <v>0</v>
      </c>
      <c r="BM62" s="12">
        <f t="shared" si="49"/>
        <v>0</v>
      </c>
      <c r="BN62" s="6">
        <v>0</v>
      </c>
      <c r="BO62" s="13">
        <f t="shared" si="50"/>
        <v>0</v>
      </c>
      <c r="BP62" s="12">
        <f t="shared" si="51"/>
        <v>0</v>
      </c>
      <c r="BQ62" s="6"/>
      <c r="BR62" s="13">
        <f t="shared" si="52"/>
        <v>0</v>
      </c>
      <c r="BS62" s="12">
        <f t="shared" si="53"/>
        <v>0</v>
      </c>
      <c r="BT62" s="19">
        <v>0</v>
      </c>
      <c r="BU62" s="13">
        <f t="shared" si="54"/>
        <v>0</v>
      </c>
      <c r="BV62" s="12">
        <f t="shared" si="55"/>
        <v>0</v>
      </c>
      <c r="BW62" s="19"/>
      <c r="BX62" s="13">
        <f t="shared" si="56"/>
        <v>0</v>
      </c>
      <c r="BY62" s="12">
        <f t="shared" si="57"/>
        <v>0</v>
      </c>
      <c r="BZ62" s="19"/>
      <c r="CA62" s="13">
        <f t="shared" si="58"/>
        <v>0</v>
      </c>
      <c r="CB62" s="12">
        <f t="shared" si="59"/>
        <v>0</v>
      </c>
      <c r="CC62" s="19"/>
      <c r="CD62" s="13">
        <f t="shared" si="60"/>
        <v>0</v>
      </c>
      <c r="CE62" s="12">
        <f t="shared" si="61"/>
        <v>0</v>
      </c>
      <c r="CF62" s="19"/>
      <c r="CG62" s="13">
        <f t="shared" si="62"/>
        <v>0</v>
      </c>
      <c r="CH62" s="12">
        <f t="shared" si="63"/>
        <v>0</v>
      </c>
      <c r="CI62" s="19"/>
      <c r="CJ62" s="13">
        <f t="shared" si="64"/>
        <v>0</v>
      </c>
      <c r="CK62" s="12">
        <f t="shared" si="65"/>
        <v>0</v>
      </c>
      <c r="CL62" s="6"/>
      <c r="CM62" s="13">
        <f t="shared" si="66"/>
        <v>0</v>
      </c>
      <c r="CN62" s="12">
        <f t="shared" si="67"/>
        <v>0</v>
      </c>
      <c r="CO62" s="19"/>
      <c r="CP62" s="13">
        <f t="shared" si="68"/>
        <v>0</v>
      </c>
      <c r="CQ62" s="12">
        <f t="shared" si="69"/>
        <v>0</v>
      </c>
      <c r="CR62" s="6"/>
      <c r="CS62" s="13">
        <f t="shared" si="70"/>
        <v>0</v>
      </c>
      <c r="CT62" s="12">
        <f t="shared" si="71"/>
        <v>0</v>
      </c>
      <c r="CU62" s="19"/>
      <c r="CV62" s="18">
        <f t="shared" si="11"/>
        <v>0</v>
      </c>
    </row>
    <row r="63" spans="1:100" x14ac:dyDescent="0.25">
      <c r="J63" s="11">
        <f t="shared" si="72"/>
        <v>0</v>
      </c>
      <c r="K63" s="12">
        <f t="shared" si="13"/>
        <v>0</v>
      </c>
      <c r="M63" s="13">
        <f t="shared" si="14"/>
        <v>0</v>
      </c>
      <c r="N63" s="12">
        <f t="shared" si="15"/>
        <v>0</v>
      </c>
      <c r="P63" s="13">
        <f t="shared" si="16"/>
        <v>0</v>
      </c>
      <c r="Q63" s="12">
        <f t="shared" si="17"/>
        <v>0</v>
      </c>
      <c r="R63" s="4">
        <v>0</v>
      </c>
      <c r="S63" s="13">
        <f t="shared" si="18"/>
        <v>0</v>
      </c>
      <c r="T63" s="12">
        <f t="shared" si="19"/>
        <v>0</v>
      </c>
      <c r="V63" s="13">
        <f t="shared" si="20"/>
        <v>0</v>
      </c>
      <c r="W63" s="12">
        <f t="shared" si="21"/>
        <v>0</v>
      </c>
      <c r="X63" s="6">
        <v>0</v>
      </c>
      <c r="Y63" s="13">
        <f t="shared" si="22"/>
        <v>0</v>
      </c>
      <c r="Z63" s="12">
        <f t="shared" si="23"/>
        <v>0</v>
      </c>
      <c r="AB63" s="13">
        <f t="shared" si="24"/>
        <v>0</v>
      </c>
      <c r="AC63" s="12">
        <f t="shared" si="25"/>
        <v>0</v>
      </c>
      <c r="AE63" s="13">
        <f t="shared" si="26"/>
        <v>0</v>
      </c>
      <c r="AF63" s="12">
        <f t="shared" si="27"/>
        <v>0</v>
      </c>
      <c r="AG63" s="4"/>
      <c r="AH63" s="13">
        <f t="shared" si="28"/>
        <v>0</v>
      </c>
      <c r="AI63" s="12">
        <f t="shared" si="29"/>
        <v>0</v>
      </c>
      <c r="AK63" s="13">
        <f t="shared" si="30"/>
        <v>0</v>
      </c>
      <c r="AL63" s="12">
        <f t="shared" si="31"/>
        <v>0</v>
      </c>
      <c r="AN63" s="13">
        <f t="shared" si="32"/>
        <v>0</v>
      </c>
      <c r="AO63" s="12">
        <f t="shared" si="33"/>
        <v>0</v>
      </c>
      <c r="AP63" s="4"/>
      <c r="AQ63" s="13">
        <f t="shared" si="34"/>
        <v>0</v>
      </c>
      <c r="AR63" s="12">
        <f t="shared" si="35"/>
        <v>0</v>
      </c>
      <c r="AT63" s="13">
        <f t="shared" si="36"/>
        <v>0</v>
      </c>
      <c r="AU63" s="12">
        <f t="shared" si="37"/>
        <v>0</v>
      </c>
      <c r="AV63" s="4">
        <v>0</v>
      </c>
      <c r="AW63" s="13">
        <f t="shared" si="38"/>
        <v>0</v>
      </c>
      <c r="AX63" s="12">
        <f t="shared" si="39"/>
        <v>0</v>
      </c>
      <c r="AZ63" s="13">
        <f t="shared" si="40"/>
        <v>0</v>
      </c>
      <c r="BA63" s="12">
        <f t="shared" si="41"/>
        <v>0</v>
      </c>
      <c r="BB63" s="4">
        <v>0</v>
      </c>
      <c r="BC63" s="13">
        <f t="shared" si="42"/>
        <v>0</v>
      </c>
      <c r="BD63" s="12">
        <f t="shared" si="43"/>
        <v>0</v>
      </c>
      <c r="BE63" s="4"/>
      <c r="BF63" s="13">
        <f t="shared" si="44"/>
        <v>0</v>
      </c>
      <c r="BG63" s="12">
        <f t="shared" si="45"/>
        <v>0</v>
      </c>
      <c r="BI63" s="13">
        <f t="shared" si="46"/>
        <v>0</v>
      </c>
      <c r="BJ63" s="12">
        <f t="shared" si="47"/>
        <v>0</v>
      </c>
      <c r="BL63" s="13">
        <f t="shared" si="48"/>
        <v>0</v>
      </c>
      <c r="BM63" s="12">
        <f t="shared" si="49"/>
        <v>0</v>
      </c>
      <c r="BN63" s="6">
        <v>0</v>
      </c>
      <c r="BO63" s="13">
        <f t="shared" si="50"/>
        <v>0</v>
      </c>
      <c r="BP63" s="12">
        <f t="shared" si="51"/>
        <v>0</v>
      </c>
      <c r="BQ63" s="6"/>
      <c r="BR63" s="13">
        <f t="shared" si="52"/>
        <v>0</v>
      </c>
      <c r="BS63" s="12">
        <f t="shared" si="53"/>
        <v>0</v>
      </c>
      <c r="BT63" s="19">
        <v>0</v>
      </c>
      <c r="BU63" s="13">
        <f t="shared" si="54"/>
        <v>0</v>
      </c>
      <c r="BV63" s="12">
        <f t="shared" si="55"/>
        <v>0</v>
      </c>
      <c r="BW63" s="19"/>
      <c r="BX63" s="13">
        <f t="shared" si="56"/>
        <v>0</v>
      </c>
      <c r="BY63" s="12">
        <f t="shared" si="57"/>
        <v>0</v>
      </c>
      <c r="BZ63" s="19"/>
      <c r="CA63" s="13">
        <f t="shared" si="58"/>
        <v>0</v>
      </c>
      <c r="CB63" s="12">
        <f t="shared" si="59"/>
        <v>0</v>
      </c>
      <c r="CC63" s="19"/>
      <c r="CD63" s="13">
        <f t="shared" si="60"/>
        <v>0</v>
      </c>
      <c r="CE63" s="12">
        <f t="shared" si="61"/>
        <v>0</v>
      </c>
      <c r="CF63" s="19"/>
      <c r="CG63" s="13">
        <f t="shared" si="62"/>
        <v>0</v>
      </c>
      <c r="CH63" s="12">
        <f t="shared" si="63"/>
        <v>0</v>
      </c>
      <c r="CI63" s="19"/>
      <c r="CJ63" s="13">
        <f t="shared" si="64"/>
        <v>0</v>
      </c>
      <c r="CK63" s="12">
        <f t="shared" si="65"/>
        <v>0</v>
      </c>
      <c r="CL63" s="6"/>
      <c r="CM63" s="13">
        <f t="shared" si="66"/>
        <v>0</v>
      </c>
      <c r="CN63" s="12">
        <f t="shared" si="67"/>
        <v>0</v>
      </c>
      <c r="CO63" s="19"/>
      <c r="CP63" s="13">
        <f t="shared" si="68"/>
        <v>0</v>
      </c>
      <c r="CQ63" s="12">
        <f t="shared" si="69"/>
        <v>0</v>
      </c>
      <c r="CR63" s="6"/>
      <c r="CS63" s="13">
        <f t="shared" si="70"/>
        <v>0</v>
      </c>
      <c r="CT63" s="12">
        <f t="shared" si="71"/>
        <v>0</v>
      </c>
      <c r="CU63" s="19"/>
      <c r="CV63" s="18">
        <f t="shared" si="11"/>
        <v>0</v>
      </c>
    </row>
    <row r="64" spans="1:100" s="8" customFormat="1" x14ac:dyDescent="0.25">
      <c r="A64" s="1">
        <v>173131000</v>
      </c>
      <c r="B64" t="s">
        <v>8</v>
      </c>
      <c r="C64" t="s">
        <v>9</v>
      </c>
      <c r="D64" s="2">
        <v>0.11740890688259109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si="72"/>
        <v>0</v>
      </c>
      <c r="K64" s="12">
        <f t="shared" si="13"/>
        <v>0</v>
      </c>
      <c r="L64" s="4"/>
      <c r="M64" s="13">
        <f t="shared" si="14"/>
        <v>0</v>
      </c>
      <c r="N64" s="15">
        <f t="shared" si="15"/>
        <v>0</v>
      </c>
      <c r="O64" s="4"/>
      <c r="P64" s="13">
        <f t="shared" si="16"/>
        <v>0</v>
      </c>
      <c r="Q64" s="15">
        <f t="shared" si="17"/>
        <v>0</v>
      </c>
      <c r="R64" s="4">
        <v>0</v>
      </c>
      <c r="S64" s="13">
        <f t="shared" si="18"/>
        <v>0</v>
      </c>
      <c r="T64" s="15">
        <f t="shared" si="19"/>
        <v>0</v>
      </c>
      <c r="U64" s="4"/>
      <c r="V64" s="13">
        <f t="shared" si="20"/>
        <v>0</v>
      </c>
      <c r="W64" s="15">
        <f t="shared" si="21"/>
        <v>0</v>
      </c>
      <c r="X64" s="6">
        <v>0</v>
      </c>
      <c r="Y64" s="13">
        <f t="shared" si="22"/>
        <v>0</v>
      </c>
      <c r="Z64" s="15">
        <f t="shared" si="23"/>
        <v>0</v>
      </c>
      <c r="AB64" s="13">
        <f t="shared" si="24"/>
        <v>0</v>
      </c>
      <c r="AC64" s="15">
        <f t="shared" si="25"/>
        <v>0</v>
      </c>
      <c r="AE64" s="13">
        <f t="shared" si="26"/>
        <v>0</v>
      </c>
      <c r="AF64" s="15">
        <f t="shared" si="27"/>
        <v>0</v>
      </c>
      <c r="AG64" s="4">
        <v>0</v>
      </c>
      <c r="AH64" s="13">
        <f t="shared" si="28"/>
        <v>0</v>
      </c>
      <c r="AI64" s="15">
        <f t="shared" si="29"/>
        <v>0</v>
      </c>
      <c r="AK64" s="13">
        <f t="shared" si="30"/>
        <v>0</v>
      </c>
      <c r="AL64" s="15">
        <f t="shared" si="31"/>
        <v>0</v>
      </c>
      <c r="AN64" s="13">
        <f t="shared" si="32"/>
        <v>0</v>
      </c>
      <c r="AO64" s="15">
        <f t="shared" si="33"/>
        <v>0</v>
      </c>
      <c r="AP64" s="4"/>
      <c r="AQ64" s="13">
        <f t="shared" si="34"/>
        <v>0</v>
      </c>
      <c r="AR64" s="15">
        <f t="shared" si="35"/>
        <v>0</v>
      </c>
      <c r="AT64" s="13">
        <f t="shared" si="36"/>
        <v>0</v>
      </c>
      <c r="AU64" s="15">
        <f t="shared" si="37"/>
        <v>0</v>
      </c>
      <c r="AV64" s="4">
        <v>0</v>
      </c>
      <c r="AW64" s="13">
        <f t="shared" si="38"/>
        <v>0</v>
      </c>
      <c r="AX64" s="15">
        <f t="shared" si="39"/>
        <v>0</v>
      </c>
      <c r="AZ64" s="13">
        <f t="shared" si="40"/>
        <v>0</v>
      </c>
      <c r="BA64" s="15">
        <f t="shared" si="41"/>
        <v>0</v>
      </c>
      <c r="BB64" s="4">
        <v>0</v>
      </c>
      <c r="BC64" s="13">
        <f t="shared" si="42"/>
        <v>0</v>
      </c>
      <c r="BD64" s="15">
        <f t="shared" si="43"/>
        <v>0</v>
      </c>
      <c r="BE64" s="14"/>
      <c r="BF64" s="13">
        <f t="shared" si="44"/>
        <v>0</v>
      </c>
      <c r="BG64" s="15">
        <f t="shared" si="45"/>
        <v>0</v>
      </c>
      <c r="BH64" s="6"/>
      <c r="BI64" s="13">
        <f t="shared" si="46"/>
        <v>0</v>
      </c>
      <c r="BJ64" s="15">
        <f t="shared" si="47"/>
        <v>0</v>
      </c>
      <c r="BL64" s="13">
        <f t="shared" si="48"/>
        <v>0</v>
      </c>
      <c r="BM64" s="15">
        <f t="shared" si="49"/>
        <v>0</v>
      </c>
      <c r="BN64" s="6">
        <v>0</v>
      </c>
      <c r="BO64" s="13">
        <f t="shared" si="50"/>
        <v>0</v>
      </c>
      <c r="BP64" s="15">
        <f t="shared" si="51"/>
        <v>0</v>
      </c>
      <c r="BQ64" s="6"/>
      <c r="BR64" s="13">
        <f t="shared" si="52"/>
        <v>0</v>
      </c>
      <c r="BS64" s="15">
        <f t="shared" si="53"/>
        <v>0</v>
      </c>
      <c r="BT64" s="19">
        <v>0</v>
      </c>
      <c r="BU64" s="13">
        <f t="shared" si="54"/>
        <v>0</v>
      </c>
      <c r="BV64" s="15">
        <f t="shared" si="55"/>
        <v>0</v>
      </c>
      <c r="BW64" s="30"/>
      <c r="BX64" s="13">
        <f t="shared" si="56"/>
        <v>0</v>
      </c>
      <c r="BY64" s="15">
        <f t="shared" si="57"/>
        <v>0</v>
      </c>
      <c r="BZ64" s="30"/>
      <c r="CA64" s="13">
        <f t="shared" si="58"/>
        <v>0</v>
      </c>
      <c r="CB64" s="15">
        <f t="shared" si="59"/>
        <v>0</v>
      </c>
      <c r="CC64" s="30"/>
      <c r="CD64" s="13">
        <f t="shared" si="60"/>
        <v>0</v>
      </c>
      <c r="CE64" s="15">
        <f t="shared" si="61"/>
        <v>0</v>
      </c>
      <c r="CF64" s="30"/>
      <c r="CG64" s="13">
        <f t="shared" si="62"/>
        <v>0</v>
      </c>
      <c r="CH64" s="15">
        <f t="shared" si="63"/>
        <v>0</v>
      </c>
      <c r="CI64" s="19">
        <v>0</v>
      </c>
      <c r="CJ64" s="13">
        <f t="shared" si="64"/>
        <v>0</v>
      </c>
      <c r="CK64" s="15">
        <f t="shared" si="65"/>
        <v>0</v>
      </c>
      <c r="CL64" s="6"/>
      <c r="CM64" s="13">
        <f t="shared" si="66"/>
        <v>0</v>
      </c>
      <c r="CN64" s="15">
        <f t="shared" si="67"/>
        <v>0</v>
      </c>
      <c r="CO64" s="19"/>
      <c r="CP64" s="13">
        <f t="shared" si="68"/>
        <v>0</v>
      </c>
      <c r="CQ64" s="15">
        <f t="shared" si="69"/>
        <v>0</v>
      </c>
      <c r="CR64" s="6"/>
      <c r="CS64" s="13">
        <f t="shared" si="70"/>
        <v>0</v>
      </c>
      <c r="CT64" s="15">
        <f t="shared" si="71"/>
        <v>0</v>
      </c>
      <c r="CU64" s="30"/>
      <c r="CV64" s="18">
        <f t="shared" si="11"/>
        <v>0</v>
      </c>
    </row>
    <row r="65" spans="1:100" x14ac:dyDescent="0.25">
      <c r="A65" s="1">
        <v>173131000</v>
      </c>
      <c r="B65" t="s">
        <v>10</v>
      </c>
      <c r="C65" t="s">
        <v>11</v>
      </c>
      <c r="D65" s="2">
        <v>0.18623481781376519</v>
      </c>
      <c r="E65" s="17">
        <v>120</v>
      </c>
      <c r="F65" s="4">
        <v>1.9278000000000002</v>
      </c>
      <c r="G65" s="1">
        <v>320023</v>
      </c>
      <c r="H65" s="1" t="s">
        <v>2</v>
      </c>
      <c r="I65" s="4"/>
      <c r="J65" s="11">
        <f t="shared" si="72"/>
        <v>0</v>
      </c>
      <c r="K65" s="12">
        <f t="shared" si="13"/>
        <v>0</v>
      </c>
      <c r="L65" s="4"/>
      <c r="M65" s="13">
        <f t="shared" si="14"/>
        <v>0</v>
      </c>
      <c r="N65" s="12">
        <f t="shared" si="15"/>
        <v>0</v>
      </c>
      <c r="O65" s="4"/>
      <c r="P65" s="13">
        <f t="shared" si="16"/>
        <v>0</v>
      </c>
      <c r="Q65" s="12">
        <f t="shared" si="17"/>
        <v>0</v>
      </c>
      <c r="R65" s="4">
        <v>0</v>
      </c>
      <c r="S65" s="13">
        <f t="shared" si="18"/>
        <v>0</v>
      </c>
      <c r="T65" s="12">
        <f t="shared" si="19"/>
        <v>0</v>
      </c>
      <c r="U65" s="4"/>
      <c r="V65" s="13">
        <f t="shared" si="20"/>
        <v>0</v>
      </c>
      <c r="W65" s="12">
        <f t="shared" si="21"/>
        <v>0</v>
      </c>
      <c r="X65" s="6">
        <v>0</v>
      </c>
      <c r="Y65" s="13">
        <f t="shared" si="22"/>
        <v>0</v>
      </c>
      <c r="Z65" s="12">
        <f t="shared" si="23"/>
        <v>0</v>
      </c>
      <c r="AB65" s="13">
        <f t="shared" si="24"/>
        <v>0</v>
      </c>
      <c r="AC65" s="12">
        <f t="shared" si="25"/>
        <v>0</v>
      </c>
      <c r="AE65" s="13">
        <f t="shared" si="26"/>
        <v>0</v>
      </c>
      <c r="AF65" s="12">
        <f t="shared" si="27"/>
        <v>0</v>
      </c>
      <c r="AG65" s="4">
        <v>0</v>
      </c>
      <c r="AH65" s="13">
        <f t="shared" si="28"/>
        <v>0</v>
      </c>
      <c r="AI65" s="12">
        <f t="shared" si="29"/>
        <v>0</v>
      </c>
      <c r="AK65" s="13">
        <f t="shared" si="30"/>
        <v>0</v>
      </c>
      <c r="AL65" s="12">
        <f t="shared" si="31"/>
        <v>0</v>
      </c>
      <c r="AN65" s="13">
        <f t="shared" si="32"/>
        <v>0</v>
      </c>
      <c r="AO65" s="12">
        <f t="shared" si="33"/>
        <v>0</v>
      </c>
      <c r="AP65" s="4"/>
      <c r="AQ65" s="13">
        <f t="shared" si="34"/>
        <v>0</v>
      </c>
      <c r="AR65" s="12">
        <f t="shared" si="35"/>
        <v>0</v>
      </c>
      <c r="AT65" s="13">
        <f t="shared" si="36"/>
        <v>0</v>
      </c>
      <c r="AU65" s="12">
        <f t="shared" si="37"/>
        <v>0</v>
      </c>
      <c r="AV65" s="4">
        <v>0</v>
      </c>
      <c r="AW65" s="13">
        <f t="shared" si="38"/>
        <v>0</v>
      </c>
      <c r="AX65" s="12">
        <f t="shared" si="39"/>
        <v>0</v>
      </c>
      <c r="AZ65" s="13">
        <f t="shared" si="40"/>
        <v>0</v>
      </c>
      <c r="BA65" s="12">
        <f t="shared" si="41"/>
        <v>0</v>
      </c>
      <c r="BB65" s="4">
        <v>0</v>
      </c>
      <c r="BC65" s="13">
        <f t="shared" si="42"/>
        <v>0</v>
      </c>
      <c r="BD65" s="12">
        <f t="shared" si="43"/>
        <v>0</v>
      </c>
      <c r="BE65" s="14"/>
      <c r="BF65" s="13">
        <f t="shared" si="44"/>
        <v>0</v>
      </c>
      <c r="BG65" s="12">
        <f t="shared" si="45"/>
        <v>0</v>
      </c>
      <c r="BI65" s="13">
        <f t="shared" si="46"/>
        <v>0</v>
      </c>
      <c r="BJ65" s="12">
        <f t="shared" si="47"/>
        <v>0</v>
      </c>
      <c r="BL65" s="13">
        <f t="shared" si="48"/>
        <v>0</v>
      </c>
      <c r="BM65" s="12">
        <f t="shared" si="49"/>
        <v>0</v>
      </c>
      <c r="BN65" s="6">
        <v>0</v>
      </c>
      <c r="BO65" s="13">
        <f t="shared" si="50"/>
        <v>0</v>
      </c>
      <c r="BP65" s="12">
        <f t="shared" si="51"/>
        <v>0</v>
      </c>
      <c r="BQ65" s="6"/>
      <c r="BR65" s="13">
        <f t="shared" si="52"/>
        <v>0</v>
      </c>
      <c r="BS65" s="12">
        <f t="shared" si="53"/>
        <v>0</v>
      </c>
      <c r="BT65" s="19">
        <v>0</v>
      </c>
      <c r="BU65" s="13">
        <f t="shared" si="54"/>
        <v>0</v>
      </c>
      <c r="BV65" s="12">
        <f t="shared" si="55"/>
        <v>0</v>
      </c>
      <c r="BW65" s="19"/>
      <c r="BX65" s="13">
        <f t="shared" si="56"/>
        <v>0</v>
      </c>
      <c r="BY65" s="12">
        <f t="shared" si="57"/>
        <v>0</v>
      </c>
      <c r="BZ65" s="19"/>
      <c r="CA65" s="13">
        <f t="shared" si="58"/>
        <v>0</v>
      </c>
      <c r="CB65" s="12">
        <f t="shared" si="59"/>
        <v>0</v>
      </c>
      <c r="CC65" s="19"/>
      <c r="CD65" s="13">
        <f t="shared" si="60"/>
        <v>0</v>
      </c>
      <c r="CE65" s="12">
        <f t="shared" si="61"/>
        <v>0</v>
      </c>
      <c r="CF65" s="19"/>
      <c r="CG65" s="13">
        <f t="shared" si="62"/>
        <v>0</v>
      </c>
      <c r="CH65" s="12">
        <f t="shared" si="63"/>
        <v>0</v>
      </c>
      <c r="CI65" s="19">
        <v>0</v>
      </c>
      <c r="CJ65" s="13">
        <f t="shared" si="64"/>
        <v>0</v>
      </c>
      <c r="CK65" s="12">
        <f t="shared" si="65"/>
        <v>0</v>
      </c>
      <c r="CL65" s="6"/>
      <c r="CM65" s="13">
        <f t="shared" si="66"/>
        <v>0</v>
      </c>
      <c r="CN65" s="12">
        <f t="shared" si="67"/>
        <v>0</v>
      </c>
      <c r="CO65" s="19"/>
      <c r="CP65" s="13">
        <f t="shared" si="68"/>
        <v>0</v>
      </c>
      <c r="CQ65" s="12">
        <f t="shared" si="69"/>
        <v>0</v>
      </c>
      <c r="CR65" s="6"/>
      <c r="CS65" s="13">
        <f t="shared" si="70"/>
        <v>0</v>
      </c>
      <c r="CT65" s="12">
        <f t="shared" si="71"/>
        <v>0</v>
      </c>
      <c r="CU65" s="19"/>
      <c r="CV65" s="18">
        <f t="shared" si="11"/>
        <v>0</v>
      </c>
    </row>
    <row r="66" spans="1:100" x14ac:dyDescent="0.25">
      <c r="A66" s="1">
        <v>173131000</v>
      </c>
      <c r="B66" t="s">
        <v>12</v>
      </c>
      <c r="C66" t="s">
        <v>13</v>
      </c>
      <c r="D66" s="2">
        <v>7.28744939271255E-2</v>
      </c>
      <c r="E66" s="17">
        <v>120</v>
      </c>
      <c r="F66" s="4">
        <v>1.9278000000000002</v>
      </c>
      <c r="G66" s="1">
        <v>320023</v>
      </c>
      <c r="H66" s="1" t="s">
        <v>2</v>
      </c>
      <c r="I66" s="4"/>
      <c r="J66" s="11">
        <f t="shared" si="72"/>
        <v>0</v>
      </c>
      <c r="K66" s="12">
        <f t="shared" si="13"/>
        <v>0</v>
      </c>
      <c r="L66" s="4"/>
      <c r="M66" s="13">
        <f t="shared" si="14"/>
        <v>0</v>
      </c>
      <c r="N66" s="12">
        <f t="shared" si="15"/>
        <v>0</v>
      </c>
      <c r="O66" s="4"/>
      <c r="P66" s="13">
        <f t="shared" si="16"/>
        <v>0</v>
      </c>
      <c r="Q66" s="12">
        <f t="shared" si="17"/>
        <v>0</v>
      </c>
      <c r="R66" s="4">
        <v>0</v>
      </c>
      <c r="S66" s="13">
        <f t="shared" si="18"/>
        <v>0</v>
      </c>
      <c r="T66" s="12">
        <f t="shared" si="19"/>
        <v>0</v>
      </c>
      <c r="U66" s="4"/>
      <c r="V66" s="13">
        <f t="shared" si="20"/>
        <v>0</v>
      </c>
      <c r="W66" s="12">
        <f t="shared" si="21"/>
        <v>0</v>
      </c>
      <c r="X66" s="6">
        <v>0</v>
      </c>
      <c r="Y66" s="13">
        <f t="shared" si="22"/>
        <v>0</v>
      </c>
      <c r="Z66" s="12">
        <f t="shared" si="23"/>
        <v>0</v>
      </c>
      <c r="AB66" s="13">
        <f t="shared" si="24"/>
        <v>0</v>
      </c>
      <c r="AC66" s="12">
        <f t="shared" si="25"/>
        <v>0</v>
      </c>
      <c r="AE66" s="13">
        <f t="shared" si="26"/>
        <v>0</v>
      </c>
      <c r="AF66" s="12">
        <f t="shared" si="27"/>
        <v>0</v>
      </c>
      <c r="AG66" s="4">
        <v>0</v>
      </c>
      <c r="AH66" s="13">
        <f t="shared" si="28"/>
        <v>0</v>
      </c>
      <c r="AI66" s="12">
        <f t="shared" si="29"/>
        <v>0</v>
      </c>
      <c r="AK66" s="13">
        <f t="shared" si="30"/>
        <v>0</v>
      </c>
      <c r="AL66" s="12">
        <f t="shared" si="31"/>
        <v>0</v>
      </c>
      <c r="AN66" s="13">
        <f t="shared" si="32"/>
        <v>0</v>
      </c>
      <c r="AO66" s="12">
        <f t="shared" si="33"/>
        <v>0</v>
      </c>
      <c r="AP66" s="4"/>
      <c r="AQ66" s="13">
        <f t="shared" si="34"/>
        <v>0</v>
      </c>
      <c r="AR66" s="12">
        <f t="shared" si="35"/>
        <v>0</v>
      </c>
      <c r="AT66" s="13">
        <f t="shared" si="36"/>
        <v>0</v>
      </c>
      <c r="AU66" s="12">
        <f t="shared" si="37"/>
        <v>0</v>
      </c>
      <c r="AV66" s="4">
        <v>0</v>
      </c>
      <c r="AW66" s="13">
        <f t="shared" si="38"/>
        <v>0</v>
      </c>
      <c r="AX66" s="12">
        <f t="shared" si="39"/>
        <v>0</v>
      </c>
      <c r="AZ66" s="13">
        <f t="shared" si="40"/>
        <v>0</v>
      </c>
      <c r="BA66" s="12">
        <f t="shared" si="41"/>
        <v>0</v>
      </c>
      <c r="BB66" s="4">
        <v>0</v>
      </c>
      <c r="BC66" s="13">
        <f t="shared" si="42"/>
        <v>0</v>
      </c>
      <c r="BD66" s="12">
        <f t="shared" si="43"/>
        <v>0</v>
      </c>
      <c r="BE66" s="14"/>
      <c r="BF66" s="13">
        <f t="shared" si="44"/>
        <v>0</v>
      </c>
      <c r="BG66" s="12">
        <f t="shared" si="45"/>
        <v>0</v>
      </c>
      <c r="BI66" s="13">
        <f t="shared" si="46"/>
        <v>0</v>
      </c>
      <c r="BJ66" s="12">
        <f t="shared" si="47"/>
        <v>0</v>
      </c>
      <c r="BL66" s="13">
        <f t="shared" si="48"/>
        <v>0</v>
      </c>
      <c r="BM66" s="12">
        <f t="shared" si="49"/>
        <v>0</v>
      </c>
      <c r="BN66" s="6">
        <v>0</v>
      </c>
      <c r="BO66" s="13">
        <f t="shared" si="50"/>
        <v>0</v>
      </c>
      <c r="BP66" s="12">
        <f t="shared" si="51"/>
        <v>0</v>
      </c>
      <c r="BQ66" s="6"/>
      <c r="BR66" s="13">
        <f t="shared" si="52"/>
        <v>0</v>
      </c>
      <c r="BS66" s="12">
        <f t="shared" si="53"/>
        <v>0</v>
      </c>
      <c r="BT66" s="19">
        <v>0</v>
      </c>
      <c r="BU66" s="13">
        <f t="shared" si="54"/>
        <v>0</v>
      </c>
      <c r="BV66" s="12">
        <f t="shared" si="55"/>
        <v>0</v>
      </c>
      <c r="BW66" s="19"/>
      <c r="BX66" s="13">
        <f t="shared" si="56"/>
        <v>0</v>
      </c>
      <c r="BY66" s="12">
        <f t="shared" si="57"/>
        <v>0</v>
      </c>
      <c r="BZ66" s="19"/>
      <c r="CA66" s="13">
        <f t="shared" si="58"/>
        <v>0</v>
      </c>
      <c r="CB66" s="12">
        <f t="shared" si="59"/>
        <v>0</v>
      </c>
      <c r="CC66" s="19"/>
      <c r="CD66" s="13">
        <f t="shared" si="60"/>
        <v>0</v>
      </c>
      <c r="CE66" s="12">
        <f t="shared" si="61"/>
        <v>0</v>
      </c>
      <c r="CF66" s="19"/>
      <c r="CG66" s="13">
        <f t="shared" si="62"/>
        <v>0</v>
      </c>
      <c r="CH66" s="12">
        <f t="shared" si="63"/>
        <v>0</v>
      </c>
      <c r="CI66" s="19">
        <v>0</v>
      </c>
      <c r="CJ66" s="13">
        <f t="shared" si="64"/>
        <v>0</v>
      </c>
      <c r="CK66" s="12">
        <f t="shared" si="65"/>
        <v>0</v>
      </c>
      <c r="CL66" s="6"/>
      <c r="CM66" s="13">
        <f t="shared" si="66"/>
        <v>0</v>
      </c>
      <c r="CN66" s="12">
        <f t="shared" si="67"/>
        <v>0</v>
      </c>
      <c r="CO66" s="19"/>
      <c r="CP66" s="13">
        <f t="shared" si="68"/>
        <v>0</v>
      </c>
      <c r="CQ66" s="12">
        <f t="shared" si="69"/>
        <v>0</v>
      </c>
      <c r="CR66" s="6"/>
      <c r="CS66" s="13">
        <f t="shared" si="70"/>
        <v>0</v>
      </c>
      <c r="CT66" s="12">
        <f t="shared" si="71"/>
        <v>0</v>
      </c>
      <c r="CU66" s="19"/>
      <c r="CV66" s="18">
        <f t="shared" si="11"/>
        <v>0</v>
      </c>
    </row>
    <row r="67" spans="1:100" x14ac:dyDescent="0.25">
      <c r="A67" s="1">
        <v>173131000</v>
      </c>
      <c r="B67" t="s">
        <v>14</v>
      </c>
      <c r="C67" t="s">
        <v>15</v>
      </c>
      <c r="D67" s="2">
        <v>0.10121457489878542</v>
      </c>
      <c r="E67" s="17">
        <v>120</v>
      </c>
      <c r="F67" s="4">
        <v>1.9278000000000002</v>
      </c>
      <c r="G67" s="1">
        <v>320023</v>
      </c>
      <c r="H67" s="1" t="s">
        <v>2</v>
      </c>
      <c r="I67" s="4"/>
      <c r="J67" s="11">
        <f t="shared" si="72"/>
        <v>0</v>
      </c>
      <c r="K67" s="12">
        <f t="shared" si="13"/>
        <v>0</v>
      </c>
      <c r="L67" s="4"/>
      <c r="M67" s="13">
        <f t="shared" si="14"/>
        <v>0</v>
      </c>
      <c r="N67" s="12">
        <f t="shared" si="15"/>
        <v>0</v>
      </c>
      <c r="O67" s="4"/>
      <c r="P67" s="13">
        <f t="shared" si="16"/>
        <v>0</v>
      </c>
      <c r="Q67" s="12">
        <f t="shared" si="17"/>
        <v>0</v>
      </c>
      <c r="R67" s="4">
        <v>0</v>
      </c>
      <c r="S67" s="13">
        <f t="shared" si="18"/>
        <v>0</v>
      </c>
      <c r="T67" s="12">
        <f t="shared" si="19"/>
        <v>0</v>
      </c>
      <c r="U67" s="4"/>
      <c r="V67" s="13">
        <f t="shared" si="20"/>
        <v>0</v>
      </c>
      <c r="W67" s="12">
        <f t="shared" si="21"/>
        <v>0</v>
      </c>
      <c r="X67" s="6">
        <v>0</v>
      </c>
      <c r="Y67" s="13">
        <f t="shared" si="22"/>
        <v>0</v>
      </c>
      <c r="Z67" s="12">
        <f t="shared" si="23"/>
        <v>0</v>
      </c>
      <c r="AB67" s="13">
        <f t="shared" si="24"/>
        <v>0</v>
      </c>
      <c r="AC67" s="12">
        <f t="shared" si="25"/>
        <v>0</v>
      </c>
      <c r="AE67" s="13">
        <f t="shared" si="26"/>
        <v>0</v>
      </c>
      <c r="AF67" s="12">
        <f t="shared" si="27"/>
        <v>0</v>
      </c>
      <c r="AG67" s="4">
        <v>0</v>
      </c>
      <c r="AH67" s="13">
        <f t="shared" si="28"/>
        <v>0</v>
      </c>
      <c r="AI67" s="12">
        <f t="shared" si="29"/>
        <v>0</v>
      </c>
      <c r="AK67" s="13">
        <f t="shared" si="30"/>
        <v>0</v>
      </c>
      <c r="AL67" s="12">
        <f t="shared" si="31"/>
        <v>0</v>
      </c>
      <c r="AN67" s="13">
        <f t="shared" si="32"/>
        <v>0</v>
      </c>
      <c r="AO67" s="12">
        <f t="shared" si="33"/>
        <v>0</v>
      </c>
      <c r="AP67" s="4"/>
      <c r="AQ67" s="13">
        <f t="shared" si="34"/>
        <v>0</v>
      </c>
      <c r="AR67" s="12">
        <f t="shared" si="35"/>
        <v>0</v>
      </c>
      <c r="AT67" s="13">
        <f t="shared" si="36"/>
        <v>0</v>
      </c>
      <c r="AU67" s="12">
        <f t="shared" si="37"/>
        <v>0</v>
      </c>
      <c r="AV67" s="4">
        <v>0</v>
      </c>
      <c r="AW67" s="13">
        <f t="shared" si="38"/>
        <v>0</v>
      </c>
      <c r="AX67" s="12">
        <f t="shared" si="39"/>
        <v>0</v>
      </c>
      <c r="AZ67" s="13">
        <f t="shared" si="40"/>
        <v>0</v>
      </c>
      <c r="BA67" s="12">
        <f t="shared" si="41"/>
        <v>0</v>
      </c>
      <c r="BB67" s="4">
        <v>0</v>
      </c>
      <c r="BC67" s="13">
        <f t="shared" si="42"/>
        <v>0</v>
      </c>
      <c r="BD67" s="12">
        <f t="shared" si="43"/>
        <v>0</v>
      </c>
      <c r="BE67" s="14"/>
      <c r="BF67" s="13">
        <f t="shared" si="44"/>
        <v>0</v>
      </c>
      <c r="BG67" s="12">
        <f t="shared" si="45"/>
        <v>0</v>
      </c>
      <c r="BI67" s="13">
        <f t="shared" si="46"/>
        <v>0</v>
      </c>
      <c r="BJ67" s="12">
        <f t="shared" si="47"/>
        <v>0</v>
      </c>
      <c r="BL67" s="13">
        <f t="shared" si="48"/>
        <v>0</v>
      </c>
      <c r="BM67" s="12">
        <f t="shared" si="49"/>
        <v>0</v>
      </c>
      <c r="BN67" s="6">
        <v>0</v>
      </c>
      <c r="BO67" s="13">
        <f t="shared" si="50"/>
        <v>0</v>
      </c>
      <c r="BP67" s="12">
        <f t="shared" si="51"/>
        <v>0</v>
      </c>
      <c r="BQ67" s="6"/>
      <c r="BR67" s="13">
        <f t="shared" si="52"/>
        <v>0</v>
      </c>
      <c r="BS67" s="12">
        <f t="shared" si="53"/>
        <v>0</v>
      </c>
      <c r="BT67" s="19">
        <v>0</v>
      </c>
      <c r="BU67" s="13">
        <f t="shared" si="54"/>
        <v>0</v>
      </c>
      <c r="BV67" s="12">
        <f t="shared" si="55"/>
        <v>0</v>
      </c>
      <c r="BW67" s="19"/>
      <c r="BX67" s="13">
        <f t="shared" si="56"/>
        <v>0</v>
      </c>
      <c r="BY67" s="12">
        <f t="shared" si="57"/>
        <v>0</v>
      </c>
      <c r="BZ67" s="19"/>
      <c r="CA67" s="13">
        <f t="shared" si="58"/>
        <v>0</v>
      </c>
      <c r="CB67" s="12">
        <f t="shared" si="59"/>
        <v>0</v>
      </c>
      <c r="CC67" s="19"/>
      <c r="CD67" s="13">
        <f t="shared" si="60"/>
        <v>0</v>
      </c>
      <c r="CE67" s="12">
        <f t="shared" si="61"/>
        <v>0</v>
      </c>
      <c r="CF67" s="19"/>
      <c r="CG67" s="13">
        <f t="shared" si="62"/>
        <v>0</v>
      </c>
      <c r="CH67" s="12">
        <f t="shared" si="63"/>
        <v>0</v>
      </c>
      <c r="CI67" s="19">
        <v>0</v>
      </c>
      <c r="CJ67" s="13">
        <f t="shared" si="64"/>
        <v>0</v>
      </c>
      <c r="CK67" s="12">
        <f t="shared" si="65"/>
        <v>0</v>
      </c>
      <c r="CL67" s="6"/>
      <c r="CM67" s="13">
        <f t="shared" si="66"/>
        <v>0</v>
      </c>
      <c r="CN67" s="12">
        <f t="shared" si="67"/>
        <v>0</v>
      </c>
      <c r="CO67" s="19"/>
      <c r="CP67" s="13">
        <f t="shared" si="68"/>
        <v>0</v>
      </c>
      <c r="CQ67" s="12">
        <f t="shared" si="69"/>
        <v>0</v>
      </c>
      <c r="CR67" s="6"/>
      <c r="CS67" s="13">
        <f t="shared" si="70"/>
        <v>0</v>
      </c>
      <c r="CT67" s="12">
        <f t="shared" si="71"/>
        <v>0</v>
      </c>
      <c r="CU67" s="19"/>
      <c r="CV67" s="18">
        <f t="shared" si="11"/>
        <v>0</v>
      </c>
    </row>
    <row r="68" spans="1:100" x14ac:dyDescent="0.25">
      <c r="A68" s="1">
        <v>173131000</v>
      </c>
      <c r="B68" t="s">
        <v>16</v>
      </c>
      <c r="C68" t="s">
        <v>17</v>
      </c>
      <c r="D68" s="2">
        <v>0.16599190283400811</v>
      </c>
      <c r="E68" s="17">
        <v>120</v>
      </c>
      <c r="F68" s="4">
        <v>1.9278000000000002</v>
      </c>
      <c r="G68" s="1">
        <v>320023</v>
      </c>
      <c r="H68" s="1" t="s">
        <v>2</v>
      </c>
      <c r="I68" s="4"/>
      <c r="J68" s="11">
        <f t="shared" si="72"/>
        <v>0</v>
      </c>
      <c r="K68" s="12">
        <f t="shared" si="13"/>
        <v>0</v>
      </c>
      <c r="L68" s="4"/>
      <c r="M68" s="13">
        <f t="shared" si="14"/>
        <v>0</v>
      </c>
      <c r="N68" s="12">
        <f t="shared" si="15"/>
        <v>0</v>
      </c>
      <c r="O68" s="4"/>
      <c r="P68" s="13">
        <f t="shared" si="16"/>
        <v>0</v>
      </c>
      <c r="Q68" s="12">
        <f t="shared" si="17"/>
        <v>0</v>
      </c>
      <c r="R68" s="4">
        <v>0</v>
      </c>
      <c r="S68" s="13">
        <f t="shared" si="18"/>
        <v>0</v>
      </c>
      <c r="T68" s="12">
        <f t="shared" si="19"/>
        <v>0</v>
      </c>
      <c r="U68" s="4"/>
      <c r="V68" s="13">
        <f t="shared" si="20"/>
        <v>0</v>
      </c>
      <c r="W68" s="12">
        <f t="shared" si="21"/>
        <v>0</v>
      </c>
      <c r="X68" s="6">
        <v>0</v>
      </c>
      <c r="Y68" s="13">
        <f t="shared" si="22"/>
        <v>0</v>
      </c>
      <c r="Z68" s="12">
        <f t="shared" si="23"/>
        <v>0</v>
      </c>
      <c r="AB68" s="13">
        <f t="shared" si="24"/>
        <v>0</v>
      </c>
      <c r="AC68" s="12">
        <f t="shared" si="25"/>
        <v>0</v>
      </c>
      <c r="AE68" s="13">
        <f t="shared" si="26"/>
        <v>0</v>
      </c>
      <c r="AF68" s="12">
        <f t="shared" si="27"/>
        <v>0</v>
      </c>
      <c r="AG68" s="4">
        <v>0</v>
      </c>
      <c r="AH68" s="13">
        <f t="shared" si="28"/>
        <v>0</v>
      </c>
      <c r="AI68" s="12">
        <f t="shared" si="29"/>
        <v>0</v>
      </c>
      <c r="AK68" s="13">
        <f t="shared" si="30"/>
        <v>0</v>
      </c>
      <c r="AL68" s="12">
        <f t="shared" si="31"/>
        <v>0</v>
      </c>
      <c r="AN68" s="13">
        <f t="shared" si="32"/>
        <v>0</v>
      </c>
      <c r="AO68" s="12">
        <f t="shared" si="33"/>
        <v>0</v>
      </c>
      <c r="AP68" s="4"/>
      <c r="AQ68" s="13">
        <f t="shared" si="34"/>
        <v>0</v>
      </c>
      <c r="AR68" s="12">
        <f t="shared" si="35"/>
        <v>0</v>
      </c>
      <c r="AT68" s="13">
        <f t="shared" si="36"/>
        <v>0</v>
      </c>
      <c r="AU68" s="12">
        <f t="shared" si="37"/>
        <v>0</v>
      </c>
      <c r="AV68" s="4">
        <v>0</v>
      </c>
      <c r="AW68" s="13">
        <f t="shared" si="38"/>
        <v>0</v>
      </c>
      <c r="AX68" s="12">
        <f t="shared" si="39"/>
        <v>0</v>
      </c>
      <c r="AZ68" s="13">
        <f t="shared" si="40"/>
        <v>0</v>
      </c>
      <c r="BA68" s="12">
        <f t="shared" si="41"/>
        <v>0</v>
      </c>
      <c r="BB68" s="4">
        <v>0</v>
      </c>
      <c r="BC68" s="13">
        <f t="shared" si="42"/>
        <v>0</v>
      </c>
      <c r="BD68" s="12">
        <f t="shared" si="43"/>
        <v>0</v>
      </c>
      <c r="BE68" s="14"/>
      <c r="BF68" s="13">
        <f t="shared" si="44"/>
        <v>0</v>
      </c>
      <c r="BG68" s="12">
        <f t="shared" si="45"/>
        <v>0</v>
      </c>
      <c r="BI68" s="13">
        <f t="shared" si="46"/>
        <v>0</v>
      </c>
      <c r="BJ68" s="12">
        <f t="shared" si="47"/>
        <v>0</v>
      </c>
      <c r="BL68" s="13">
        <f t="shared" si="48"/>
        <v>0</v>
      </c>
      <c r="BM68" s="12">
        <f t="shared" si="49"/>
        <v>0</v>
      </c>
      <c r="BN68" s="6">
        <v>0</v>
      </c>
      <c r="BO68" s="13">
        <f t="shared" si="50"/>
        <v>0</v>
      </c>
      <c r="BP68" s="12">
        <f t="shared" si="51"/>
        <v>0</v>
      </c>
      <c r="BQ68" s="6"/>
      <c r="BR68" s="13">
        <f t="shared" si="52"/>
        <v>0</v>
      </c>
      <c r="BS68" s="12">
        <f t="shared" si="53"/>
        <v>0</v>
      </c>
      <c r="BT68" s="19">
        <v>0</v>
      </c>
      <c r="BU68" s="13">
        <f t="shared" si="54"/>
        <v>0</v>
      </c>
      <c r="BV68" s="12">
        <f t="shared" si="55"/>
        <v>0</v>
      </c>
      <c r="BW68" s="19"/>
      <c r="BX68" s="13">
        <f t="shared" si="56"/>
        <v>0</v>
      </c>
      <c r="BY68" s="12">
        <f t="shared" si="57"/>
        <v>0</v>
      </c>
      <c r="BZ68" s="19"/>
      <c r="CA68" s="13">
        <f t="shared" si="58"/>
        <v>0</v>
      </c>
      <c r="CB68" s="12">
        <f t="shared" si="59"/>
        <v>0</v>
      </c>
      <c r="CC68" s="19"/>
      <c r="CD68" s="13">
        <f t="shared" si="60"/>
        <v>0</v>
      </c>
      <c r="CE68" s="12">
        <f t="shared" si="61"/>
        <v>0</v>
      </c>
      <c r="CF68" s="19"/>
      <c r="CG68" s="13">
        <f t="shared" si="62"/>
        <v>0</v>
      </c>
      <c r="CH68" s="12">
        <f t="shared" si="63"/>
        <v>0</v>
      </c>
      <c r="CI68" s="19">
        <v>0</v>
      </c>
      <c r="CJ68" s="13">
        <f t="shared" si="64"/>
        <v>0</v>
      </c>
      <c r="CK68" s="12">
        <f t="shared" si="65"/>
        <v>0</v>
      </c>
      <c r="CL68" s="6"/>
      <c r="CM68" s="13">
        <f t="shared" si="66"/>
        <v>0</v>
      </c>
      <c r="CN68" s="12">
        <f t="shared" si="67"/>
        <v>0</v>
      </c>
      <c r="CO68" s="19"/>
      <c r="CP68" s="13">
        <f t="shared" si="68"/>
        <v>0</v>
      </c>
      <c r="CQ68" s="12">
        <f t="shared" si="69"/>
        <v>0</v>
      </c>
      <c r="CR68" s="6"/>
      <c r="CS68" s="13">
        <f t="shared" si="70"/>
        <v>0</v>
      </c>
      <c r="CT68" s="12">
        <f t="shared" si="71"/>
        <v>0</v>
      </c>
      <c r="CU68" s="19"/>
      <c r="CV68" s="18">
        <f t="shared" ref="CV68:CV127" si="73">+SUMIFS($I68:$BH68,$I$1:$BH$1,$K$1)</f>
        <v>0</v>
      </c>
    </row>
    <row r="69" spans="1:100" x14ac:dyDescent="0.25">
      <c r="A69" s="1">
        <v>173131000</v>
      </c>
      <c r="B69" t="s">
        <v>18</v>
      </c>
      <c r="C69" t="s">
        <v>19</v>
      </c>
      <c r="D69" s="2">
        <v>0.10121457489878542</v>
      </c>
      <c r="E69" s="17">
        <v>120</v>
      </c>
      <c r="F69" s="4">
        <v>1.9278000000000002</v>
      </c>
      <c r="G69" s="1">
        <v>320023</v>
      </c>
      <c r="H69" s="1" t="s">
        <v>2</v>
      </c>
      <c r="I69" s="4"/>
      <c r="J69" s="11">
        <f t="shared" si="72"/>
        <v>0</v>
      </c>
      <c r="K69" s="12">
        <f t="shared" si="13"/>
        <v>0</v>
      </c>
      <c r="L69" s="4"/>
      <c r="M69" s="13">
        <f t="shared" ref="M69:M81" si="74">+IFERROR(L69/$E69,0)</f>
        <v>0</v>
      </c>
      <c r="N69" s="12">
        <f t="shared" ref="N69:N81" si="75">+L69*$F69</f>
        <v>0</v>
      </c>
      <c r="O69" s="4"/>
      <c r="P69" s="13">
        <f t="shared" ref="P69:P81" si="76">+IFERROR(O69/$E69,0)</f>
        <v>0</v>
      </c>
      <c r="Q69" s="12">
        <f t="shared" ref="Q69:Q81" si="77">+O69*$F69</f>
        <v>0</v>
      </c>
      <c r="R69" s="4">
        <v>0</v>
      </c>
      <c r="S69" s="13">
        <f t="shared" ref="S69:S81" si="78">+IFERROR(R69/$E69,0)</f>
        <v>0</v>
      </c>
      <c r="T69" s="12">
        <f t="shared" ref="T69:T81" si="79">+R69*$F69</f>
        <v>0</v>
      </c>
      <c r="U69" s="4"/>
      <c r="V69" s="13">
        <f t="shared" ref="V69:V81" si="80">+IFERROR(U69/$E69,0)</f>
        <v>0</v>
      </c>
      <c r="W69" s="12">
        <f t="shared" ref="W69:W81" si="81">+U69*$F69</f>
        <v>0</v>
      </c>
      <c r="X69" s="6">
        <v>0</v>
      </c>
      <c r="Y69" s="13">
        <f t="shared" ref="Y69:Y81" si="82">+IFERROR(X69/$E69,0)</f>
        <v>0</v>
      </c>
      <c r="Z69" s="12">
        <f t="shared" ref="Z69:Z81" si="83">+X69*$F69</f>
        <v>0</v>
      </c>
      <c r="AB69" s="13">
        <f t="shared" ref="AB69:AB81" si="84">+IFERROR(AA69/$E69,0)</f>
        <v>0</v>
      </c>
      <c r="AC69" s="12">
        <f t="shared" ref="AC69:AC81" si="85">+AA69*$F69</f>
        <v>0</v>
      </c>
      <c r="AE69" s="13">
        <f t="shared" ref="AE69:AE81" si="86">+IFERROR(AD69/$E69,0)</f>
        <v>0</v>
      </c>
      <c r="AF69" s="12">
        <f t="shared" ref="AF69:AF81" si="87">+AD69*$F69</f>
        <v>0</v>
      </c>
      <c r="AG69" s="4">
        <v>0</v>
      </c>
      <c r="AH69" s="13">
        <f t="shared" ref="AH69:AH81" si="88">+IFERROR(AG69/$E69,0)</f>
        <v>0</v>
      </c>
      <c r="AI69" s="12">
        <f t="shared" ref="AI69:AI81" si="89">+AG69*$F69</f>
        <v>0</v>
      </c>
      <c r="AK69" s="13">
        <f t="shared" ref="AK69:AK81" si="90">+IFERROR(AJ69/$E69,0)</f>
        <v>0</v>
      </c>
      <c r="AL69" s="12">
        <f t="shared" ref="AL69:AL81" si="91">+AJ69*$F69</f>
        <v>0</v>
      </c>
      <c r="AN69" s="13">
        <f t="shared" ref="AN69:AN81" si="92">+IFERROR(AM69/$E69,0)</f>
        <v>0</v>
      </c>
      <c r="AO69" s="12">
        <f t="shared" ref="AO69:AO81" si="93">+AM69*$F69</f>
        <v>0</v>
      </c>
      <c r="AP69" s="4"/>
      <c r="AQ69" s="13">
        <f t="shared" ref="AQ69:AQ81" si="94">+IFERROR(AP69/$E69,0)</f>
        <v>0</v>
      </c>
      <c r="AR69" s="12">
        <f t="shared" ref="AR69:AR81" si="95">+AP69*$F69</f>
        <v>0</v>
      </c>
      <c r="AT69" s="13">
        <f t="shared" ref="AT69:AT81" si="96">+IFERROR(AS69/$E69,0)</f>
        <v>0</v>
      </c>
      <c r="AU69" s="12">
        <f t="shared" ref="AU69:AU81" si="97">+AS69*$F69</f>
        <v>0</v>
      </c>
      <c r="AV69" s="4">
        <v>0</v>
      </c>
      <c r="AW69" s="13">
        <f t="shared" ref="AW69:AW81" si="98">+IFERROR(AV69/$E69,0)</f>
        <v>0</v>
      </c>
      <c r="AX69" s="12">
        <f t="shared" ref="AX69:AX81" si="99">+AV69*$F69</f>
        <v>0</v>
      </c>
      <c r="AZ69" s="13">
        <f t="shared" ref="AZ69:AZ81" si="100">+IFERROR(AY69/$E69,0)</f>
        <v>0</v>
      </c>
      <c r="BA69" s="12">
        <f t="shared" ref="BA69:BA81" si="101">+AY69*$F69</f>
        <v>0</v>
      </c>
      <c r="BB69" s="4">
        <v>0</v>
      </c>
      <c r="BC69" s="13">
        <f t="shared" ref="BC69:BC81" si="102">+IFERROR(BB69/$E69,0)</f>
        <v>0</v>
      </c>
      <c r="BD69" s="12">
        <f t="shared" ref="BD69:BD81" si="103">+BB69*$F69</f>
        <v>0</v>
      </c>
      <c r="BE69" s="14"/>
      <c r="BF69" s="13">
        <f t="shared" ref="BF69:BF81" si="104">+IFERROR(BE69/$E69,0)</f>
        <v>0</v>
      </c>
      <c r="BG69" s="12">
        <f t="shared" ref="BG69:BG81" si="105">+BE69*$F69</f>
        <v>0</v>
      </c>
      <c r="BI69" s="13">
        <f t="shared" ref="BI69:BI90" si="106">+IFERROR(BH69/$E69,0)</f>
        <v>0</v>
      </c>
      <c r="BJ69" s="12">
        <f t="shared" ref="BJ69:BJ90" si="107">+BH69*$F69</f>
        <v>0</v>
      </c>
      <c r="BL69" s="13">
        <f t="shared" ref="BL69:BL99" si="108">+IFERROR(BK69/$E69,0)</f>
        <v>0</v>
      </c>
      <c r="BM69" s="12">
        <f t="shared" ref="BM69:BM99" si="109">+BK69*$F69</f>
        <v>0</v>
      </c>
      <c r="BN69" s="6">
        <v>0</v>
      </c>
      <c r="BO69" s="13">
        <f t="shared" ref="BO69:BO99" si="110">+IFERROR(BN69/$E69,0)</f>
        <v>0</v>
      </c>
      <c r="BP69" s="12">
        <f t="shared" ref="BP69:BP99" si="111">+BN69*$F69</f>
        <v>0</v>
      </c>
      <c r="BQ69" s="6"/>
      <c r="BR69" s="13">
        <f t="shared" ref="BR69:BR99" si="112">+IFERROR(BQ69/$E69,0)</f>
        <v>0</v>
      </c>
      <c r="BS69" s="12">
        <f t="shared" ref="BS69:BS99" si="113">+BQ69*$F69</f>
        <v>0</v>
      </c>
      <c r="BT69" s="19">
        <v>0</v>
      </c>
      <c r="BU69" s="13">
        <f t="shared" ref="BU69:BU99" si="114">+IFERROR(BT69/$E69,0)</f>
        <v>0</v>
      </c>
      <c r="BV69" s="12">
        <f t="shared" ref="BV69:BV99" si="115">+BT69*$F69</f>
        <v>0</v>
      </c>
      <c r="BW69" s="19"/>
      <c r="BX69" s="13">
        <f t="shared" ref="BX69:BX99" si="116">+IFERROR(BW69/$E69,0)</f>
        <v>0</v>
      </c>
      <c r="BY69" s="12">
        <f t="shared" ref="BY69:BY99" si="117">+BW69*$F69</f>
        <v>0</v>
      </c>
      <c r="BZ69" s="19"/>
      <c r="CA69" s="13">
        <f t="shared" ref="CA69:CA99" si="118">+IFERROR(BZ69/$E69,0)</f>
        <v>0</v>
      </c>
      <c r="CB69" s="12">
        <f t="shared" ref="CB69:CB99" si="119">+BZ69*$F69</f>
        <v>0</v>
      </c>
      <c r="CC69" s="19"/>
      <c r="CD69" s="13">
        <f t="shared" ref="CD69:CD99" si="120">+IFERROR(CC69/$E69,0)</f>
        <v>0</v>
      </c>
      <c r="CE69" s="12">
        <f t="shared" ref="CE69:CE99" si="121">+CC69*$F69</f>
        <v>0</v>
      </c>
      <c r="CF69" s="19"/>
      <c r="CG69" s="13">
        <f t="shared" ref="CG69:CG99" si="122">+IFERROR(CF69/$E69,0)</f>
        <v>0</v>
      </c>
      <c r="CH69" s="12">
        <f t="shared" ref="CH69:CH99" si="123">+CF69*$F69</f>
        <v>0</v>
      </c>
      <c r="CI69" s="19">
        <v>0</v>
      </c>
      <c r="CJ69" s="13">
        <f t="shared" ref="CJ69:CJ99" si="124">+IFERROR(CI69/$E69,0)</f>
        <v>0</v>
      </c>
      <c r="CK69" s="12">
        <f t="shared" ref="CK69:CK99" si="125">+CI69*$F69</f>
        <v>0</v>
      </c>
      <c r="CL69" s="6"/>
      <c r="CM69" s="13">
        <f t="shared" ref="CM69:CM99" si="126">+IFERROR(CL69/$E69,0)</f>
        <v>0</v>
      </c>
      <c r="CN69" s="12">
        <f t="shared" ref="CN69:CN99" si="127">+CL69*$F69</f>
        <v>0</v>
      </c>
      <c r="CO69" s="19"/>
      <c r="CP69" s="13">
        <f t="shared" ref="CP69:CP99" si="128">+IFERROR(CO69/$E69,0)</f>
        <v>0</v>
      </c>
      <c r="CQ69" s="12">
        <f t="shared" ref="CQ69:CQ99" si="129">+CO69*$F69</f>
        <v>0</v>
      </c>
      <c r="CR69" s="6"/>
      <c r="CS69" s="13">
        <f t="shared" ref="CS69:CS99" si="130">+IFERROR(CR69/$E69,0)</f>
        <v>0</v>
      </c>
      <c r="CT69" s="12">
        <f t="shared" ref="CT69:CT99" si="131">+CR69*$F69</f>
        <v>0</v>
      </c>
      <c r="CU69" s="19"/>
      <c r="CV69" s="18">
        <f t="shared" si="73"/>
        <v>0</v>
      </c>
    </row>
    <row r="70" spans="1:100" x14ac:dyDescent="0.25">
      <c r="A70" s="1">
        <v>173131000</v>
      </c>
      <c r="B70" t="s">
        <v>20</v>
      </c>
      <c r="C70" t="s">
        <v>21</v>
      </c>
      <c r="D70" s="2">
        <v>7.28744939271255E-2</v>
      </c>
      <c r="E70" s="17">
        <v>120</v>
      </c>
      <c r="F70" s="4">
        <v>1.9278000000000002</v>
      </c>
      <c r="G70" s="1">
        <v>320023</v>
      </c>
      <c r="H70" s="1" t="s">
        <v>2</v>
      </c>
      <c r="I70" s="4"/>
      <c r="J70" s="11">
        <f t="shared" si="72"/>
        <v>0</v>
      </c>
      <c r="K70" s="12">
        <f t="shared" ref="K70:K81" si="132">+$I70*$F70</f>
        <v>0</v>
      </c>
      <c r="L70" s="4"/>
      <c r="M70" s="13">
        <f t="shared" si="74"/>
        <v>0</v>
      </c>
      <c r="N70" s="12">
        <f t="shared" si="75"/>
        <v>0</v>
      </c>
      <c r="O70" s="4"/>
      <c r="P70" s="13">
        <f t="shared" si="76"/>
        <v>0</v>
      </c>
      <c r="Q70" s="12">
        <f t="shared" si="77"/>
        <v>0</v>
      </c>
      <c r="R70" s="4">
        <v>0</v>
      </c>
      <c r="S70" s="13">
        <f t="shared" si="78"/>
        <v>0</v>
      </c>
      <c r="T70" s="12">
        <f t="shared" si="79"/>
        <v>0</v>
      </c>
      <c r="U70" s="4"/>
      <c r="V70" s="13">
        <f t="shared" si="80"/>
        <v>0</v>
      </c>
      <c r="W70" s="12">
        <f t="shared" si="81"/>
        <v>0</v>
      </c>
      <c r="X70" s="6">
        <v>0</v>
      </c>
      <c r="Y70" s="13">
        <f t="shared" si="82"/>
        <v>0</v>
      </c>
      <c r="Z70" s="12">
        <f t="shared" si="83"/>
        <v>0</v>
      </c>
      <c r="AB70" s="13">
        <f t="shared" si="84"/>
        <v>0</v>
      </c>
      <c r="AC70" s="12">
        <f t="shared" si="85"/>
        <v>0</v>
      </c>
      <c r="AE70" s="13">
        <f t="shared" si="86"/>
        <v>0</v>
      </c>
      <c r="AF70" s="12">
        <f t="shared" si="87"/>
        <v>0</v>
      </c>
      <c r="AG70" s="4">
        <v>0</v>
      </c>
      <c r="AH70" s="13">
        <f t="shared" si="88"/>
        <v>0</v>
      </c>
      <c r="AI70" s="12">
        <f t="shared" si="89"/>
        <v>0</v>
      </c>
      <c r="AK70" s="13">
        <f t="shared" si="90"/>
        <v>0</v>
      </c>
      <c r="AL70" s="12">
        <f t="shared" si="91"/>
        <v>0</v>
      </c>
      <c r="AN70" s="13">
        <f t="shared" si="92"/>
        <v>0</v>
      </c>
      <c r="AO70" s="12">
        <f t="shared" si="93"/>
        <v>0</v>
      </c>
      <c r="AP70" s="4"/>
      <c r="AQ70" s="13">
        <f t="shared" si="94"/>
        <v>0</v>
      </c>
      <c r="AR70" s="12">
        <f t="shared" si="95"/>
        <v>0</v>
      </c>
      <c r="AT70" s="13">
        <f t="shared" si="96"/>
        <v>0</v>
      </c>
      <c r="AU70" s="12">
        <f t="shared" si="97"/>
        <v>0</v>
      </c>
      <c r="AV70" s="4">
        <v>0</v>
      </c>
      <c r="AW70" s="13">
        <f t="shared" si="98"/>
        <v>0</v>
      </c>
      <c r="AX70" s="12">
        <f t="shared" si="99"/>
        <v>0</v>
      </c>
      <c r="AZ70" s="13">
        <f t="shared" si="100"/>
        <v>0</v>
      </c>
      <c r="BA70" s="12">
        <f t="shared" si="101"/>
        <v>0</v>
      </c>
      <c r="BB70" s="4">
        <v>0</v>
      </c>
      <c r="BC70" s="13">
        <f t="shared" si="102"/>
        <v>0</v>
      </c>
      <c r="BD70" s="12">
        <f t="shared" si="103"/>
        <v>0</v>
      </c>
      <c r="BE70" s="14"/>
      <c r="BF70" s="13">
        <f t="shared" si="104"/>
        <v>0</v>
      </c>
      <c r="BG70" s="12">
        <f t="shared" si="105"/>
        <v>0</v>
      </c>
      <c r="BI70" s="13">
        <f t="shared" si="106"/>
        <v>0</v>
      </c>
      <c r="BJ70" s="12">
        <f t="shared" si="107"/>
        <v>0</v>
      </c>
      <c r="BL70" s="13">
        <f t="shared" si="108"/>
        <v>0</v>
      </c>
      <c r="BM70" s="12">
        <f t="shared" si="109"/>
        <v>0</v>
      </c>
      <c r="BN70" s="6">
        <v>0</v>
      </c>
      <c r="BO70" s="13">
        <f t="shared" si="110"/>
        <v>0</v>
      </c>
      <c r="BP70" s="12">
        <f t="shared" si="111"/>
        <v>0</v>
      </c>
      <c r="BQ70" s="6"/>
      <c r="BR70" s="13">
        <f t="shared" si="112"/>
        <v>0</v>
      </c>
      <c r="BS70" s="12">
        <f t="shared" si="113"/>
        <v>0</v>
      </c>
      <c r="BT70" s="19">
        <v>0</v>
      </c>
      <c r="BU70" s="13">
        <f t="shared" si="114"/>
        <v>0</v>
      </c>
      <c r="BV70" s="12">
        <f t="shared" si="115"/>
        <v>0</v>
      </c>
      <c r="BW70" s="19"/>
      <c r="BX70" s="13">
        <f t="shared" si="116"/>
        <v>0</v>
      </c>
      <c r="BY70" s="12">
        <f t="shared" si="117"/>
        <v>0</v>
      </c>
      <c r="BZ70" s="19"/>
      <c r="CA70" s="13">
        <f t="shared" si="118"/>
        <v>0</v>
      </c>
      <c r="CB70" s="12">
        <f t="shared" si="119"/>
        <v>0</v>
      </c>
      <c r="CC70" s="19"/>
      <c r="CD70" s="13">
        <f t="shared" si="120"/>
        <v>0</v>
      </c>
      <c r="CE70" s="12">
        <f t="shared" si="121"/>
        <v>0</v>
      </c>
      <c r="CF70" s="19"/>
      <c r="CG70" s="13">
        <f t="shared" si="122"/>
        <v>0</v>
      </c>
      <c r="CH70" s="12">
        <f t="shared" si="123"/>
        <v>0</v>
      </c>
      <c r="CI70" s="19">
        <v>0</v>
      </c>
      <c r="CJ70" s="13">
        <f t="shared" si="124"/>
        <v>0</v>
      </c>
      <c r="CK70" s="12">
        <f t="shared" si="125"/>
        <v>0</v>
      </c>
      <c r="CL70" s="6"/>
      <c r="CM70" s="13">
        <f t="shared" si="126"/>
        <v>0</v>
      </c>
      <c r="CN70" s="12">
        <f t="shared" si="127"/>
        <v>0</v>
      </c>
      <c r="CO70" s="19"/>
      <c r="CP70" s="13">
        <f t="shared" si="128"/>
        <v>0</v>
      </c>
      <c r="CQ70" s="12">
        <f t="shared" si="129"/>
        <v>0</v>
      </c>
      <c r="CR70" s="6"/>
      <c r="CS70" s="13">
        <f t="shared" si="130"/>
        <v>0</v>
      </c>
      <c r="CT70" s="12">
        <f t="shared" si="131"/>
        <v>0</v>
      </c>
      <c r="CU70" s="19"/>
      <c r="CV70" s="18">
        <f t="shared" si="73"/>
        <v>0</v>
      </c>
    </row>
    <row r="71" spans="1:100" x14ac:dyDescent="0.25">
      <c r="A71" s="1">
        <v>173131000</v>
      </c>
      <c r="B71" t="s">
        <v>80</v>
      </c>
      <c r="C71" t="s">
        <v>23</v>
      </c>
      <c r="D71" s="3">
        <v>0.18218623481781382</v>
      </c>
      <c r="E71" s="17">
        <v>120</v>
      </c>
      <c r="F71" s="4">
        <v>1.9278000000000002</v>
      </c>
      <c r="G71" s="1">
        <v>320023</v>
      </c>
      <c r="H71" s="1" t="s">
        <v>2</v>
      </c>
      <c r="I71" s="4"/>
      <c r="J71" s="11">
        <f t="shared" ref="J71:J81" si="133">+IFERROR(I71/$E71,0)</f>
        <v>0</v>
      </c>
      <c r="K71" s="12">
        <f t="shared" si="132"/>
        <v>0</v>
      </c>
      <c r="L71" s="4"/>
      <c r="M71" s="13">
        <f t="shared" si="74"/>
        <v>0</v>
      </c>
      <c r="N71" s="12">
        <f t="shared" si="75"/>
        <v>0</v>
      </c>
      <c r="O71" s="4"/>
      <c r="P71" s="13">
        <f t="shared" si="76"/>
        <v>0</v>
      </c>
      <c r="Q71" s="12">
        <f t="shared" si="77"/>
        <v>0</v>
      </c>
      <c r="R71" s="4">
        <v>0</v>
      </c>
      <c r="S71" s="13">
        <f t="shared" si="78"/>
        <v>0</v>
      </c>
      <c r="T71" s="12">
        <f t="shared" si="79"/>
        <v>0</v>
      </c>
      <c r="U71" s="4"/>
      <c r="V71" s="13">
        <f t="shared" si="80"/>
        <v>0</v>
      </c>
      <c r="W71" s="12">
        <f t="shared" si="81"/>
        <v>0</v>
      </c>
      <c r="X71" s="6">
        <v>0</v>
      </c>
      <c r="Y71" s="13">
        <f t="shared" si="82"/>
        <v>0</v>
      </c>
      <c r="Z71" s="12">
        <f t="shared" si="83"/>
        <v>0</v>
      </c>
      <c r="AB71" s="13">
        <f t="shared" si="84"/>
        <v>0</v>
      </c>
      <c r="AC71" s="12">
        <f t="shared" si="85"/>
        <v>0</v>
      </c>
      <c r="AE71" s="13">
        <f t="shared" si="86"/>
        <v>0</v>
      </c>
      <c r="AF71" s="12">
        <f t="shared" si="87"/>
        <v>0</v>
      </c>
      <c r="AG71" s="4">
        <v>0</v>
      </c>
      <c r="AH71" s="13">
        <f t="shared" si="88"/>
        <v>0</v>
      </c>
      <c r="AI71" s="12">
        <f t="shared" si="89"/>
        <v>0</v>
      </c>
      <c r="AK71" s="13">
        <f t="shared" si="90"/>
        <v>0</v>
      </c>
      <c r="AL71" s="12">
        <f t="shared" si="91"/>
        <v>0</v>
      </c>
      <c r="AN71" s="13">
        <f t="shared" si="92"/>
        <v>0</v>
      </c>
      <c r="AO71" s="12">
        <f t="shared" si="93"/>
        <v>0</v>
      </c>
      <c r="AP71" s="4"/>
      <c r="AQ71" s="13">
        <f t="shared" si="94"/>
        <v>0</v>
      </c>
      <c r="AR71" s="12">
        <f t="shared" si="95"/>
        <v>0</v>
      </c>
      <c r="AT71" s="13">
        <f t="shared" si="96"/>
        <v>0</v>
      </c>
      <c r="AU71" s="12">
        <f t="shared" si="97"/>
        <v>0</v>
      </c>
      <c r="AV71" s="4">
        <v>0</v>
      </c>
      <c r="AW71" s="13">
        <f t="shared" si="98"/>
        <v>0</v>
      </c>
      <c r="AX71" s="12">
        <f t="shared" si="99"/>
        <v>0</v>
      </c>
      <c r="AZ71" s="13">
        <f t="shared" si="100"/>
        <v>0</v>
      </c>
      <c r="BA71" s="12">
        <f t="shared" si="101"/>
        <v>0</v>
      </c>
      <c r="BB71" s="4">
        <v>0</v>
      </c>
      <c r="BC71" s="13">
        <f t="shared" si="102"/>
        <v>0</v>
      </c>
      <c r="BD71" s="12">
        <f t="shared" si="103"/>
        <v>0</v>
      </c>
      <c r="BE71" s="14"/>
      <c r="BF71" s="13">
        <f t="shared" si="104"/>
        <v>0</v>
      </c>
      <c r="BG71" s="12">
        <f t="shared" si="105"/>
        <v>0</v>
      </c>
      <c r="BI71" s="13">
        <f t="shared" si="106"/>
        <v>0</v>
      </c>
      <c r="BJ71" s="12">
        <f t="shared" si="107"/>
        <v>0</v>
      </c>
      <c r="BL71" s="13">
        <f t="shared" si="108"/>
        <v>0</v>
      </c>
      <c r="BM71" s="12">
        <f t="shared" si="109"/>
        <v>0</v>
      </c>
      <c r="BN71" s="6">
        <v>0</v>
      </c>
      <c r="BO71" s="13">
        <f t="shared" si="110"/>
        <v>0</v>
      </c>
      <c r="BP71" s="12">
        <f t="shared" si="111"/>
        <v>0</v>
      </c>
      <c r="BQ71" s="6"/>
      <c r="BR71" s="13">
        <f t="shared" si="112"/>
        <v>0</v>
      </c>
      <c r="BS71" s="12">
        <f t="shared" si="113"/>
        <v>0</v>
      </c>
      <c r="BT71" s="19">
        <v>0</v>
      </c>
      <c r="BU71" s="13">
        <f t="shared" si="114"/>
        <v>0</v>
      </c>
      <c r="BV71" s="12">
        <f t="shared" si="115"/>
        <v>0</v>
      </c>
      <c r="BW71" s="19"/>
      <c r="BX71" s="13">
        <f t="shared" si="116"/>
        <v>0</v>
      </c>
      <c r="BY71" s="12">
        <f t="shared" si="117"/>
        <v>0</v>
      </c>
      <c r="BZ71" s="19"/>
      <c r="CA71" s="13">
        <f t="shared" si="118"/>
        <v>0</v>
      </c>
      <c r="CB71" s="12">
        <f t="shared" si="119"/>
        <v>0</v>
      </c>
      <c r="CC71" s="19"/>
      <c r="CD71" s="13">
        <f t="shared" si="120"/>
        <v>0</v>
      </c>
      <c r="CE71" s="12">
        <f t="shared" si="121"/>
        <v>0</v>
      </c>
      <c r="CF71" s="19"/>
      <c r="CG71" s="13">
        <f t="shared" si="122"/>
        <v>0</v>
      </c>
      <c r="CH71" s="12">
        <f t="shared" si="123"/>
        <v>0</v>
      </c>
      <c r="CI71" s="19">
        <v>0</v>
      </c>
      <c r="CJ71" s="13">
        <f t="shared" si="124"/>
        <v>0</v>
      </c>
      <c r="CK71" s="12">
        <f t="shared" si="125"/>
        <v>0</v>
      </c>
      <c r="CL71" s="6"/>
      <c r="CM71" s="13">
        <f t="shared" si="126"/>
        <v>0</v>
      </c>
      <c r="CN71" s="12">
        <f t="shared" si="127"/>
        <v>0</v>
      </c>
      <c r="CO71" s="19"/>
      <c r="CP71" s="13">
        <f t="shared" si="128"/>
        <v>0</v>
      </c>
      <c r="CQ71" s="12">
        <f t="shared" si="129"/>
        <v>0</v>
      </c>
      <c r="CR71" s="6"/>
      <c r="CS71" s="13">
        <f t="shared" si="130"/>
        <v>0</v>
      </c>
      <c r="CT71" s="12">
        <f t="shared" si="131"/>
        <v>0</v>
      </c>
      <c r="CU71" s="19"/>
      <c r="CV71" s="18">
        <f t="shared" si="73"/>
        <v>0</v>
      </c>
    </row>
    <row r="72" spans="1:100" x14ac:dyDescent="0.25">
      <c r="J72" s="11">
        <f t="shared" si="133"/>
        <v>0</v>
      </c>
      <c r="K72" s="12">
        <f t="shared" si="132"/>
        <v>0</v>
      </c>
      <c r="M72" s="13">
        <f t="shared" si="74"/>
        <v>0</v>
      </c>
      <c r="N72" s="12">
        <f t="shared" si="75"/>
        <v>0</v>
      </c>
      <c r="P72" s="13">
        <f t="shared" si="76"/>
        <v>0</v>
      </c>
      <c r="Q72" s="12">
        <f t="shared" si="77"/>
        <v>0</v>
      </c>
      <c r="R72" s="4">
        <v>0</v>
      </c>
      <c r="S72" s="13">
        <f t="shared" si="78"/>
        <v>0</v>
      </c>
      <c r="T72" s="12">
        <f t="shared" si="79"/>
        <v>0</v>
      </c>
      <c r="V72" s="13">
        <f t="shared" si="80"/>
        <v>0</v>
      </c>
      <c r="W72" s="12">
        <f t="shared" si="81"/>
        <v>0</v>
      </c>
      <c r="X72" s="6">
        <v>0</v>
      </c>
      <c r="Y72" s="13">
        <f t="shared" si="82"/>
        <v>0</v>
      </c>
      <c r="Z72" s="12">
        <f t="shared" si="83"/>
        <v>0</v>
      </c>
      <c r="AB72" s="13">
        <f t="shared" si="84"/>
        <v>0</v>
      </c>
      <c r="AC72" s="12">
        <f t="shared" si="85"/>
        <v>0</v>
      </c>
      <c r="AE72" s="13">
        <f t="shared" si="86"/>
        <v>0</v>
      </c>
      <c r="AF72" s="12">
        <f t="shared" si="87"/>
        <v>0</v>
      </c>
      <c r="AG72" s="4">
        <v>0</v>
      </c>
      <c r="AH72" s="13">
        <f t="shared" si="88"/>
        <v>0</v>
      </c>
      <c r="AI72" s="12">
        <f t="shared" si="89"/>
        <v>0</v>
      </c>
      <c r="AK72" s="13">
        <f t="shared" si="90"/>
        <v>0</v>
      </c>
      <c r="AL72" s="12">
        <f t="shared" si="91"/>
        <v>0</v>
      </c>
      <c r="AN72" s="13">
        <f t="shared" si="92"/>
        <v>0</v>
      </c>
      <c r="AO72" s="12">
        <f t="shared" si="93"/>
        <v>0</v>
      </c>
      <c r="AP72" s="4"/>
      <c r="AQ72" s="13">
        <f t="shared" si="94"/>
        <v>0</v>
      </c>
      <c r="AR72" s="12">
        <f t="shared" si="95"/>
        <v>0</v>
      </c>
      <c r="AT72" s="13">
        <f t="shared" si="96"/>
        <v>0</v>
      </c>
      <c r="AU72" s="12">
        <f t="shared" si="97"/>
        <v>0</v>
      </c>
      <c r="AV72" s="4">
        <v>0</v>
      </c>
      <c r="AW72" s="13">
        <f t="shared" si="98"/>
        <v>0</v>
      </c>
      <c r="AX72" s="12">
        <f t="shared" si="99"/>
        <v>0</v>
      </c>
      <c r="AZ72" s="13">
        <f t="shared" si="100"/>
        <v>0</v>
      </c>
      <c r="BA72" s="12">
        <f t="shared" si="101"/>
        <v>0</v>
      </c>
      <c r="BB72" s="4">
        <v>0</v>
      </c>
      <c r="BC72" s="13">
        <f t="shared" si="102"/>
        <v>0</v>
      </c>
      <c r="BD72" s="12">
        <f t="shared" si="103"/>
        <v>0</v>
      </c>
      <c r="BE72" s="14"/>
      <c r="BF72" s="13">
        <f t="shared" si="104"/>
        <v>0</v>
      </c>
      <c r="BG72" s="12">
        <f t="shared" si="105"/>
        <v>0</v>
      </c>
      <c r="BI72" s="13">
        <f t="shared" si="106"/>
        <v>0</v>
      </c>
      <c r="BJ72" s="12">
        <f t="shared" si="107"/>
        <v>0</v>
      </c>
      <c r="BL72" s="13">
        <f t="shared" si="108"/>
        <v>0</v>
      </c>
      <c r="BM72" s="12">
        <f t="shared" si="109"/>
        <v>0</v>
      </c>
      <c r="BN72" s="6">
        <v>0</v>
      </c>
      <c r="BO72" s="13">
        <f t="shared" si="110"/>
        <v>0</v>
      </c>
      <c r="BP72" s="12">
        <f t="shared" si="111"/>
        <v>0</v>
      </c>
      <c r="BQ72" s="6"/>
      <c r="BR72" s="13">
        <f t="shared" si="112"/>
        <v>0</v>
      </c>
      <c r="BS72" s="12">
        <f t="shared" si="113"/>
        <v>0</v>
      </c>
      <c r="BT72" s="19">
        <v>0</v>
      </c>
      <c r="BU72" s="13">
        <f t="shared" si="114"/>
        <v>0</v>
      </c>
      <c r="BV72" s="12">
        <f t="shared" si="115"/>
        <v>0</v>
      </c>
      <c r="BW72" s="19"/>
      <c r="BX72" s="13">
        <f t="shared" si="116"/>
        <v>0</v>
      </c>
      <c r="BY72" s="12">
        <f t="shared" si="117"/>
        <v>0</v>
      </c>
      <c r="BZ72" s="19"/>
      <c r="CA72" s="13">
        <f t="shared" si="118"/>
        <v>0</v>
      </c>
      <c r="CB72" s="12">
        <f t="shared" si="119"/>
        <v>0</v>
      </c>
      <c r="CC72" s="19"/>
      <c r="CD72" s="13">
        <f t="shared" si="120"/>
        <v>0</v>
      </c>
      <c r="CE72" s="12">
        <f t="shared" si="121"/>
        <v>0</v>
      </c>
      <c r="CF72" s="19"/>
      <c r="CG72" s="13">
        <f t="shared" si="122"/>
        <v>0</v>
      </c>
      <c r="CH72" s="12">
        <f t="shared" si="123"/>
        <v>0</v>
      </c>
      <c r="CI72" s="19">
        <v>0</v>
      </c>
      <c r="CJ72" s="13">
        <f t="shared" si="124"/>
        <v>0</v>
      </c>
      <c r="CK72" s="12">
        <f t="shared" si="125"/>
        <v>0</v>
      </c>
      <c r="CL72" s="6"/>
      <c r="CM72" s="13">
        <f t="shared" si="126"/>
        <v>0</v>
      </c>
      <c r="CN72" s="12">
        <f t="shared" si="127"/>
        <v>0</v>
      </c>
      <c r="CO72" s="19"/>
      <c r="CP72" s="13">
        <f t="shared" si="128"/>
        <v>0</v>
      </c>
      <c r="CQ72" s="12">
        <f t="shared" si="129"/>
        <v>0</v>
      </c>
      <c r="CR72" s="6"/>
      <c r="CS72" s="13">
        <f t="shared" si="130"/>
        <v>0</v>
      </c>
      <c r="CT72" s="12">
        <f t="shared" si="131"/>
        <v>0</v>
      </c>
      <c r="CU72" s="19"/>
      <c r="CV72" s="18">
        <f t="shared" si="73"/>
        <v>0</v>
      </c>
    </row>
    <row r="73" spans="1:100" x14ac:dyDescent="0.25">
      <c r="J73" s="11">
        <f t="shared" si="133"/>
        <v>0</v>
      </c>
      <c r="K73" s="12">
        <f t="shared" si="132"/>
        <v>0</v>
      </c>
      <c r="M73" s="13">
        <f t="shared" si="74"/>
        <v>0</v>
      </c>
      <c r="N73" s="12">
        <f t="shared" si="75"/>
        <v>0</v>
      </c>
      <c r="P73" s="13">
        <f t="shared" si="76"/>
        <v>0</v>
      </c>
      <c r="Q73" s="12">
        <f t="shared" si="77"/>
        <v>0</v>
      </c>
      <c r="R73" s="4">
        <v>0</v>
      </c>
      <c r="S73" s="13">
        <f t="shared" si="78"/>
        <v>0</v>
      </c>
      <c r="T73" s="12">
        <f t="shared" si="79"/>
        <v>0</v>
      </c>
      <c r="V73" s="13">
        <f t="shared" si="80"/>
        <v>0</v>
      </c>
      <c r="W73" s="12">
        <f t="shared" si="81"/>
        <v>0</v>
      </c>
      <c r="X73" s="6">
        <v>0</v>
      </c>
      <c r="Y73" s="13">
        <f t="shared" si="82"/>
        <v>0</v>
      </c>
      <c r="Z73" s="12">
        <f t="shared" si="83"/>
        <v>0</v>
      </c>
      <c r="AB73" s="13">
        <f t="shared" si="84"/>
        <v>0</v>
      </c>
      <c r="AC73" s="12">
        <f t="shared" si="85"/>
        <v>0</v>
      </c>
      <c r="AE73" s="13">
        <f t="shared" si="86"/>
        <v>0</v>
      </c>
      <c r="AF73" s="12">
        <f t="shared" si="87"/>
        <v>0</v>
      </c>
      <c r="AG73" s="4">
        <v>0</v>
      </c>
      <c r="AH73" s="13">
        <f t="shared" si="88"/>
        <v>0</v>
      </c>
      <c r="AI73" s="12">
        <f t="shared" si="89"/>
        <v>0</v>
      </c>
      <c r="AK73" s="13">
        <f t="shared" si="90"/>
        <v>0</v>
      </c>
      <c r="AL73" s="12">
        <f t="shared" si="91"/>
        <v>0</v>
      </c>
      <c r="AN73" s="13">
        <f t="shared" si="92"/>
        <v>0</v>
      </c>
      <c r="AO73" s="12">
        <f t="shared" si="93"/>
        <v>0</v>
      </c>
      <c r="AP73" s="4"/>
      <c r="AQ73" s="13">
        <f t="shared" si="94"/>
        <v>0</v>
      </c>
      <c r="AR73" s="12">
        <f t="shared" si="95"/>
        <v>0</v>
      </c>
      <c r="AT73" s="13">
        <f t="shared" si="96"/>
        <v>0</v>
      </c>
      <c r="AU73" s="12">
        <f t="shared" si="97"/>
        <v>0</v>
      </c>
      <c r="AV73" s="4">
        <v>0</v>
      </c>
      <c r="AW73" s="13">
        <f t="shared" si="98"/>
        <v>0</v>
      </c>
      <c r="AX73" s="12">
        <f t="shared" si="99"/>
        <v>0</v>
      </c>
      <c r="AZ73" s="13">
        <f t="shared" si="100"/>
        <v>0</v>
      </c>
      <c r="BA73" s="12">
        <f t="shared" si="101"/>
        <v>0</v>
      </c>
      <c r="BB73" s="4">
        <v>0</v>
      </c>
      <c r="BC73" s="13">
        <f t="shared" si="102"/>
        <v>0</v>
      </c>
      <c r="BD73" s="12">
        <f t="shared" si="103"/>
        <v>0</v>
      </c>
      <c r="BE73" s="4"/>
      <c r="BF73" s="13">
        <f t="shared" si="104"/>
        <v>0</v>
      </c>
      <c r="BG73" s="12">
        <f t="shared" si="105"/>
        <v>0</v>
      </c>
      <c r="BI73" s="13">
        <f t="shared" si="106"/>
        <v>0</v>
      </c>
      <c r="BJ73" s="12">
        <f t="shared" si="107"/>
        <v>0</v>
      </c>
      <c r="BL73" s="13">
        <f t="shared" si="108"/>
        <v>0</v>
      </c>
      <c r="BM73" s="12">
        <f t="shared" si="109"/>
        <v>0</v>
      </c>
      <c r="BN73" s="6">
        <v>0</v>
      </c>
      <c r="BO73" s="13">
        <f t="shared" si="110"/>
        <v>0</v>
      </c>
      <c r="BP73" s="12">
        <f t="shared" si="111"/>
        <v>0</v>
      </c>
      <c r="BQ73" s="6"/>
      <c r="BR73" s="13">
        <f t="shared" si="112"/>
        <v>0</v>
      </c>
      <c r="BS73" s="12">
        <f t="shared" si="113"/>
        <v>0</v>
      </c>
      <c r="BT73" s="19">
        <v>0</v>
      </c>
      <c r="BU73" s="13">
        <f t="shared" si="114"/>
        <v>0</v>
      </c>
      <c r="BV73" s="12">
        <f t="shared" si="115"/>
        <v>0</v>
      </c>
      <c r="BW73" s="19"/>
      <c r="BX73" s="13">
        <f t="shared" si="116"/>
        <v>0</v>
      </c>
      <c r="BY73" s="12">
        <f t="shared" si="117"/>
        <v>0</v>
      </c>
      <c r="BZ73" s="19"/>
      <c r="CA73" s="13">
        <f t="shared" si="118"/>
        <v>0</v>
      </c>
      <c r="CB73" s="12">
        <f t="shared" si="119"/>
        <v>0</v>
      </c>
      <c r="CC73" s="19"/>
      <c r="CD73" s="13">
        <f t="shared" si="120"/>
        <v>0</v>
      </c>
      <c r="CE73" s="12">
        <f t="shared" si="121"/>
        <v>0</v>
      </c>
      <c r="CF73" s="19"/>
      <c r="CG73" s="13">
        <f t="shared" si="122"/>
        <v>0</v>
      </c>
      <c r="CH73" s="12">
        <f t="shared" si="123"/>
        <v>0</v>
      </c>
      <c r="CI73" s="19">
        <v>0</v>
      </c>
      <c r="CJ73" s="13">
        <f t="shared" si="124"/>
        <v>0</v>
      </c>
      <c r="CK73" s="12">
        <f t="shared" si="125"/>
        <v>0</v>
      </c>
      <c r="CL73" s="6"/>
      <c r="CM73" s="13">
        <f t="shared" si="126"/>
        <v>0</v>
      </c>
      <c r="CN73" s="12">
        <f t="shared" si="127"/>
        <v>0</v>
      </c>
      <c r="CO73" s="19"/>
      <c r="CP73" s="13">
        <f t="shared" si="128"/>
        <v>0</v>
      </c>
      <c r="CQ73" s="12">
        <f t="shared" si="129"/>
        <v>0</v>
      </c>
      <c r="CR73" s="6"/>
      <c r="CS73" s="13">
        <f t="shared" si="130"/>
        <v>0</v>
      </c>
      <c r="CT73" s="12">
        <f t="shared" si="131"/>
        <v>0</v>
      </c>
      <c r="CU73" s="19"/>
      <c r="CV73" s="18">
        <f t="shared" si="73"/>
        <v>0</v>
      </c>
    </row>
    <row r="74" spans="1:100" x14ac:dyDescent="0.25">
      <c r="A74" s="1">
        <v>173127000</v>
      </c>
      <c r="B74" t="s">
        <v>8</v>
      </c>
      <c r="C74" t="s">
        <v>9</v>
      </c>
      <c r="D74" s="2">
        <v>0.11740890688259109</v>
      </c>
      <c r="E74" s="17">
        <v>120</v>
      </c>
      <c r="F74" s="4">
        <v>1.8403200000000002</v>
      </c>
      <c r="G74" s="1">
        <v>320118</v>
      </c>
      <c r="H74" s="1" t="s">
        <v>5</v>
      </c>
      <c r="I74" s="4"/>
      <c r="J74" s="11">
        <f t="shared" si="133"/>
        <v>0</v>
      </c>
      <c r="K74" s="12">
        <f t="shared" si="132"/>
        <v>0</v>
      </c>
      <c r="L74" s="4"/>
      <c r="M74" s="13">
        <f t="shared" si="74"/>
        <v>0</v>
      </c>
      <c r="N74" s="12">
        <f t="shared" si="75"/>
        <v>0</v>
      </c>
      <c r="O74" s="4"/>
      <c r="P74" s="13">
        <f t="shared" si="76"/>
        <v>0</v>
      </c>
      <c r="Q74" s="12">
        <f t="shared" si="77"/>
        <v>0</v>
      </c>
      <c r="R74" s="4">
        <v>0</v>
      </c>
      <c r="S74" s="13">
        <f t="shared" si="78"/>
        <v>0</v>
      </c>
      <c r="T74" s="12">
        <f t="shared" si="79"/>
        <v>0</v>
      </c>
      <c r="U74" s="4"/>
      <c r="V74" s="13">
        <f t="shared" si="80"/>
        <v>0</v>
      </c>
      <c r="W74" s="12">
        <f t="shared" si="81"/>
        <v>0</v>
      </c>
      <c r="X74" s="6">
        <v>0</v>
      </c>
      <c r="Y74" s="13">
        <f t="shared" si="82"/>
        <v>0</v>
      </c>
      <c r="Z74" s="12">
        <f t="shared" si="83"/>
        <v>0</v>
      </c>
      <c r="AB74" s="13">
        <f t="shared" si="84"/>
        <v>0</v>
      </c>
      <c r="AC74" s="12">
        <f t="shared" si="85"/>
        <v>0</v>
      </c>
      <c r="AE74" s="13">
        <f t="shared" si="86"/>
        <v>0</v>
      </c>
      <c r="AF74" s="12">
        <f t="shared" si="87"/>
        <v>0</v>
      </c>
      <c r="AG74" s="4">
        <v>0</v>
      </c>
      <c r="AH74" s="13">
        <f t="shared" si="88"/>
        <v>0</v>
      </c>
      <c r="AI74" s="12">
        <f t="shared" si="89"/>
        <v>0</v>
      </c>
      <c r="AK74" s="13">
        <f t="shared" si="90"/>
        <v>0</v>
      </c>
      <c r="AL74" s="12">
        <f t="shared" si="91"/>
        <v>0</v>
      </c>
      <c r="AN74" s="13">
        <f t="shared" si="92"/>
        <v>0</v>
      </c>
      <c r="AO74" s="12">
        <f t="shared" si="93"/>
        <v>0</v>
      </c>
      <c r="AP74" s="4"/>
      <c r="AQ74" s="13">
        <f t="shared" si="94"/>
        <v>0</v>
      </c>
      <c r="AR74" s="12">
        <f t="shared" si="95"/>
        <v>0</v>
      </c>
      <c r="AT74" s="13">
        <f t="shared" si="96"/>
        <v>0</v>
      </c>
      <c r="AU74" s="12">
        <f t="shared" si="97"/>
        <v>0</v>
      </c>
      <c r="AV74" s="4">
        <v>0</v>
      </c>
      <c r="AW74" s="13">
        <f t="shared" si="98"/>
        <v>0</v>
      </c>
      <c r="AX74" s="12">
        <f t="shared" si="99"/>
        <v>0</v>
      </c>
      <c r="AZ74" s="13">
        <f t="shared" si="100"/>
        <v>0</v>
      </c>
      <c r="BA74" s="12">
        <f t="shared" si="101"/>
        <v>0</v>
      </c>
      <c r="BB74" s="4">
        <v>0</v>
      </c>
      <c r="BC74" s="13">
        <f t="shared" si="102"/>
        <v>0</v>
      </c>
      <c r="BD74" s="12">
        <f t="shared" si="103"/>
        <v>0</v>
      </c>
      <c r="BE74" s="4"/>
      <c r="BF74" s="13">
        <f t="shared" si="104"/>
        <v>0</v>
      </c>
      <c r="BG74" s="12">
        <f t="shared" si="105"/>
        <v>0</v>
      </c>
      <c r="BI74" s="13">
        <f t="shared" si="106"/>
        <v>0</v>
      </c>
      <c r="BJ74" s="12">
        <f t="shared" si="107"/>
        <v>0</v>
      </c>
      <c r="BL74" s="13">
        <f t="shared" si="108"/>
        <v>0</v>
      </c>
      <c r="BM74" s="12">
        <f t="shared" si="109"/>
        <v>0</v>
      </c>
      <c r="BN74" s="6">
        <v>0</v>
      </c>
      <c r="BO74" s="13">
        <f t="shared" si="110"/>
        <v>0</v>
      </c>
      <c r="BP74" s="12">
        <f t="shared" si="111"/>
        <v>0</v>
      </c>
      <c r="BQ74" s="6"/>
      <c r="BR74" s="13">
        <f t="shared" si="112"/>
        <v>0</v>
      </c>
      <c r="BS74" s="12">
        <f t="shared" si="113"/>
        <v>0</v>
      </c>
      <c r="BT74" s="19">
        <v>0</v>
      </c>
      <c r="BU74" s="13">
        <f t="shared" si="114"/>
        <v>0</v>
      </c>
      <c r="BV74" s="12">
        <f t="shared" si="115"/>
        <v>0</v>
      </c>
      <c r="BW74" s="19"/>
      <c r="BX74" s="13">
        <f t="shared" si="116"/>
        <v>0</v>
      </c>
      <c r="BY74" s="12">
        <f t="shared" si="117"/>
        <v>0</v>
      </c>
      <c r="BZ74" s="19"/>
      <c r="CA74" s="13">
        <f t="shared" si="118"/>
        <v>0</v>
      </c>
      <c r="CB74" s="12">
        <f t="shared" si="119"/>
        <v>0</v>
      </c>
      <c r="CC74" s="19"/>
      <c r="CD74" s="13">
        <f t="shared" si="120"/>
        <v>0</v>
      </c>
      <c r="CE74" s="12">
        <f t="shared" si="121"/>
        <v>0</v>
      </c>
      <c r="CF74" s="19"/>
      <c r="CG74" s="13">
        <f t="shared" si="122"/>
        <v>0</v>
      </c>
      <c r="CH74" s="12">
        <f t="shared" si="123"/>
        <v>0</v>
      </c>
      <c r="CI74" s="19">
        <v>0</v>
      </c>
      <c r="CJ74" s="13">
        <f t="shared" si="124"/>
        <v>0</v>
      </c>
      <c r="CK74" s="12">
        <f t="shared" si="125"/>
        <v>0</v>
      </c>
      <c r="CL74" s="6"/>
      <c r="CM74" s="13">
        <f t="shared" si="126"/>
        <v>0</v>
      </c>
      <c r="CN74" s="12">
        <f t="shared" si="127"/>
        <v>0</v>
      </c>
      <c r="CO74" s="19"/>
      <c r="CP74" s="13">
        <f t="shared" si="128"/>
        <v>0</v>
      </c>
      <c r="CQ74" s="12">
        <f t="shared" si="129"/>
        <v>0</v>
      </c>
      <c r="CR74" s="6"/>
      <c r="CS74" s="13">
        <f t="shared" si="130"/>
        <v>0</v>
      </c>
      <c r="CT74" s="12">
        <f t="shared" si="131"/>
        <v>0</v>
      </c>
      <c r="CU74" s="19"/>
      <c r="CV74" s="18">
        <f t="shared" si="73"/>
        <v>0</v>
      </c>
    </row>
    <row r="75" spans="1:100" x14ac:dyDescent="0.25">
      <c r="A75" s="1">
        <v>173127000</v>
      </c>
      <c r="B75" t="s">
        <v>10</v>
      </c>
      <c r="C75" t="s">
        <v>11</v>
      </c>
      <c r="D75" s="2">
        <v>0.18623481781376519</v>
      </c>
      <c r="E75" s="17">
        <v>120</v>
      </c>
      <c r="F75" s="4">
        <v>1.8403200000000002</v>
      </c>
      <c r="G75" s="1">
        <v>320118</v>
      </c>
      <c r="H75" s="1" t="s">
        <v>5</v>
      </c>
      <c r="I75" s="4"/>
      <c r="J75" s="11">
        <f t="shared" si="133"/>
        <v>0</v>
      </c>
      <c r="K75" s="12">
        <f t="shared" si="132"/>
        <v>0</v>
      </c>
      <c r="L75" s="4"/>
      <c r="M75" s="13">
        <f t="shared" si="74"/>
        <v>0</v>
      </c>
      <c r="N75" s="12">
        <f t="shared" si="75"/>
        <v>0</v>
      </c>
      <c r="O75" s="4"/>
      <c r="P75" s="13">
        <f t="shared" si="76"/>
        <v>0</v>
      </c>
      <c r="Q75" s="12">
        <f t="shared" si="77"/>
        <v>0</v>
      </c>
      <c r="R75" s="4">
        <v>0</v>
      </c>
      <c r="S75" s="13">
        <f t="shared" si="78"/>
        <v>0</v>
      </c>
      <c r="T75" s="12">
        <f t="shared" si="79"/>
        <v>0</v>
      </c>
      <c r="U75" s="4"/>
      <c r="V75" s="13">
        <f t="shared" si="80"/>
        <v>0</v>
      </c>
      <c r="W75" s="12">
        <f t="shared" si="81"/>
        <v>0</v>
      </c>
      <c r="X75" s="6">
        <v>0</v>
      </c>
      <c r="Y75" s="13">
        <f t="shared" si="82"/>
        <v>0</v>
      </c>
      <c r="Z75" s="12">
        <f t="shared" si="83"/>
        <v>0</v>
      </c>
      <c r="AB75" s="13">
        <f t="shared" si="84"/>
        <v>0</v>
      </c>
      <c r="AC75" s="12">
        <f t="shared" si="85"/>
        <v>0</v>
      </c>
      <c r="AE75" s="13">
        <f t="shared" si="86"/>
        <v>0</v>
      </c>
      <c r="AF75" s="12">
        <f t="shared" si="87"/>
        <v>0</v>
      </c>
      <c r="AG75" s="4">
        <v>0</v>
      </c>
      <c r="AH75" s="13">
        <f t="shared" si="88"/>
        <v>0</v>
      </c>
      <c r="AI75" s="12">
        <f t="shared" si="89"/>
        <v>0</v>
      </c>
      <c r="AK75" s="13">
        <f t="shared" si="90"/>
        <v>0</v>
      </c>
      <c r="AL75" s="12">
        <f t="shared" si="91"/>
        <v>0</v>
      </c>
      <c r="AN75" s="13">
        <f t="shared" si="92"/>
        <v>0</v>
      </c>
      <c r="AO75" s="12">
        <f t="shared" si="93"/>
        <v>0</v>
      </c>
      <c r="AP75" s="4"/>
      <c r="AQ75" s="13">
        <f t="shared" si="94"/>
        <v>0</v>
      </c>
      <c r="AR75" s="12">
        <f t="shared" si="95"/>
        <v>0</v>
      </c>
      <c r="AT75" s="13">
        <f t="shared" si="96"/>
        <v>0</v>
      </c>
      <c r="AU75" s="12">
        <f t="shared" si="97"/>
        <v>0</v>
      </c>
      <c r="AV75" s="4">
        <v>0</v>
      </c>
      <c r="AW75" s="13">
        <f t="shared" si="98"/>
        <v>0</v>
      </c>
      <c r="AX75" s="12">
        <f t="shared" si="99"/>
        <v>0</v>
      </c>
      <c r="AZ75" s="13">
        <f t="shared" si="100"/>
        <v>0</v>
      </c>
      <c r="BA75" s="12">
        <f t="shared" si="101"/>
        <v>0</v>
      </c>
      <c r="BB75" s="4">
        <v>0</v>
      </c>
      <c r="BC75" s="13">
        <f t="shared" si="102"/>
        <v>0</v>
      </c>
      <c r="BD75" s="12">
        <f t="shared" si="103"/>
        <v>0</v>
      </c>
      <c r="BE75" s="4"/>
      <c r="BF75" s="13">
        <f t="shared" si="104"/>
        <v>0</v>
      </c>
      <c r="BG75" s="12">
        <f t="shared" si="105"/>
        <v>0</v>
      </c>
      <c r="BI75" s="13">
        <f t="shared" si="106"/>
        <v>0</v>
      </c>
      <c r="BJ75" s="12">
        <f t="shared" si="107"/>
        <v>0</v>
      </c>
      <c r="BL75" s="13">
        <f t="shared" si="108"/>
        <v>0</v>
      </c>
      <c r="BM75" s="12">
        <f t="shared" si="109"/>
        <v>0</v>
      </c>
      <c r="BN75" s="6">
        <v>0</v>
      </c>
      <c r="BO75" s="13">
        <f t="shared" si="110"/>
        <v>0</v>
      </c>
      <c r="BP75" s="12">
        <f t="shared" si="111"/>
        <v>0</v>
      </c>
      <c r="BQ75" s="6"/>
      <c r="BR75" s="13">
        <f t="shared" si="112"/>
        <v>0</v>
      </c>
      <c r="BS75" s="12">
        <f t="shared" si="113"/>
        <v>0</v>
      </c>
      <c r="BT75" s="19">
        <v>0</v>
      </c>
      <c r="BU75" s="13">
        <f t="shared" si="114"/>
        <v>0</v>
      </c>
      <c r="BV75" s="12">
        <f t="shared" si="115"/>
        <v>0</v>
      </c>
      <c r="BW75" s="19"/>
      <c r="BX75" s="13">
        <f t="shared" si="116"/>
        <v>0</v>
      </c>
      <c r="BY75" s="12">
        <f t="shared" si="117"/>
        <v>0</v>
      </c>
      <c r="BZ75" s="19"/>
      <c r="CA75" s="13">
        <f t="shared" si="118"/>
        <v>0</v>
      </c>
      <c r="CB75" s="12">
        <f t="shared" si="119"/>
        <v>0</v>
      </c>
      <c r="CC75" s="19"/>
      <c r="CD75" s="13">
        <f t="shared" si="120"/>
        <v>0</v>
      </c>
      <c r="CE75" s="12">
        <f t="shared" si="121"/>
        <v>0</v>
      </c>
      <c r="CF75" s="19"/>
      <c r="CG75" s="13">
        <f t="shared" si="122"/>
        <v>0</v>
      </c>
      <c r="CH75" s="12">
        <f t="shared" si="123"/>
        <v>0</v>
      </c>
      <c r="CI75" s="19">
        <v>0</v>
      </c>
      <c r="CJ75" s="13">
        <f t="shared" si="124"/>
        <v>0</v>
      </c>
      <c r="CK75" s="12">
        <f t="shared" si="125"/>
        <v>0</v>
      </c>
      <c r="CL75" s="6"/>
      <c r="CM75" s="13">
        <f t="shared" si="126"/>
        <v>0</v>
      </c>
      <c r="CN75" s="12">
        <f t="shared" si="127"/>
        <v>0</v>
      </c>
      <c r="CO75" s="19"/>
      <c r="CP75" s="13">
        <f t="shared" si="128"/>
        <v>0</v>
      </c>
      <c r="CQ75" s="12">
        <f t="shared" si="129"/>
        <v>0</v>
      </c>
      <c r="CR75" s="6"/>
      <c r="CS75" s="13">
        <f t="shared" si="130"/>
        <v>0</v>
      </c>
      <c r="CT75" s="12">
        <f t="shared" si="131"/>
        <v>0</v>
      </c>
      <c r="CU75" s="19"/>
      <c r="CV75" s="18">
        <f t="shared" si="73"/>
        <v>0</v>
      </c>
    </row>
    <row r="76" spans="1:100" x14ac:dyDescent="0.25">
      <c r="A76" s="1">
        <v>173127000</v>
      </c>
      <c r="B76" t="s">
        <v>12</v>
      </c>
      <c r="C76" t="s">
        <v>13</v>
      </c>
      <c r="D76" s="2">
        <v>7.28744939271255E-2</v>
      </c>
      <c r="E76" s="17">
        <v>120</v>
      </c>
      <c r="F76" s="4">
        <v>1.8403200000000002</v>
      </c>
      <c r="G76" s="1">
        <v>320118</v>
      </c>
      <c r="H76" s="1" t="s">
        <v>5</v>
      </c>
      <c r="I76" s="4"/>
      <c r="J76" s="11">
        <f t="shared" si="133"/>
        <v>0</v>
      </c>
      <c r="K76" s="12">
        <f t="shared" si="132"/>
        <v>0</v>
      </c>
      <c r="L76" s="4"/>
      <c r="M76" s="13">
        <f t="shared" si="74"/>
        <v>0</v>
      </c>
      <c r="N76" s="12">
        <f t="shared" si="75"/>
        <v>0</v>
      </c>
      <c r="O76" s="4"/>
      <c r="P76" s="13">
        <f t="shared" si="76"/>
        <v>0</v>
      </c>
      <c r="Q76" s="12">
        <f t="shared" si="77"/>
        <v>0</v>
      </c>
      <c r="R76" s="4">
        <v>0</v>
      </c>
      <c r="S76" s="13">
        <f t="shared" si="78"/>
        <v>0</v>
      </c>
      <c r="T76" s="12">
        <f t="shared" si="79"/>
        <v>0</v>
      </c>
      <c r="U76" s="4"/>
      <c r="V76" s="13">
        <f t="shared" si="80"/>
        <v>0</v>
      </c>
      <c r="W76" s="12">
        <f t="shared" si="81"/>
        <v>0</v>
      </c>
      <c r="X76" s="6">
        <v>0</v>
      </c>
      <c r="Y76" s="13">
        <f t="shared" si="82"/>
        <v>0</v>
      </c>
      <c r="Z76" s="12">
        <f t="shared" si="83"/>
        <v>0</v>
      </c>
      <c r="AB76" s="13">
        <f t="shared" si="84"/>
        <v>0</v>
      </c>
      <c r="AC76" s="12">
        <f t="shared" si="85"/>
        <v>0</v>
      </c>
      <c r="AE76" s="13">
        <f t="shared" si="86"/>
        <v>0</v>
      </c>
      <c r="AF76" s="12">
        <f t="shared" si="87"/>
        <v>0</v>
      </c>
      <c r="AG76" s="4">
        <v>0</v>
      </c>
      <c r="AH76" s="13">
        <f t="shared" si="88"/>
        <v>0</v>
      </c>
      <c r="AI76" s="12">
        <f t="shared" si="89"/>
        <v>0</v>
      </c>
      <c r="AK76" s="13">
        <f t="shared" si="90"/>
        <v>0</v>
      </c>
      <c r="AL76" s="12">
        <f t="shared" si="91"/>
        <v>0</v>
      </c>
      <c r="AN76" s="13">
        <f t="shared" si="92"/>
        <v>0</v>
      </c>
      <c r="AO76" s="12">
        <f t="shared" si="93"/>
        <v>0</v>
      </c>
      <c r="AP76" s="4"/>
      <c r="AQ76" s="13">
        <f t="shared" si="94"/>
        <v>0</v>
      </c>
      <c r="AR76" s="12">
        <f t="shared" si="95"/>
        <v>0</v>
      </c>
      <c r="AT76" s="13">
        <f t="shared" si="96"/>
        <v>0</v>
      </c>
      <c r="AU76" s="12">
        <f t="shared" si="97"/>
        <v>0</v>
      </c>
      <c r="AV76" s="4">
        <v>0</v>
      </c>
      <c r="AW76" s="13">
        <f t="shared" si="98"/>
        <v>0</v>
      </c>
      <c r="AX76" s="12">
        <f t="shared" si="99"/>
        <v>0</v>
      </c>
      <c r="AZ76" s="13">
        <f t="shared" si="100"/>
        <v>0</v>
      </c>
      <c r="BA76" s="12">
        <f t="shared" si="101"/>
        <v>0</v>
      </c>
      <c r="BB76" s="4">
        <v>0</v>
      </c>
      <c r="BC76" s="13">
        <f t="shared" si="102"/>
        <v>0</v>
      </c>
      <c r="BD76" s="12">
        <f t="shared" si="103"/>
        <v>0</v>
      </c>
      <c r="BE76" s="4"/>
      <c r="BF76" s="13">
        <f t="shared" si="104"/>
        <v>0</v>
      </c>
      <c r="BG76" s="12">
        <f t="shared" si="105"/>
        <v>0</v>
      </c>
      <c r="BI76" s="13">
        <f t="shared" si="106"/>
        <v>0</v>
      </c>
      <c r="BJ76" s="12">
        <f t="shared" si="107"/>
        <v>0</v>
      </c>
      <c r="BL76" s="13">
        <f t="shared" si="108"/>
        <v>0</v>
      </c>
      <c r="BM76" s="12">
        <f t="shared" si="109"/>
        <v>0</v>
      </c>
      <c r="BN76" s="6">
        <v>0</v>
      </c>
      <c r="BO76" s="13">
        <f t="shared" si="110"/>
        <v>0</v>
      </c>
      <c r="BP76" s="12">
        <f t="shared" si="111"/>
        <v>0</v>
      </c>
      <c r="BQ76" s="6"/>
      <c r="BR76" s="13">
        <f t="shared" si="112"/>
        <v>0</v>
      </c>
      <c r="BS76" s="12">
        <f t="shared" si="113"/>
        <v>0</v>
      </c>
      <c r="BT76" s="19">
        <v>0</v>
      </c>
      <c r="BU76" s="13">
        <f t="shared" si="114"/>
        <v>0</v>
      </c>
      <c r="BV76" s="12">
        <f t="shared" si="115"/>
        <v>0</v>
      </c>
      <c r="BW76" s="19"/>
      <c r="BX76" s="13">
        <f t="shared" si="116"/>
        <v>0</v>
      </c>
      <c r="BY76" s="12">
        <f t="shared" si="117"/>
        <v>0</v>
      </c>
      <c r="BZ76" s="19"/>
      <c r="CA76" s="13">
        <f t="shared" si="118"/>
        <v>0</v>
      </c>
      <c r="CB76" s="12">
        <f t="shared" si="119"/>
        <v>0</v>
      </c>
      <c r="CC76" s="19"/>
      <c r="CD76" s="13">
        <f t="shared" si="120"/>
        <v>0</v>
      </c>
      <c r="CE76" s="12">
        <f t="shared" si="121"/>
        <v>0</v>
      </c>
      <c r="CF76" s="19"/>
      <c r="CG76" s="13">
        <f t="shared" si="122"/>
        <v>0</v>
      </c>
      <c r="CH76" s="12">
        <f t="shared" si="123"/>
        <v>0</v>
      </c>
      <c r="CI76" s="19">
        <v>0</v>
      </c>
      <c r="CJ76" s="13">
        <f t="shared" si="124"/>
        <v>0</v>
      </c>
      <c r="CK76" s="12">
        <f t="shared" si="125"/>
        <v>0</v>
      </c>
      <c r="CL76" s="6"/>
      <c r="CM76" s="13">
        <f t="shared" si="126"/>
        <v>0</v>
      </c>
      <c r="CN76" s="12">
        <f t="shared" si="127"/>
        <v>0</v>
      </c>
      <c r="CO76" s="19"/>
      <c r="CP76" s="13">
        <f t="shared" si="128"/>
        <v>0</v>
      </c>
      <c r="CQ76" s="12">
        <f t="shared" si="129"/>
        <v>0</v>
      </c>
      <c r="CR76" s="6"/>
      <c r="CS76" s="13">
        <f t="shared" si="130"/>
        <v>0</v>
      </c>
      <c r="CT76" s="12">
        <f t="shared" si="131"/>
        <v>0</v>
      </c>
      <c r="CU76" s="19"/>
      <c r="CV76" s="18">
        <f t="shared" si="73"/>
        <v>0</v>
      </c>
    </row>
    <row r="77" spans="1:100" x14ac:dyDescent="0.25">
      <c r="A77" s="1">
        <v>173127000</v>
      </c>
      <c r="B77" t="s">
        <v>14</v>
      </c>
      <c r="C77" t="s">
        <v>15</v>
      </c>
      <c r="D77" s="2">
        <v>0.10121457489878542</v>
      </c>
      <c r="E77" s="17">
        <v>120</v>
      </c>
      <c r="F77" s="4">
        <v>1.8403200000000002</v>
      </c>
      <c r="G77" s="1">
        <v>320118</v>
      </c>
      <c r="H77" s="1" t="s">
        <v>5</v>
      </c>
      <c r="I77" s="4"/>
      <c r="J77" s="11">
        <f t="shared" si="133"/>
        <v>0</v>
      </c>
      <c r="K77" s="12">
        <f t="shared" si="132"/>
        <v>0</v>
      </c>
      <c r="L77" s="4"/>
      <c r="M77" s="13">
        <f t="shared" si="74"/>
        <v>0</v>
      </c>
      <c r="N77" s="12">
        <f t="shared" si="75"/>
        <v>0</v>
      </c>
      <c r="O77" s="4"/>
      <c r="P77" s="13">
        <f t="shared" si="76"/>
        <v>0</v>
      </c>
      <c r="Q77" s="12">
        <f t="shared" si="77"/>
        <v>0</v>
      </c>
      <c r="R77" s="4">
        <v>0</v>
      </c>
      <c r="S77" s="13">
        <f t="shared" si="78"/>
        <v>0</v>
      </c>
      <c r="T77" s="12">
        <f t="shared" si="79"/>
        <v>0</v>
      </c>
      <c r="U77" s="4"/>
      <c r="V77" s="13">
        <f t="shared" si="80"/>
        <v>0</v>
      </c>
      <c r="W77" s="12">
        <f t="shared" si="81"/>
        <v>0</v>
      </c>
      <c r="X77" s="6">
        <v>0</v>
      </c>
      <c r="Y77" s="13">
        <f t="shared" si="82"/>
        <v>0</v>
      </c>
      <c r="Z77" s="12">
        <f t="shared" si="83"/>
        <v>0</v>
      </c>
      <c r="AB77" s="13">
        <f t="shared" si="84"/>
        <v>0</v>
      </c>
      <c r="AC77" s="12">
        <f t="shared" si="85"/>
        <v>0</v>
      </c>
      <c r="AE77" s="13">
        <f t="shared" si="86"/>
        <v>0</v>
      </c>
      <c r="AF77" s="12">
        <f t="shared" si="87"/>
        <v>0</v>
      </c>
      <c r="AG77" s="4">
        <v>0</v>
      </c>
      <c r="AH77" s="13">
        <f t="shared" si="88"/>
        <v>0</v>
      </c>
      <c r="AI77" s="12">
        <f t="shared" si="89"/>
        <v>0</v>
      </c>
      <c r="AK77" s="13">
        <f t="shared" si="90"/>
        <v>0</v>
      </c>
      <c r="AL77" s="12">
        <f t="shared" si="91"/>
        <v>0</v>
      </c>
      <c r="AN77" s="13">
        <f t="shared" si="92"/>
        <v>0</v>
      </c>
      <c r="AO77" s="12">
        <f t="shared" si="93"/>
        <v>0</v>
      </c>
      <c r="AP77" s="4"/>
      <c r="AQ77" s="13">
        <f t="shared" si="94"/>
        <v>0</v>
      </c>
      <c r="AR77" s="12">
        <f t="shared" si="95"/>
        <v>0</v>
      </c>
      <c r="AT77" s="13">
        <f t="shared" si="96"/>
        <v>0</v>
      </c>
      <c r="AU77" s="12">
        <f t="shared" si="97"/>
        <v>0</v>
      </c>
      <c r="AV77" s="4">
        <v>0</v>
      </c>
      <c r="AW77" s="13">
        <f t="shared" si="98"/>
        <v>0</v>
      </c>
      <c r="AX77" s="12">
        <f t="shared" si="99"/>
        <v>0</v>
      </c>
      <c r="AZ77" s="13">
        <f t="shared" si="100"/>
        <v>0</v>
      </c>
      <c r="BA77" s="12">
        <f t="shared" si="101"/>
        <v>0</v>
      </c>
      <c r="BB77" s="4">
        <v>0</v>
      </c>
      <c r="BC77" s="13">
        <f t="shared" si="102"/>
        <v>0</v>
      </c>
      <c r="BD77" s="12">
        <f t="shared" si="103"/>
        <v>0</v>
      </c>
      <c r="BE77" s="4"/>
      <c r="BF77" s="13">
        <f t="shared" si="104"/>
        <v>0</v>
      </c>
      <c r="BG77" s="12">
        <f t="shared" si="105"/>
        <v>0</v>
      </c>
      <c r="BI77" s="13">
        <f t="shared" si="106"/>
        <v>0</v>
      </c>
      <c r="BJ77" s="12">
        <f t="shared" si="107"/>
        <v>0</v>
      </c>
      <c r="BL77" s="13">
        <f t="shared" si="108"/>
        <v>0</v>
      </c>
      <c r="BM77" s="12">
        <f t="shared" si="109"/>
        <v>0</v>
      </c>
      <c r="BN77" s="6">
        <v>0</v>
      </c>
      <c r="BO77" s="13">
        <f t="shared" si="110"/>
        <v>0</v>
      </c>
      <c r="BP77" s="12">
        <f t="shared" si="111"/>
        <v>0</v>
      </c>
      <c r="BQ77" s="6"/>
      <c r="BR77" s="13">
        <f t="shared" si="112"/>
        <v>0</v>
      </c>
      <c r="BS77" s="12">
        <f t="shared" si="113"/>
        <v>0</v>
      </c>
      <c r="BT77" s="19">
        <v>0</v>
      </c>
      <c r="BU77" s="13">
        <f t="shared" si="114"/>
        <v>0</v>
      </c>
      <c r="BV77" s="12">
        <f t="shared" si="115"/>
        <v>0</v>
      </c>
      <c r="BW77" s="19"/>
      <c r="BX77" s="13">
        <f t="shared" si="116"/>
        <v>0</v>
      </c>
      <c r="BY77" s="12">
        <f t="shared" si="117"/>
        <v>0</v>
      </c>
      <c r="BZ77" s="19"/>
      <c r="CA77" s="13">
        <f t="shared" si="118"/>
        <v>0</v>
      </c>
      <c r="CB77" s="12">
        <f t="shared" si="119"/>
        <v>0</v>
      </c>
      <c r="CC77" s="19"/>
      <c r="CD77" s="13">
        <f t="shared" si="120"/>
        <v>0</v>
      </c>
      <c r="CE77" s="12">
        <f t="shared" si="121"/>
        <v>0</v>
      </c>
      <c r="CF77" s="19"/>
      <c r="CG77" s="13">
        <f t="shared" si="122"/>
        <v>0</v>
      </c>
      <c r="CH77" s="12">
        <f t="shared" si="123"/>
        <v>0</v>
      </c>
      <c r="CI77" s="19">
        <v>0</v>
      </c>
      <c r="CJ77" s="13">
        <f t="shared" si="124"/>
        <v>0</v>
      </c>
      <c r="CK77" s="12">
        <f t="shared" si="125"/>
        <v>0</v>
      </c>
      <c r="CL77" s="6"/>
      <c r="CM77" s="13">
        <f t="shared" si="126"/>
        <v>0</v>
      </c>
      <c r="CN77" s="12">
        <f t="shared" si="127"/>
        <v>0</v>
      </c>
      <c r="CO77" s="19"/>
      <c r="CP77" s="13">
        <f t="shared" si="128"/>
        <v>0</v>
      </c>
      <c r="CQ77" s="12">
        <f t="shared" si="129"/>
        <v>0</v>
      </c>
      <c r="CR77" s="6"/>
      <c r="CS77" s="13">
        <f t="shared" si="130"/>
        <v>0</v>
      </c>
      <c r="CT77" s="12">
        <f t="shared" si="131"/>
        <v>0</v>
      </c>
      <c r="CU77" s="19"/>
      <c r="CV77" s="18">
        <f t="shared" si="73"/>
        <v>0</v>
      </c>
    </row>
    <row r="78" spans="1:100" x14ac:dyDescent="0.25">
      <c r="A78" s="1">
        <v>173127000</v>
      </c>
      <c r="B78" t="s">
        <v>16</v>
      </c>
      <c r="C78" t="s">
        <v>17</v>
      </c>
      <c r="D78" s="2">
        <v>0.16599190283400811</v>
      </c>
      <c r="E78" s="17">
        <v>120</v>
      </c>
      <c r="F78" s="4">
        <v>1.8403200000000002</v>
      </c>
      <c r="G78" s="1">
        <v>320118</v>
      </c>
      <c r="H78" s="1" t="s">
        <v>5</v>
      </c>
      <c r="I78" s="4"/>
      <c r="J78" s="11">
        <f t="shared" si="133"/>
        <v>0</v>
      </c>
      <c r="K78" s="12">
        <f t="shared" si="132"/>
        <v>0</v>
      </c>
      <c r="L78" s="4"/>
      <c r="M78" s="13">
        <f t="shared" si="74"/>
        <v>0</v>
      </c>
      <c r="N78" s="12">
        <f t="shared" si="75"/>
        <v>0</v>
      </c>
      <c r="O78" s="4"/>
      <c r="P78" s="13">
        <f t="shared" si="76"/>
        <v>0</v>
      </c>
      <c r="Q78" s="12">
        <f t="shared" si="77"/>
        <v>0</v>
      </c>
      <c r="R78" s="4">
        <v>0</v>
      </c>
      <c r="S78" s="13">
        <f t="shared" si="78"/>
        <v>0</v>
      </c>
      <c r="T78" s="12">
        <f t="shared" si="79"/>
        <v>0</v>
      </c>
      <c r="U78" s="4"/>
      <c r="V78" s="13">
        <f t="shared" si="80"/>
        <v>0</v>
      </c>
      <c r="W78" s="12">
        <f t="shared" si="81"/>
        <v>0</v>
      </c>
      <c r="X78" s="6">
        <v>0</v>
      </c>
      <c r="Y78" s="13">
        <f t="shared" si="82"/>
        <v>0</v>
      </c>
      <c r="Z78" s="12">
        <f t="shared" si="83"/>
        <v>0</v>
      </c>
      <c r="AB78" s="13">
        <f t="shared" si="84"/>
        <v>0</v>
      </c>
      <c r="AC78" s="12">
        <f t="shared" si="85"/>
        <v>0</v>
      </c>
      <c r="AE78" s="13">
        <f t="shared" si="86"/>
        <v>0</v>
      </c>
      <c r="AF78" s="12">
        <f t="shared" si="87"/>
        <v>0</v>
      </c>
      <c r="AG78" s="4">
        <v>0</v>
      </c>
      <c r="AH78" s="13">
        <f t="shared" si="88"/>
        <v>0</v>
      </c>
      <c r="AI78" s="12">
        <f t="shared" si="89"/>
        <v>0</v>
      </c>
      <c r="AK78" s="13">
        <f t="shared" si="90"/>
        <v>0</v>
      </c>
      <c r="AL78" s="12">
        <f t="shared" si="91"/>
        <v>0</v>
      </c>
      <c r="AN78" s="13">
        <f t="shared" si="92"/>
        <v>0</v>
      </c>
      <c r="AO78" s="12">
        <f t="shared" si="93"/>
        <v>0</v>
      </c>
      <c r="AP78" s="4"/>
      <c r="AQ78" s="13">
        <f t="shared" si="94"/>
        <v>0</v>
      </c>
      <c r="AR78" s="12">
        <f t="shared" si="95"/>
        <v>0</v>
      </c>
      <c r="AT78" s="13">
        <f t="shared" si="96"/>
        <v>0</v>
      </c>
      <c r="AU78" s="12">
        <f t="shared" si="97"/>
        <v>0</v>
      </c>
      <c r="AV78" s="4">
        <v>0</v>
      </c>
      <c r="AW78" s="13">
        <f t="shared" si="98"/>
        <v>0</v>
      </c>
      <c r="AX78" s="12">
        <f t="shared" si="99"/>
        <v>0</v>
      </c>
      <c r="AZ78" s="13">
        <f t="shared" si="100"/>
        <v>0</v>
      </c>
      <c r="BA78" s="12">
        <f t="shared" si="101"/>
        <v>0</v>
      </c>
      <c r="BB78" s="4">
        <v>0</v>
      </c>
      <c r="BC78" s="13">
        <f t="shared" si="102"/>
        <v>0</v>
      </c>
      <c r="BD78" s="12">
        <f t="shared" si="103"/>
        <v>0</v>
      </c>
      <c r="BE78" s="4"/>
      <c r="BF78" s="13">
        <f t="shared" si="104"/>
        <v>0</v>
      </c>
      <c r="BG78" s="12">
        <f t="shared" si="105"/>
        <v>0</v>
      </c>
      <c r="BI78" s="13">
        <f t="shared" si="106"/>
        <v>0</v>
      </c>
      <c r="BJ78" s="12">
        <f t="shared" si="107"/>
        <v>0</v>
      </c>
      <c r="BL78" s="13">
        <f t="shared" si="108"/>
        <v>0</v>
      </c>
      <c r="BM78" s="12">
        <f t="shared" si="109"/>
        <v>0</v>
      </c>
      <c r="BN78" s="6">
        <v>0</v>
      </c>
      <c r="BO78" s="13">
        <f t="shared" si="110"/>
        <v>0</v>
      </c>
      <c r="BP78" s="12">
        <f t="shared" si="111"/>
        <v>0</v>
      </c>
      <c r="BQ78" s="6"/>
      <c r="BR78" s="13">
        <f t="shared" si="112"/>
        <v>0</v>
      </c>
      <c r="BS78" s="12">
        <f t="shared" si="113"/>
        <v>0</v>
      </c>
      <c r="BT78" s="19">
        <v>0</v>
      </c>
      <c r="BU78" s="13">
        <f t="shared" si="114"/>
        <v>0</v>
      </c>
      <c r="BV78" s="12">
        <f t="shared" si="115"/>
        <v>0</v>
      </c>
      <c r="BW78" s="19"/>
      <c r="BX78" s="13">
        <f t="shared" si="116"/>
        <v>0</v>
      </c>
      <c r="BY78" s="12">
        <f t="shared" si="117"/>
        <v>0</v>
      </c>
      <c r="BZ78" s="19"/>
      <c r="CA78" s="13">
        <f t="shared" si="118"/>
        <v>0</v>
      </c>
      <c r="CB78" s="12">
        <f t="shared" si="119"/>
        <v>0</v>
      </c>
      <c r="CC78" s="19"/>
      <c r="CD78" s="13">
        <f t="shared" si="120"/>
        <v>0</v>
      </c>
      <c r="CE78" s="12">
        <f t="shared" si="121"/>
        <v>0</v>
      </c>
      <c r="CF78" s="19"/>
      <c r="CG78" s="13">
        <f t="shared" si="122"/>
        <v>0</v>
      </c>
      <c r="CH78" s="12">
        <f t="shared" si="123"/>
        <v>0</v>
      </c>
      <c r="CI78" s="19">
        <v>0</v>
      </c>
      <c r="CJ78" s="13">
        <f t="shared" si="124"/>
        <v>0</v>
      </c>
      <c r="CK78" s="12">
        <f t="shared" si="125"/>
        <v>0</v>
      </c>
      <c r="CL78" s="6"/>
      <c r="CM78" s="13">
        <f t="shared" si="126"/>
        <v>0</v>
      </c>
      <c r="CN78" s="12">
        <f t="shared" si="127"/>
        <v>0</v>
      </c>
      <c r="CO78" s="19"/>
      <c r="CP78" s="13">
        <f t="shared" si="128"/>
        <v>0</v>
      </c>
      <c r="CQ78" s="12">
        <f t="shared" si="129"/>
        <v>0</v>
      </c>
      <c r="CR78" s="6"/>
      <c r="CS78" s="13">
        <f t="shared" si="130"/>
        <v>0</v>
      </c>
      <c r="CT78" s="12">
        <f t="shared" si="131"/>
        <v>0</v>
      </c>
      <c r="CU78" s="19"/>
      <c r="CV78" s="18">
        <f t="shared" si="73"/>
        <v>0</v>
      </c>
    </row>
    <row r="79" spans="1:100" x14ac:dyDescent="0.25">
      <c r="A79" s="1">
        <v>173127000</v>
      </c>
      <c r="B79" t="s">
        <v>18</v>
      </c>
      <c r="C79" t="s">
        <v>19</v>
      </c>
      <c r="D79" s="2">
        <v>0.10121457489878542</v>
      </c>
      <c r="E79" s="17">
        <v>120</v>
      </c>
      <c r="F79" s="4">
        <v>1.8403200000000002</v>
      </c>
      <c r="G79" s="1">
        <v>320118</v>
      </c>
      <c r="H79" s="1" t="s">
        <v>5</v>
      </c>
      <c r="I79" s="4"/>
      <c r="J79" s="11">
        <f t="shared" si="133"/>
        <v>0</v>
      </c>
      <c r="K79" s="12">
        <f t="shared" si="132"/>
        <v>0</v>
      </c>
      <c r="L79" s="4"/>
      <c r="M79" s="13">
        <f t="shared" si="74"/>
        <v>0</v>
      </c>
      <c r="N79" s="12">
        <f t="shared" si="75"/>
        <v>0</v>
      </c>
      <c r="O79" s="4"/>
      <c r="P79" s="13">
        <f t="shared" si="76"/>
        <v>0</v>
      </c>
      <c r="Q79" s="12">
        <f t="shared" si="77"/>
        <v>0</v>
      </c>
      <c r="R79" s="4">
        <v>0</v>
      </c>
      <c r="S79" s="13">
        <f t="shared" si="78"/>
        <v>0</v>
      </c>
      <c r="T79" s="12">
        <f t="shared" si="79"/>
        <v>0</v>
      </c>
      <c r="U79" s="4"/>
      <c r="V79" s="13">
        <f t="shared" si="80"/>
        <v>0</v>
      </c>
      <c r="W79" s="12">
        <f t="shared" si="81"/>
        <v>0</v>
      </c>
      <c r="X79" s="6">
        <v>0</v>
      </c>
      <c r="Y79" s="13">
        <f t="shared" si="82"/>
        <v>0</v>
      </c>
      <c r="Z79" s="12">
        <f t="shared" si="83"/>
        <v>0</v>
      </c>
      <c r="AB79" s="13">
        <f t="shared" si="84"/>
        <v>0</v>
      </c>
      <c r="AC79" s="12">
        <f t="shared" si="85"/>
        <v>0</v>
      </c>
      <c r="AE79" s="13">
        <f t="shared" si="86"/>
        <v>0</v>
      </c>
      <c r="AF79" s="12">
        <f t="shared" si="87"/>
        <v>0</v>
      </c>
      <c r="AG79" s="4">
        <v>0</v>
      </c>
      <c r="AH79" s="13">
        <f t="shared" si="88"/>
        <v>0</v>
      </c>
      <c r="AI79" s="12">
        <f t="shared" si="89"/>
        <v>0</v>
      </c>
      <c r="AK79" s="13">
        <f t="shared" si="90"/>
        <v>0</v>
      </c>
      <c r="AL79" s="12">
        <f t="shared" si="91"/>
        <v>0</v>
      </c>
      <c r="AN79" s="13">
        <f t="shared" si="92"/>
        <v>0</v>
      </c>
      <c r="AO79" s="12">
        <f t="shared" si="93"/>
        <v>0</v>
      </c>
      <c r="AP79" s="4"/>
      <c r="AQ79" s="13">
        <f t="shared" si="94"/>
        <v>0</v>
      </c>
      <c r="AR79" s="12">
        <f t="shared" si="95"/>
        <v>0</v>
      </c>
      <c r="AT79" s="13">
        <f t="shared" si="96"/>
        <v>0</v>
      </c>
      <c r="AU79" s="12">
        <f t="shared" si="97"/>
        <v>0</v>
      </c>
      <c r="AV79" s="4">
        <v>0</v>
      </c>
      <c r="AW79" s="13">
        <f t="shared" si="98"/>
        <v>0</v>
      </c>
      <c r="AX79" s="12">
        <f t="shared" si="99"/>
        <v>0</v>
      </c>
      <c r="AZ79" s="13">
        <f t="shared" si="100"/>
        <v>0</v>
      </c>
      <c r="BA79" s="12">
        <f t="shared" si="101"/>
        <v>0</v>
      </c>
      <c r="BB79" s="4">
        <v>0</v>
      </c>
      <c r="BC79" s="13">
        <f t="shared" si="102"/>
        <v>0</v>
      </c>
      <c r="BD79" s="12">
        <f t="shared" si="103"/>
        <v>0</v>
      </c>
      <c r="BE79" s="4"/>
      <c r="BF79" s="13">
        <f t="shared" si="104"/>
        <v>0</v>
      </c>
      <c r="BG79" s="12">
        <f t="shared" si="105"/>
        <v>0</v>
      </c>
      <c r="BI79" s="13">
        <f t="shared" si="106"/>
        <v>0</v>
      </c>
      <c r="BJ79" s="12">
        <f t="shared" si="107"/>
        <v>0</v>
      </c>
      <c r="BL79" s="13">
        <f t="shared" si="108"/>
        <v>0</v>
      </c>
      <c r="BM79" s="12">
        <f t="shared" si="109"/>
        <v>0</v>
      </c>
      <c r="BN79" s="6">
        <v>0</v>
      </c>
      <c r="BO79" s="13">
        <f t="shared" si="110"/>
        <v>0</v>
      </c>
      <c r="BP79" s="12">
        <f t="shared" si="111"/>
        <v>0</v>
      </c>
      <c r="BQ79" s="6"/>
      <c r="BR79" s="13">
        <f t="shared" si="112"/>
        <v>0</v>
      </c>
      <c r="BS79" s="12">
        <f t="shared" si="113"/>
        <v>0</v>
      </c>
      <c r="BT79" s="19">
        <v>0</v>
      </c>
      <c r="BU79" s="13">
        <f t="shared" si="114"/>
        <v>0</v>
      </c>
      <c r="BV79" s="12">
        <f t="shared" si="115"/>
        <v>0</v>
      </c>
      <c r="BW79" s="19"/>
      <c r="BX79" s="13">
        <f t="shared" si="116"/>
        <v>0</v>
      </c>
      <c r="BY79" s="12">
        <f t="shared" si="117"/>
        <v>0</v>
      </c>
      <c r="BZ79" s="19"/>
      <c r="CA79" s="13">
        <f t="shared" si="118"/>
        <v>0</v>
      </c>
      <c r="CB79" s="12">
        <f t="shared" si="119"/>
        <v>0</v>
      </c>
      <c r="CC79" s="19"/>
      <c r="CD79" s="13">
        <f t="shared" si="120"/>
        <v>0</v>
      </c>
      <c r="CE79" s="12">
        <f t="shared" si="121"/>
        <v>0</v>
      </c>
      <c r="CF79" s="19"/>
      <c r="CG79" s="13">
        <f t="shared" si="122"/>
        <v>0</v>
      </c>
      <c r="CH79" s="12">
        <f t="shared" si="123"/>
        <v>0</v>
      </c>
      <c r="CI79" s="19">
        <v>0</v>
      </c>
      <c r="CJ79" s="13">
        <f t="shared" si="124"/>
        <v>0</v>
      </c>
      <c r="CK79" s="12">
        <f t="shared" si="125"/>
        <v>0</v>
      </c>
      <c r="CL79" s="6"/>
      <c r="CM79" s="13">
        <f t="shared" si="126"/>
        <v>0</v>
      </c>
      <c r="CN79" s="12">
        <f t="shared" si="127"/>
        <v>0</v>
      </c>
      <c r="CO79" s="19"/>
      <c r="CP79" s="13">
        <f t="shared" si="128"/>
        <v>0</v>
      </c>
      <c r="CQ79" s="12">
        <f t="shared" si="129"/>
        <v>0</v>
      </c>
      <c r="CR79" s="6"/>
      <c r="CS79" s="13">
        <f t="shared" si="130"/>
        <v>0</v>
      </c>
      <c r="CT79" s="12">
        <f t="shared" si="131"/>
        <v>0</v>
      </c>
      <c r="CU79" s="19"/>
      <c r="CV79" s="18">
        <f t="shared" si="73"/>
        <v>0</v>
      </c>
    </row>
    <row r="80" spans="1:100" x14ac:dyDescent="0.25">
      <c r="A80" s="1">
        <v>173127000</v>
      </c>
      <c r="B80" t="s">
        <v>20</v>
      </c>
      <c r="C80" t="s">
        <v>21</v>
      </c>
      <c r="D80" s="2">
        <v>7.28744939271255E-2</v>
      </c>
      <c r="E80" s="17">
        <v>120</v>
      </c>
      <c r="F80" s="4">
        <v>1.8403200000000002</v>
      </c>
      <c r="G80" s="1">
        <v>320118</v>
      </c>
      <c r="H80" s="1" t="s">
        <v>5</v>
      </c>
      <c r="I80" s="4"/>
      <c r="J80" s="11">
        <f t="shared" si="133"/>
        <v>0</v>
      </c>
      <c r="K80" s="12">
        <f t="shared" si="132"/>
        <v>0</v>
      </c>
      <c r="L80" s="4"/>
      <c r="M80" s="13">
        <f t="shared" si="74"/>
        <v>0</v>
      </c>
      <c r="N80" s="12">
        <f t="shared" si="75"/>
        <v>0</v>
      </c>
      <c r="O80" s="4"/>
      <c r="P80" s="13">
        <f t="shared" si="76"/>
        <v>0</v>
      </c>
      <c r="Q80" s="12">
        <f t="shared" si="77"/>
        <v>0</v>
      </c>
      <c r="R80" s="4">
        <v>0</v>
      </c>
      <c r="S80" s="13">
        <f t="shared" si="78"/>
        <v>0</v>
      </c>
      <c r="T80" s="12">
        <f t="shared" si="79"/>
        <v>0</v>
      </c>
      <c r="U80" s="4"/>
      <c r="V80" s="13">
        <f t="shared" si="80"/>
        <v>0</v>
      </c>
      <c r="W80" s="12">
        <f t="shared" si="81"/>
        <v>0</v>
      </c>
      <c r="X80" s="6">
        <v>0</v>
      </c>
      <c r="Y80" s="13">
        <f t="shared" si="82"/>
        <v>0</v>
      </c>
      <c r="Z80" s="12">
        <f t="shared" si="83"/>
        <v>0</v>
      </c>
      <c r="AB80" s="13">
        <f t="shared" si="84"/>
        <v>0</v>
      </c>
      <c r="AC80" s="12">
        <f t="shared" si="85"/>
        <v>0</v>
      </c>
      <c r="AE80" s="13">
        <f t="shared" si="86"/>
        <v>0</v>
      </c>
      <c r="AF80" s="12">
        <f t="shared" si="87"/>
        <v>0</v>
      </c>
      <c r="AG80" s="4">
        <v>0</v>
      </c>
      <c r="AH80" s="13">
        <f t="shared" si="88"/>
        <v>0</v>
      </c>
      <c r="AI80" s="12">
        <f t="shared" si="89"/>
        <v>0</v>
      </c>
      <c r="AK80" s="13">
        <f t="shared" si="90"/>
        <v>0</v>
      </c>
      <c r="AL80" s="12">
        <f t="shared" si="91"/>
        <v>0</v>
      </c>
      <c r="AN80" s="13">
        <f t="shared" si="92"/>
        <v>0</v>
      </c>
      <c r="AO80" s="12">
        <f t="shared" si="93"/>
        <v>0</v>
      </c>
      <c r="AP80" s="4"/>
      <c r="AQ80" s="13">
        <f t="shared" si="94"/>
        <v>0</v>
      </c>
      <c r="AR80" s="12">
        <f t="shared" si="95"/>
        <v>0</v>
      </c>
      <c r="AT80" s="13">
        <f t="shared" si="96"/>
        <v>0</v>
      </c>
      <c r="AU80" s="12">
        <f t="shared" si="97"/>
        <v>0</v>
      </c>
      <c r="AV80" s="4">
        <v>0</v>
      </c>
      <c r="AW80" s="13">
        <f t="shared" si="98"/>
        <v>0</v>
      </c>
      <c r="AX80" s="12">
        <f t="shared" si="99"/>
        <v>0</v>
      </c>
      <c r="AZ80" s="13">
        <f t="shared" si="100"/>
        <v>0</v>
      </c>
      <c r="BA80" s="12">
        <f t="shared" si="101"/>
        <v>0</v>
      </c>
      <c r="BB80" s="4">
        <v>0</v>
      </c>
      <c r="BC80" s="13">
        <f t="shared" si="102"/>
        <v>0</v>
      </c>
      <c r="BD80" s="12">
        <f t="shared" si="103"/>
        <v>0</v>
      </c>
      <c r="BE80" s="4"/>
      <c r="BF80" s="13">
        <f t="shared" si="104"/>
        <v>0</v>
      </c>
      <c r="BG80" s="12">
        <f t="shared" si="105"/>
        <v>0</v>
      </c>
      <c r="BI80" s="13">
        <f t="shared" si="106"/>
        <v>0</v>
      </c>
      <c r="BJ80" s="12">
        <f t="shared" si="107"/>
        <v>0</v>
      </c>
      <c r="BL80" s="13">
        <f t="shared" si="108"/>
        <v>0</v>
      </c>
      <c r="BM80" s="12">
        <f t="shared" si="109"/>
        <v>0</v>
      </c>
      <c r="BN80" s="6">
        <v>0</v>
      </c>
      <c r="BO80" s="13">
        <f t="shared" si="110"/>
        <v>0</v>
      </c>
      <c r="BP80" s="12">
        <f t="shared" si="111"/>
        <v>0</v>
      </c>
      <c r="BQ80" s="6"/>
      <c r="BR80" s="13">
        <f t="shared" si="112"/>
        <v>0</v>
      </c>
      <c r="BS80" s="12">
        <f t="shared" si="113"/>
        <v>0</v>
      </c>
      <c r="BT80" s="19">
        <v>0</v>
      </c>
      <c r="BU80" s="13">
        <f t="shared" si="114"/>
        <v>0</v>
      </c>
      <c r="BV80" s="12">
        <f t="shared" si="115"/>
        <v>0</v>
      </c>
      <c r="BW80" s="19"/>
      <c r="BX80" s="13">
        <f t="shared" si="116"/>
        <v>0</v>
      </c>
      <c r="BY80" s="12">
        <f t="shared" si="117"/>
        <v>0</v>
      </c>
      <c r="BZ80" s="19"/>
      <c r="CA80" s="13">
        <f t="shared" si="118"/>
        <v>0</v>
      </c>
      <c r="CB80" s="12">
        <f t="shared" si="119"/>
        <v>0</v>
      </c>
      <c r="CC80" s="19"/>
      <c r="CD80" s="13">
        <f t="shared" si="120"/>
        <v>0</v>
      </c>
      <c r="CE80" s="12">
        <f t="shared" si="121"/>
        <v>0</v>
      </c>
      <c r="CF80" s="19"/>
      <c r="CG80" s="13">
        <f t="shared" si="122"/>
        <v>0</v>
      </c>
      <c r="CH80" s="12">
        <f t="shared" si="123"/>
        <v>0</v>
      </c>
      <c r="CI80" s="19">
        <v>0</v>
      </c>
      <c r="CJ80" s="13">
        <f t="shared" si="124"/>
        <v>0</v>
      </c>
      <c r="CK80" s="12">
        <f t="shared" si="125"/>
        <v>0</v>
      </c>
      <c r="CL80" s="6"/>
      <c r="CM80" s="13">
        <f t="shared" si="126"/>
        <v>0</v>
      </c>
      <c r="CN80" s="12">
        <f t="shared" si="127"/>
        <v>0</v>
      </c>
      <c r="CO80" s="19"/>
      <c r="CP80" s="13">
        <f t="shared" si="128"/>
        <v>0</v>
      </c>
      <c r="CQ80" s="12">
        <f t="shared" si="129"/>
        <v>0</v>
      </c>
      <c r="CR80" s="6"/>
      <c r="CS80" s="13">
        <f t="shared" si="130"/>
        <v>0</v>
      </c>
      <c r="CT80" s="12">
        <f t="shared" si="131"/>
        <v>0</v>
      </c>
      <c r="CU80" s="19"/>
      <c r="CV80" s="18">
        <f t="shared" si="73"/>
        <v>0</v>
      </c>
    </row>
    <row r="81" spans="1:100" x14ac:dyDescent="0.25">
      <c r="A81" s="1">
        <v>173127000</v>
      </c>
      <c r="B81" t="s">
        <v>80</v>
      </c>
      <c r="C81" t="s">
        <v>23</v>
      </c>
      <c r="D81" s="3">
        <v>0.18218623481781382</v>
      </c>
      <c r="E81" s="17">
        <v>120</v>
      </c>
      <c r="F81" s="4">
        <v>1.8403200000000002</v>
      </c>
      <c r="G81" s="1">
        <v>320118</v>
      </c>
      <c r="H81" s="1" t="s">
        <v>5</v>
      </c>
      <c r="I81" s="4"/>
      <c r="J81" s="11">
        <f t="shared" si="133"/>
        <v>0</v>
      </c>
      <c r="K81" s="12">
        <f t="shared" si="132"/>
        <v>0</v>
      </c>
      <c r="L81" s="4"/>
      <c r="M81" s="13">
        <f t="shared" si="74"/>
        <v>0</v>
      </c>
      <c r="N81" s="12">
        <f t="shared" si="75"/>
        <v>0</v>
      </c>
      <c r="O81" s="4"/>
      <c r="P81" s="13">
        <f t="shared" si="76"/>
        <v>0</v>
      </c>
      <c r="Q81" s="12">
        <f t="shared" si="77"/>
        <v>0</v>
      </c>
      <c r="R81" s="4">
        <v>0</v>
      </c>
      <c r="S81" s="13">
        <f t="shared" si="78"/>
        <v>0</v>
      </c>
      <c r="T81" s="12">
        <f t="shared" si="79"/>
        <v>0</v>
      </c>
      <c r="U81" s="4"/>
      <c r="V81" s="13">
        <f t="shared" si="80"/>
        <v>0</v>
      </c>
      <c r="W81" s="12">
        <f t="shared" si="81"/>
        <v>0</v>
      </c>
      <c r="X81" s="6">
        <v>0</v>
      </c>
      <c r="Y81" s="13">
        <f t="shared" si="82"/>
        <v>0</v>
      </c>
      <c r="Z81" s="12">
        <f t="shared" si="83"/>
        <v>0</v>
      </c>
      <c r="AB81" s="13">
        <f t="shared" si="84"/>
        <v>0</v>
      </c>
      <c r="AC81" s="12">
        <f t="shared" si="85"/>
        <v>0</v>
      </c>
      <c r="AE81" s="13">
        <f t="shared" si="86"/>
        <v>0</v>
      </c>
      <c r="AF81" s="12">
        <f t="shared" si="87"/>
        <v>0</v>
      </c>
      <c r="AG81" s="4">
        <v>0</v>
      </c>
      <c r="AH81" s="13">
        <f t="shared" si="88"/>
        <v>0</v>
      </c>
      <c r="AI81" s="12">
        <f t="shared" si="89"/>
        <v>0</v>
      </c>
      <c r="AK81" s="13">
        <f t="shared" si="90"/>
        <v>0</v>
      </c>
      <c r="AL81" s="12">
        <f t="shared" si="91"/>
        <v>0</v>
      </c>
      <c r="AN81" s="13">
        <f t="shared" si="92"/>
        <v>0</v>
      </c>
      <c r="AO81" s="12">
        <f t="shared" si="93"/>
        <v>0</v>
      </c>
      <c r="AP81" s="4"/>
      <c r="AQ81" s="13">
        <f t="shared" si="94"/>
        <v>0</v>
      </c>
      <c r="AR81" s="12">
        <f t="shared" si="95"/>
        <v>0</v>
      </c>
      <c r="AT81" s="13">
        <f t="shared" si="96"/>
        <v>0</v>
      </c>
      <c r="AU81" s="12">
        <f t="shared" si="97"/>
        <v>0</v>
      </c>
      <c r="AV81" s="4">
        <v>0</v>
      </c>
      <c r="AW81" s="13">
        <f t="shared" si="98"/>
        <v>0</v>
      </c>
      <c r="AX81" s="12">
        <f t="shared" si="99"/>
        <v>0</v>
      </c>
      <c r="AZ81" s="13">
        <f t="shared" si="100"/>
        <v>0</v>
      </c>
      <c r="BA81" s="12">
        <f t="shared" si="101"/>
        <v>0</v>
      </c>
      <c r="BB81" s="4">
        <v>0</v>
      </c>
      <c r="BC81" s="13">
        <f t="shared" si="102"/>
        <v>0</v>
      </c>
      <c r="BD81" s="12">
        <f t="shared" si="103"/>
        <v>0</v>
      </c>
      <c r="BE81" s="4"/>
      <c r="BF81" s="13">
        <f t="shared" si="104"/>
        <v>0</v>
      </c>
      <c r="BG81" s="12">
        <f t="shared" si="105"/>
        <v>0</v>
      </c>
      <c r="BI81" s="13">
        <f t="shared" si="106"/>
        <v>0</v>
      </c>
      <c r="BJ81" s="12">
        <f t="shared" si="107"/>
        <v>0</v>
      </c>
      <c r="BL81" s="13">
        <f t="shared" si="108"/>
        <v>0</v>
      </c>
      <c r="BM81" s="12">
        <f t="shared" si="109"/>
        <v>0</v>
      </c>
      <c r="BN81" s="6">
        <v>0</v>
      </c>
      <c r="BO81" s="13">
        <f t="shared" si="110"/>
        <v>0</v>
      </c>
      <c r="BP81" s="12">
        <f t="shared" si="111"/>
        <v>0</v>
      </c>
      <c r="BQ81" s="6"/>
      <c r="BR81" s="13">
        <f t="shared" si="112"/>
        <v>0</v>
      </c>
      <c r="BS81" s="12">
        <f t="shared" si="113"/>
        <v>0</v>
      </c>
      <c r="BT81" s="19">
        <v>0</v>
      </c>
      <c r="BU81" s="13">
        <f t="shared" si="114"/>
        <v>0</v>
      </c>
      <c r="BV81" s="12">
        <f t="shared" si="115"/>
        <v>0</v>
      </c>
      <c r="BW81" s="19"/>
      <c r="BX81" s="13">
        <f t="shared" si="116"/>
        <v>0</v>
      </c>
      <c r="BY81" s="12">
        <f t="shared" si="117"/>
        <v>0</v>
      </c>
      <c r="BZ81" s="19"/>
      <c r="CA81" s="13">
        <f t="shared" si="118"/>
        <v>0</v>
      </c>
      <c r="CB81" s="12">
        <f t="shared" si="119"/>
        <v>0</v>
      </c>
      <c r="CC81" s="19"/>
      <c r="CD81" s="13">
        <f t="shared" si="120"/>
        <v>0</v>
      </c>
      <c r="CE81" s="12">
        <f t="shared" si="121"/>
        <v>0</v>
      </c>
      <c r="CF81" s="19"/>
      <c r="CG81" s="13">
        <f t="shared" si="122"/>
        <v>0</v>
      </c>
      <c r="CH81" s="12">
        <f t="shared" si="123"/>
        <v>0</v>
      </c>
      <c r="CI81" s="19">
        <v>0</v>
      </c>
      <c r="CJ81" s="13">
        <f t="shared" si="124"/>
        <v>0</v>
      </c>
      <c r="CK81" s="12">
        <f t="shared" si="125"/>
        <v>0</v>
      </c>
      <c r="CL81" s="6"/>
      <c r="CM81" s="13">
        <f t="shared" si="126"/>
        <v>0</v>
      </c>
      <c r="CN81" s="12">
        <f t="shared" si="127"/>
        <v>0</v>
      </c>
      <c r="CO81" s="19"/>
      <c r="CP81" s="13">
        <f t="shared" si="128"/>
        <v>0</v>
      </c>
      <c r="CQ81" s="12">
        <f t="shared" si="129"/>
        <v>0</v>
      </c>
      <c r="CR81" s="6"/>
      <c r="CS81" s="13">
        <f t="shared" si="130"/>
        <v>0</v>
      </c>
      <c r="CT81" s="12">
        <f t="shared" si="131"/>
        <v>0</v>
      </c>
      <c r="CU81" s="19"/>
      <c r="CV81" s="18">
        <f t="shared" si="73"/>
        <v>0</v>
      </c>
    </row>
    <row r="82" spans="1:100" x14ac:dyDescent="0.25">
      <c r="R82" s="4">
        <v>0</v>
      </c>
      <c r="S82" s="13">
        <f t="shared" ref="S82:S128" si="134">+IFERROR(R82/$E82,0)</f>
        <v>0</v>
      </c>
      <c r="T82" s="12">
        <f t="shared" ref="T82:T128" si="135">+R82*$F82</f>
        <v>0</v>
      </c>
      <c r="X82" s="6">
        <v>0</v>
      </c>
      <c r="AG82" s="4">
        <v>0</v>
      </c>
      <c r="AV82" s="4">
        <v>0</v>
      </c>
      <c r="BB82" s="4">
        <v>0</v>
      </c>
      <c r="BC82" s="13">
        <f t="shared" ref="BC82:BC90" si="136">+IFERROR(BB82/$E82,0)</f>
        <v>0</v>
      </c>
      <c r="BD82" s="12">
        <f t="shared" ref="BD82:BD90" si="137">+BB82*$F82</f>
        <v>0</v>
      </c>
      <c r="BE82" s="4"/>
      <c r="BF82" s="13">
        <f t="shared" ref="BF82:BF90" si="138">+IFERROR(BE82/$E82,0)</f>
        <v>0</v>
      </c>
      <c r="BG82" s="12">
        <f t="shared" ref="BG82:BG90" si="139">+BE82*$F82</f>
        <v>0</v>
      </c>
      <c r="BI82" s="13">
        <f t="shared" si="106"/>
        <v>0</v>
      </c>
      <c r="BJ82" s="12">
        <f t="shared" si="107"/>
        <v>0</v>
      </c>
      <c r="BL82" s="13">
        <f t="shared" si="108"/>
        <v>0</v>
      </c>
      <c r="BM82" s="12">
        <f t="shared" si="109"/>
        <v>0</v>
      </c>
      <c r="BN82" s="6">
        <v>0</v>
      </c>
      <c r="BO82" s="13">
        <f t="shared" si="110"/>
        <v>0</v>
      </c>
      <c r="BP82" s="12">
        <f t="shared" si="111"/>
        <v>0</v>
      </c>
      <c r="BQ82" s="6"/>
      <c r="BR82" s="13">
        <f t="shared" si="112"/>
        <v>0</v>
      </c>
      <c r="BS82" s="12">
        <f t="shared" si="113"/>
        <v>0</v>
      </c>
      <c r="BT82" s="19">
        <v>0</v>
      </c>
      <c r="BU82" s="13">
        <f t="shared" si="114"/>
        <v>0</v>
      </c>
      <c r="BV82" s="12">
        <f t="shared" si="115"/>
        <v>0</v>
      </c>
      <c r="BW82" s="19"/>
      <c r="BX82" s="13">
        <f t="shared" si="116"/>
        <v>0</v>
      </c>
      <c r="BY82" s="12">
        <f t="shared" si="117"/>
        <v>0</v>
      </c>
      <c r="BZ82" s="19"/>
      <c r="CA82" s="13">
        <f t="shared" si="118"/>
        <v>0</v>
      </c>
      <c r="CB82" s="12">
        <f t="shared" si="119"/>
        <v>0</v>
      </c>
      <c r="CC82" s="19"/>
      <c r="CD82" s="13">
        <f t="shared" si="120"/>
        <v>0</v>
      </c>
      <c r="CE82" s="12">
        <f t="shared" si="121"/>
        <v>0</v>
      </c>
      <c r="CF82" s="19"/>
      <c r="CG82" s="13">
        <f t="shared" si="122"/>
        <v>0</v>
      </c>
      <c r="CH82" s="12">
        <f t="shared" si="123"/>
        <v>0</v>
      </c>
      <c r="CI82" s="19">
        <v>0</v>
      </c>
      <c r="CJ82" s="13">
        <f t="shared" si="124"/>
        <v>0</v>
      </c>
      <c r="CK82" s="12">
        <f t="shared" si="125"/>
        <v>0</v>
      </c>
      <c r="CL82" s="6"/>
      <c r="CM82" s="13">
        <f t="shared" si="126"/>
        <v>0</v>
      </c>
      <c r="CN82" s="12">
        <f t="shared" si="127"/>
        <v>0</v>
      </c>
      <c r="CO82" s="19"/>
      <c r="CP82" s="13">
        <f t="shared" si="128"/>
        <v>0</v>
      </c>
      <c r="CQ82" s="12">
        <f t="shared" si="129"/>
        <v>0</v>
      </c>
      <c r="CR82" s="6"/>
      <c r="CS82" s="13">
        <f t="shared" si="130"/>
        <v>0</v>
      </c>
      <c r="CT82" s="12">
        <f t="shared" si="131"/>
        <v>0</v>
      </c>
      <c r="CU82" s="19"/>
      <c r="CV82" s="18">
        <f t="shared" si="73"/>
        <v>0</v>
      </c>
    </row>
    <row r="83" spans="1:100" x14ac:dyDescent="0.25">
      <c r="A83" s="1">
        <v>173138000</v>
      </c>
      <c r="B83" t="s">
        <v>8</v>
      </c>
      <c r="C83" t="s">
        <v>9</v>
      </c>
      <c r="D83" s="2">
        <v>0.11740890688259109</v>
      </c>
      <c r="E83" s="6">
        <v>12</v>
      </c>
      <c r="F83" s="6">
        <v>19.713240000000003</v>
      </c>
      <c r="G83" s="1">
        <v>320100</v>
      </c>
      <c r="H83" s="1" t="s">
        <v>4</v>
      </c>
      <c r="R83" s="4">
        <f>3+1</f>
        <v>4</v>
      </c>
      <c r="S83" s="13">
        <f t="shared" si="134"/>
        <v>0.33333333333333331</v>
      </c>
      <c r="T83" s="12">
        <f t="shared" si="135"/>
        <v>78.85296000000001</v>
      </c>
      <c r="X83" s="6">
        <v>3</v>
      </c>
      <c r="Y83" s="13">
        <f t="shared" ref="Y83:Y90" si="140">+IFERROR(X83/$E83,0)</f>
        <v>0.25</v>
      </c>
      <c r="Z83" s="12">
        <f t="shared" ref="Z83:Z90" si="141">+X83*$F83</f>
        <v>59.139720000000011</v>
      </c>
      <c r="AG83" s="4">
        <v>2</v>
      </c>
      <c r="AH83" s="13">
        <f t="shared" ref="AH83" si="142">+IFERROR(AG83/$E83,0)</f>
        <v>0.16666666666666666</v>
      </c>
      <c r="AI83" s="12">
        <f t="shared" ref="AI83" si="143">+AG83*$F83</f>
        <v>39.426480000000005</v>
      </c>
      <c r="AV83" s="4">
        <v>6</v>
      </c>
      <c r="AW83" s="13">
        <f t="shared" ref="AW83" si="144">+IFERROR(AV83/$E83,0)</f>
        <v>0.5</v>
      </c>
      <c r="AX83" s="12">
        <f t="shared" ref="AX83" si="145">+AV83*$F83</f>
        <v>118.27944000000002</v>
      </c>
      <c r="AZ83" s="13">
        <f t="shared" ref="AZ83" si="146">+IFERROR(AY83/$E83,0)</f>
        <v>0</v>
      </c>
      <c r="BA83" s="12">
        <f t="shared" ref="BA83" si="147">+AY83*$F83</f>
        <v>0</v>
      </c>
      <c r="BB83" s="4">
        <v>0</v>
      </c>
      <c r="BC83" s="13">
        <f t="shared" si="136"/>
        <v>0</v>
      </c>
      <c r="BD83" s="12">
        <f t="shared" si="137"/>
        <v>0</v>
      </c>
      <c r="BE83" s="4"/>
      <c r="BF83" s="13">
        <f t="shared" si="138"/>
        <v>0</v>
      </c>
      <c r="BG83" s="12">
        <f t="shared" si="139"/>
        <v>0</v>
      </c>
      <c r="BI83" s="13">
        <f t="shared" si="106"/>
        <v>0</v>
      </c>
      <c r="BJ83" s="12">
        <f t="shared" si="107"/>
        <v>0</v>
      </c>
      <c r="BL83" s="13">
        <f t="shared" si="108"/>
        <v>0</v>
      </c>
      <c r="BM83" s="12">
        <f t="shared" si="109"/>
        <v>0</v>
      </c>
      <c r="BN83" s="6"/>
      <c r="BO83" s="13">
        <f t="shared" si="110"/>
        <v>0</v>
      </c>
      <c r="BP83" s="12">
        <f t="shared" si="111"/>
        <v>0</v>
      </c>
      <c r="BQ83" s="6"/>
      <c r="BR83" s="13">
        <f t="shared" si="112"/>
        <v>0</v>
      </c>
      <c r="BS83" s="12">
        <f t="shared" si="113"/>
        <v>0</v>
      </c>
      <c r="BT83" s="19"/>
      <c r="BU83" s="13">
        <f t="shared" si="114"/>
        <v>0</v>
      </c>
      <c r="BV83" s="12">
        <f t="shared" si="115"/>
        <v>0</v>
      </c>
      <c r="BW83" s="19"/>
      <c r="BX83" s="13">
        <f t="shared" si="116"/>
        <v>0</v>
      </c>
      <c r="BY83" s="12">
        <f t="shared" si="117"/>
        <v>0</v>
      </c>
      <c r="BZ83" s="19"/>
      <c r="CA83" s="13">
        <f t="shared" si="118"/>
        <v>0</v>
      </c>
      <c r="CB83" s="12">
        <f t="shared" si="119"/>
        <v>0</v>
      </c>
      <c r="CC83" s="19"/>
      <c r="CD83" s="13">
        <f t="shared" si="120"/>
        <v>0</v>
      </c>
      <c r="CE83" s="12">
        <f t="shared" si="121"/>
        <v>0</v>
      </c>
      <c r="CF83" s="19"/>
      <c r="CG83" s="13">
        <f t="shared" si="122"/>
        <v>0</v>
      </c>
      <c r="CH83" s="12">
        <f t="shared" si="123"/>
        <v>0</v>
      </c>
      <c r="CI83" s="19">
        <v>1</v>
      </c>
      <c r="CJ83" s="13">
        <f t="shared" si="124"/>
        <v>8.3333333333333329E-2</v>
      </c>
      <c r="CK83" s="12">
        <f t="shared" si="125"/>
        <v>19.713240000000003</v>
      </c>
      <c r="CL83" s="6"/>
      <c r="CM83" s="13">
        <f t="shared" si="126"/>
        <v>0</v>
      </c>
      <c r="CN83" s="12">
        <f t="shared" si="127"/>
        <v>0</v>
      </c>
      <c r="CO83" s="19"/>
      <c r="CP83" s="13">
        <f t="shared" si="128"/>
        <v>0</v>
      </c>
      <c r="CQ83" s="12">
        <f t="shared" si="129"/>
        <v>0</v>
      </c>
      <c r="CR83" s="6"/>
      <c r="CS83" s="13">
        <f t="shared" si="130"/>
        <v>0</v>
      </c>
      <c r="CT83" s="12">
        <f t="shared" si="131"/>
        <v>0</v>
      </c>
      <c r="CU83" s="19"/>
      <c r="CV83" s="18">
        <f t="shared" si="73"/>
        <v>295.69860000000006</v>
      </c>
    </row>
    <row r="84" spans="1:100" x14ac:dyDescent="0.25">
      <c r="A84" s="1">
        <v>173138000</v>
      </c>
      <c r="B84" t="s">
        <v>10</v>
      </c>
      <c r="C84" t="s">
        <v>11</v>
      </c>
      <c r="D84" s="2">
        <v>0.18623481781376519</v>
      </c>
      <c r="E84" s="6">
        <v>12</v>
      </c>
      <c r="F84" s="6">
        <v>19.713240000000003</v>
      </c>
      <c r="G84" s="1">
        <v>320100</v>
      </c>
      <c r="H84" s="1" t="s">
        <v>4</v>
      </c>
      <c r="R84" s="4">
        <v>4</v>
      </c>
      <c r="S84" s="13">
        <f t="shared" si="134"/>
        <v>0.33333333333333331</v>
      </c>
      <c r="T84" s="12">
        <f t="shared" si="135"/>
        <v>78.85296000000001</v>
      </c>
      <c r="X84" s="6">
        <v>4</v>
      </c>
      <c r="Y84" s="13">
        <f t="shared" si="140"/>
        <v>0.33333333333333331</v>
      </c>
      <c r="Z84" s="12">
        <f t="shared" si="141"/>
        <v>78.85296000000001</v>
      </c>
      <c r="AG84" s="4">
        <v>2</v>
      </c>
      <c r="AH84" s="13">
        <f t="shared" ref="AH84:AH90" si="148">+IFERROR(AG84/$E84,0)</f>
        <v>0.16666666666666666</v>
      </c>
      <c r="AI84" s="12">
        <f t="shared" ref="AI84:AI90" si="149">+AG84*$F84</f>
        <v>39.426480000000005</v>
      </c>
      <c r="AV84" s="4">
        <v>9</v>
      </c>
      <c r="AW84" s="13">
        <f t="shared" ref="AW84:AW90" si="150">+IFERROR(AV84/$E84,0)</f>
        <v>0.75</v>
      </c>
      <c r="AX84" s="12">
        <f t="shared" ref="AX84:AX90" si="151">+AV84*$F84</f>
        <v>177.41916000000003</v>
      </c>
      <c r="AZ84" s="13">
        <f t="shared" ref="AZ84:AZ90" si="152">+IFERROR(AY84/$E84,0)</f>
        <v>0</v>
      </c>
      <c r="BA84" s="12">
        <f t="shared" ref="BA84:BA90" si="153">+AY84*$F84</f>
        <v>0</v>
      </c>
      <c r="BB84" s="4">
        <v>0</v>
      </c>
      <c r="BC84" s="13">
        <f t="shared" si="136"/>
        <v>0</v>
      </c>
      <c r="BD84" s="12">
        <f t="shared" si="137"/>
        <v>0</v>
      </c>
      <c r="BE84" s="4"/>
      <c r="BF84" s="13">
        <f t="shared" si="138"/>
        <v>0</v>
      </c>
      <c r="BG84" s="12">
        <f t="shared" si="139"/>
        <v>0</v>
      </c>
      <c r="BI84" s="13">
        <f t="shared" si="106"/>
        <v>0</v>
      </c>
      <c r="BJ84" s="12">
        <f t="shared" si="107"/>
        <v>0</v>
      </c>
      <c r="BL84" s="13">
        <f t="shared" si="108"/>
        <v>0</v>
      </c>
      <c r="BM84" s="12">
        <f t="shared" si="109"/>
        <v>0</v>
      </c>
      <c r="BN84" s="6"/>
      <c r="BO84" s="13">
        <f t="shared" si="110"/>
        <v>0</v>
      </c>
      <c r="BP84" s="12">
        <f t="shared" si="111"/>
        <v>0</v>
      </c>
      <c r="BQ84" s="6"/>
      <c r="BR84" s="13">
        <f t="shared" si="112"/>
        <v>0</v>
      </c>
      <c r="BS84" s="12">
        <f t="shared" si="113"/>
        <v>0</v>
      </c>
      <c r="BT84" s="19"/>
      <c r="BU84" s="13">
        <f t="shared" si="114"/>
        <v>0</v>
      </c>
      <c r="BV84" s="12">
        <f t="shared" si="115"/>
        <v>0</v>
      </c>
      <c r="BW84" s="19"/>
      <c r="BX84" s="13">
        <f t="shared" si="116"/>
        <v>0</v>
      </c>
      <c r="BY84" s="12">
        <f t="shared" si="117"/>
        <v>0</v>
      </c>
      <c r="BZ84" s="19"/>
      <c r="CA84" s="13">
        <f t="shared" si="118"/>
        <v>0</v>
      </c>
      <c r="CB84" s="12">
        <f t="shared" si="119"/>
        <v>0</v>
      </c>
      <c r="CC84" s="19"/>
      <c r="CD84" s="13">
        <f t="shared" si="120"/>
        <v>0</v>
      </c>
      <c r="CE84" s="12">
        <f t="shared" si="121"/>
        <v>0</v>
      </c>
      <c r="CF84" s="19"/>
      <c r="CG84" s="13">
        <f t="shared" si="122"/>
        <v>0</v>
      </c>
      <c r="CH84" s="12">
        <f t="shared" si="123"/>
        <v>0</v>
      </c>
      <c r="CI84" s="19">
        <v>2</v>
      </c>
      <c r="CJ84" s="13">
        <f t="shared" si="124"/>
        <v>0.16666666666666666</v>
      </c>
      <c r="CK84" s="12">
        <f t="shared" si="125"/>
        <v>39.426480000000005</v>
      </c>
      <c r="CL84" s="6"/>
      <c r="CM84" s="13">
        <f t="shared" si="126"/>
        <v>0</v>
      </c>
      <c r="CN84" s="12">
        <f t="shared" si="127"/>
        <v>0</v>
      </c>
      <c r="CO84" s="19"/>
      <c r="CP84" s="13">
        <f t="shared" si="128"/>
        <v>0</v>
      </c>
      <c r="CQ84" s="12">
        <f t="shared" si="129"/>
        <v>0</v>
      </c>
      <c r="CR84" s="6"/>
      <c r="CS84" s="13">
        <f t="shared" si="130"/>
        <v>0</v>
      </c>
      <c r="CT84" s="12">
        <f t="shared" si="131"/>
        <v>0</v>
      </c>
      <c r="CU84" s="19"/>
      <c r="CV84" s="18">
        <f t="shared" si="73"/>
        <v>374.55156000000005</v>
      </c>
    </row>
    <row r="85" spans="1:100" x14ac:dyDescent="0.25">
      <c r="A85" s="1">
        <v>173138000</v>
      </c>
      <c r="B85" t="s">
        <v>12</v>
      </c>
      <c r="C85" t="s">
        <v>13</v>
      </c>
      <c r="D85" s="2">
        <v>7.28744939271255E-2</v>
      </c>
      <c r="E85" s="6">
        <v>12</v>
      </c>
      <c r="F85" s="6">
        <v>19.713240000000003</v>
      </c>
      <c r="G85" s="1">
        <v>320100</v>
      </c>
      <c r="H85" s="1" t="s">
        <v>4</v>
      </c>
      <c r="R85" s="4">
        <v>2</v>
      </c>
      <c r="S85" s="13">
        <f t="shared" si="134"/>
        <v>0.16666666666666666</v>
      </c>
      <c r="T85" s="12">
        <f t="shared" si="135"/>
        <v>39.426480000000005</v>
      </c>
      <c r="X85" s="6">
        <v>2</v>
      </c>
      <c r="Y85" s="13">
        <f t="shared" si="140"/>
        <v>0.16666666666666666</v>
      </c>
      <c r="Z85" s="12">
        <f t="shared" si="141"/>
        <v>39.426480000000005</v>
      </c>
      <c r="AG85" s="4">
        <v>1</v>
      </c>
      <c r="AH85" s="13">
        <f t="shared" si="148"/>
        <v>8.3333333333333329E-2</v>
      </c>
      <c r="AI85" s="12">
        <f t="shared" si="149"/>
        <v>19.713240000000003</v>
      </c>
      <c r="AV85" s="4">
        <v>3</v>
      </c>
      <c r="AW85" s="13">
        <f t="shared" si="150"/>
        <v>0.25</v>
      </c>
      <c r="AX85" s="12">
        <f t="shared" si="151"/>
        <v>59.139720000000011</v>
      </c>
      <c r="AZ85" s="13">
        <f t="shared" si="152"/>
        <v>0</v>
      </c>
      <c r="BA85" s="12">
        <f t="shared" si="153"/>
        <v>0</v>
      </c>
      <c r="BB85" s="4">
        <v>0</v>
      </c>
      <c r="BC85" s="13">
        <f t="shared" si="136"/>
        <v>0</v>
      </c>
      <c r="BD85" s="12">
        <f t="shared" si="137"/>
        <v>0</v>
      </c>
      <c r="BE85" s="4"/>
      <c r="BF85" s="13">
        <f t="shared" si="138"/>
        <v>0</v>
      </c>
      <c r="BG85" s="12">
        <f t="shared" si="139"/>
        <v>0</v>
      </c>
      <c r="BI85" s="13">
        <f t="shared" si="106"/>
        <v>0</v>
      </c>
      <c r="BJ85" s="12">
        <f t="shared" si="107"/>
        <v>0</v>
      </c>
      <c r="BL85" s="13">
        <f t="shared" si="108"/>
        <v>0</v>
      </c>
      <c r="BM85" s="12">
        <f t="shared" si="109"/>
        <v>0</v>
      </c>
      <c r="BN85" s="6"/>
      <c r="BO85" s="13">
        <f t="shared" si="110"/>
        <v>0</v>
      </c>
      <c r="BP85" s="12">
        <f t="shared" si="111"/>
        <v>0</v>
      </c>
      <c r="BQ85" s="6"/>
      <c r="BR85" s="13">
        <f t="shared" si="112"/>
        <v>0</v>
      </c>
      <c r="BS85" s="12">
        <f t="shared" si="113"/>
        <v>0</v>
      </c>
      <c r="BT85" s="19"/>
      <c r="BU85" s="13">
        <f t="shared" si="114"/>
        <v>0</v>
      </c>
      <c r="BV85" s="12">
        <f t="shared" si="115"/>
        <v>0</v>
      </c>
      <c r="BW85" s="19"/>
      <c r="BX85" s="13">
        <f t="shared" si="116"/>
        <v>0</v>
      </c>
      <c r="BY85" s="12">
        <f t="shared" si="117"/>
        <v>0</v>
      </c>
      <c r="BZ85" s="19"/>
      <c r="CA85" s="13">
        <f t="shared" si="118"/>
        <v>0</v>
      </c>
      <c r="CB85" s="12">
        <f t="shared" si="119"/>
        <v>0</v>
      </c>
      <c r="CC85" s="19"/>
      <c r="CD85" s="13">
        <f t="shared" si="120"/>
        <v>0</v>
      </c>
      <c r="CE85" s="12">
        <f t="shared" si="121"/>
        <v>0</v>
      </c>
      <c r="CF85" s="19"/>
      <c r="CG85" s="13">
        <f t="shared" si="122"/>
        <v>0</v>
      </c>
      <c r="CH85" s="12">
        <f t="shared" si="123"/>
        <v>0</v>
      </c>
      <c r="CI85" s="19">
        <v>1</v>
      </c>
      <c r="CJ85" s="13">
        <f t="shared" si="124"/>
        <v>8.3333333333333329E-2</v>
      </c>
      <c r="CK85" s="12">
        <f t="shared" si="125"/>
        <v>19.713240000000003</v>
      </c>
      <c r="CL85" s="6"/>
      <c r="CM85" s="13">
        <f t="shared" si="126"/>
        <v>0</v>
      </c>
      <c r="CN85" s="12">
        <f t="shared" si="127"/>
        <v>0</v>
      </c>
      <c r="CO85" s="19"/>
      <c r="CP85" s="13">
        <f t="shared" si="128"/>
        <v>0</v>
      </c>
      <c r="CQ85" s="12">
        <f t="shared" si="129"/>
        <v>0</v>
      </c>
      <c r="CR85" s="6"/>
      <c r="CS85" s="13">
        <f t="shared" si="130"/>
        <v>0</v>
      </c>
      <c r="CT85" s="12">
        <f t="shared" si="131"/>
        <v>0</v>
      </c>
      <c r="CU85" s="19"/>
      <c r="CV85" s="18">
        <f t="shared" si="73"/>
        <v>157.70592000000002</v>
      </c>
    </row>
    <row r="86" spans="1:100" x14ac:dyDescent="0.25">
      <c r="A86" s="1">
        <v>173138000</v>
      </c>
      <c r="B86" t="s">
        <v>14</v>
      </c>
      <c r="C86" t="s">
        <v>15</v>
      </c>
      <c r="D86" s="2">
        <v>0.10121457489878542</v>
      </c>
      <c r="E86" s="6">
        <v>12</v>
      </c>
      <c r="F86" s="6">
        <v>19.713240000000003</v>
      </c>
      <c r="G86" s="1">
        <v>320100</v>
      </c>
      <c r="H86" s="1" t="s">
        <v>4</v>
      </c>
      <c r="R86" s="4">
        <v>2</v>
      </c>
      <c r="S86" s="13">
        <f t="shared" si="134"/>
        <v>0.16666666666666666</v>
      </c>
      <c r="T86" s="12">
        <f t="shared" si="135"/>
        <v>39.426480000000005</v>
      </c>
      <c r="X86" s="6">
        <v>2</v>
      </c>
      <c r="Y86" s="13">
        <f t="shared" si="140"/>
        <v>0.16666666666666666</v>
      </c>
      <c r="Z86" s="12">
        <f t="shared" si="141"/>
        <v>39.426480000000005</v>
      </c>
      <c r="AG86" s="4">
        <v>1</v>
      </c>
      <c r="AH86" s="13">
        <f t="shared" si="148"/>
        <v>8.3333333333333329E-2</v>
      </c>
      <c r="AI86" s="12">
        <f t="shared" si="149"/>
        <v>19.713240000000003</v>
      </c>
      <c r="AV86" s="4">
        <v>5</v>
      </c>
      <c r="AW86" s="13">
        <f t="shared" si="150"/>
        <v>0.41666666666666669</v>
      </c>
      <c r="AX86" s="12">
        <f t="shared" si="151"/>
        <v>98.566200000000009</v>
      </c>
      <c r="AZ86" s="13">
        <f t="shared" si="152"/>
        <v>0</v>
      </c>
      <c r="BA86" s="12">
        <f t="shared" si="153"/>
        <v>0</v>
      </c>
      <c r="BB86" s="4">
        <v>0</v>
      </c>
      <c r="BC86" s="13">
        <f t="shared" si="136"/>
        <v>0</v>
      </c>
      <c r="BD86" s="12">
        <f t="shared" si="137"/>
        <v>0</v>
      </c>
      <c r="BE86" s="4"/>
      <c r="BF86" s="13">
        <f t="shared" si="138"/>
        <v>0</v>
      </c>
      <c r="BG86" s="12">
        <f t="shared" si="139"/>
        <v>0</v>
      </c>
      <c r="BI86" s="13">
        <f t="shared" si="106"/>
        <v>0</v>
      </c>
      <c r="BJ86" s="12">
        <f t="shared" si="107"/>
        <v>0</v>
      </c>
      <c r="BL86" s="13">
        <f t="shared" si="108"/>
        <v>0</v>
      </c>
      <c r="BM86" s="12">
        <f t="shared" si="109"/>
        <v>0</v>
      </c>
      <c r="BN86" s="6"/>
      <c r="BO86" s="13">
        <f t="shared" si="110"/>
        <v>0</v>
      </c>
      <c r="BP86" s="12">
        <f t="shared" si="111"/>
        <v>0</v>
      </c>
      <c r="BQ86" s="6"/>
      <c r="BR86" s="13">
        <f t="shared" si="112"/>
        <v>0</v>
      </c>
      <c r="BS86" s="12">
        <f t="shared" si="113"/>
        <v>0</v>
      </c>
      <c r="BT86" s="19"/>
      <c r="BU86" s="13">
        <f t="shared" si="114"/>
        <v>0</v>
      </c>
      <c r="BV86" s="12">
        <f t="shared" si="115"/>
        <v>0</v>
      </c>
      <c r="BW86" s="19"/>
      <c r="BX86" s="13">
        <f t="shared" si="116"/>
        <v>0</v>
      </c>
      <c r="BY86" s="12">
        <f t="shared" si="117"/>
        <v>0</v>
      </c>
      <c r="BZ86" s="19"/>
      <c r="CA86" s="13">
        <f t="shared" si="118"/>
        <v>0</v>
      </c>
      <c r="CB86" s="12">
        <f t="shared" si="119"/>
        <v>0</v>
      </c>
      <c r="CC86" s="19"/>
      <c r="CD86" s="13">
        <f t="shared" si="120"/>
        <v>0</v>
      </c>
      <c r="CE86" s="12">
        <f t="shared" si="121"/>
        <v>0</v>
      </c>
      <c r="CF86" s="19"/>
      <c r="CG86" s="13">
        <f t="shared" si="122"/>
        <v>0</v>
      </c>
      <c r="CH86" s="12">
        <f t="shared" si="123"/>
        <v>0</v>
      </c>
      <c r="CI86" s="19">
        <v>1</v>
      </c>
      <c r="CJ86" s="13">
        <f t="shared" si="124"/>
        <v>8.3333333333333329E-2</v>
      </c>
      <c r="CK86" s="12">
        <f t="shared" si="125"/>
        <v>19.713240000000003</v>
      </c>
      <c r="CL86" s="6"/>
      <c r="CM86" s="13">
        <f t="shared" si="126"/>
        <v>0</v>
      </c>
      <c r="CN86" s="12">
        <f t="shared" si="127"/>
        <v>0</v>
      </c>
      <c r="CO86" s="19"/>
      <c r="CP86" s="13">
        <f t="shared" si="128"/>
        <v>0</v>
      </c>
      <c r="CQ86" s="12">
        <f t="shared" si="129"/>
        <v>0</v>
      </c>
      <c r="CR86" s="6"/>
      <c r="CS86" s="13">
        <f t="shared" si="130"/>
        <v>0</v>
      </c>
      <c r="CT86" s="12">
        <f t="shared" si="131"/>
        <v>0</v>
      </c>
      <c r="CU86" s="19"/>
      <c r="CV86" s="18">
        <f t="shared" si="73"/>
        <v>197.13240000000002</v>
      </c>
    </row>
    <row r="87" spans="1:100" x14ac:dyDescent="0.25">
      <c r="A87" s="1">
        <v>173138000</v>
      </c>
      <c r="B87" t="s">
        <v>16</v>
      </c>
      <c r="C87" t="s">
        <v>17</v>
      </c>
      <c r="D87" s="2">
        <v>0.16599190283400811</v>
      </c>
      <c r="E87" s="6">
        <v>12</v>
      </c>
      <c r="F87" s="6">
        <v>19.713240000000003</v>
      </c>
      <c r="G87" s="1">
        <v>320100</v>
      </c>
      <c r="H87" s="1" t="s">
        <v>4</v>
      </c>
      <c r="R87" s="4">
        <v>4</v>
      </c>
      <c r="S87" s="13">
        <f t="shared" si="134"/>
        <v>0.33333333333333331</v>
      </c>
      <c r="T87" s="12">
        <f t="shared" si="135"/>
        <v>78.85296000000001</v>
      </c>
      <c r="X87" s="6">
        <v>4</v>
      </c>
      <c r="Y87" s="13">
        <f t="shared" si="140"/>
        <v>0.33333333333333331</v>
      </c>
      <c r="Z87" s="12">
        <f t="shared" si="141"/>
        <v>78.85296000000001</v>
      </c>
      <c r="AG87" s="4">
        <v>2</v>
      </c>
      <c r="AH87" s="13">
        <f t="shared" si="148"/>
        <v>0.16666666666666666</v>
      </c>
      <c r="AI87" s="12">
        <f t="shared" si="149"/>
        <v>39.426480000000005</v>
      </c>
      <c r="AV87" s="4">
        <v>8</v>
      </c>
      <c r="AW87" s="13">
        <f t="shared" si="150"/>
        <v>0.66666666666666663</v>
      </c>
      <c r="AX87" s="12">
        <f t="shared" si="151"/>
        <v>157.70592000000002</v>
      </c>
      <c r="AZ87" s="13">
        <f t="shared" si="152"/>
        <v>0</v>
      </c>
      <c r="BA87" s="12">
        <f t="shared" si="153"/>
        <v>0</v>
      </c>
      <c r="BB87" s="4">
        <v>0</v>
      </c>
      <c r="BC87" s="13">
        <f t="shared" si="136"/>
        <v>0</v>
      </c>
      <c r="BD87" s="12">
        <f t="shared" si="137"/>
        <v>0</v>
      </c>
      <c r="BE87" s="4"/>
      <c r="BF87" s="13">
        <f t="shared" si="138"/>
        <v>0</v>
      </c>
      <c r="BG87" s="12">
        <f t="shared" si="139"/>
        <v>0</v>
      </c>
      <c r="BI87" s="13">
        <f t="shared" si="106"/>
        <v>0</v>
      </c>
      <c r="BJ87" s="12">
        <f t="shared" si="107"/>
        <v>0</v>
      </c>
      <c r="BL87" s="13">
        <f t="shared" si="108"/>
        <v>0</v>
      </c>
      <c r="BM87" s="12">
        <f t="shared" si="109"/>
        <v>0</v>
      </c>
      <c r="BN87" s="6"/>
      <c r="BO87" s="13">
        <f t="shared" si="110"/>
        <v>0</v>
      </c>
      <c r="BP87" s="12">
        <f t="shared" si="111"/>
        <v>0</v>
      </c>
      <c r="BQ87" s="6"/>
      <c r="BR87" s="13">
        <f t="shared" si="112"/>
        <v>0</v>
      </c>
      <c r="BS87" s="12">
        <f t="shared" si="113"/>
        <v>0</v>
      </c>
      <c r="BT87" s="19"/>
      <c r="BU87" s="13">
        <f t="shared" si="114"/>
        <v>0</v>
      </c>
      <c r="BV87" s="12">
        <f t="shared" si="115"/>
        <v>0</v>
      </c>
      <c r="BW87" s="19"/>
      <c r="BX87" s="13">
        <f t="shared" si="116"/>
        <v>0</v>
      </c>
      <c r="BY87" s="12">
        <f t="shared" si="117"/>
        <v>0</v>
      </c>
      <c r="BZ87" s="19"/>
      <c r="CA87" s="13">
        <f t="shared" si="118"/>
        <v>0</v>
      </c>
      <c r="CB87" s="12">
        <f t="shared" si="119"/>
        <v>0</v>
      </c>
      <c r="CC87" s="19"/>
      <c r="CD87" s="13">
        <f t="shared" si="120"/>
        <v>0</v>
      </c>
      <c r="CE87" s="12">
        <f t="shared" si="121"/>
        <v>0</v>
      </c>
      <c r="CF87" s="19"/>
      <c r="CG87" s="13">
        <f t="shared" si="122"/>
        <v>0</v>
      </c>
      <c r="CH87" s="12">
        <f t="shared" si="123"/>
        <v>0</v>
      </c>
      <c r="CI87" s="19">
        <v>2</v>
      </c>
      <c r="CJ87" s="13">
        <f t="shared" si="124"/>
        <v>0.16666666666666666</v>
      </c>
      <c r="CK87" s="12">
        <f t="shared" si="125"/>
        <v>39.426480000000005</v>
      </c>
      <c r="CL87" s="6"/>
      <c r="CM87" s="13">
        <f t="shared" si="126"/>
        <v>0</v>
      </c>
      <c r="CN87" s="12">
        <f t="shared" si="127"/>
        <v>0</v>
      </c>
      <c r="CO87" s="19"/>
      <c r="CP87" s="13">
        <f t="shared" si="128"/>
        <v>0</v>
      </c>
      <c r="CQ87" s="12">
        <f t="shared" si="129"/>
        <v>0</v>
      </c>
      <c r="CR87" s="6"/>
      <c r="CS87" s="13">
        <f t="shared" si="130"/>
        <v>0</v>
      </c>
      <c r="CT87" s="12">
        <f t="shared" si="131"/>
        <v>0</v>
      </c>
      <c r="CU87" s="19"/>
      <c r="CV87" s="18">
        <f t="shared" si="73"/>
        <v>354.83832000000007</v>
      </c>
    </row>
    <row r="88" spans="1:100" x14ac:dyDescent="0.25">
      <c r="A88" s="1">
        <v>173138000</v>
      </c>
      <c r="B88" t="s">
        <v>18</v>
      </c>
      <c r="C88" t="s">
        <v>19</v>
      </c>
      <c r="D88" s="2">
        <v>0.10121457489878542</v>
      </c>
      <c r="E88" s="6">
        <v>12</v>
      </c>
      <c r="F88" s="6">
        <v>19.713240000000003</v>
      </c>
      <c r="G88" s="1">
        <v>320100</v>
      </c>
      <c r="H88" s="1" t="s">
        <v>4</v>
      </c>
      <c r="R88" s="4">
        <v>2</v>
      </c>
      <c r="S88" s="13">
        <f t="shared" si="134"/>
        <v>0.16666666666666666</v>
      </c>
      <c r="T88" s="12">
        <f t="shared" si="135"/>
        <v>39.426480000000005</v>
      </c>
      <c r="X88" s="6">
        <v>2</v>
      </c>
      <c r="Y88" s="13">
        <f t="shared" si="140"/>
        <v>0.16666666666666666</v>
      </c>
      <c r="Z88" s="12">
        <f t="shared" si="141"/>
        <v>39.426480000000005</v>
      </c>
      <c r="AG88" s="4">
        <v>1</v>
      </c>
      <c r="AH88" s="13">
        <f t="shared" si="148"/>
        <v>8.3333333333333329E-2</v>
      </c>
      <c r="AI88" s="12">
        <f t="shared" si="149"/>
        <v>19.713240000000003</v>
      </c>
      <c r="AV88" s="4">
        <v>5</v>
      </c>
      <c r="AW88" s="13">
        <f t="shared" si="150"/>
        <v>0.41666666666666669</v>
      </c>
      <c r="AX88" s="12">
        <f t="shared" si="151"/>
        <v>98.566200000000009</v>
      </c>
      <c r="AZ88" s="13">
        <f t="shared" si="152"/>
        <v>0</v>
      </c>
      <c r="BA88" s="12">
        <f t="shared" si="153"/>
        <v>0</v>
      </c>
      <c r="BB88" s="4">
        <v>0</v>
      </c>
      <c r="BC88" s="13">
        <f t="shared" si="136"/>
        <v>0</v>
      </c>
      <c r="BD88" s="12">
        <f t="shared" si="137"/>
        <v>0</v>
      </c>
      <c r="BE88" s="4"/>
      <c r="BF88" s="13">
        <f t="shared" si="138"/>
        <v>0</v>
      </c>
      <c r="BG88" s="12">
        <f t="shared" si="139"/>
        <v>0</v>
      </c>
      <c r="BI88" s="13">
        <f t="shared" si="106"/>
        <v>0</v>
      </c>
      <c r="BJ88" s="12">
        <f t="shared" si="107"/>
        <v>0</v>
      </c>
      <c r="BL88" s="13">
        <f t="shared" si="108"/>
        <v>0</v>
      </c>
      <c r="BM88" s="12">
        <f t="shared" si="109"/>
        <v>0</v>
      </c>
      <c r="BN88" s="6"/>
      <c r="BO88" s="13">
        <f t="shared" si="110"/>
        <v>0</v>
      </c>
      <c r="BP88" s="12">
        <f t="shared" si="111"/>
        <v>0</v>
      </c>
      <c r="BQ88" s="6"/>
      <c r="BR88" s="13">
        <f t="shared" si="112"/>
        <v>0</v>
      </c>
      <c r="BS88" s="12">
        <f t="shared" si="113"/>
        <v>0</v>
      </c>
      <c r="BT88" s="19"/>
      <c r="BU88" s="13">
        <f t="shared" si="114"/>
        <v>0</v>
      </c>
      <c r="BV88" s="12">
        <f t="shared" si="115"/>
        <v>0</v>
      </c>
      <c r="BW88" s="19"/>
      <c r="BX88" s="13">
        <f t="shared" si="116"/>
        <v>0</v>
      </c>
      <c r="BY88" s="12">
        <f t="shared" si="117"/>
        <v>0</v>
      </c>
      <c r="BZ88" s="19"/>
      <c r="CA88" s="13">
        <f t="shared" si="118"/>
        <v>0</v>
      </c>
      <c r="CB88" s="12">
        <f t="shared" si="119"/>
        <v>0</v>
      </c>
      <c r="CC88" s="19"/>
      <c r="CD88" s="13">
        <f t="shared" si="120"/>
        <v>0</v>
      </c>
      <c r="CE88" s="12">
        <f t="shared" si="121"/>
        <v>0</v>
      </c>
      <c r="CF88" s="19"/>
      <c r="CG88" s="13">
        <f t="shared" si="122"/>
        <v>0</v>
      </c>
      <c r="CH88" s="12">
        <f t="shared" si="123"/>
        <v>0</v>
      </c>
      <c r="CI88" s="19">
        <v>1</v>
      </c>
      <c r="CJ88" s="13">
        <f t="shared" si="124"/>
        <v>8.3333333333333329E-2</v>
      </c>
      <c r="CK88" s="12">
        <f t="shared" si="125"/>
        <v>19.713240000000003</v>
      </c>
      <c r="CL88" s="6"/>
      <c r="CM88" s="13">
        <f t="shared" si="126"/>
        <v>0</v>
      </c>
      <c r="CN88" s="12">
        <f t="shared" si="127"/>
        <v>0</v>
      </c>
      <c r="CO88" s="19"/>
      <c r="CP88" s="13">
        <f t="shared" si="128"/>
        <v>0</v>
      </c>
      <c r="CQ88" s="12">
        <f t="shared" si="129"/>
        <v>0</v>
      </c>
      <c r="CR88" s="6"/>
      <c r="CS88" s="13">
        <f t="shared" si="130"/>
        <v>0</v>
      </c>
      <c r="CT88" s="12">
        <f t="shared" si="131"/>
        <v>0</v>
      </c>
      <c r="CU88" s="19"/>
      <c r="CV88" s="18">
        <f t="shared" si="73"/>
        <v>197.13240000000002</v>
      </c>
    </row>
    <row r="89" spans="1:100" x14ac:dyDescent="0.25">
      <c r="A89" s="1">
        <v>173138000</v>
      </c>
      <c r="B89" t="s">
        <v>20</v>
      </c>
      <c r="C89" t="s">
        <v>21</v>
      </c>
      <c r="D89" s="2">
        <v>7.28744939271255E-2</v>
      </c>
      <c r="E89" s="6">
        <v>12</v>
      </c>
      <c r="F89" s="6">
        <v>19.713240000000003</v>
      </c>
      <c r="G89" s="1">
        <v>320100</v>
      </c>
      <c r="H89" s="1" t="s">
        <v>4</v>
      </c>
      <c r="R89" s="4">
        <v>2</v>
      </c>
      <c r="S89" s="13">
        <f t="shared" si="134"/>
        <v>0.16666666666666666</v>
      </c>
      <c r="T89" s="12">
        <f t="shared" si="135"/>
        <v>39.426480000000005</v>
      </c>
      <c r="X89" s="6">
        <v>2</v>
      </c>
      <c r="Y89" s="13">
        <f t="shared" si="140"/>
        <v>0.16666666666666666</v>
      </c>
      <c r="Z89" s="12">
        <f t="shared" si="141"/>
        <v>39.426480000000005</v>
      </c>
      <c r="AG89" s="4">
        <v>1</v>
      </c>
      <c r="AH89" s="13">
        <f t="shared" si="148"/>
        <v>8.3333333333333329E-2</v>
      </c>
      <c r="AI89" s="12">
        <f t="shared" si="149"/>
        <v>19.713240000000003</v>
      </c>
      <c r="AV89" s="4">
        <v>3</v>
      </c>
      <c r="AW89" s="13">
        <f t="shared" si="150"/>
        <v>0.25</v>
      </c>
      <c r="AX89" s="12">
        <f t="shared" si="151"/>
        <v>59.139720000000011</v>
      </c>
      <c r="AZ89" s="13">
        <f t="shared" si="152"/>
        <v>0</v>
      </c>
      <c r="BA89" s="12">
        <f t="shared" si="153"/>
        <v>0</v>
      </c>
      <c r="BB89" s="4">
        <v>0</v>
      </c>
      <c r="BC89" s="13">
        <f t="shared" si="136"/>
        <v>0</v>
      </c>
      <c r="BD89" s="12">
        <f t="shared" si="137"/>
        <v>0</v>
      </c>
      <c r="BE89" s="4"/>
      <c r="BF89" s="13">
        <f t="shared" si="138"/>
        <v>0</v>
      </c>
      <c r="BG89" s="12">
        <f t="shared" si="139"/>
        <v>0</v>
      </c>
      <c r="BI89" s="13">
        <f t="shared" si="106"/>
        <v>0</v>
      </c>
      <c r="BJ89" s="12">
        <f t="shared" si="107"/>
        <v>0</v>
      </c>
      <c r="BL89" s="13">
        <f t="shared" si="108"/>
        <v>0</v>
      </c>
      <c r="BM89" s="12">
        <f t="shared" si="109"/>
        <v>0</v>
      </c>
      <c r="BN89" s="6"/>
      <c r="BO89" s="13">
        <f t="shared" si="110"/>
        <v>0</v>
      </c>
      <c r="BP89" s="12">
        <f t="shared" si="111"/>
        <v>0</v>
      </c>
      <c r="BQ89" s="6"/>
      <c r="BR89" s="13">
        <f t="shared" si="112"/>
        <v>0</v>
      </c>
      <c r="BS89" s="12">
        <f t="shared" si="113"/>
        <v>0</v>
      </c>
      <c r="BT89" s="19"/>
      <c r="BU89" s="13">
        <f t="shared" si="114"/>
        <v>0</v>
      </c>
      <c r="BV89" s="12">
        <f t="shared" si="115"/>
        <v>0</v>
      </c>
      <c r="BW89" s="19"/>
      <c r="BX89" s="13">
        <f t="shared" si="116"/>
        <v>0</v>
      </c>
      <c r="BY89" s="12">
        <f t="shared" si="117"/>
        <v>0</v>
      </c>
      <c r="BZ89" s="19"/>
      <c r="CA89" s="13">
        <f t="shared" si="118"/>
        <v>0</v>
      </c>
      <c r="CB89" s="12">
        <f t="shared" si="119"/>
        <v>0</v>
      </c>
      <c r="CC89" s="19"/>
      <c r="CD89" s="13">
        <f t="shared" si="120"/>
        <v>0</v>
      </c>
      <c r="CE89" s="12">
        <f t="shared" si="121"/>
        <v>0</v>
      </c>
      <c r="CF89" s="19"/>
      <c r="CG89" s="13">
        <f t="shared" si="122"/>
        <v>0</v>
      </c>
      <c r="CH89" s="12">
        <f t="shared" si="123"/>
        <v>0</v>
      </c>
      <c r="CI89" s="19">
        <v>2</v>
      </c>
      <c r="CJ89" s="13">
        <f t="shared" si="124"/>
        <v>0.16666666666666666</v>
      </c>
      <c r="CK89" s="12">
        <f t="shared" si="125"/>
        <v>39.426480000000005</v>
      </c>
      <c r="CL89" s="6"/>
      <c r="CM89" s="13">
        <f t="shared" si="126"/>
        <v>0</v>
      </c>
      <c r="CN89" s="12">
        <f t="shared" si="127"/>
        <v>0</v>
      </c>
      <c r="CO89" s="19"/>
      <c r="CP89" s="13">
        <f t="shared" si="128"/>
        <v>0</v>
      </c>
      <c r="CQ89" s="12">
        <f t="shared" si="129"/>
        <v>0</v>
      </c>
      <c r="CR89" s="6"/>
      <c r="CS89" s="13">
        <f t="shared" si="130"/>
        <v>0</v>
      </c>
      <c r="CT89" s="12">
        <f t="shared" si="131"/>
        <v>0</v>
      </c>
      <c r="CU89" s="19"/>
      <c r="CV89" s="18">
        <f t="shared" si="73"/>
        <v>157.70592000000002</v>
      </c>
    </row>
    <row r="90" spans="1:100" x14ac:dyDescent="0.25">
      <c r="A90" s="1">
        <v>173138000</v>
      </c>
      <c r="B90" t="s">
        <v>80</v>
      </c>
      <c r="C90" t="s">
        <v>23</v>
      </c>
      <c r="D90" s="3">
        <v>0.18218623481781382</v>
      </c>
      <c r="E90" s="6">
        <v>12</v>
      </c>
      <c r="F90" s="6">
        <v>19.713240000000003</v>
      </c>
      <c r="G90" s="1">
        <v>320100</v>
      </c>
      <c r="H90" s="1" t="s">
        <v>4</v>
      </c>
      <c r="R90" s="4">
        <v>4</v>
      </c>
      <c r="S90" s="13">
        <f t="shared" si="134"/>
        <v>0.33333333333333331</v>
      </c>
      <c r="T90" s="12">
        <f t="shared" si="135"/>
        <v>78.85296000000001</v>
      </c>
      <c r="X90" s="6">
        <v>5</v>
      </c>
      <c r="Y90" s="13">
        <f t="shared" si="140"/>
        <v>0.41666666666666669</v>
      </c>
      <c r="Z90" s="12">
        <f t="shared" si="141"/>
        <v>98.566200000000009</v>
      </c>
      <c r="AG90" s="4">
        <v>2</v>
      </c>
      <c r="AH90" s="13">
        <f t="shared" si="148"/>
        <v>0.16666666666666666</v>
      </c>
      <c r="AI90" s="12">
        <f t="shared" si="149"/>
        <v>39.426480000000005</v>
      </c>
      <c r="AV90" s="4">
        <v>9</v>
      </c>
      <c r="AW90" s="13">
        <f t="shared" si="150"/>
        <v>0.75</v>
      </c>
      <c r="AX90" s="12">
        <f t="shared" si="151"/>
        <v>177.41916000000003</v>
      </c>
      <c r="AZ90" s="13">
        <f t="shared" si="152"/>
        <v>0</v>
      </c>
      <c r="BA90" s="12">
        <f t="shared" si="153"/>
        <v>0</v>
      </c>
      <c r="BB90" s="4">
        <v>0</v>
      </c>
      <c r="BC90" s="13">
        <f t="shared" si="136"/>
        <v>0</v>
      </c>
      <c r="BD90" s="12">
        <f t="shared" si="137"/>
        <v>0</v>
      </c>
      <c r="BE90" s="4"/>
      <c r="BF90" s="13">
        <f t="shared" si="138"/>
        <v>0</v>
      </c>
      <c r="BG90" s="12">
        <f t="shared" si="139"/>
        <v>0</v>
      </c>
      <c r="BI90" s="13">
        <f t="shared" si="106"/>
        <v>0</v>
      </c>
      <c r="BJ90" s="12">
        <f t="shared" si="107"/>
        <v>0</v>
      </c>
      <c r="BL90" s="13">
        <f t="shared" si="108"/>
        <v>0</v>
      </c>
      <c r="BM90" s="12">
        <f t="shared" si="109"/>
        <v>0</v>
      </c>
      <c r="BN90" s="6"/>
      <c r="BO90" s="13">
        <f t="shared" si="110"/>
        <v>0</v>
      </c>
      <c r="BP90" s="12">
        <f t="shared" si="111"/>
        <v>0</v>
      </c>
      <c r="BQ90" s="6"/>
      <c r="BR90" s="13">
        <f t="shared" si="112"/>
        <v>0</v>
      </c>
      <c r="BS90" s="12">
        <f t="shared" si="113"/>
        <v>0</v>
      </c>
      <c r="BT90" s="19"/>
      <c r="BU90" s="13">
        <f t="shared" si="114"/>
        <v>0</v>
      </c>
      <c r="BV90" s="12">
        <f t="shared" si="115"/>
        <v>0</v>
      </c>
      <c r="BW90" s="19"/>
      <c r="BX90" s="13">
        <f t="shared" si="116"/>
        <v>0</v>
      </c>
      <c r="BY90" s="12">
        <f t="shared" si="117"/>
        <v>0</v>
      </c>
      <c r="BZ90" s="19"/>
      <c r="CA90" s="13">
        <f t="shared" si="118"/>
        <v>0</v>
      </c>
      <c r="CB90" s="12">
        <f t="shared" si="119"/>
        <v>0</v>
      </c>
      <c r="CC90" s="19"/>
      <c r="CD90" s="13">
        <f t="shared" si="120"/>
        <v>0</v>
      </c>
      <c r="CE90" s="12">
        <f t="shared" si="121"/>
        <v>0</v>
      </c>
      <c r="CF90" s="19"/>
      <c r="CG90" s="13">
        <f t="shared" si="122"/>
        <v>0</v>
      </c>
      <c r="CH90" s="12">
        <f t="shared" si="123"/>
        <v>0</v>
      </c>
      <c r="CI90" s="19">
        <v>2</v>
      </c>
      <c r="CJ90" s="13">
        <f t="shared" si="124"/>
        <v>0.16666666666666666</v>
      </c>
      <c r="CK90" s="12">
        <f t="shared" si="125"/>
        <v>39.426480000000005</v>
      </c>
      <c r="CL90" s="6"/>
      <c r="CM90" s="13">
        <f t="shared" si="126"/>
        <v>0</v>
      </c>
      <c r="CN90" s="12">
        <f t="shared" si="127"/>
        <v>0</v>
      </c>
      <c r="CO90" s="19"/>
      <c r="CP90" s="13">
        <f t="shared" si="128"/>
        <v>0</v>
      </c>
      <c r="CQ90" s="12">
        <f t="shared" si="129"/>
        <v>0</v>
      </c>
      <c r="CR90" s="6"/>
      <c r="CS90" s="13">
        <f t="shared" si="130"/>
        <v>0</v>
      </c>
      <c r="CT90" s="12">
        <f t="shared" si="131"/>
        <v>0</v>
      </c>
      <c r="CU90" s="19"/>
      <c r="CV90" s="18">
        <f t="shared" si="73"/>
        <v>394.26480000000004</v>
      </c>
    </row>
    <row r="91" spans="1:100" x14ac:dyDescent="0.25">
      <c r="R91" s="4">
        <v>0</v>
      </c>
      <c r="S91" s="13">
        <f t="shared" si="134"/>
        <v>0</v>
      </c>
      <c r="T91" s="12">
        <f t="shared" si="135"/>
        <v>0</v>
      </c>
      <c r="X91" s="6">
        <v>0</v>
      </c>
      <c r="AG91" s="4">
        <v>0</v>
      </c>
      <c r="AV91" s="4">
        <v>0</v>
      </c>
      <c r="BB91" s="4">
        <v>0</v>
      </c>
      <c r="BI91" s="13">
        <f t="shared" ref="BI91:BI99" si="154">+IFERROR(BH91/$E91,0)</f>
        <v>0</v>
      </c>
      <c r="BJ91" s="12">
        <f t="shared" ref="BJ91:BJ99" si="155">+BH91*$F91</f>
        <v>0</v>
      </c>
      <c r="BL91" s="13">
        <f t="shared" si="108"/>
        <v>0</v>
      </c>
      <c r="BM91" s="12">
        <f t="shared" si="109"/>
        <v>0</v>
      </c>
      <c r="BN91" s="6">
        <v>0</v>
      </c>
      <c r="BO91" s="13">
        <f t="shared" si="110"/>
        <v>0</v>
      </c>
      <c r="BP91" s="12">
        <f t="shared" si="111"/>
        <v>0</v>
      </c>
      <c r="BQ91" s="6"/>
      <c r="BR91" s="13">
        <f t="shared" si="112"/>
        <v>0</v>
      </c>
      <c r="BS91" s="12">
        <f t="shared" si="113"/>
        <v>0</v>
      </c>
      <c r="BT91" s="19"/>
      <c r="BU91" s="13">
        <f t="shared" si="114"/>
        <v>0</v>
      </c>
      <c r="BV91" s="12">
        <f t="shared" si="115"/>
        <v>0</v>
      </c>
      <c r="BW91" s="19"/>
      <c r="BX91" s="13">
        <f t="shared" si="116"/>
        <v>0</v>
      </c>
      <c r="BY91" s="12">
        <f t="shared" si="117"/>
        <v>0</v>
      </c>
      <c r="BZ91" s="19"/>
      <c r="CA91" s="13">
        <f t="shared" si="118"/>
        <v>0</v>
      </c>
      <c r="CB91" s="12">
        <f t="shared" si="119"/>
        <v>0</v>
      </c>
      <c r="CC91" s="19"/>
      <c r="CD91" s="13">
        <f t="shared" si="120"/>
        <v>0</v>
      </c>
      <c r="CE91" s="12">
        <f t="shared" si="121"/>
        <v>0</v>
      </c>
      <c r="CF91" s="19"/>
      <c r="CG91" s="13">
        <f t="shared" si="122"/>
        <v>0</v>
      </c>
      <c r="CH91" s="12">
        <f t="shared" si="123"/>
        <v>0</v>
      </c>
      <c r="CI91" s="19"/>
      <c r="CJ91" s="13">
        <f t="shared" si="124"/>
        <v>0</v>
      </c>
      <c r="CK91" s="12">
        <f t="shared" si="125"/>
        <v>0</v>
      </c>
      <c r="CL91" s="6"/>
      <c r="CM91" s="13">
        <f t="shared" si="126"/>
        <v>0</v>
      </c>
      <c r="CN91" s="12">
        <f t="shared" si="127"/>
        <v>0</v>
      </c>
      <c r="CO91" s="19"/>
      <c r="CP91" s="13">
        <f t="shared" si="128"/>
        <v>0</v>
      </c>
      <c r="CQ91" s="12">
        <f t="shared" si="129"/>
        <v>0</v>
      </c>
      <c r="CR91" s="6"/>
      <c r="CS91" s="13">
        <f t="shared" si="130"/>
        <v>0</v>
      </c>
      <c r="CT91" s="12">
        <f t="shared" si="131"/>
        <v>0</v>
      </c>
      <c r="CU91" s="19"/>
      <c r="CV91" s="18">
        <f t="shared" si="73"/>
        <v>0</v>
      </c>
    </row>
    <row r="92" spans="1:100" x14ac:dyDescent="0.25">
      <c r="A92" s="1">
        <v>173076000</v>
      </c>
      <c r="B92" t="s">
        <v>8</v>
      </c>
      <c r="C92" t="s">
        <v>9</v>
      </c>
      <c r="D92" s="2">
        <v>0.11740890688259109</v>
      </c>
      <c r="E92" s="6">
        <v>60</v>
      </c>
      <c r="F92" s="6">
        <v>4.3534800000000002</v>
      </c>
      <c r="G92" s="1">
        <v>320015</v>
      </c>
      <c r="H92" s="1" t="s">
        <v>0</v>
      </c>
      <c r="R92" s="4">
        <v>190</v>
      </c>
      <c r="S92" s="13">
        <f t="shared" si="134"/>
        <v>3.1666666666666665</v>
      </c>
      <c r="T92" s="12">
        <f t="shared" si="135"/>
        <v>827.16120000000001</v>
      </c>
      <c r="X92" s="6">
        <v>21</v>
      </c>
      <c r="Y92" s="13">
        <f t="shared" ref="Y92:Y99" si="156">+IFERROR(X92/$E92,0)</f>
        <v>0.35</v>
      </c>
      <c r="Z92" s="12">
        <f t="shared" ref="Z92:Z99" si="157">+X92*$F92</f>
        <v>91.423079999999999</v>
      </c>
      <c r="AG92" s="4">
        <v>254</v>
      </c>
      <c r="AH92" s="13">
        <f t="shared" ref="AH92" si="158">+IFERROR(AG92/$E92,0)</f>
        <v>4.2333333333333334</v>
      </c>
      <c r="AI92" s="12">
        <f t="shared" ref="AI92" si="159">+AG92*$F92</f>
        <v>1105.7839200000001</v>
      </c>
      <c r="AV92" s="4">
        <v>141</v>
      </c>
      <c r="AW92" s="13">
        <f t="shared" ref="AW92" si="160">+IFERROR(AV92/$E92,0)</f>
        <v>2.35</v>
      </c>
      <c r="AX92" s="12">
        <f t="shared" ref="AX92" si="161">+AV92*$F92</f>
        <v>613.84068000000002</v>
      </c>
      <c r="AZ92" s="13">
        <f t="shared" ref="AZ92" si="162">+IFERROR(AY92/$E92,0)</f>
        <v>0</v>
      </c>
      <c r="BA92" s="12">
        <f t="shared" ref="BA92" si="163">+AY92*$F92</f>
        <v>0</v>
      </c>
      <c r="BB92" s="4"/>
      <c r="BC92" s="13">
        <f t="shared" ref="BC92" si="164">+IFERROR(BB92/$E92,0)</f>
        <v>0</v>
      </c>
      <c r="BD92" s="12">
        <f t="shared" ref="BD92" si="165">+BB92*$F92</f>
        <v>0</v>
      </c>
      <c r="BI92" s="13">
        <f t="shared" si="154"/>
        <v>0</v>
      </c>
      <c r="BJ92" s="12">
        <f t="shared" si="155"/>
        <v>0</v>
      </c>
      <c r="BL92" s="13">
        <f t="shared" si="108"/>
        <v>0</v>
      </c>
      <c r="BM92" s="12">
        <f t="shared" si="109"/>
        <v>0</v>
      </c>
      <c r="BN92" s="6"/>
      <c r="BO92" s="13">
        <f t="shared" si="110"/>
        <v>0</v>
      </c>
      <c r="BP92" s="12">
        <f t="shared" si="111"/>
        <v>0</v>
      </c>
      <c r="BQ92" s="6"/>
      <c r="BR92" s="13">
        <f t="shared" si="112"/>
        <v>0</v>
      </c>
      <c r="BS92" s="12">
        <f t="shared" si="113"/>
        <v>0</v>
      </c>
      <c r="BT92" s="19"/>
      <c r="BU92" s="13">
        <f t="shared" si="114"/>
        <v>0</v>
      </c>
      <c r="BV92" s="12">
        <f t="shared" si="115"/>
        <v>0</v>
      </c>
      <c r="BW92" s="19"/>
      <c r="BX92" s="13">
        <f t="shared" si="116"/>
        <v>0</v>
      </c>
      <c r="BY92" s="12">
        <f t="shared" si="117"/>
        <v>0</v>
      </c>
      <c r="BZ92" s="19"/>
      <c r="CA92" s="13">
        <f t="shared" si="118"/>
        <v>0</v>
      </c>
      <c r="CB92" s="12">
        <f t="shared" si="119"/>
        <v>0</v>
      </c>
      <c r="CC92" s="19"/>
      <c r="CD92" s="13">
        <f t="shared" si="120"/>
        <v>0</v>
      </c>
      <c r="CE92" s="12">
        <f t="shared" si="121"/>
        <v>0</v>
      </c>
      <c r="CF92" s="19"/>
      <c r="CG92" s="13">
        <f t="shared" si="122"/>
        <v>0</v>
      </c>
      <c r="CH92" s="12">
        <f t="shared" si="123"/>
        <v>0</v>
      </c>
      <c r="CI92" s="19"/>
      <c r="CJ92" s="13">
        <f t="shared" si="124"/>
        <v>0</v>
      </c>
      <c r="CK92" s="12">
        <f t="shared" si="125"/>
        <v>0</v>
      </c>
      <c r="CL92" s="6"/>
      <c r="CM92" s="13">
        <f t="shared" si="126"/>
        <v>0</v>
      </c>
      <c r="CN92" s="12">
        <f t="shared" si="127"/>
        <v>0</v>
      </c>
      <c r="CO92" s="19"/>
      <c r="CP92" s="13">
        <f t="shared" si="128"/>
        <v>0</v>
      </c>
      <c r="CQ92" s="12">
        <f t="shared" si="129"/>
        <v>0</v>
      </c>
      <c r="CR92" s="6"/>
      <c r="CS92" s="13">
        <f t="shared" si="130"/>
        <v>0</v>
      </c>
      <c r="CT92" s="12">
        <f t="shared" si="131"/>
        <v>0</v>
      </c>
      <c r="CU92" s="19"/>
      <c r="CV92" s="18">
        <f t="shared" si="73"/>
        <v>2638.2088800000001</v>
      </c>
    </row>
    <row r="93" spans="1:100" x14ac:dyDescent="0.25">
      <c r="A93" s="1">
        <v>173076000</v>
      </c>
      <c r="B93" t="s">
        <v>10</v>
      </c>
      <c r="C93" t="s">
        <v>11</v>
      </c>
      <c r="D93" s="2">
        <v>0.18623481781376519</v>
      </c>
      <c r="E93" s="6">
        <v>60</v>
      </c>
      <c r="F93" s="6">
        <v>4.3534800000000002</v>
      </c>
      <c r="G93" s="1">
        <v>320015</v>
      </c>
      <c r="H93" s="1" t="s">
        <v>0</v>
      </c>
      <c r="R93" s="4">
        <v>302</v>
      </c>
      <c r="S93" s="13">
        <f t="shared" si="134"/>
        <v>5.0333333333333332</v>
      </c>
      <c r="T93" s="12">
        <f t="shared" si="135"/>
        <v>1314.7509600000001</v>
      </c>
      <c r="X93" s="6">
        <v>34</v>
      </c>
      <c r="Y93" s="13">
        <f t="shared" si="156"/>
        <v>0.56666666666666665</v>
      </c>
      <c r="Z93" s="12">
        <f t="shared" si="157"/>
        <v>148.01832000000002</v>
      </c>
      <c r="AG93" s="4">
        <v>402</v>
      </c>
      <c r="AH93" s="13">
        <f t="shared" ref="AH93:AH99" si="166">+IFERROR(AG93/$E93,0)</f>
        <v>6.7</v>
      </c>
      <c r="AI93" s="12">
        <f t="shared" ref="AI93:AI99" si="167">+AG93*$F93</f>
        <v>1750.09896</v>
      </c>
      <c r="AV93" s="4">
        <v>223</v>
      </c>
      <c r="AW93" s="13">
        <f t="shared" ref="AW93:AW99" si="168">+IFERROR(AV93/$E93,0)</f>
        <v>3.7166666666666668</v>
      </c>
      <c r="AX93" s="12">
        <f t="shared" ref="AX93:AX99" si="169">+AV93*$F93</f>
        <v>970.82604000000003</v>
      </c>
      <c r="AZ93" s="13">
        <f t="shared" ref="AZ93:AZ99" si="170">+IFERROR(AY93/$E93,0)</f>
        <v>0</v>
      </c>
      <c r="BA93" s="12">
        <f t="shared" ref="BA93:BA99" si="171">+AY93*$F93</f>
        <v>0</v>
      </c>
      <c r="BB93" s="4"/>
      <c r="BC93" s="13">
        <f t="shared" ref="BC93:BC99" si="172">+IFERROR(BB93/$E93,0)</f>
        <v>0</v>
      </c>
      <c r="BD93" s="12">
        <f t="shared" ref="BD93:BD99" si="173">+BB93*$F93</f>
        <v>0</v>
      </c>
      <c r="BI93" s="13">
        <f t="shared" si="154"/>
        <v>0</v>
      </c>
      <c r="BJ93" s="12">
        <f t="shared" si="155"/>
        <v>0</v>
      </c>
      <c r="BL93" s="13">
        <f t="shared" si="108"/>
        <v>0</v>
      </c>
      <c r="BM93" s="12">
        <f t="shared" si="109"/>
        <v>0</v>
      </c>
      <c r="BN93" s="6"/>
      <c r="BO93" s="13">
        <f t="shared" si="110"/>
        <v>0</v>
      </c>
      <c r="BP93" s="12">
        <f t="shared" si="111"/>
        <v>0</v>
      </c>
      <c r="BQ93" s="6"/>
      <c r="BR93" s="13">
        <f t="shared" si="112"/>
        <v>0</v>
      </c>
      <c r="BS93" s="12">
        <f t="shared" si="113"/>
        <v>0</v>
      </c>
      <c r="BT93" s="19"/>
      <c r="BU93" s="13">
        <f t="shared" si="114"/>
        <v>0</v>
      </c>
      <c r="BV93" s="12">
        <f t="shared" si="115"/>
        <v>0</v>
      </c>
      <c r="BW93" s="19"/>
      <c r="BX93" s="13">
        <f t="shared" si="116"/>
        <v>0</v>
      </c>
      <c r="BY93" s="12">
        <f t="shared" si="117"/>
        <v>0</v>
      </c>
      <c r="BZ93" s="19"/>
      <c r="CA93" s="13">
        <f t="shared" si="118"/>
        <v>0</v>
      </c>
      <c r="CB93" s="12">
        <f t="shared" si="119"/>
        <v>0</v>
      </c>
      <c r="CC93" s="19"/>
      <c r="CD93" s="13">
        <f t="shared" si="120"/>
        <v>0</v>
      </c>
      <c r="CE93" s="12">
        <f t="shared" si="121"/>
        <v>0</v>
      </c>
      <c r="CF93" s="19"/>
      <c r="CG93" s="13">
        <f t="shared" si="122"/>
        <v>0</v>
      </c>
      <c r="CH93" s="12">
        <f t="shared" si="123"/>
        <v>0</v>
      </c>
      <c r="CI93" s="19"/>
      <c r="CJ93" s="13">
        <f t="shared" si="124"/>
        <v>0</v>
      </c>
      <c r="CK93" s="12">
        <f t="shared" si="125"/>
        <v>0</v>
      </c>
      <c r="CL93" s="6"/>
      <c r="CM93" s="13">
        <f t="shared" si="126"/>
        <v>0</v>
      </c>
      <c r="CN93" s="12">
        <f t="shared" si="127"/>
        <v>0</v>
      </c>
      <c r="CO93" s="19"/>
      <c r="CP93" s="13">
        <f t="shared" si="128"/>
        <v>0</v>
      </c>
      <c r="CQ93" s="12">
        <f t="shared" si="129"/>
        <v>0</v>
      </c>
      <c r="CR93" s="6"/>
      <c r="CS93" s="13">
        <f t="shared" si="130"/>
        <v>0</v>
      </c>
      <c r="CT93" s="12">
        <f t="shared" si="131"/>
        <v>0</v>
      </c>
      <c r="CU93" s="19"/>
      <c r="CV93" s="18">
        <f t="shared" si="73"/>
        <v>4183.6942799999997</v>
      </c>
    </row>
    <row r="94" spans="1:100" x14ac:dyDescent="0.25">
      <c r="A94" s="1">
        <v>173076000</v>
      </c>
      <c r="B94" t="s">
        <v>12</v>
      </c>
      <c r="C94" t="s">
        <v>13</v>
      </c>
      <c r="D94" s="2">
        <v>7.28744939271255E-2</v>
      </c>
      <c r="E94" s="6">
        <v>60</v>
      </c>
      <c r="F94" s="6">
        <v>4.3534800000000002</v>
      </c>
      <c r="G94" s="1">
        <v>320015</v>
      </c>
      <c r="H94" s="1" t="s">
        <v>0</v>
      </c>
      <c r="R94" s="4">
        <v>118</v>
      </c>
      <c r="S94" s="13">
        <f t="shared" si="134"/>
        <v>1.9666666666666666</v>
      </c>
      <c r="T94" s="12">
        <f t="shared" si="135"/>
        <v>513.71064000000001</v>
      </c>
      <c r="X94" s="6">
        <v>13</v>
      </c>
      <c r="Y94" s="13">
        <f t="shared" si="156"/>
        <v>0.21666666666666667</v>
      </c>
      <c r="Z94" s="12">
        <f t="shared" si="157"/>
        <v>56.595240000000004</v>
      </c>
      <c r="AG94" s="4">
        <v>157</v>
      </c>
      <c r="AH94" s="13">
        <f t="shared" si="166"/>
        <v>2.6166666666666667</v>
      </c>
      <c r="AI94" s="12">
        <f t="shared" si="167"/>
        <v>683.49635999999998</v>
      </c>
      <c r="AV94" s="4">
        <v>88</v>
      </c>
      <c r="AW94" s="13">
        <f t="shared" si="168"/>
        <v>1.4666666666666666</v>
      </c>
      <c r="AX94" s="12">
        <f t="shared" si="169"/>
        <v>383.10624000000001</v>
      </c>
      <c r="AZ94" s="13">
        <f t="shared" si="170"/>
        <v>0</v>
      </c>
      <c r="BA94" s="12">
        <f t="shared" si="171"/>
        <v>0</v>
      </c>
      <c r="BB94" s="4"/>
      <c r="BC94" s="13">
        <f t="shared" si="172"/>
        <v>0</v>
      </c>
      <c r="BD94" s="12">
        <f t="shared" si="173"/>
        <v>0</v>
      </c>
      <c r="BI94" s="13">
        <f t="shared" si="154"/>
        <v>0</v>
      </c>
      <c r="BJ94" s="12">
        <f t="shared" si="155"/>
        <v>0</v>
      </c>
      <c r="BL94" s="13">
        <f t="shared" si="108"/>
        <v>0</v>
      </c>
      <c r="BM94" s="12">
        <f t="shared" si="109"/>
        <v>0</v>
      </c>
      <c r="BN94" s="6"/>
      <c r="BO94" s="13">
        <f t="shared" si="110"/>
        <v>0</v>
      </c>
      <c r="BP94" s="12">
        <f t="shared" si="111"/>
        <v>0</v>
      </c>
      <c r="BQ94" s="6"/>
      <c r="BR94" s="13">
        <f t="shared" si="112"/>
        <v>0</v>
      </c>
      <c r="BS94" s="12">
        <f t="shared" si="113"/>
        <v>0</v>
      </c>
      <c r="BT94" s="19"/>
      <c r="BU94" s="13">
        <f t="shared" si="114"/>
        <v>0</v>
      </c>
      <c r="BV94" s="12">
        <f t="shared" si="115"/>
        <v>0</v>
      </c>
      <c r="BW94" s="19"/>
      <c r="BX94" s="13">
        <f t="shared" si="116"/>
        <v>0</v>
      </c>
      <c r="BY94" s="12">
        <f t="shared" si="117"/>
        <v>0</v>
      </c>
      <c r="BZ94" s="19"/>
      <c r="CA94" s="13">
        <f t="shared" si="118"/>
        <v>0</v>
      </c>
      <c r="CB94" s="12">
        <f t="shared" si="119"/>
        <v>0</v>
      </c>
      <c r="CC94" s="19"/>
      <c r="CD94" s="13">
        <f t="shared" si="120"/>
        <v>0</v>
      </c>
      <c r="CE94" s="12">
        <f t="shared" si="121"/>
        <v>0</v>
      </c>
      <c r="CF94" s="19"/>
      <c r="CG94" s="13">
        <f t="shared" si="122"/>
        <v>0</v>
      </c>
      <c r="CH94" s="12">
        <f t="shared" si="123"/>
        <v>0</v>
      </c>
      <c r="CI94" s="19"/>
      <c r="CJ94" s="13">
        <f t="shared" si="124"/>
        <v>0</v>
      </c>
      <c r="CK94" s="12">
        <f t="shared" si="125"/>
        <v>0</v>
      </c>
      <c r="CL94" s="6"/>
      <c r="CM94" s="13">
        <f t="shared" si="126"/>
        <v>0</v>
      </c>
      <c r="CN94" s="12">
        <f t="shared" si="127"/>
        <v>0</v>
      </c>
      <c r="CO94" s="19"/>
      <c r="CP94" s="13">
        <f t="shared" si="128"/>
        <v>0</v>
      </c>
      <c r="CQ94" s="12">
        <f t="shared" si="129"/>
        <v>0</v>
      </c>
      <c r="CR94" s="6"/>
      <c r="CS94" s="13">
        <f t="shared" si="130"/>
        <v>0</v>
      </c>
      <c r="CT94" s="12">
        <f t="shared" si="131"/>
        <v>0</v>
      </c>
      <c r="CU94" s="19"/>
      <c r="CV94" s="18">
        <f t="shared" si="73"/>
        <v>1636.9084800000001</v>
      </c>
    </row>
    <row r="95" spans="1:100" x14ac:dyDescent="0.25">
      <c r="A95" s="1">
        <v>173076000</v>
      </c>
      <c r="B95" t="s">
        <v>14</v>
      </c>
      <c r="C95" t="s">
        <v>15</v>
      </c>
      <c r="D95" s="2">
        <v>0.10121457489878542</v>
      </c>
      <c r="E95" s="6">
        <v>60</v>
      </c>
      <c r="F95" s="6">
        <v>4.3534800000000002</v>
      </c>
      <c r="G95" s="1">
        <v>320015</v>
      </c>
      <c r="H95" s="1" t="s">
        <v>0</v>
      </c>
      <c r="R95" s="4">
        <v>164</v>
      </c>
      <c r="S95" s="13">
        <f t="shared" si="134"/>
        <v>2.7333333333333334</v>
      </c>
      <c r="T95" s="12">
        <f t="shared" si="135"/>
        <v>713.97072000000003</v>
      </c>
      <c r="X95" s="6">
        <v>18</v>
      </c>
      <c r="Y95" s="13">
        <f t="shared" si="156"/>
        <v>0.3</v>
      </c>
      <c r="Z95" s="12">
        <f t="shared" si="157"/>
        <v>78.362639999999999</v>
      </c>
      <c r="AG95" s="4">
        <v>219</v>
      </c>
      <c r="AH95" s="13">
        <f t="shared" si="166"/>
        <v>3.65</v>
      </c>
      <c r="AI95" s="12">
        <f t="shared" si="167"/>
        <v>953.41212000000007</v>
      </c>
      <c r="AV95" s="4">
        <v>121</v>
      </c>
      <c r="AW95" s="13">
        <f t="shared" si="168"/>
        <v>2.0166666666666666</v>
      </c>
      <c r="AX95" s="12">
        <f t="shared" si="169"/>
        <v>526.77107999999998</v>
      </c>
      <c r="AZ95" s="13">
        <f t="shared" si="170"/>
        <v>0</v>
      </c>
      <c r="BA95" s="12">
        <f t="shared" si="171"/>
        <v>0</v>
      </c>
      <c r="BB95" s="4"/>
      <c r="BC95" s="13">
        <f t="shared" si="172"/>
        <v>0</v>
      </c>
      <c r="BD95" s="12">
        <f t="shared" si="173"/>
        <v>0</v>
      </c>
      <c r="BI95" s="13">
        <f t="shared" si="154"/>
        <v>0</v>
      </c>
      <c r="BJ95" s="12">
        <f t="shared" si="155"/>
        <v>0</v>
      </c>
      <c r="BL95" s="13">
        <f t="shared" si="108"/>
        <v>0</v>
      </c>
      <c r="BM95" s="12">
        <f t="shared" si="109"/>
        <v>0</v>
      </c>
      <c r="BN95" s="6"/>
      <c r="BO95" s="13">
        <f t="shared" si="110"/>
        <v>0</v>
      </c>
      <c r="BP95" s="12">
        <f t="shared" si="111"/>
        <v>0</v>
      </c>
      <c r="BQ95" s="6"/>
      <c r="BR95" s="13">
        <f t="shared" si="112"/>
        <v>0</v>
      </c>
      <c r="BS95" s="12">
        <f t="shared" si="113"/>
        <v>0</v>
      </c>
      <c r="BT95" s="19"/>
      <c r="BU95" s="13">
        <f t="shared" si="114"/>
        <v>0</v>
      </c>
      <c r="BV95" s="12">
        <f t="shared" si="115"/>
        <v>0</v>
      </c>
      <c r="BW95" s="19"/>
      <c r="BX95" s="13">
        <f t="shared" si="116"/>
        <v>0</v>
      </c>
      <c r="BY95" s="12">
        <f t="shared" si="117"/>
        <v>0</v>
      </c>
      <c r="BZ95" s="19"/>
      <c r="CA95" s="13">
        <f t="shared" si="118"/>
        <v>0</v>
      </c>
      <c r="CB95" s="12">
        <f t="shared" si="119"/>
        <v>0</v>
      </c>
      <c r="CC95" s="19"/>
      <c r="CD95" s="13">
        <f t="shared" si="120"/>
        <v>0</v>
      </c>
      <c r="CE95" s="12">
        <f t="shared" si="121"/>
        <v>0</v>
      </c>
      <c r="CF95" s="19"/>
      <c r="CG95" s="13">
        <f t="shared" si="122"/>
        <v>0</v>
      </c>
      <c r="CH95" s="12">
        <f t="shared" si="123"/>
        <v>0</v>
      </c>
      <c r="CI95" s="19"/>
      <c r="CJ95" s="13">
        <f t="shared" si="124"/>
        <v>0</v>
      </c>
      <c r="CK95" s="12">
        <f t="shared" si="125"/>
        <v>0</v>
      </c>
      <c r="CL95" s="6"/>
      <c r="CM95" s="13">
        <f t="shared" si="126"/>
        <v>0</v>
      </c>
      <c r="CN95" s="12">
        <f t="shared" si="127"/>
        <v>0</v>
      </c>
      <c r="CO95" s="19"/>
      <c r="CP95" s="13">
        <f t="shared" si="128"/>
        <v>0</v>
      </c>
      <c r="CQ95" s="12">
        <f t="shared" si="129"/>
        <v>0</v>
      </c>
      <c r="CR95" s="6"/>
      <c r="CS95" s="13">
        <f t="shared" si="130"/>
        <v>0</v>
      </c>
      <c r="CT95" s="12">
        <f t="shared" si="131"/>
        <v>0</v>
      </c>
      <c r="CU95" s="19"/>
      <c r="CV95" s="18">
        <f t="shared" si="73"/>
        <v>2272.51656</v>
      </c>
    </row>
    <row r="96" spans="1:100" x14ac:dyDescent="0.25">
      <c r="A96" s="1">
        <v>173076000</v>
      </c>
      <c r="B96" t="s">
        <v>16</v>
      </c>
      <c r="C96" t="s">
        <v>17</v>
      </c>
      <c r="D96" s="2">
        <v>0.16599190283400811</v>
      </c>
      <c r="E96" s="6">
        <v>60</v>
      </c>
      <c r="F96" s="6">
        <v>4.3534800000000002</v>
      </c>
      <c r="G96" s="1">
        <v>320015</v>
      </c>
      <c r="H96" s="1" t="s">
        <v>0</v>
      </c>
      <c r="R96" s="4">
        <v>269</v>
      </c>
      <c r="S96" s="13">
        <f t="shared" si="134"/>
        <v>4.4833333333333334</v>
      </c>
      <c r="T96" s="12">
        <f t="shared" si="135"/>
        <v>1171.0861200000002</v>
      </c>
      <c r="X96" s="6">
        <v>30</v>
      </c>
      <c r="Y96" s="13">
        <f t="shared" si="156"/>
        <v>0.5</v>
      </c>
      <c r="Z96" s="12">
        <f t="shared" si="157"/>
        <v>130.6044</v>
      </c>
      <c r="AG96" s="4">
        <v>359</v>
      </c>
      <c r="AH96" s="13">
        <f t="shared" si="166"/>
        <v>5.9833333333333334</v>
      </c>
      <c r="AI96" s="12">
        <f t="shared" si="167"/>
        <v>1562.89932</v>
      </c>
      <c r="AV96" s="4">
        <v>199</v>
      </c>
      <c r="AW96" s="13">
        <f t="shared" si="168"/>
        <v>3.3166666666666669</v>
      </c>
      <c r="AX96" s="12">
        <f t="shared" si="169"/>
        <v>866.34252000000004</v>
      </c>
      <c r="AZ96" s="13">
        <f t="shared" si="170"/>
        <v>0</v>
      </c>
      <c r="BA96" s="12">
        <f t="shared" si="171"/>
        <v>0</v>
      </c>
      <c r="BB96" s="4"/>
      <c r="BC96" s="13">
        <f t="shared" si="172"/>
        <v>0</v>
      </c>
      <c r="BD96" s="12">
        <f t="shared" si="173"/>
        <v>0</v>
      </c>
      <c r="BI96" s="13">
        <f t="shared" si="154"/>
        <v>0</v>
      </c>
      <c r="BJ96" s="12">
        <f t="shared" si="155"/>
        <v>0</v>
      </c>
      <c r="BL96" s="13">
        <f t="shared" si="108"/>
        <v>0</v>
      </c>
      <c r="BM96" s="12">
        <f t="shared" si="109"/>
        <v>0</v>
      </c>
      <c r="BN96" s="6"/>
      <c r="BO96" s="13">
        <f t="shared" si="110"/>
        <v>0</v>
      </c>
      <c r="BP96" s="12">
        <f t="shared" si="111"/>
        <v>0</v>
      </c>
      <c r="BQ96" s="6"/>
      <c r="BR96" s="13">
        <f t="shared" si="112"/>
        <v>0</v>
      </c>
      <c r="BS96" s="12">
        <f t="shared" si="113"/>
        <v>0</v>
      </c>
      <c r="BT96" s="19"/>
      <c r="BU96" s="13">
        <f t="shared" si="114"/>
        <v>0</v>
      </c>
      <c r="BV96" s="12">
        <f t="shared" si="115"/>
        <v>0</v>
      </c>
      <c r="BW96" s="19"/>
      <c r="BX96" s="13">
        <f t="shared" si="116"/>
        <v>0</v>
      </c>
      <c r="BY96" s="12">
        <f t="shared" si="117"/>
        <v>0</v>
      </c>
      <c r="BZ96" s="19"/>
      <c r="CA96" s="13">
        <f t="shared" si="118"/>
        <v>0</v>
      </c>
      <c r="CB96" s="12">
        <f t="shared" si="119"/>
        <v>0</v>
      </c>
      <c r="CC96" s="19"/>
      <c r="CD96" s="13">
        <f t="shared" si="120"/>
        <v>0</v>
      </c>
      <c r="CE96" s="12">
        <f t="shared" si="121"/>
        <v>0</v>
      </c>
      <c r="CF96" s="19"/>
      <c r="CG96" s="13">
        <f t="shared" si="122"/>
        <v>0</v>
      </c>
      <c r="CH96" s="12">
        <f t="shared" si="123"/>
        <v>0</v>
      </c>
      <c r="CI96" s="19"/>
      <c r="CJ96" s="13">
        <f t="shared" si="124"/>
        <v>0</v>
      </c>
      <c r="CK96" s="12">
        <f t="shared" si="125"/>
        <v>0</v>
      </c>
      <c r="CL96" s="6"/>
      <c r="CM96" s="13">
        <f t="shared" si="126"/>
        <v>0</v>
      </c>
      <c r="CN96" s="12">
        <f t="shared" si="127"/>
        <v>0</v>
      </c>
      <c r="CO96" s="19"/>
      <c r="CP96" s="13">
        <f t="shared" si="128"/>
        <v>0</v>
      </c>
      <c r="CQ96" s="12">
        <f t="shared" si="129"/>
        <v>0</v>
      </c>
      <c r="CR96" s="6"/>
      <c r="CS96" s="13">
        <f t="shared" si="130"/>
        <v>0</v>
      </c>
      <c r="CT96" s="12">
        <f t="shared" si="131"/>
        <v>0</v>
      </c>
      <c r="CU96" s="19"/>
      <c r="CV96" s="18">
        <f t="shared" si="73"/>
        <v>3730.9323600000002</v>
      </c>
    </row>
    <row r="97" spans="1:100" x14ac:dyDescent="0.25">
      <c r="A97" s="1">
        <v>173076000</v>
      </c>
      <c r="B97" t="s">
        <v>18</v>
      </c>
      <c r="C97" t="s">
        <v>19</v>
      </c>
      <c r="D97" s="2">
        <v>0.10121457489878542</v>
      </c>
      <c r="E97" s="6">
        <v>60</v>
      </c>
      <c r="F97" s="6">
        <v>4.3534800000000002</v>
      </c>
      <c r="G97" s="1">
        <v>320015</v>
      </c>
      <c r="H97" s="1" t="s">
        <v>0</v>
      </c>
      <c r="R97" s="4">
        <v>164</v>
      </c>
      <c r="S97" s="13">
        <f t="shared" si="134"/>
        <v>2.7333333333333334</v>
      </c>
      <c r="T97" s="12">
        <f t="shared" si="135"/>
        <v>713.97072000000003</v>
      </c>
      <c r="X97" s="6">
        <v>18</v>
      </c>
      <c r="Y97" s="13">
        <f t="shared" si="156"/>
        <v>0.3</v>
      </c>
      <c r="Z97" s="12">
        <f t="shared" si="157"/>
        <v>78.362639999999999</v>
      </c>
      <c r="AG97" s="4">
        <v>219</v>
      </c>
      <c r="AH97" s="13">
        <f t="shared" si="166"/>
        <v>3.65</v>
      </c>
      <c r="AI97" s="12">
        <f t="shared" si="167"/>
        <v>953.41212000000007</v>
      </c>
      <c r="AV97" s="4">
        <v>121</v>
      </c>
      <c r="AW97" s="13">
        <f t="shared" si="168"/>
        <v>2.0166666666666666</v>
      </c>
      <c r="AX97" s="12">
        <f t="shared" si="169"/>
        <v>526.77107999999998</v>
      </c>
      <c r="AZ97" s="13">
        <f t="shared" si="170"/>
        <v>0</v>
      </c>
      <c r="BA97" s="12">
        <f t="shared" si="171"/>
        <v>0</v>
      </c>
      <c r="BB97" s="4"/>
      <c r="BC97" s="13">
        <f t="shared" si="172"/>
        <v>0</v>
      </c>
      <c r="BD97" s="12">
        <f t="shared" si="173"/>
        <v>0</v>
      </c>
      <c r="BI97" s="13">
        <f t="shared" si="154"/>
        <v>0</v>
      </c>
      <c r="BJ97" s="12">
        <f t="shared" si="155"/>
        <v>0</v>
      </c>
      <c r="BL97" s="13">
        <f t="shared" si="108"/>
        <v>0</v>
      </c>
      <c r="BM97" s="12">
        <f t="shared" si="109"/>
        <v>0</v>
      </c>
      <c r="BN97" s="6"/>
      <c r="BO97" s="13">
        <f t="shared" si="110"/>
        <v>0</v>
      </c>
      <c r="BP97" s="12">
        <f t="shared" si="111"/>
        <v>0</v>
      </c>
      <c r="BQ97" s="6"/>
      <c r="BR97" s="13">
        <f t="shared" si="112"/>
        <v>0</v>
      </c>
      <c r="BS97" s="12">
        <f t="shared" si="113"/>
        <v>0</v>
      </c>
      <c r="BT97" s="19"/>
      <c r="BU97" s="13">
        <f t="shared" si="114"/>
        <v>0</v>
      </c>
      <c r="BV97" s="12">
        <f t="shared" si="115"/>
        <v>0</v>
      </c>
      <c r="BW97" s="19"/>
      <c r="BX97" s="13">
        <f t="shared" si="116"/>
        <v>0</v>
      </c>
      <c r="BY97" s="12">
        <f t="shared" si="117"/>
        <v>0</v>
      </c>
      <c r="BZ97" s="19"/>
      <c r="CA97" s="13">
        <f t="shared" si="118"/>
        <v>0</v>
      </c>
      <c r="CB97" s="12">
        <f t="shared" si="119"/>
        <v>0</v>
      </c>
      <c r="CC97" s="19"/>
      <c r="CD97" s="13">
        <f t="shared" si="120"/>
        <v>0</v>
      </c>
      <c r="CE97" s="12">
        <f t="shared" si="121"/>
        <v>0</v>
      </c>
      <c r="CF97" s="19"/>
      <c r="CG97" s="13">
        <f t="shared" si="122"/>
        <v>0</v>
      </c>
      <c r="CH97" s="12">
        <f t="shared" si="123"/>
        <v>0</v>
      </c>
      <c r="CI97" s="19"/>
      <c r="CJ97" s="13">
        <f t="shared" si="124"/>
        <v>0</v>
      </c>
      <c r="CK97" s="12">
        <f t="shared" si="125"/>
        <v>0</v>
      </c>
      <c r="CL97" s="6"/>
      <c r="CM97" s="13">
        <f t="shared" si="126"/>
        <v>0</v>
      </c>
      <c r="CN97" s="12">
        <f t="shared" si="127"/>
        <v>0</v>
      </c>
      <c r="CO97" s="19"/>
      <c r="CP97" s="13">
        <f t="shared" si="128"/>
        <v>0</v>
      </c>
      <c r="CQ97" s="12">
        <f t="shared" si="129"/>
        <v>0</v>
      </c>
      <c r="CR97" s="6"/>
      <c r="CS97" s="13">
        <f t="shared" si="130"/>
        <v>0</v>
      </c>
      <c r="CT97" s="12">
        <f t="shared" si="131"/>
        <v>0</v>
      </c>
      <c r="CU97" s="19"/>
      <c r="CV97" s="18">
        <f t="shared" si="73"/>
        <v>2272.51656</v>
      </c>
    </row>
    <row r="98" spans="1:100" x14ac:dyDescent="0.25">
      <c r="A98" s="1">
        <v>173076000</v>
      </c>
      <c r="B98" t="s">
        <v>20</v>
      </c>
      <c r="C98" t="s">
        <v>21</v>
      </c>
      <c r="D98" s="2">
        <v>7.28744939271255E-2</v>
      </c>
      <c r="E98" s="6">
        <v>60</v>
      </c>
      <c r="F98" s="6">
        <v>4.3534800000000002</v>
      </c>
      <c r="G98" s="1">
        <v>320015</v>
      </c>
      <c r="H98" s="1" t="s">
        <v>0</v>
      </c>
      <c r="R98" s="4">
        <v>118</v>
      </c>
      <c r="S98" s="13">
        <f t="shared" si="134"/>
        <v>1.9666666666666666</v>
      </c>
      <c r="T98" s="12">
        <f t="shared" si="135"/>
        <v>513.71064000000001</v>
      </c>
      <c r="X98" s="6">
        <v>13</v>
      </c>
      <c r="Y98" s="13">
        <f t="shared" si="156"/>
        <v>0.21666666666666667</v>
      </c>
      <c r="Z98" s="12">
        <f t="shared" si="157"/>
        <v>56.595240000000004</v>
      </c>
      <c r="AG98" s="4">
        <v>157</v>
      </c>
      <c r="AH98" s="13">
        <f t="shared" si="166"/>
        <v>2.6166666666666667</v>
      </c>
      <c r="AI98" s="12">
        <f t="shared" si="167"/>
        <v>683.49635999999998</v>
      </c>
      <c r="AV98" s="4">
        <v>88</v>
      </c>
      <c r="AW98" s="13">
        <f t="shared" si="168"/>
        <v>1.4666666666666666</v>
      </c>
      <c r="AX98" s="12">
        <f t="shared" si="169"/>
        <v>383.10624000000001</v>
      </c>
      <c r="AZ98" s="13">
        <f t="shared" si="170"/>
        <v>0</v>
      </c>
      <c r="BA98" s="12">
        <f t="shared" si="171"/>
        <v>0</v>
      </c>
      <c r="BB98" s="4"/>
      <c r="BC98" s="13">
        <f t="shared" si="172"/>
        <v>0</v>
      </c>
      <c r="BD98" s="12">
        <f t="shared" si="173"/>
        <v>0</v>
      </c>
      <c r="BI98" s="13">
        <f t="shared" si="154"/>
        <v>0</v>
      </c>
      <c r="BJ98" s="12">
        <f t="shared" si="155"/>
        <v>0</v>
      </c>
      <c r="BL98" s="13">
        <f t="shared" si="108"/>
        <v>0</v>
      </c>
      <c r="BM98" s="12">
        <f t="shared" si="109"/>
        <v>0</v>
      </c>
      <c r="BN98" s="6"/>
      <c r="BO98" s="13">
        <f t="shared" si="110"/>
        <v>0</v>
      </c>
      <c r="BP98" s="12">
        <f t="shared" si="111"/>
        <v>0</v>
      </c>
      <c r="BQ98" s="6"/>
      <c r="BR98" s="13">
        <f t="shared" si="112"/>
        <v>0</v>
      </c>
      <c r="BS98" s="12">
        <f t="shared" si="113"/>
        <v>0</v>
      </c>
      <c r="BT98" s="19"/>
      <c r="BU98" s="13">
        <f t="shared" si="114"/>
        <v>0</v>
      </c>
      <c r="BV98" s="12">
        <f t="shared" si="115"/>
        <v>0</v>
      </c>
      <c r="BW98" s="19"/>
      <c r="BX98" s="13">
        <f t="shared" si="116"/>
        <v>0</v>
      </c>
      <c r="BY98" s="12">
        <f t="shared" si="117"/>
        <v>0</v>
      </c>
      <c r="BZ98" s="19"/>
      <c r="CA98" s="13">
        <f t="shared" si="118"/>
        <v>0</v>
      </c>
      <c r="CB98" s="12">
        <f t="shared" si="119"/>
        <v>0</v>
      </c>
      <c r="CC98" s="19"/>
      <c r="CD98" s="13">
        <f t="shared" si="120"/>
        <v>0</v>
      </c>
      <c r="CE98" s="12">
        <f t="shared" si="121"/>
        <v>0</v>
      </c>
      <c r="CF98" s="19"/>
      <c r="CG98" s="13">
        <f t="shared" si="122"/>
        <v>0</v>
      </c>
      <c r="CH98" s="12">
        <f t="shared" si="123"/>
        <v>0</v>
      </c>
      <c r="CI98" s="19"/>
      <c r="CJ98" s="13">
        <f t="shared" si="124"/>
        <v>0</v>
      </c>
      <c r="CK98" s="12">
        <f t="shared" si="125"/>
        <v>0</v>
      </c>
      <c r="CL98" s="6"/>
      <c r="CM98" s="13">
        <f t="shared" si="126"/>
        <v>0</v>
      </c>
      <c r="CN98" s="12">
        <f t="shared" si="127"/>
        <v>0</v>
      </c>
      <c r="CO98" s="19"/>
      <c r="CP98" s="13">
        <f t="shared" si="128"/>
        <v>0</v>
      </c>
      <c r="CQ98" s="12">
        <f t="shared" si="129"/>
        <v>0</v>
      </c>
      <c r="CR98" s="6"/>
      <c r="CS98" s="13">
        <f t="shared" si="130"/>
        <v>0</v>
      </c>
      <c r="CT98" s="12">
        <f t="shared" si="131"/>
        <v>0</v>
      </c>
      <c r="CU98" s="19"/>
      <c r="CV98" s="18">
        <f t="shared" si="73"/>
        <v>1636.9084800000001</v>
      </c>
    </row>
    <row r="99" spans="1:100" x14ac:dyDescent="0.25">
      <c r="A99" s="1">
        <v>173076000</v>
      </c>
      <c r="B99" t="s">
        <v>80</v>
      </c>
      <c r="C99" t="s">
        <v>23</v>
      </c>
      <c r="D99" s="3">
        <v>0.18218623481781382</v>
      </c>
      <c r="E99" s="6">
        <v>60</v>
      </c>
      <c r="F99" s="6">
        <v>4.3534800000000002</v>
      </c>
      <c r="G99" s="1">
        <v>320015</v>
      </c>
      <c r="H99" s="1" t="s">
        <v>0</v>
      </c>
      <c r="R99" s="4">
        <v>295</v>
      </c>
      <c r="S99" s="13">
        <f t="shared" si="134"/>
        <v>4.916666666666667</v>
      </c>
      <c r="T99" s="12">
        <f t="shared" si="135"/>
        <v>1284.2766000000001</v>
      </c>
      <c r="X99" s="6">
        <v>33</v>
      </c>
      <c r="Y99" s="13">
        <f t="shared" si="156"/>
        <v>0.55000000000000004</v>
      </c>
      <c r="Z99" s="12">
        <f t="shared" si="157"/>
        <v>143.66484</v>
      </c>
      <c r="AG99" s="4">
        <v>393</v>
      </c>
      <c r="AH99" s="13">
        <f t="shared" si="166"/>
        <v>6.55</v>
      </c>
      <c r="AI99" s="12">
        <f t="shared" si="167"/>
        <v>1710.9176400000001</v>
      </c>
      <c r="AV99" s="4">
        <v>219</v>
      </c>
      <c r="AW99" s="13">
        <f t="shared" si="168"/>
        <v>3.65</v>
      </c>
      <c r="AX99" s="12">
        <f t="shared" si="169"/>
        <v>953.41212000000007</v>
      </c>
      <c r="AZ99" s="13">
        <f t="shared" si="170"/>
        <v>0</v>
      </c>
      <c r="BA99" s="12">
        <f t="shared" si="171"/>
        <v>0</v>
      </c>
      <c r="BB99" s="4"/>
      <c r="BC99" s="13">
        <f t="shared" si="172"/>
        <v>0</v>
      </c>
      <c r="BD99" s="12">
        <f t="shared" si="173"/>
        <v>0</v>
      </c>
      <c r="BI99" s="13">
        <f t="shared" si="154"/>
        <v>0</v>
      </c>
      <c r="BJ99" s="12">
        <f t="shared" si="155"/>
        <v>0</v>
      </c>
      <c r="BL99" s="13">
        <f t="shared" si="108"/>
        <v>0</v>
      </c>
      <c r="BM99" s="12">
        <f t="shared" si="109"/>
        <v>0</v>
      </c>
      <c r="BN99" s="6"/>
      <c r="BO99" s="13">
        <f t="shared" si="110"/>
        <v>0</v>
      </c>
      <c r="BP99" s="12">
        <f t="shared" si="111"/>
        <v>0</v>
      </c>
      <c r="BQ99" s="6"/>
      <c r="BR99" s="13">
        <f t="shared" si="112"/>
        <v>0</v>
      </c>
      <c r="BS99" s="12">
        <f t="shared" si="113"/>
        <v>0</v>
      </c>
      <c r="BT99" s="19"/>
      <c r="BU99" s="13">
        <f t="shared" si="114"/>
        <v>0</v>
      </c>
      <c r="BV99" s="12">
        <f t="shared" si="115"/>
        <v>0</v>
      </c>
      <c r="BW99" s="19"/>
      <c r="BX99" s="13">
        <f t="shared" si="116"/>
        <v>0</v>
      </c>
      <c r="BY99" s="12">
        <f t="shared" si="117"/>
        <v>0</v>
      </c>
      <c r="BZ99" s="19"/>
      <c r="CA99" s="13">
        <f t="shared" si="118"/>
        <v>0</v>
      </c>
      <c r="CB99" s="12">
        <f t="shared" si="119"/>
        <v>0</v>
      </c>
      <c r="CC99" s="19"/>
      <c r="CD99" s="13">
        <f t="shared" si="120"/>
        <v>0</v>
      </c>
      <c r="CE99" s="12">
        <f t="shared" si="121"/>
        <v>0</v>
      </c>
      <c r="CF99" s="19"/>
      <c r="CG99" s="13">
        <f t="shared" si="122"/>
        <v>0</v>
      </c>
      <c r="CH99" s="12">
        <f t="shared" si="123"/>
        <v>0</v>
      </c>
      <c r="CI99" s="19"/>
      <c r="CJ99" s="13">
        <f t="shared" si="124"/>
        <v>0</v>
      </c>
      <c r="CK99" s="12">
        <f t="shared" si="125"/>
        <v>0</v>
      </c>
      <c r="CL99" s="6"/>
      <c r="CM99" s="13">
        <f t="shared" si="126"/>
        <v>0</v>
      </c>
      <c r="CN99" s="12">
        <f t="shared" si="127"/>
        <v>0</v>
      </c>
      <c r="CO99" s="19"/>
      <c r="CP99" s="13">
        <f t="shared" si="128"/>
        <v>0</v>
      </c>
      <c r="CQ99" s="12">
        <f t="shared" si="129"/>
        <v>0</v>
      </c>
      <c r="CR99" s="6"/>
      <c r="CS99" s="13">
        <f t="shared" si="130"/>
        <v>0</v>
      </c>
      <c r="CT99" s="12">
        <f t="shared" si="131"/>
        <v>0</v>
      </c>
      <c r="CU99" s="19"/>
      <c r="CV99" s="18">
        <f t="shared" si="73"/>
        <v>4092.2712000000001</v>
      </c>
    </row>
    <row r="100" spans="1:100" x14ac:dyDescent="0.25">
      <c r="R100" s="4">
        <v>0</v>
      </c>
      <c r="S100" s="13">
        <f t="shared" si="134"/>
        <v>0</v>
      </c>
      <c r="T100" s="12">
        <f t="shared" si="135"/>
        <v>0</v>
      </c>
      <c r="X100" s="6">
        <v>0</v>
      </c>
      <c r="AG100" s="4">
        <v>0</v>
      </c>
      <c r="AV100" s="4">
        <v>0</v>
      </c>
      <c r="BB100" s="4"/>
      <c r="BN100" s="6">
        <v>0</v>
      </c>
      <c r="BQ100" s="6"/>
      <c r="BT100" s="19"/>
      <c r="CI100" s="19"/>
      <c r="CL100" s="6"/>
      <c r="CO100" s="19"/>
      <c r="CR100" s="6"/>
      <c r="CV100" s="18">
        <f t="shared" si="73"/>
        <v>0</v>
      </c>
    </row>
    <row r="101" spans="1:100" x14ac:dyDescent="0.25">
      <c r="A101" s="1">
        <v>173103000</v>
      </c>
      <c r="B101" t="s">
        <v>8</v>
      </c>
      <c r="C101" t="s">
        <v>9</v>
      </c>
      <c r="D101" s="2">
        <v>0.11740890688259109</v>
      </c>
      <c r="E101" s="6">
        <v>60</v>
      </c>
      <c r="F101" s="6">
        <v>4.1612400000000003</v>
      </c>
      <c r="G101" s="1">
        <v>320107</v>
      </c>
      <c r="H101" s="1" t="s">
        <v>1</v>
      </c>
      <c r="R101" s="4">
        <v>0</v>
      </c>
      <c r="S101" s="13">
        <f t="shared" si="134"/>
        <v>0</v>
      </c>
      <c r="T101" s="12">
        <f t="shared" si="135"/>
        <v>0</v>
      </c>
      <c r="X101" s="6">
        <v>70</v>
      </c>
      <c r="Y101" s="13">
        <f t="shared" ref="Y101:Y108" si="174">+IFERROR(X101/$E101,0)</f>
        <v>1.1666666666666667</v>
      </c>
      <c r="Z101" s="12">
        <f t="shared" ref="Z101:Z108" si="175">+X101*$F101</f>
        <v>291.28680000000003</v>
      </c>
      <c r="AG101" s="4">
        <v>85</v>
      </c>
      <c r="AH101" s="13">
        <f t="shared" ref="AH101" si="176">+IFERROR(AG101/$E101,0)</f>
        <v>1.4166666666666667</v>
      </c>
      <c r="AI101" s="12">
        <f t="shared" ref="AI101" si="177">+AG101*$F101</f>
        <v>353.7054</v>
      </c>
      <c r="AV101" s="4">
        <v>106</v>
      </c>
      <c r="AW101" s="13">
        <f t="shared" ref="AW101" si="178">+IFERROR(AV101/$E101,0)</f>
        <v>1.7666666666666666</v>
      </c>
      <c r="AX101" s="12">
        <f t="shared" ref="AX101" si="179">+AV101*$F101</f>
        <v>441.09144000000003</v>
      </c>
      <c r="AZ101" s="13">
        <f t="shared" ref="AZ101" si="180">+IFERROR(AY101/$E101,0)</f>
        <v>0</v>
      </c>
      <c r="BA101" s="12">
        <f t="shared" ref="BA101" si="181">+AY101*$F101</f>
        <v>0</v>
      </c>
      <c r="BB101" s="4"/>
      <c r="BC101" s="13">
        <f t="shared" ref="BC101:BC108" si="182">+IFERROR(BB101/$E101,0)</f>
        <v>0</v>
      </c>
      <c r="BD101" s="12">
        <f t="shared" ref="BD101:BD108" si="183">+BB101*$F101</f>
        <v>0</v>
      </c>
      <c r="BI101" s="13">
        <f>+IFERROR(BH101/$E101,0)</f>
        <v>0</v>
      </c>
      <c r="BJ101" s="12">
        <f>+BH101*$F101</f>
        <v>0</v>
      </c>
      <c r="BL101" s="13">
        <f t="shared" ref="BL101:BL108" si="184">+IFERROR(BK101/$E101,0)</f>
        <v>0</v>
      </c>
      <c r="BM101" s="12">
        <f t="shared" ref="BM101:BM108" si="185">+BK101*$F101</f>
        <v>0</v>
      </c>
      <c r="BN101" s="6"/>
      <c r="BO101" s="13">
        <f t="shared" ref="BO101:BO108" si="186">+IFERROR(BN101/$E101,0)</f>
        <v>0</v>
      </c>
      <c r="BP101" s="12">
        <f t="shared" ref="BP101:BP108" si="187">+BN101*$F101</f>
        <v>0</v>
      </c>
      <c r="BQ101" s="6"/>
      <c r="BR101" s="13">
        <f t="shared" ref="BR101:BR108" si="188">+IFERROR(BQ101/$E101,0)</f>
        <v>0</v>
      </c>
      <c r="BS101" s="12">
        <f t="shared" ref="BS101:BS108" si="189">+BQ101*$F101</f>
        <v>0</v>
      </c>
      <c r="BT101" s="19"/>
      <c r="BU101" s="13">
        <f t="shared" ref="BU101:BU108" si="190">+IFERROR(BT101/$E101,0)</f>
        <v>0</v>
      </c>
      <c r="BV101" s="12">
        <f t="shared" ref="BV101:BV108" si="191">+BT101*$F101</f>
        <v>0</v>
      </c>
      <c r="BW101" s="19"/>
      <c r="BX101" s="13">
        <f t="shared" ref="BX101:BX108" si="192">+IFERROR(BW101/$E101,0)</f>
        <v>0</v>
      </c>
      <c r="BY101" s="12">
        <f t="shared" ref="BY101:BY108" si="193">+BW101*$F101</f>
        <v>0</v>
      </c>
      <c r="BZ101" s="19"/>
      <c r="CA101" s="13">
        <f t="shared" ref="CA101:CA108" si="194">+IFERROR(BZ101/$E101,0)</f>
        <v>0</v>
      </c>
      <c r="CB101" s="12">
        <f t="shared" ref="CB101:CB108" si="195">+BZ101*$F101</f>
        <v>0</v>
      </c>
      <c r="CC101" s="19"/>
      <c r="CD101" s="13">
        <f t="shared" ref="CD101:CD108" si="196">+IFERROR(CC101/$E101,0)</f>
        <v>0</v>
      </c>
      <c r="CE101" s="12">
        <f t="shared" ref="CE101:CE108" si="197">+CC101*$F101</f>
        <v>0</v>
      </c>
      <c r="CF101" s="19"/>
      <c r="CG101" s="13">
        <f t="shared" ref="CG101:CG108" si="198">+IFERROR(CF101/$E101,0)</f>
        <v>0</v>
      </c>
      <c r="CH101" s="12">
        <f t="shared" ref="CH101:CH108" si="199">+CF101*$F101</f>
        <v>0</v>
      </c>
      <c r="CI101" s="19"/>
      <c r="CJ101" s="13">
        <f t="shared" ref="CJ101:CJ108" si="200">+IFERROR(CI101/$E101,0)</f>
        <v>0</v>
      </c>
      <c r="CK101" s="12">
        <f t="shared" ref="CK101:CK108" si="201">+CI101*$F101</f>
        <v>0</v>
      </c>
      <c r="CL101" s="6"/>
      <c r="CM101" s="13">
        <f t="shared" ref="CM101:CM108" si="202">+IFERROR(CL101/$E101,0)</f>
        <v>0</v>
      </c>
      <c r="CN101" s="12">
        <f t="shared" ref="CN101:CN108" si="203">+CL101*$F101</f>
        <v>0</v>
      </c>
      <c r="CO101" s="19"/>
      <c r="CP101" s="13">
        <f t="shared" ref="CP101:CP108" si="204">+IFERROR(CO101/$E101,0)</f>
        <v>0</v>
      </c>
      <c r="CQ101" s="12">
        <f t="shared" ref="CQ101:CQ108" si="205">+CO101*$F101</f>
        <v>0</v>
      </c>
      <c r="CR101" s="6"/>
      <c r="CS101" s="13">
        <f t="shared" ref="CS101:CS108" si="206">+IFERROR(CR101/$E101,0)</f>
        <v>0</v>
      </c>
      <c r="CT101" s="12">
        <f t="shared" ref="CT101:CT108" si="207">+CR101*$F101</f>
        <v>0</v>
      </c>
      <c r="CU101" s="19"/>
      <c r="CV101" s="18">
        <f t="shared" si="73"/>
        <v>1086.0836400000001</v>
      </c>
    </row>
    <row r="102" spans="1:100" x14ac:dyDescent="0.25">
      <c r="A102" s="1">
        <v>173103000</v>
      </c>
      <c r="B102" t="s">
        <v>10</v>
      </c>
      <c r="C102" t="s">
        <v>11</v>
      </c>
      <c r="D102" s="2">
        <v>0.18623481781376519</v>
      </c>
      <c r="E102" s="6">
        <v>60</v>
      </c>
      <c r="F102" s="6">
        <v>4.1612400000000003</v>
      </c>
      <c r="G102" s="1">
        <v>320107</v>
      </c>
      <c r="H102" s="1" t="s">
        <v>1</v>
      </c>
      <c r="R102" s="4">
        <v>0</v>
      </c>
      <c r="S102" s="13">
        <f t="shared" si="134"/>
        <v>0</v>
      </c>
      <c r="T102" s="12">
        <f t="shared" si="135"/>
        <v>0</v>
      </c>
      <c r="X102" s="6">
        <v>112</v>
      </c>
      <c r="Y102" s="13">
        <f t="shared" si="174"/>
        <v>1.8666666666666667</v>
      </c>
      <c r="Z102" s="12">
        <f t="shared" si="175"/>
        <v>466.05888000000004</v>
      </c>
      <c r="AG102" s="4">
        <v>134</v>
      </c>
      <c r="AH102" s="13">
        <f t="shared" ref="AH102:AH108" si="208">+IFERROR(AG102/$E102,0)</f>
        <v>2.2333333333333334</v>
      </c>
      <c r="AI102" s="12">
        <f t="shared" ref="AI102:AI108" si="209">+AG102*$F102</f>
        <v>557.60616000000005</v>
      </c>
      <c r="AV102" s="4">
        <v>168</v>
      </c>
      <c r="AW102" s="13">
        <f t="shared" ref="AW102:AW108" si="210">+IFERROR(AV102/$E102,0)</f>
        <v>2.8</v>
      </c>
      <c r="AX102" s="12">
        <f t="shared" ref="AX102:AX108" si="211">+AV102*$F102</f>
        <v>699.08832000000007</v>
      </c>
      <c r="AZ102" s="13">
        <f t="shared" ref="AZ102:AZ108" si="212">+IFERROR(AY102/$E102,0)</f>
        <v>0</v>
      </c>
      <c r="BA102" s="12">
        <f t="shared" ref="BA102:BA108" si="213">+AY102*$F102</f>
        <v>0</v>
      </c>
      <c r="BB102" s="4"/>
      <c r="BC102" s="13">
        <f t="shared" si="182"/>
        <v>0</v>
      </c>
      <c r="BD102" s="12">
        <f t="shared" si="183"/>
        <v>0</v>
      </c>
      <c r="BI102" s="13">
        <f t="shared" ref="BI102:BI108" si="214">+IFERROR(BH102/$E102,0)</f>
        <v>0</v>
      </c>
      <c r="BJ102" s="12">
        <f t="shared" ref="BJ102:BJ108" si="215">+BH102*$F102</f>
        <v>0</v>
      </c>
      <c r="BL102" s="13">
        <f t="shared" si="184"/>
        <v>0</v>
      </c>
      <c r="BM102" s="12">
        <f t="shared" si="185"/>
        <v>0</v>
      </c>
      <c r="BN102" s="6"/>
      <c r="BO102" s="13">
        <f t="shared" si="186"/>
        <v>0</v>
      </c>
      <c r="BP102" s="12">
        <f t="shared" si="187"/>
        <v>0</v>
      </c>
      <c r="BQ102" s="6"/>
      <c r="BR102" s="13">
        <f t="shared" si="188"/>
        <v>0</v>
      </c>
      <c r="BS102" s="12">
        <f t="shared" si="189"/>
        <v>0</v>
      </c>
      <c r="BT102" s="19"/>
      <c r="BU102" s="13">
        <f t="shared" si="190"/>
        <v>0</v>
      </c>
      <c r="BV102" s="12">
        <f t="shared" si="191"/>
        <v>0</v>
      </c>
      <c r="BW102" s="19"/>
      <c r="BX102" s="13">
        <f t="shared" si="192"/>
        <v>0</v>
      </c>
      <c r="BY102" s="12">
        <f t="shared" si="193"/>
        <v>0</v>
      </c>
      <c r="BZ102" s="19"/>
      <c r="CA102" s="13">
        <f t="shared" si="194"/>
        <v>0</v>
      </c>
      <c r="CB102" s="12">
        <f t="shared" si="195"/>
        <v>0</v>
      </c>
      <c r="CC102" s="19"/>
      <c r="CD102" s="13">
        <f t="shared" si="196"/>
        <v>0</v>
      </c>
      <c r="CE102" s="12">
        <f t="shared" si="197"/>
        <v>0</v>
      </c>
      <c r="CF102" s="19"/>
      <c r="CG102" s="13">
        <f t="shared" si="198"/>
        <v>0</v>
      </c>
      <c r="CH102" s="12">
        <f t="shared" si="199"/>
        <v>0</v>
      </c>
      <c r="CI102" s="19"/>
      <c r="CJ102" s="13">
        <f t="shared" si="200"/>
        <v>0</v>
      </c>
      <c r="CK102" s="12">
        <f t="shared" si="201"/>
        <v>0</v>
      </c>
      <c r="CL102" s="6"/>
      <c r="CM102" s="13">
        <f t="shared" si="202"/>
        <v>0</v>
      </c>
      <c r="CN102" s="12">
        <f t="shared" si="203"/>
        <v>0</v>
      </c>
      <c r="CO102" s="19"/>
      <c r="CP102" s="13">
        <f t="shared" si="204"/>
        <v>0</v>
      </c>
      <c r="CQ102" s="12">
        <f t="shared" si="205"/>
        <v>0</v>
      </c>
      <c r="CR102" s="6"/>
      <c r="CS102" s="13">
        <f t="shared" si="206"/>
        <v>0</v>
      </c>
      <c r="CT102" s="12">
        <f t="shared" si="207"/>
        <v>0</v>
      </c>
      <c r="CU102" s="19"/>
      <c r="CV102" s="18">
        <f t="shared" si="73"/>
        <v>1722.7533600000002</v>
      </c>
    </row>
    <row r="103" spans="1:100" x14ac:dyDescent="0.25">
      <c r="A103" s="1">
        <v>173103000</v>
      </c>
      <c r="B103" t="s">
        <v>12</v>
      </c>
      <c r="C103" t="s">
        <v>13</v>
      </c>
      <c r="D103" s="2">
        <v>7.28744939271255E-2</v>
      </c>
      <c r="E103" s="6">
        <v>60</v>
      </c>
      <c r="F103" s="6">
        <v>4.1612400000000003</v>
      </c>
      <c r="G103" s="1">
        <v>320107</v>
      </c>
      <c r="H103" s="1" t="s">
        <v>1</v>
      </c>
      <c r="R103" s="4">
        <v>0</v>
      </c>
      <c r="S103" s="13">
        <f t="shared" si="134"/>
        <v>0</v>
      </c>
      <c r="T103" s="12">
        <f t="shared" si="135"/>
        <v>0</v>
      </c>
      <c r="X103" s="6">
        <v>44</v>
      </c>
      <c r="Y103" s="13">
        <f t="shared" si="174"/>
        <v>0.73333333333333328</v>
      </c>
      <c r="Z103" s="12">
        <f t="shared" si="175"/>
        <v>183.09456</v>
      </c>
      <c r="AG103" s="4">
        <v>52</v>
      </c>
      <c r="AH103" s="13">
        <f t="shared" si="208"/>
        <v>0.8666666666666667</v>
      </c>
      <c r="AI103" s="12">
        <f t="shared" si="209"/>
        <v>216.38448000000002</v>
      </c>
      <c r="AV103" s="4">
        <v>66</v>
      </c>
      <c r="AW103" s="13">
        <f t="shared" si="210"/>
        <v>1.1000000000000001</v>
      </c>
      <c r="AX103" s="12">
        <f t="shared" si="211"/>
        <v>274.64184</v>
      </c>
      <c r="AZ103" s="13">
        <f t="shared" si="212"/>
        <v>0</v>
      </c>
      <c r="BA103" s="12">
        <f t="shared" si="213"/>
        <v>0</v>
      </c>
      <c r="BB103" s="4"/>
      <c r="BC103" s="13">
        <f t="shared" si="182"/>
        <v>0</v>
      </c>
      <c r="BD103" s="12">
        <f t="shared" si="183"/>
        <v>0</v>
      </c>
      <c r="BI103" s="13">
        <f t="shared" si="214"/>
        <v>0</v>
      </c>
      <c r="BJ103" s="12">
        <f t="shared" si="215"/>
        <v>0</v>
      </c>
      <c r="BL103" s="13">
        <f t="shared" si="184"/>
        <v>0</v>
      </c>
      <c r="BM103" s="12">
        <f t="shared" si="185"/>
        <v>0</v>
      </c>
      <c r="BN103" s="6"/>
      <c r="BO103" s="13">
        <f t="shared" si="186"/>
        <v>0</v>
      </c>
      <c r="BP103" s="12">
        <f t="shared" si="187"/>
        <v>0</v>
      </c>
      <c r="BQ103" s="6"/>
      <c r="BR103" s="13">
        <f t="shared" si="188"/>
        <v>0</v>
      </c>
      <c r="BS103" s="12">
        <f t="shared" si="189"/>
        <v>0</v>
      </c>
      <c r="BT103" s="19"/>
      <c r="BU103" s="13">
        <f t="shared" si="190"/>
        <v>0</v>
      </c>
      <c r="BV103" s="12">
        <f t="shared" si="191"/>
        <v>0</v>
      </c>
      <c r="BW103" s="19"/>
      <c r="BX103" s="13">
        <f t="shared" si="192"/>
        <v>0</v>
      </c>
      <c r="BY103" s="12">
        <f t="shared" si="193"/>
        <v>0</v>
      </c>
      <c r="BZ103" s="19"/>
      <c r="CA103" s="13">
        <f t="shared" si="194"/>
        <v>0</v>
      </c>
      <c r="CB103" s="12">
        <f t="shared" si="195"/>
        <v>0</v>
      </c>
      <c r="CC103" s="19"/>
      <c r="CD103" s="13">
        <f t="shared" si="196"/>
        <v>0</v>
      </c>
      <c r="CE103" s="12">
        <f t="shared" si="197"/>
        <v>0</v>
      </c>
      <c r="CF103" s="19"/>
      <c r="CG103" s="13">
        <f t="shared" si="198"/>
        <v>0</v>
      </c>
      <c r="CH103" s="12">
        <f t="shared" si="199"/>
        <v>0</v>
      </c>
      <c r="CI103" s="19"/>
      <c r="CJ103" s="13">
        <f t="shared" si="200"/>
        <v>0</v>
      </c>
      <c r="CK103" s="12">
        <f t="shared" si="201"/>
        <v>0</v>
      </c>
      <c r="CL103" s="6"/>
      <c r="CM103" s="13">
        <f t="shared" si="202"/>
        <v>0</v>
      </c>
      <c r="CN103" s="12">
        <f t="shared" si="203"/>
        <v>0</v>
      </c>
      <c r="CO103" s="19"/>
      <c r="CP103" s="13">
        <f t="shared" si="204"/>
        <v>0</v>
      </c>
      <c r="CQ103" s="12">
        <f t="shared" si="205"/>
        <v>0</v>
      </c>
      <c r="CR103" s="6"/>
      <c r="CS103" s="13">
        <f t="shared" si="206"/>
        <v>0</v>
      </c>
      <c r="CT103" s="12">
        <f t="shared" si="207"/>
        <v>0</v>
      </c>
      <c r="CU103" s="19"/>
      <c r="CV103" s="18">
        <f t="shared" si="73"/>
        <v>674.12088000000006</v>
      </c>
    </row>
    <row r="104" spans="1:100" x14ac:dyDescent="0.25">
      <c r="A104" s="1">
        <v>173103000</v>
      </c>
      <c r="B104" t="s">
        <v>14</v>
      </c>
      <c r="C104" t="s">
        <v>15</v>
      </c>
      <c r="D104" s="2">
        <v>0.10121457489878542</v>
      </c>
      <c r="E104" s="6">
        <v>60</v>
      </c>
      <c r="F104" s="6">
        <v>4.1612400000000003</v>
      </c>
      <c r="G104" s="1">
        <v>320107</v>
      </c>
      <c r="H104" s="1" t="s">
        <v>1</v>
      </c>
      <c r="R104" s="4">
        <v>0</v>
      </c>
      <c r="S104" s="13">
        <f t="shared" si="134"/>
        <v>0</v>
      </c>
      <c r="T104" s="12">
        <f t="shared" si="135"/>
        <v>0</v>
      </c>
      <c r="X104" s="6">
        <v>61</v>
      </c>
      <c r="Y104" s="13">
        <f t="shared" si="174"/>
        <v>1.0166666666666666</v>
      </c>
      <c r="Z104" s="12">
        <f t="shared" si="175"/>
        <v>253.83564000000001</v>
      </c>
      <c r="AG104" s="4">
        <v>73</v>
      </c>
      <c r="AH104" s="13">
        <f t="shared" si="208"/>
        <v>1.2166666666666666</v>
      </c>
      <c r="AI104" s="12">
        <f t="shared" si="209"/>
        <v>303.77052000000003</v>
      </c>
      <c r="AV104" s="4">
        <v>91</v>
      </c>
      <c r="AW104" s="13">
        <f t="shared" si="210"/>
        <v>1.5166666666666666</v>
      </c>
      <c r="AX104" s="12">
        <f t="shared" si="211"/>
        <v>378.67284000000001</v>
      </c>
      <c r="AZ104" s="13">
        <f t="shared" si="212"/>
        <v>0</v>
      </c>
      <c r="BA104" s="12">
        <f t="shared" si="213"/>
        <v>0</v>
      </c>
      <c r="BB104" s="4"/>
      <c r="BC104" s="13">
        <f t="shared" si="182"/>
        <v>0</v>
      </c>
      <c r="BD104" s="12">
        <f t="shared" si="183"/>
        <v>0</v>
      </c>
      <c r="BI104" s="13">
        <f t="shared" si="214"/>
        <v>0</v>
      </c>
      <c r="BJ104" s="12">
        <f t="shared" si="215"/>
        <v>0</v>
      </c>
      <c r="BL104" s="13">
        <f t="shared" si="184"/>
        <v>0</v>
      </c>
      <c r="BM104" s="12">
        <f t="shared" si="185"/>
        <v>0</v>
      </c>
      <c r="BN104" s="6"/>
      <c r="BO104" s="13">
        <f t="shared" si="186"/>
        <v>0</v>
      </c>
      <c r="BP104" s="12">
        <f t="shared" si="187"/>
        <v>0</v>
      </c>
      <c r="BQ104" s="6"/>
      <c r="BR104" s="13">
        <f t="shared" si="188"/>
        <v>0</v>
      </c>
      <c r="BS104" s="12">
        <f t="shared" si="189"/>
        <v>0</v>
      </c>
      <c r="BT104" s="19"/>
      <c r="BU104" s="13">
        <f t="shared" si="190"/>
        <v>0</v>
      </c>
      <c r="BV104" s="12">
        <f t="shared" si="191"/>
        <v>0</v>
      </c>
      <c r="BW104" s="19"/>
      <c r="BX104" s="13">
        <f t="shared" si="192"/>
        <v>0</v>
      </c>
      <c r="BY104" s="12">
        <f t="shared" si="193"/>
        <v>0</v>
      </c>
      <c r="BZ104" s="19"/>
      <c r="CA104" s="13">
        <f t="shared" si="194"/>
        <v>0</v>
      </c>
      <c r="CB104" s="12">
        <f t="shared" si="195"/>
        <v>0</v>
      </c>
      <c r="CC104" s="19"/>
      <c r="CD104" s="13">
        <f t="shared" si="196"/>
        <v>0</v>
      </c>
      <c r="CE104" s="12">
        <f t="shared" si="197"/>
        <v>0</v>
      </c>
      <c r="CF104" s="19"/>
      <c r="CG104" s="13">
        <f t="shared" si="198"/>
        <v>0</v>
      </c>
      <c r="CH104" s="12">
        <f t="shared" si="199"/>
        <v>0</v>
      </c>
      <c r="CI104" s="19"/>
      <c r="CJ104" s="13">
        <f t="shared" si="200"/>
        <v>0</v>
      </c>
      <c r="CK104" s="12">
        <f t="shared" si="201"/>
        <v>0</v>
      </c>
      <c r="CL104" s="6"/>
      <c r="CM104" s="13">
        <f t="shared" si="202"/>
        <v>0</v>
      </c>
      <c r="CN104" s="12">
        <f t="shared" si="203"/>
        <v>0</v>
      </c>
      <c r="CO104" s="19"/>
      <c r="CP104" s="13">
        <f t="shared" si="204"/>
        <v>0</v>
      </c>
      <c r="CQ104" s="12">
        <f t="shared" si="205"/>
        <v>0</v>
      </c>
      <c r="CR104" s="6"/>
      <c r="CS104" s="13">
        <f t="shared" si="206"/>
        <v>0</v>
      </c>
      <c r="CT104" s="12">
        <f t="shared" si="207"/>
        <v>0</v>
      </c>
      <c r="CU104" s="19"/>
      <c r="CV104" s="18">
        <f t="shared" si="73"/>
        <v>936.279</v>
      </c>
    </row>
    <row r="105" spans="1:100" x14ac:dyDescent="0.25">
      <c r="A105" s="1">
        <v>173103000</v>
      </c>
      <c r="B105" t="s">
        <v>16</v>
      </c>
      <c r="C105" t="s">
        <v>17</v>
      </c>
      <c r="D105" s="2">
        <v>0.16599190283400811</v>
      </c>
      <c r="E105" s="6">
        <v>60</v>
      </c>
      <c r="F105" s="6">
        <v>4.1612400000000003</v>
      </c>
      <c r="G105" s="1">
        <v>320107</v>
      </c>
      <c r="H105" s="1" t="s">
        <v>1</v>
      </c>
      <c r="R105" s="4">
        <v>0</v>
      </c>
      <c r="S105" s="13">
        <f t="shared" si="134"/>
        <v>0</v>
      </c>
      <c r="T105" s="12">
        <f t="shared" si="135"/>
        <v>0</v>
      </c>
      <c r="X105" s="6">
        <v>100</v>
      </c>
      <c r="Y105" s="13">
        <f t="shared" si="174"/>
        <v>1.6666666666666667</v>
      </c>
      <c r="Z105" s="12">
        <f t="shared" si="175"/>
        <v>416.12400000000002</v>
      </c>
      <c r="AG105" s="4">
        <v>120</v>
      </c>
      <c r="AH105" s="13">
        <f t="shared" si="208"/>
        <v>2</v>
      </c>
      <c r="AI105" s="12">
        <f t="shared" si="209"/>
        <v>499.34880000000004</v>
      </c>
      <c r="AV105" s="4">
        <v>149</v>
      </c>
      <c r="AW105" s="13">
        <f t="shared" si="210"/>
        <v>2.4833333333333334</v>
      </c>
      <c r="AX105" s="12">
        <f t="shared" si="211"/>
        <v>620.02476000000001</v>
      </c>
      <c r="AZ105" s="13">
        <f t="shared" si="212"/>
        <v>0</v>
      </c>
      <c r="BA105" s="12">
        <f t="shared" si="213"/>
        <v>0</v>
      </c>
      <c r="BB105" s="4"/>
      <c r="BC105" s="13">
        <f t="shared" si="182"/>
        <v>0</v>
      </c>
      <c r="BD105" s="12">
        <f t="shared" si="183"/>
        <v>0</v>
      </c>
      <c r="BI105" s="13">
        <f t="shared" si="214"/>
        <v>0</v>
      </c>
      <c r="BJ105" s="12">
        <f t="shared" si="215"/>
        <v>0</v>
      </c>
      <c r="BL105" s="13">
        <f t="shared" si="184"/>
        <v>0</v>
      </c>
      <c r="BM105" s="12">
        <f t="shared" si="185"/>
        <v>0</v>
      </c>
      <c r="BN105" s="6"/>
      <c r="BO105" s="13">
        <f t="shared" si="186"/>
        <v>0</v>
      </c>
      <c r="BP105" s="12">
        <f t="shared" si="187"/>
        <v>0</v>
      </c>
      <c r="BQ105" s="6"/>
      <c r="BR105" s="13">
        <f t="shared" si="188"/>
        <v>0</v>
      </c>
      <c r="BS105" s="12">
        <f t="shared" si="189"/>
        <v>0</v>
      </c>
      <c r="BT105" s="19"/>
      <c r="BU105" s="13">
        <f t="shared" si="190"/>
        <v>0</v>
      </c>
      <c r="BV105" s="12">
        <f t="shared" si="191"/>
        <v>0</v>
      </c>
      <c r="BW105" s="19"/>
      <c r="BX105" s="13">
        <f t="shared" si="192"/>
        <v>0</v>
      </c>
      <c r="BY105" s="12">
        <f t="shared" si="193"/>
        <v>0</v>
      </c>
      <c r="BZ105" s="19"/>
      <c r="CA105" s="13">
        <f t="shared" si="194"/>
        <v>0</v>
      </c>
      <c r="CB105" s="12">
        <f t="shared" si="195"/>
        <v>0</v>
      </c>
      <c r="CC105" s="19"/>
      <c r="CD105" s="13">
        <f t="shared" si="196"/>
        <v>0</v>
      </c>
      <c r="CE105" s="12">
        <f t="shared" si="197"/>
        <v>0</v>
      </c>
      <c r="CF105" s="19"/>
      <c r="CG105" s="13">
        <f t="shared" si="198"/>
        <v>0</v>
      </c>
      <c r="CH105" s="12">
        <f t="shared" si="199"/>
        <v>0</v>
      </c>
      <c r="CI105" s="19"/>
      <c r="CJ105" s="13">
        <f t="shared" si="200"/>
        <v>0</v>
      </c>
      <c r="CK105" s="12">
        <f t="shared" si="201"/>
        <v>0</v>
      </c>
      <c r="CL105" s="6"/>
      <c r="CM105" s="13">
        <f t="shared" si="202"/>
        <v>0</v>
      </c>
      <c r="CN105" s="12">
        <f t="shared" si="203"/>
        <v>0</v>
      </c>
      <c r="CO105" s="19"/>
      <c r="CP105" s="13">
        <f t="shared" si="204"/>
        <v>0</v>
      </c>
      <c r="CQ105" s="12">
        <f t="shared" si="205"/>
        <v>0</v>
      </c>
      <c r="CR105" s="6"/>
      <c r="CS105" s="13">
        <f t="shared" si="206"/>
        <v>0</v>
      </c>
      <c r="CT105" s="12">
        <f t="shared" si="207"/>
        <v>0</v>
      </c>
      <c r="CU105" s="19"/>
      <c r="CV105" s="18">
        <f t="shared" si="73"/>
        <v>1535.49756</v>
      </c>
    </row>
    <row r="106" spans="1:100" x14ac:dyDescent="0.25">
      <c r="A106" s="1">
        <v>173103000</v>
      </c>
      <c r="B106" t="s">
        <v>18</v>
      </c>
      <c r="C106" t="s">
        <v>19</v>
      </c>
      <c r="D106" s="2">
        <v>0.10121457489878542</v>
      </c>
      <c r="E106" s="6">
        <v>60</v>
      </c>
      <c r="F106" s="6">
        <v>4.1612400000000003</v>
      </c>
      <c r="G106" s="1">
        <v>320107</v>
      </c>
      <c r="H106" s="1" t="s">
        <v>1</v>
      </c>
      <c r="R106" s="4">
        <v>0</v>
      </c>
      <c r="S106" s="13">
        <f t="shared" si="134"/>
        <v>0</v>
      </c>
      <c r="T106" s="12">
        <f t="shared" si="135"/>
        <v>0</v>
      </c>
      <c r="X106" s="6">
        <v>61</v>
      </c>
      <c r="Y106" s="13">
        <f t="shared" si="174"/>
        <v>1.0166666666666666</v>
      </c>
      <c r="Z106" s="12">
        <f t="shared" si="175"/>
        <v>253.83564000000001</v>
      </c>
      <c r="AG106" s="4">
        <v>73</v>
      </c>
      <c r="AH106" s="13">
        <f t="shared" si="208"/>
        <v>1.2166666666666666</v>
      </c>
      <c r="AI106" s="12">
        <f t="shared" si="209"/>
        <v>303.77052000000003</v>
      </c>
      <c r="AV106" s="4">
        <v>91</v>
      </c>
      <c r="AW106" s="13">
        <f t="shared" si="210"/>
        <v>1.5166666666666666</v>
      </c>
      <c r="AX106" s="12">
        <f t="shared" si="211"/>
        <v>378.67284000000001</v>
      </c>
      <c r="AZ106" s="13">
        <f t="shared" si="212"/>
        <v>0</v>
      </c>
      <c r="BA106" s="12">
        <f t="shared" si="213"/>
        <v>0</v>
      </c>
      <c r="BB106" s="4"/>
      <c r="BC106" s="13">
        <f t="shared" si="182"/>
        <v>0</v>
      </c>
      <c r="BD106" s="12">
        <f t="shared" si="183"/>
        <v>0</v>
      </c>
      <c r="BI106" s="13">
        <f t="shared" si="214"/>
        <v>0</v>
      </c>
      <c r="BJ106" s="12">
        <f t="shared" si="215"/>
        <v>0</v>
      </c>
      <c r="BL106" s="13">
        <f t="shared" si="184"/>
        <v>0</v>
      </c>
      <c r="BM106" s="12">
        <f t="shared" si="185"/>
        <v>0</v>
      </c>
      <c r="BN106" s="6"/>
      <c r="BO106" s="13">
        <f t="shared" si="186"/>
        <v>0</v>
      </c>
      <c r="BP106" s="12">
        <f t="shared" si="187"/>
        <v>0</v>
      </c>
      <c r="BQ106" s="6"/>
      <c r="BR106" s="13">
        <f t="shared" si="188"/>
        <v>0</v>
      </c>
      <c r="BS106" s="12">
        <f t="shared" si="189"/>
        <v>0</v>
      </c>
      <c r="BT106" s="19"/>
      <c r="BU106" s="13">
        <f t="shared" si="190"/>
        <v>0</v>
      </c>
      <c r="BV106" s="12">
        <f t="shared" si="191"/>
        <v>0</v>
      </c>
      <c r="BW106" s="19"/>
      <c r="BX106" s="13">
        <f t="shared" si="192"/>
        <v>0</v>
      </c>
      <c r="BY106" s="12">
        <f t="shared" si="193"/>
        <v>0</v>
      </c>
      <c r="BZ106" s="19"/>
      <c r="CA106" s="13">
        <f t="shared" si="194"/>
        <v>0</v>
      </c>
      <c r="CB106" s="12">
        <f t="shared" si="195"/>
        <v>0</v>
      </c>
      <c r="CC106" s="19"/>
      <c r="CD106" s="13">
        <f t="shared" si="196"/>
        <v>0</v>
      </c>
      <c r="CE106" s="12">
        <f t="shared" si="197"/>
        <v>0</v>
      </c>
      <c r="CF106" s="19"/>
      <c r="CG106" s="13">
        <f t="shared" si="198"/>
        <v>0</v>
      </c>
      <c r="CH106" s="12">
        <f t="shared" si="199"/>
        <v>0</v>
      </c>
      <c r="CI106" s="19"/>
      <c r="CJ106" s="13">
        <f t="shared" si="200"/>
        <v>0</v>
      </c>
      <c r="CK106" s="12">
        <f t="shared" si="201"/>
        <v>0</v>
      </c>
      <c r="CL106" s="6"/>
      <c r="CM106" s="13">
        <f t="shared" si="202"/>
        <v>0</v>
      </c>
      <c r="CN106" s="12">
        <f t="shared" si="203"/>
        <v>0</v>
      </c>
      <c r="CO106" s="19"/>
      <c r="CP106" s="13">
        <f t="shared" si="204"/>
        <v>0</v>
      </c>
      <c r="CQ106" s="12">
        <f t="shared" si="205"/>
        <v>0</v>
      </c>
      <c r="CR106" s="6"/>
      <c r="CS106" s="13">
        <f t="shared" si="206"/>
        <v>0</v>
      </c>
      <c r="CT106" s="12">
        <f t="shared" si="207"/>
        <v>0</v>
      </c>
      <c r="CU106" s="19"/>
      <c r="CV106" s="18">
        <f t="shared" si="73"/>
        <v>936.279</v>
      </c>
    </row>
    <row r="107" spans="1:100" x14ac:dyDescent="0.25">
      <c r="A107" s="1">
        <v>173103000</v>
      </c>
      <c r="B107" t="s">
        <v>20</v>
      </c>
      <c r="C107" t="s">
        <v>21</v>
      </c>
      <c r="D107" s="2">
        <v>7.28744939271255E-2</v>
      </c>
      <c r="E107" s="6">
        <v>60</v>
      </c>
      <c r="F107" s="6">
        <v>4.1612400000000003</v>
      </c>
      <c r="G107" s="1">
        <v>320107</v>
      </c>
      <c r="H107" s="1" t="s">
        <v>1</v>
      </c>
      <c r="R107" s="4">
        <v>0</v>
      </c>
      <c r="S107" s="13">
        <f t="shared" si="134"/>
        <v>0</v>
      </c>
      <c r="T107" s="12">
        <f t="shared" si="135"/>
        <v>0</v>
      </c>
      <c r="X107" s="6">
        <v>44</v>
      </c>
      <c r="Y107" s="13">
        <f t="shared" si="174"/>
        <v>0.73333333333333328</v>
      </c>
      <c r="Z107" s="12">
        <f t="shared" si="175"/>
        <v>183.09456</v>
      </c>
      <c r="AG107" s="4">
        <v>52</v>
      </c>
      <c r="AH107" s="13">
        <f t="shared" si="208"/>
        <v>0.8666666666666667</v>
      </c>
      <c r="AI107" s="12">
        <f t="shared" si="209"/>
        <v>216.38448000000002</v>
      </c>
      <c r="AV107" s="4">
        <v>66</v>
      </c>
      <c r="AW107" s="13">
        <f t="shared" si="210"/>
        <v>1.1000000000000001</v>
      </c>
      <c r="AX107" s="12">
        <f t="shared" si="211"/>
        <v>274.64184</v>
      </c>
      <c r="AZ107" s="13">
        <f t="shared" si="212"/>
        <v>0</v>
      </c>
      <c r="BA107" s="12">
        <f t="shared" si="213"/>
        <v>0</v>
      </c>
      <c r="BB107" s="4"/>
      <c r="BC107" s="13">
        <f t="shared" si="182"/>
        <v>0</v>
      </c>
      <c r="BD107" s="12">
        <f t="shared" si="183"/>
        <v>0</v>
      </c>
      <c r="BI107" s="13">
        <f t="shared" si="214"/>
        <v>0</v>
      </c>
      <c r="BJ107" s="12">
        <f t="shared" si="215"/>
        <v>0</v>
      </c>
      <c r="BL107" s="13">
        <f t="shared" si="184"/>
        <v>0</v>
      </c>
      <c r="BM107" s="12">
        <f t="shared" si="185"/>
        <v>0</v>
      </c>
      <c r="BN107" s="6"/>
      <c r="BO107" s="13">
        <f t="shared" si="186"/>
        <v>0</v>
      </c>
      <c r="BP107" s="12">
        <f t="shared" si="187"/>
        <v>0</v>
      </c>
      <c r="BQ107" s="6"/>
      <c r="BR107" s="13">
        <f t="shared" si="188"/>
        <v>0</v>
      </c>
      <c r="BS107" s="12">
        <f t="shared" si="189"/>
        <v>0</v>
      </c>
      <c r="BT107" s="19"/>
      <c r="BU107" s="13">
        <f t="shared" si="190"/>
        <v>0</v>
      </c>
      <c r="BV107" s="12">
        <f t="shared" si="191"/>
        <v>0</v>
      </c>
      <c r="BW107" s="19"/>
      <c r="BX107" s="13">
        <f t="shared" si="192"/>
        <v>0</v>
      </c>
      <c r="BY107" s="12">
        <f t="shared" si="193"/>
        <v>0</v>
      </c>
      <c r="BZ107" s="19"/>
      <c r="CA107" s="13">
        <f t="shared" si="194"/>
        <v>0</v>
      </c>
      <c r="CB107" s="12">
        <f t="shared" si="195"/>
        <v>0</v>
      </c>
      <c r="CC107" s="19"/>
      <c r="CD107" s="13">
        <f t="shared" si="196"/>
        <v>0</v>
      </c>
      <c r="CE107" s="12">
        <f t="shared" si="197"/>
        <v>0</v>
      </c>
      <c r="CF107" s="19"/>
      <c r="CG107" s="13">
        <f t="shared" si="198"/>
        <v>0</v>
      </c>
      <c r="CH107" s="12">
        <f t="shared" si="199"/>
        <v>0</v>
      </c>
      <c r="CI107" s="19"/>
      <c r="CJ107" s="13">
        <f t="shared" si="200"/>
        <v>0</v>
      </c>
      <c r="CK107" s="12">
        <f t="shared" si="201"/>
        <v>0</v>
      </c>
      <c r="CL107" s="6"/>
      <c r="CM107" s="13">
        <f t="shared" si="202"/>
        <v>0</v>
      </c>
      <c r="CN107" s="12">
        <f t="shared" si="203"/>
        <v>0</v>
      </c>
      <c r="CO107" s="19"/>
      <c r="CP107" s="13">
        <f t="shared" si="204"/>
        <v>0</v>
      </c>
      <c r="CQ107" s="12">
        <f t="shared" si="205"/>
        <v>0</v>
      </c>
      <c r="CR107" s="6"/>
      <c r="CS107" s="13">
        <f t="shared" si="206"/>
        <v>0</v>
      </c>
      <c r="CT107" s="12">
        <f t="shared" si="207"/>
        <v>0</v>
      </c>
      <c r="CU107" s="19"/>
      <c r="CV107" s="18">
        <f t="shared" si="73"/>
        <v>674.12088000000006</v>
      </c>
    </row>
    <row r="108" spans="1:100" x14ac:dyDescent="0.25">
      <c r="A108" s="1">
        <v>173103000</v>
      </c>
      <c r="B108" t="s">
        <v>80</v>
      </c>
      <c r="C108" t="s">
        <v>23</v>
      </c>
      <c r="D108" s="3">
        <v>0.18218623481781382</v>
      </c>
      <c r="E108" s="6">
        <v>60</v>
      </c>
      <c r="F108" s="6">
        <v>4.1612400000000003</v>
      </c>
      <c r="G108" s="1">
        <v>320107</v>
      </c>
      <c r="H108" s="1" t="s">
        <v>1</v>
      </c>
      <c r="R108" s="4">
        <v>0</v>
      </c>
      <c r="S108" s="13">
        <f t="shared" si="134"/>
        <v>0</v>
      </c>
      <c r="T108" s="12">
        <f t="shared" si="135"/>
        <v>0</v>
      </c>
      <c r="X108" s="6">
        <v>108</v>
      </c>
      <c r="Y108" s="13">
        <f t="shared" si="174"/>
        <v>1.8</v>
      </c>
      <c r="Z108" s="12">
        <f t="shared" si="175"/>
        <v>449.41392000000002</v>
      </c>
      <c r="AG108" s="4">
        <v>131</v>
      </c>
      <c r="AH108" s="13">
        <f t="shared" si="208"/>
        <v>2.1833333333333331</v>
      </c>
      <c r="AI108" s="12">
        <f t="shared" si="209"/>
        <v>545.12243999999998</v>
      </c>
      <c r="AV108" s="4">
        <v>163</v>
      </c>
      <c r="AW108" s="13">
        <f t="shared" si="210"/>
        <v>2.7166666666666668</v>
      </c>
      <c r="AX108" s="12">
        <f t="shared" si="211"/>
        <v>678.28212000000008</v>
      </c>
      <c r="AZ108" s="13">
        <f t="shared" si="212"/>
        <v>0</v>
      </c>
      <c r="BA108" s="12">
        <f t="shared" si="213"/>
        <v>0</v>
      </c>
      <c r="BB108" s="4"/>
      <c r="BC108" s="13">
        <f t="shared" si="182"/>
        <v>0</v>
      </c>
      <c r="BD108" s="12">
        <f t="shared" si="183"/>
        <v>0</v>
      </c>
      <c r="BI108" s="13">
        <f t="shared" si="214"/>
        <v>0</v>
      </c>
      <c r="BJ108" s="12">
        <f t="shared" si="215"/>
        <v>0</v>
      </c>
      <c r="BL108" s="13">
        <f t="shared" si="184"/>
        <v>0</v>
      </c>
      <c r="BM108" s="12">
        <f t="shared" si="185"/>
        <v>0</v>
      </c>
      <c r="BN108" s="6"/>
      <c r="BO108" s="13">
        <f t="shared" si="186"/>
        <v>0</v>
      </c>
      <c r="BP108" s="12">
        <f t="shared" si="187"/>
        <v>0</v>
      </c>
      <c r="BQ108" s="6"/>
      <c r="BR108" s="13">
        <f t="shared" si="188"/>
        <v>0</v>
      </c>
      <c r="BS108" s="12">
        <f t="shared" si="189"/>
        <v>0</v>
      </c>
      <c r="BT108" s="19"/>
      <c r="BU108" s="13">
        <f t="shared" si="190"/>
        <v>0</v>
      </c>
      <c r="BV108" s="12">
        <f t="shared" si="191"/>
        <v>0</v>
      </c>
      <c r="BW108" s="19"/>
      <c r="BX108" s="13">
        <f t="shared" si="192"/>
        <v>0</v>
      </c>
      <c r="BY108" s="12">
        <f t="shared" si="193"/>
        <v>0</v>
      </c>
      <c r="BZ108" s="19"/>
      <c r="CA108" s="13">
        <f t="shared" si="194"/>
        <v>0</v>
      </c>
      <c r="CB108" s="12">
        <f t="shared" si="195"/>
        <v>0</v>
      </c>
      <c r="CC108" s="19"/>
      <c r="CD108" s="13">
        <f t="shared" si="196"/>
        <v>0</v>
      </c>
      <c r="CE108" s="12">
        <f t="shared" si="197"/>
        <v>0</v>
      </c>
      <c r="CF108" s="19"/>
      <c r="CG108" s="13">
        <f t="shared" si="198"/>
        <v>0</v>
      </c>
      <c r="CH108" s="12">
        <f t="shared" si="199"/>
        <v>0</v>
      </c>
      <c r="CI108" s="19"/>
      <c r="CJ108" s="13">
        <f t="shared" si="200"/>
        <v>0</v>
      </c>
      <c r="CK108" s="12">
        <f t="shared" si="201"/>
        <v>0</v>
      </c>
      <c r="CL108" s="6"/>
      <c r="CM108" s="13">
        <f t="shared" si="202"/>
        <v>0</v>
      </c>
      <c r="CN108" s="12">
        <f t="shared" si="203"/>
        <v>0</v>
      </c>
      <c r="CO108" s="19"/>
      <c r="CP108" s="13">
        <f t="shared" si="204"/>
        <v>0</v>
      </c>
      <c r="CQ108" s="12">
        <f t="shared" si="205"/>
        <v>0</v>
      </c>
      <c r="CR108" s="6"/>
      <c r="CS108" s="13">
        <f t="shared" si="206"/>
        <v>0</v>
      </c>
      <c r="CT108" s="12">
        <f t="shared" si="207"/>
        <v>0</v>
      </c>
      <c r="CU108" s="19"/>
      <c r="CV108" s="18">
        <f t="shared" si="73"/>
        <v>1672.8184800000001</v>
      </c>
    </row>
    <row r="109" spans="1:100" x14ac:dyDescent="0.25">
      <c r="R109" s="4">
        <v>0</v>
      </c>
      <c r="S109" s="13">
        <f t="shared" si="134"/>
        <v>0</v>
      </c>
      <c r="T109" s="12">
        <f t="shared" si="135"/>
        <v>0</v>
      </c>
      <c r="X109" s="6">
        <v>0</v>
      </c>
      <c r="AG109" s="4">
        <v>0</v>
      </c>
      <c r="AV109" s="4">
        <v>0</v>
      </c>
      <c r="BB109" s="4">
        <v>0</v>
      </c>
      <c r="BI109" s="13"/>
      <c r="BJ109" s="12"/>
      <c r="BL109" s="13"/>
      <c r="BM109" s="12"/>
      <c r="BN109" s="6">
        <v>0</v>
      </c>
      <c r="BO109" s="13"/>
      <c r="BP109" s="12"/>
      <c r="BQ109" s="6"/>
      <c r="BR109" s="13"/>
      <c r="BS109" s="12"/>
      <c r="BT109" s="19">
        <v>0</v>
      </c>
      <c r="BU109" s="13"/>
      <c r="BV109" s="12"/>
      <c r="BW109" s="19"/>
      <c r="BX109" s="13"/>
      <c r="BY109" s="12"/>
      <c r="BZ109" s="19"/>
      <c r="CA109" s="13"/>
      <c r="CB109" s="12"/>
      <c r="CC109" s="19"/>
      <c r="CD109" s="13"/>
      <c r="CE109" s="12"/>
      <c r="CF109" s="19"/>
      <c r="CG109" s="13"/>
      <c r="CH109" s="12"/>
      <c r="CI109" s="19">
        <v>0</v>
      </c>
      <c r="CJ109" s="13"/>
      <c r="CK109" s="12"/>
      <c r="CL109" s="6"/>
      <c r="CM109" s="13"/>
      <c r="CN109" s="12"/>
      <c r="CO109" s="19"/>
      <c r="CP109" s="13"/>
      <c r="CQ109" s="12"/>
      <c r="CR109" s="6"/>
      <c r="CS109" s="13"/>
      <c r="CT109" s="12"/>
      <c r="CU109" s="19"/>
      <c r="CV109" s="18">
        <f t="shared" si="73"/>
        <v>0</v>
      </c>
    </row>
    <row r="110" spans="1:100" x14ac:dyDescent="0.25">
      <c r="R110" s="4">
        <v>0</v>
      </c>
      <c r="S110" s="13">
        <f t="shared" si="134"/>
        <v>0</v>
      </c>
      <c r="T110" s="12">
        <f t="shared" si="135"/>
        <v>0</v>
      </c>
      <c r="X110" s="6">
        <v>0</v>
      </c>
      <c r="AG110" s="4">
        <v>0</v>
      </c>
      <c r="AV110" s="4">
        <v>0</v>
      </c>
      <c r="BB110" s="4">
        <v>0</v>
      </c>
      <c r="BN110" s="6">
        <v>0</v>
      </c>
      <c r="BQ110" s="6"/>
      <c r="BT110" s="19">
        <v>0</v>
      </c>
      <c r="CI110" s="19">
        <v>0</v>
      </c>
      <c r="CL110" s="6"/>
      <c r="CO110" s="19"/>
      <c r="CR110" s="6"/>
      <c r="CV110" s="18">
        <f t="shared" si="73"/>
        <v>0</v>
      </c>
    </row>
    <row r="111" spans="1:100" x14ac:dyDescent="0.25">
      <c r="A111" s="1">
        <v>173164000</v>
      </c>
      <c r="B111" t="s">
        <v>8</v>
      </c>
      <c r="C111" t="s">
        <v>9</v>
      </c>
      <c r="D111" s="2">
        <v>0.11740890688259109</v>
      </c>
      <c r="E111" s="6">
        <v>60</v>
      </c>
      <c r="F111" s="6">
        <v>4.3534800000000002</v>
      </c>
      <c r="G111" s="1">
        <v>320926</v>
      </c>
      <c r="H111" s="1" t="s">
        <v>51</v>
      </c>
      <c r="R111" s="4">
        <v>35</v>
      </c>
      <c r="S111" s="13">
        <f t="shared" si="134"/>
        <v>0.58333333333333337</v>
      </c>
      <c r="T111" s="12">
        <f t="shared" si="135"/>
        <v>152.37180000000001</v>
      </c>
      <c r="X111" s="6">
        <v>141</v>
      </c>
      <c r="Y111" s="13">
        <f t="shared" ref="Y111:Y118" si="216">+IFERROR(X111/$E111,0)</f>
        <v>2.35</v>
      </c>
      <c r="Z111" s="12">
        <f t="shared" ref="Z111:Z118" si="217">+X111*$F111</f>
        <v>613.84068000000002</v>
      </c>
      <c r="AG111" s="4">
        <v>85</v>
      </c>
      <c r="AH111" s="13">
        <f t="shared" ref="AH111" si="218">+IFERROR(AG111/$E111,0)</f>
        <v>1.4166666666666667</v>
      </c>
      <c r="AI111" s="12">
        <f t="shared" ref="AI111" si="219">+AG111*$F111</f>
        <v>370.04580000000004</v>
      </c>
      <c r="AV111" s="4">
        <v>35</v>
      </c>
      <c r="AW111" s="13">
        <f t="shared" ref="AW111" si="220">+IFERROR(AV111/$E111,0)</f>
        <v>0.58333333333333337</v>
      </c>
      <c r="AX111" s="12">
        <f t="shared" ref="AX111" si="221">+AV111*$F111</f>
        <v>152.37180000000001</v>
      </c>
      <c r="AZ111" s="13">
        <f t="shared" ref="AZ111:AZ118" si="222">+IFERROR(AY111/$E111,0)</f>
        <v>0</v>
      </c>
      <c r="BA111" s="12">
        <f t="shared" ref="BA111:BA118" si="223">+AY111*$F111</f>
        <v>0</v>
      </c>
      <c r="BB111" s="4">
        <v>141</v>
      </c>
      <c r="BC111" s="13">
        <f t="shared" ref="BC111:BC118" si="224">+IFERROR(BB111/$E111,0)</f>
        <v>2.35</v>
      </c>
      <c r="BD111" s="12">
        <f t="shared" ref="BD111:BD118" si="225">+BB111*$F111</f>
        <v>613.84068000000002</v>
      </c>
      <c r="BI111" s="13">
        <f>+IFERROR(BH111/$E111,0)</f>
        <v>0</v>
      </c>
      <c r="BJ111" s="12">
        <f>+BH111*$F111</f>
        <v>0</v>
      </c>
      <c r="BL111" s="13">
        <f t="shared" ref="BL111:BL118" si="226">+IFERROR(BK111/$E111,0)</f>
        <v>0</v>
      </c>
      <c r="BM111" s="12">
        <f t="shared" ref="BM111:BM118" si="227">+BK111*$F111</f>
        <v>0</v>
      </c>
      <c r="BN111" s="6">
        <v>21</v>
      </c>
      <c r="BO111" s="13">
        <f t="shared" ref="BO111:BO118" si="228">+IFERROR(BN111/$E111,0)</f>
        <v>0.35</v>
      </c>
      <c r="BP111" s="12">
        <f t="shared" ref="BP111:BP118" si="229">+BN111*$F111</f>
        <v>91.423079999999999</v>
      </c>
      <c r="BQ111" s="6"/>
      <c r="BR111" s="13">
        <f t="shared" ref="BR111:BR118" si="230">+IFERROR(BQ111/$E111,0)</f>
        <v>0</v>
      </c>
      <c r="BS111" s="12">
        <f t="shared" ref="BS111:BS118" si="231">+BQ111*$F111</f>
        <v>0</v>
      </c>
      <c r="BT111" s="19">
        <v>49</v>
      </c>
      <c r="BU111" s="13">
        <f t="shared" ref="BU111:BU118" si="232">+IFERROR(BT111/$E111,0)</f>
        <v>0.81666666666666665</v>
      </c>
      <c r="BV111" s="12">
        <f t="shared" ref="BV111:BV118" si="233">+BT111*$F111</f>
        <v>213.32052000000002</v>
      </c>
      <c r="BW111" s="19"/>
      <c r="BX111" s="13">
        <f t="shared" ref="BX111:BX118" si="234">+IFERROR(BW111/$E111,0)</f>
        <v>0</v>
      </c>
      <c r="BY111" s="12">
        <f t="shared" ref="BY111:BY118" si="235">+BW111*$F111</f>
        <v>0</v>
      </c>
      <c r="BZ111" s="19"/>
      <c r="CA111" s="13">
        <f t="shared" ref="CA111:CA118" si="236">+IFERROR(BZ111/$E111,0)</f>
        <v>0</v>
      </c>
      <c r="CB111" s="12">
        <f t="shared" ref="CB111:CB118" si="237">+BZ111*$F111</f>
        <v>0</v>
      </c>
      <c r="CC111" s="19"/>
      <c r="CD111" s="13">
        <f t="shared" ref="CD111:CD118" si="238">+IFERROR(CC111/$E111,0)</f>
        <v>0</v>
      </c>
      <c r="CE111" s="12">
        <f t="shared" ref="CE111:CE118" si="239">+CC111*$F111</f>
        <v>0</v>
      </c>
      <c r="CF111" s="19"/>
      <c r="CG111" s="13">
        <f t="shared" ref="CG111:CG118" si="240">+IFERROR(CF111/$E111,0)</f>
        <v>0</v>
      </c>
      <c r="CH111" s="12">
        <f t="shared" ref="CH111:CH118" si="241">+CF111*$F111</f>
        <v>0</v>
      </c>
      <c r="CI111" s="19">
        <v>56</v>
      </c>
      <c r="CJ111" s="13">
        <f t="shared" ref="CJ111:CJ118" si="242">+IFERROR(CI111/$E111,0)</f>
        <v>0.93333333333333335</v>
      </c>
      <c r="CK111" s="12">
        <f t="shared" ref="CK111:CK118" si="243">+CI111*$F111</f>
        <v>243.79488000000001</v>
      </c>
      <c r="CL111" s="6"/>
      <c r="CM111" s="13">
        <f t="shared" ref="CM111:CM118" si="244">+IFERROR(CL111/$E111,0)</f>
        <v>0</v>
      </c>
      <c r="CN111" s="12">
        <f t="shared" ref="CN111:CN118" si="245">+CL111*$F111</f>
        <v>0</v>
      </c>
      <c r="CO111" s="19"/>
      <c r="CP111" s="13">
        <f t="shared" ref="CP111:CP118" si="246">+IFERROR(CO111/$E111,0)</f>
        <v>0</v>
      </c>
      <c r="CQ111" s="12">
        <f t="shared" ref="CQ111:CQ118" si="247">+CO111*$F111</f>
        <v>0</v>
      </c>
      <c r="CR111" s="6"/>
      <c r="CS111" s="13">
        <f t="shared" ref="CS111:CS127" si="248">+IFERROR(CR111/$E111,0)</f>
        <v>0</v>
      </c>
      <c r="CT111" s="12">
        <f t="shared" ref="CT111:CT127" si="249">+CR111*$F111</f>
        <v>0</v>
      </c>
      <c r="CU111" s="19"/>
      <c r="CV111" s="18">
        <f t="shared" si="73"/>
        <v>1902.4707599999999</v>
      </c>
    </row>
    <row r="112" spans="1:100" x14ac:dyDescent="0.25">
      <c r="A112" s="1">
        <v>173164000</v>
      </c>
      <c r="B112" t="s">
        <v>10</v>
      </c>
      <c r="C112" t="s">
        <v>11</v>
      </c>
      <c r="D112" s="2">
        <v>0.18623481781376519</v>
      </c>
      <c r="E112" s="6">
        <v>60</v>
      </c>
      <c r="F112" s="6">
        <v>4.3534800000000002</v>
      </c>
      <c r="G112" s="1">
        <v>320926</v>
      </c>
      <c r="H112" s="1" t="s">
        <v>51</v>
      </c>
      <c r="R112" s="4">
        <v>56</v>
      </c>
      <c r="S112" s="13">
        <f t="shared" si="134"/>
        <v>0.93333333333333335</v>
      </c>
      <c r="T112" s="12">
        <f t="shared" si="135"/>
        <v>243.79488000000001</v>
      </c>
      <c r="X112" s="6">
        <v>223</v>
      </c>
      <c r="Y112" s="13">
        <f t="shared" si="216"/>
        <v>3.7166666666666668</v>
      </c>
      <c r="Z112" s="12">
        <f t="shared" si="217"/>
        <v>970.82604000000003</v>
      </c>
      <c r="AG112" s="4">
        <v>134</v>
      </c>
      <c r="AH112" s="13">
        <f t="shared" ref="AH112:AH118" si="250">+IFERROR(AG112/$E112,0)</f>
        <v>2.2333333333333334</v>
      </c>
      <c r="AI112" s="12">
        <f t="shared" ref="AI112:AI118" si="251">+AG112*$F112</f>
        <v>583.36632000000009</v>
      </c>
      <c r="AV112" s="4">
        <v>56</v>
      </c>
      <c r="AW112" s="13">
        <f t="shared" ref="AW112:AW118" si="252">+IFERROR(AV112/$E112,0)</f>
        <v>0.93333333333333335</v>
      </c>
      <c r="AX112" s="12">
        <f t="shared" ref="AX112:AX118" si="253">+AV112*$F112</f>
        <v>243.79488000000001</v>
      </c>
      <c r="AZ112" s="13">
        <f t="shared" si="222"/>
        <v>0</v>
      </c>
      <c r="BA112" s="12">
        <f t="shared" si="223"/>
        <v>0</v>
      </c>
      <c r="BB112" s="4">
        <v>223</v>
      </c>
      <c r="BC112" s="13">
        <f t="shared" si="224"/>
        <v>3.7166666666666668</v>
      </c>
      <c r="BD112" s="12">
        <f t="shared" si="225"/>
        <v>970.82604000000003</v>
      </c>
      <c r="BI112" s="13">
        <f t="shared" ref="BI112:BI118" si="254">+IFERROR(BH112/$E112,0)</f>
        <v>0</v>
      </c>
      <c r="BJ112" s="12">
        <f t="shared" ref="BJ112:BJ118" si="255">+BH112*$F112</f>
        <v>0</v>
      </c>
      <c r="BL112" s="13">
        <f t="shared" si="226"/>
        <v>0</v>
      </c>
      <c r="BM112" s="12">
        <f t="shared" si="227"/>
        <v>0</v>
      </c>
      <c r="BN112" s="6">
        <v>34</v>
      </c>
      <c r="BO112" s="13">
        <f t="shared" si="228"/>
        <v>0.56666666666666665</v>
      </c>
      <c r="BP112" s="12">
        <f t="shared" si="229"/>
        <v>148.01832000000002</v>
      </c>
      <c r="BQ112" s="6"/>
      <c r="BR112" s="13">
        <f t="shared" si="230"/>
        <v>0</v>
      </c>
      <c r="BS112" s="12">
        <f t="shared" si="231"/>
        <v>0</v>
      </c>
      <c r="BT112" s="19">
        <v>78</v>
      </c>
      <c r="BU112" s="13">
        <f t="shared" si="232"/>
        <v>1.3</v>
      </c>
      <c r="BV112" s="12">
        <f t="shared" si="233"/>
        <v>339.57144</v>
      </c>
      <c r="BW112" s="19"/>
      <c r="BX112" s="13">
        <f t="shared" si="234"/>
        <v>0</v>
      </c>
      <c r="BY112" s="12">
        <f t="shared" si="235"/>
        <v>0</v>
      </c>
      <c r="BZ112" s="19"/>
      <c r="CA112" s="13">
        <f t="shared" si="236"/>
        <v>0</v>
      </c>
      <c r="CB112" s="12">
        <f t="shared" si="237"/>
        <v>0</v>
      </c>
      <c r="CC112" s="19"/>
      <c r="CD112" s="13">
        <f t="shared" si="238"/>
        <v>0</v>
      </c>
      <c r="CE112" s="12">
        <f t="shared" si="239"/>
        <v>0</v>
      </c>
      <c r="CF112" s="19"/>
      <c r="CG112" s="13">
        <f t="shared" si="240"/>
        <v>0</v>
      </c>
      <c r="CH112" s="12">
        <f t="shared" si="241"/>
        <v>0</v>
      </c>
      <c r="CI112" s="19">
        <v>89</v>
      </c>
      <c r="CJ112" s="13">
        <f t="shared" si="242"/>
        <v>1.4833333333333334</v>
      </c>
      <c r="CK112" s="12">
        <f t="shared" si="243"/>
        <v>387.45972</v>
      </c>
      <c r="CL112" s="6"/>
      <c r="CM112" s="13">
        <f t="shared" si="244"/>
        <v>0</v>
      </c>
      <c r="CN112" s="12">
        <f t="shared" si="245"/>
        <v>0</v>
      </c>
      <c r="CO112" s="19"/>
      <c r="CP112" s="13">
        <f t="shared" si="246"/>
        <v>0</v>
      </c>
      <c r="CQ112" s="12">
        <f t="shared" si="247"/>
        <v>0</v>
      </c>
      <c r="CR112" s="6"/>
      <c r="CS112" s="13">
        <f t="shared" si="248"/>
        <v>0</v>
      </c>
      <c r="CT112" s="12">
        <f t="shared" si="249"/>
        <v>0</v>
      </c>
      <c r="CU112" s="19"/>
      <c r="CV112" s="18">
        <f t="shared" si="73"/>
        <v>3012.6081600000002</v>
      </c>
    </row>
    <row r="113" spans="1:100" x14ac:dyDescent="0.25">
      <c r="A113" s="1">
        <v>173164000</v>
      </c>
      <c r="B113" t="s">
        <v>12</v>
      </c>
      <c r="C113" t="s">
        <v>13</v>
      </c>
      <c r="D113" s="2">
        <v>7.28744939271255E-2</v>
      </c>
      <c r="E113" s="6">
        <v>60</v>
      </c>
      <c r="F113" s="6">
        <v>4.3534800000000002</v>
      </c>
      <c r="G113" s="1">
        <v>320926</v>
      </c>
      <c r="H113" s="1" t="s">
        <v>51</v>
      </c>
      <c r="R113" s="4">
        <v>22</v>
      </c>
      <c r="S113" s="13">
        <f t="shared" si="134"/>
        <v>0.36666666666666664</v>
      </c>
      <c r="T113" s="12">
        <f t="shared" si="135"/>
        <v>95.776560000000003</v>
      </c>
      <c r="X113" s="6">
        <v>87</v>
      </c>
      <c r="Y113" s="13">
        <f t="shared" si="216"/>
        <v>1.45</v>
      </c>
      <c r="Z113" s="12">
        <f t="shared" si="217"/>
        <v>378.75276000000002</v>
      </c>
      <c r="AG113" s="4">
        <v>52</v>
      </c>
      <c r="AH113" s="13">
        <f t="shared" si="250"/>
        <v>0.8666666666666667</v>
      </c>
      <c r="AI113" s="12">
        <f t="shared" si="251"/>
        <v>226.38096000000002</v>
      </c>
      <c r="AV113" s="4">
        <v>22</v>
      </c>
      <c r="AW113" s="13">
        <f t="shared" si="252"/>
        <v>0.36666666666666664</v>
      </c>
      <c r="AX113" s="12">
        <f t="shared" si="253"/>
        <v>95.776560000000003</v>
      </c>
      <c r="AZ113" s="13">
        <f t="shared" si="222"/>
        <v>0</v>
      </c>
      <c r="BA113" s="12">
        <f t="shared" si="223"/>
        <v>0</v>
      </c>
      <c r="BB113" s="4">
        <v>87</v>
      </c>
      <c r="BC113" s="13">
        <f t="shared" si="224"/>
        <v>1.45</v>
      </c>
      <c r="BD113" s="12">
        <f t="shared" si="225"/>
        <v>378.75276000000002</v>
      </c>
      <c r="BI113" s="13">
        <f t="shared" si="254"/>
        <v>0</v>
      </c>
      <c r="BJ113" s="12">
        <f t="shared" si="255"/>
        <v>0</v>
      </c>
      <c r="BL113" s="13">
        <f t="shared" si="226"/>
        <v>0</v>
      </c>
      <c r="BM113" s="12">
        <f t="shared" si="227"/>
        <v>0</v>
      </c>
      <c r="BN113" s="6">
        <v>13</v>
      </c>
      <c r="BO113" s="13">
        <f t="shared" si="228"/>
        <v>0.21666666666666667</v>
      </c>
      <c r="BP113" s="12">
        <f t="shared" si="229"/>
        <v>56.595240000000004</v>
      </c>
      <c r="BQ113" s="6"/>
      <c r="BR113" s="13">
        <f t="shared" si="230"/>
        <v>0</v>
      </c>
      <c r="BS113" s="12">
        <f t="shared" si="231"/>
        <v>0</v>
      </c>
      <c r="BT113" s="19">
        <v>31</v>
      </c>
      <c r="BU113" s="13">
        <f t="shared" si="232"/>
        <v>0.51666666666666672</v>
      </c>
      <c r="BV113" s="12">
        <f t="shared" si="233"/>
        <v>134.95788000000002</v>
      </c>
      <c r="BW113" s="19"/>
      <c r="BX113" s="13">
        <f t="shared" si="234"/>
        <v>0</v>
      </c>
      <c r="BY113" s="12">
        <f t="shared" si="235"/>
        <v>0</v>
      </c>
      <c r="BZ113" s="19"/>
      <c r="CA113" s="13">
        <f t="shared" si="236"/>
        <v>0</v>
      </c>
      <c r="CB113" s="12">
        <f t="shared" si="237"/>
        <v>0</v>
      </c>
      <c r="CC113" s="19"/>
      <c r="CD113" s="13">
        <f t="shared" si="238"/>
        <v>0</v>
      </c>
      <c r="CE113" s="12">
        <f t="shared" si="239"/>
        <v>0</v>
      </c>
      <c r="CF113" s="19"/>
      <c r="CG113" s="13">
        <f t="shared" si="240"/>
        <v>0</v>
      </c>
      <c r="CH113" s="12">
        <f t="shared" si="241"/>
        <v>0</v>
      </c>
      <c r="CI113" s="19">
        <v>35</v>
      </c>
      <c r="CJ113" s="13">
        <f t="shared" si="242"/>
        <v>0.58333333333333337</v>
      </c>
      <c r="CK113" s="12">
        <f t="shared" si="243"/>
        <v>152.37180000000001</v>
      </c>
      <c r="CL113" s="6"/>
      <c r="CM113" s="13">
        <f t="shared" si="244"/>
        <v>0</v>
      </c>
      <c r="CN113" s="12">
        <f t="shared" si="245"/>
        <v>0</v>
      </c>
      <c r="CO113" s="19"/>
      <c r="CP113" s="13">
        <f t="shared" si="246"/>
        <v>0</v>
      </c>
      <c r="CQ113" s="12">
        <f t="shared" si="247"/>
        <v>0</v>
      </c>
      <c r="CR113" s="6"/>
      <c r="CS113" s="13">
        <f t="shared" si="248"/>
        <v>0</v>
      </c>
      <c r="CT113" s="12">
        <f t="shared" si="249"/>
        <v>0</v>
      </c>
      <c r="CU113" s="19"/>
      <c r="CV113" s="18">
        <f t="shared" si="73"/>
        <v>1175.4396000000002</v>
      </c>
    </row>
    <row r="114" spans="1:100" x14ac:dyDescent="0.25">
      <c r="A114" s="1">
        <v>173164000</v>
      </c>
      <c r="B114" t="s">
        <v>14</v>
      </c>
      <c r="C114" t="s">
        <v>15</v>
      </c>
      <c r="D114" s="2">
        <v>0.10121457489878542</v>
      </c>
      <c r="E114" s="6">
        <v>60</v>
      </c>
      <c r="F114" s="6">
        <v>4.3534800000000002</v>
      </c>
      <c r="G114" s="1">
        <v>320926</v>
      </c>
      <c r="H114" s="1" t="s">
        <v>51</v>
      </c>
      <c r="R114" s="4">
        <v>30</v>
      </c>
      <c r="S114" s="13">
        <f t="shared" si="134"/>
        <v>0.5</v>
      </c>
      <c r="T114" s="12">
        <f t="shared" si="135"/>
        <v>130.6044</v>
      </c>
      <c r="X114" s="6">
        <v>121</v>
      </c>
      <c r="Y114" s="13">
        <f t="shared" si="216"/>
        <v>2.0166666666666666</v>
      </c>
      <c r="Z114" s="12">
        <f t="shared" si="217"/>
        <v>526.77107999999998</v>
      </c>
      <c r="AG114" s="4">
        <v>73</v>
      </c>
      <c r="AH114" s="13">
        <f t="shared" si="250"/>
        <v>1.2166666666666666</v>
      </c>
      <c r="AI114" s="12">
        <f t="shared" si="251"/>
        <v>317.80404000000004</v>
      </c>
      <c r="AV114" s="4">
        <v>30</v>
      </c>
      <c r="AW114" s="13">
        <f t="shared" si="252"/>
        <v>0.5</v>
      </c>
      <c r="AX114" s="12">
        <f t="shared" si="253"/>
        <v>130.6044</v>
      </c>
      <c r="AZ114" s="13">
        <f t="shared" si="222"/>
        <v>0</v>
      </c>
      <c r="BA114" s="12">
        <f t="shared" si="223"/>
        <v>0</v>
      </c>
      <c r="BB114" s="4">
        <v>121</v>
      </c>
      <c r="BC114" s="13">
        <f t="shared" si="224"/>
        <v>2.0166666666666666</v>
      </c>
      <c r="BD114" s="12">
        <f t="shared" si="225"/>
        <v>526.77107999999998</v>
      </c>
      <c r="BI114" s="13">
        <f t="shared" si="254"/>
        <v>0</v>
      </c>
      <c r="BJ114" s="12">
        <f t="shared" si="255"/>
        <v>0</v>
      </c>
      <c r="BL114" s="13">
        <f t="shared" si="226"/>
        <v>0</v>
      </c>
      <c r="BM114" s="12">
        <f t="shared" si="227"/>
        <v>0</v>
      </c>
      <c r="BN114" s="6">
        <v>18</v>
      </c>
      <c r="BO114" s="13">
        <f t="shared" si="228"/>
        <v>0.3</v>
      </c>
      <c r="BP114" s="12">
        <f t="shared" si="229"/>
        <v>78.362639999999999</v>
      </c>
      <c r="BQ114" s="6"/>
      <c r="BR114" s="13">
        <f t="shared" si="230"/>
        <v>0</v>
      </c>
      <c r="BS114" s="12">
        <f t="shared" si="231"/>
        <v>0</v>
      </c>
      <c r="BT114" s="19">
        <v>43</v>
      </c>
      <c r="BU114" s="13">
        <f t="shared" si="232"/>
        <v>0.71666666666666667</v>
      </c>
      <c r="BV114" s="12">
        <f t="shared" si="233"/>
        <v>187.19964000000002</v>
      </c>
      <c r="BW114" s="19"/>
      <c r="BX114" s="13">
        <f t="shared" si="234"/>
        <v>0</v>
      </c>
      <c r="BY114" s="12">
        <f t="shared" si="235"/>
        <v>0</v>
      </c>
      <c r="BZ114" s="19"/>
      <c r="CA114" s="13">
        <f t="shared" si="236"/>
        <v>0</v>
      </c>
      <c r="CB114" s="12">
        <f t="shared" si="237"/>
        <v>0</v>
      </c>
      <c r="CC114" s="19"/>
      <c r="CD114" s="13">
        <f t="shared" si="238"/>
        <v>0</v>
      </c>
      <c r="CE114" s="12">
        <f t="shared" si="239"/>
        <v>0</v>
      </c>
      <c r="CF114" s="19"/>
      <c r="CG114" s="13">
        <f t="shared" si="240"/>
        <v>0</v>
      </c>
      <c r="CH114" s="12">
        <f t="shared" si="241"/>
        <v>0</v>
      </c>
      <c r="CI114" s="19">
        <v>49</v>
      </c>
      <c r="CJ114" s="13">
        <f t="shared" si="242"/>
        <v>0.81666666666666665</v>
      </c>
      <c r="CK114" s="12">
        <f t="shared" si="243"/>
        <v>213.32052000000002</v>
      </c>
      <c r="CL114" s="6"/>
      <c r="CM114" s="13">
        <f t="shared" si="244"/>
        <v>0</v>
      </c>
      <c r="CN114" s="12">
        <f t="shared" si="245"/>
        <v>0</v>
      </c>
      <c r="CO114" s="19"/>
      <c r="CP114" s="13">
        <f t="shared" si="246"/>
        <v>0</v>
      </c>
      <c r="CQ114" s="12">
        <f t="shared" si="247"/>
        <v>0</v>
      </c>
      <c r="CR114" s="6"/>
      <c r="CS114" s="13">
        <f t="shared" si="248"/>
        <v>0</v>
      </c>
      <c r="CT114" s="12">
        <f t="shared" si="249"/>
        <v>0</v>
      </c>
      <c r="CU114" s="19"/>
      <c r="CV114" s="18">
        <f t="shared" si="73"/>
        <v>1632.5549999999998</v>
      </c>
    </row>
    <row r="115" spans="1:100" x14ac:dyDescent="0.25">
      <c r="A115" s="1">
        <v>173164000</v>
      </c>
      <c r="B115" t="s">
        <v>16</v>
      </c>
      <c r="C115" t="s">
        <v>17</v>
      </c>
      <c r="D115" s="2">
        <v>0.16599190283400811</v>
      </c>
      <c r="E115" s="6">
        <v>60</v>
      </c>
      <c r="F115" s="6">
        <v>4.3534800000000002</v>
      </c>
      <c r="G115" s="1">
        <v>320926</v>
      </c>
      <c r="H115" s="1" t="s">
        <v>51</v>
      </c>
      <c r="R115" s="4">
        <v>50</v>
      </c>
      <c r="S115" s="13">
        <f t="shared" si="134"/>
        <v>0.83333333333333337</v>
      </c>
      <c r="T115" s="12">
        <f t="shared" si="135"/>
        <v>217.67400000000001</v>
      </c>
      <c r="X115" s="6">
        <v>199</v>
      </c>
      <c r="Y115" s="13">
        <f t="shared" si="216"/>
        <v>3.3166666666666669</v>
      </c>
      <c r="Z115" s="12">
        <f t="shared" si="217"/>
        <v>866.34252000000004</v>
      </c>
      <c r="AG115" s="4">
        <v>120</v>
      </c>
      <c r="AH115" s="13">
        <f t="shared" si="250"/>
        <v>2</v>
      </c>
      <c r="AI115" s="12">
        <f t="shared" si="251"/>
        <v>522.41759999999999</v>
      </c>
      <c r="AV115" s="4">
        <v>50</v>
      </c>
      <c r="AW115" s="13">
        <f t="shared" si="252"/>
        <v>0.83333333333333337</v>
      </c>
      <c r="AX115" s="12">
        <f t="shared" si="253"/>
        <v>217.67400000000001</v>
      </c>
      <c r="AZ115" s="13">
        <f t="shared" si="222"/>
        <v>0</v>
      </c>
      <c r="BA115" s="12">
        <f t="shared" si="223"/>
        <v>0</v>
      </c>
      <c r="BB115" s="4">
        <v>199</v>
      </c>
      <c r="BC115" s="13">
        <f t="shared" si="224"/>
        <v>3.3166666666666669</v>
      </c>
      <c r="BD115" s="12">
        <f t="shared" si="225"/>
        <v>866.34252000000004</v>
      </c>
      <c r="BI115" s="13">
        <f t="shared" si="254"/>
        <v>0</v>
      </c>
      <c r="BJ115" s="12">
        <f t="shared" si="255"/>
        <v>0</v>
      </c>
      <c r="BL115" s="13">
        <f t="shared" si="226"/>
        <v>0</v>
      </c>
      <c r="BM115" s="12">
        <f t="shared" si="227"/>
        <v>0</v>
      </c>
      <c r="BN115" s="6">
        <v>30</v>
      </c>
      <c r="BO115" s="13">
        <f t="shared" si="228"/>
        <v>0.5</v>
      </c>
      <c r="BP115" s="12">
        <f t="shared" si="229"/>
        <v>130.6044</v>
      </c>
      <c r="BQ115" s="6"/>
      <c r="BR115" s="13">
        <f t="shared" si="230"/>
        <v>0</v>
      </c>
      <c r="BS115" s="12">
        <f t="shared" si="231"/>
        <v>0</v>
      </c>
      <c r="BT115" s="19">
        <v>70</v>
      </c>
      <c r="BU115" s="13">
        <f t="shared" si="232"/>
        <v>1.1666666666666667</v>
      </c>
      <c r="BV115" s="12">
        <f t="shared" si="233"/>
        <v>304.74360000000001</v>
      </c>
      <c r="BW115" s="19"/>
      <c r="BX115" s="13">
        <f t="shared" si="234"/>
        <v>0</v>
      </c>
      <c r="BY115" s="12">
        <f t="shared" si="235"/>
        <v>0</v>
      </c>
      <c r="BZ115" s="19"/>
      <c r="CA115" s="13">
        <f t="shared" si="236"/>
        <v>0</v>
      </c>
      <c r="CB115" s="12">
        <f t="shared" si="237"/>
        <v>0</v>
      </c>
      <c r="CC115" s="19"/>
      <c r="CD115" s="13">
        <f t="shared" si="238"/>
        <v>0</v>
      </c>
      <c r="CE115" s="12">
        <f t="shared" si="239"/>
        <v>0</v>
      </c>
      <c r="CF115" s="19"/>
      <c r="CG115" s="13">
        <f t="shared" si="240"/>
        <v>0</v>
      </c>
      <c r="CH115" s="12">
        <f t="shared" si="241"/>
        <v>0</v>
      </c>
      <c r="CI115" s="19">
        <v>80</v>
      </c>
      <c r="CJ115" s="13">
        <f t="shared" si="242"/>
        <v>1.3333333333333333</v>
      </c>
      <c r="CK115" s="12">
        <f t="shared" si="243"/>
        <v>348.27840000000003</v>
      </c>
      <c r="CL115" s="6"/>
      <c r="CM115" s="13">
        <f t="shared" si="244"/>
        <v>0</v>
      </c>
      <c r="CN115" s="12">
        <f t="shared" si="245"/>
        <v>0</v>
      </c>
      <c r="CO115" s="19"/>
      <c r="CP115" s="13">
        <f t="shared" si="246"/>
        <v>0</v>
      </c>
      <c r="CQ115" s="12">
        <f t="shared" si="247"/>
        <v>0</v>
      </c>
      <c r="CR115" s="6"/>
      <c r="CS115" s="13">
        <f t="shared" si="248"/>
        <v>0</v>
      </c>
      <c r="CT115" s="12">
        <f t="shared" si="249"/>
        <v>0</v>
      </c>
      <c r="CU115" s="19"/>
      <c r="CV115" s="18">
        <f t="shared" si="73"/>
        <v>2690.45064</v>
      </c>
    </row>
    <row r="116" spans="1:100" x14ac:dyDescent="0.25">
      <c r="A116" s="1">
        <v>173164000</v>
      </c>
      <c r="B116" t="s">
        <v>18</v>
      </c>
      <c r="C116" t="s">
        <v>19</v>
      </c>
      <c r="D116" s="2">
        <v>0.10121457489878542</v>
      </c>
      <c r="E116" s="6">
        <v>60</v>
      </c>
      <c r="F116" s="6">
        <v>4.3534800000000002</v>
      </c>
      <c r="G116" s="1">
        <v>320926</v>
      </c>
      <c r="H116" s="1" t="s">
        <v>51</v>
      </c>
      <c r="R116" s="4">
        <v>30</v>
      </c>
      <c r="S116" s="13">
        <f t="shared" si="134"/>
        <v>0.5</v>
      </c>
      <c r="T116" s="12">
        <f t="shared" si="135"/>
        <v>130.6044</v>
      </c>
      <c r="X116" s="6">
        <v>121</v>
      </c>
      <c r="Y116" s="13">
        <f t="shared" si="216"/>
        <v>2.0166666666666666</v>
      </c>
      <c r="Z116" s="12">
        <f t="shared" si="217"/>
        <v>526.77107999999998</v>
      </c>
      <c r="AG116" s="4">
        <v>73</v>
      </c>
      <c r="AH116" s="13">
        <f t="shared" si="250"/>
        <v>1.2166666666666666</v>
      </c>
      <c r="AI116" s="12">
        <f t="shared" si="251"/>
        <v>317.80404000000004</v>
      </c>
      <c r="AV116" s="4">
        <v>30</v>
      </c>
      <c r="AW116" s="13">
        <f t="shared" si="252"/>
        <v>0.5</v>
      </c>
      <c r="AX116" s="12">
        <f t="shared" si="253"/>
        <v>130.6044</v>
      </c>
      <c r="AZ116" s="13">
        <f t="shared" si="222"/>
        <v>0</v>
      </c>
      <c r="BA116" s="12">
        <f t="shared" si="223"/>
        <v>0</v>
      </c>
      <c r="BB116" s="4">
        <v>121</v>
      </c>
      <c r="BC116" s="13">
        <f t="shared" si="224"/>
        <v>2.0166666666666666</v>
      </c>
      <c r="BD116" s="12">
        <f t="shared" si="225"/>
        <v>526.77107999999998</v>
      </c>
      <c r="BI116" s="13">
        <f t="shared" si="254"/>
        <v>0</v>
      </c>
      <c r="BJ116" s="12">
        <f t="shared" si="255"/>
        <v>0</v>
      </c>
      <c r="BL116" s="13">
        <f t="shared" si="226"/>
        <v>0</v>
      </c>
      <c r="BM116" s="12">
        <f t="shared" si="227"/>
        <v>0</v>
      </c>
      <c r="BN116" s="6">
        <v>18</v>
      </c>
      <c r="BO116" s="13">
        <f t="shared" si="228"/>
        <v>0.3</v>
      </c>
      <c r="BP116" s="12">
        <f t="shared" si="229"/>
        <v>78.362639999999999</v>
      </c>
      <c r="BQ116" s="6"/>
      <c r="BR116" s="13">
        <f t="shared" si="230"/>
        <v>0</v>
      </c>
      <c r="BS116" s="12">
        <f t="shared" si="231"/>
        <v>0</v>
      </c>
      <c r="BT116" s="19">
        <v>43</v>
      </c>
      <c r="BU116" s="13">
        <f t="shared" si="232"/>
        <v>0.71666666666666667</v>
      </c>
      <c r="BV116" s="12">
        <f t="shared" si="233"/>
        <v>187.19964000000002</v>
      </c>
      <c r="BW116" s="19"/>
      <c r="BX116" s="13">
        <f t="shared" si="234"/>
        <v>0</v>
      </c>
      <c r="BY116" s="12">
        <f t="shared" si="235"/>
        <v>0</v>
      </c>
      <c r="BZ116" s="19"/>
      <c r="CA116" s="13">
        <f t="shared" si="236"/>
        <v>0</v>
      </c>
      <c r="CB116" s="12">
        <f t="shared" si="237"/>
        <v>0</v>
      </c>
      <c r="CC116" s="19"/>
      <c r="CD116" s="13">
        <f t="shared" si="238"/>
        <v>0</v>
      </c>
      <c r="CE116" s="12">
        <f t="shared" si="239"/>
        <v>0</v>
      </c>
      <c r="CF116" s="19"/>
      <c r="CG116" s="13">
        <f t="shared" si="240"/>
        <v>0</v>
      </c>
      <c r="CH116" s="12">
        <f t="shared" si="241"/>
        <v>0</v>
      </c>
      <c r="CI116" s="19">
        <v>49</v>
      </c>
      <c r="CJ116" s="13">
        <f t="shared" si="242"/>
        <v>0.81666666666666665</v>
      </c>
      <c r="CK116" s="12">
        <f t="shared" si="243"/>
        <v>213.32052000000002</v>
      </c>
      <c r="CL116" s="6"/>
      <c r="CM116" s="13">
        <f t="shared" si="244"/>
        <v>0</v>
      </c>
      <c r="CN116" s="12">
        <f t="shared" si="245"/>
        <v>0</v>
      </c>
      <c r="CO116" s="19"/>
      <c r="CP116" s="13">
        <f t="shared" si="246"/>
        <v>0</v>
      </c>
      <c r="CQ116" s="12">
        <f t="shared" si="247"/>
        <v>0</v>
      </c>
      <c r="CR116" s="6"/>
      <c r="CS116" s="13">
        <f t="shared" si="248"/>
        <v>0</v>
      </c>
      <c r="CT116" s="12">
        <f t="shared" si="249"/>
        <v>0</v>
      </c>
      <c r="CU116" s="19"/>
      <c r="CV116" s="18">
        <f t="shared" si="73"/>
        <v>1632.5549999999998</v>
      </c>
    </row>
    <row r="117" spans="1:100" x14ac:dyDescent="0.25">
      <c r="A117" s="1">
        <v>173164000</v>
      </c>
      <c r="B117" t="s">
        <v>20</v>
      </c>
      <c r="C117" t="s">
        <v>21</v>
      </c>
      <c r="D117" s="2">
        <v>7.28744939271255E-2</v>
      </c>
      <c r="E117" s="6">
        <v>60</v>
      </c>
      <c r="F117" s="6">
        <v>4.3534800000000002</v>
      </c>
      <c r="G117" s="1">
        <v>320926</v>
      </c>
      <c r="H117" s="1" t="s">
        <v>51</v>
      </c>
      <c r="R117" s="4">
        <v>22</v>
      </c>
      <c r="S117" s="13">
        <f t="shared" si="134"/>
        <v>0.36666666666666664</v>
      </c>
      <c r="T117" s="12">
        <f t="shared" si="135"/>
        <v>95.776560000000003</v>
      </c>
      <c r="X117" s="6">
        <v>87</v>
      </c>
      <c r="Y117" s="13">
        <f t="shared" si="216"/>
        <v>1.45</v>
      </c>
      <c r="Z117" s="12">
        <f t="shared" si="217"/>
        <v>378.75276000000002</v>
      </c>
      <c r="AG117" s="4">
        <v>52</v>
      </c>
      <c r="AH117" s="13">
        <f t="shared" si="250"/>
        <v>0.8666666666666667</v>
      </c>
      <c r="AI117" s="12">
        <f t="shared" si="251"/>
        <v>226.38096000000002</v>
      </c>
      <c r="AV117" s="4">
        <v>22</v>
      </c>
      <c r="AW117" s="13">
        <f t="shared" si="252"/>
        <v>0.36666666666666664</v>
      </c>
      <c r="AX117" s="12">
        <f t="shared" si="253"/>
        <v>95.776560000000003</v>
      </c>
      <c r="AZ117" s="13">
        <f t="shared" si="222"/>
        <v>0</v>
      </c>
      <c r="BA117" s="12">
        <f t="shared" si="223"/>
        <v>0</v>
      </c>
      <c r="BB117" s="4">
        <v>87</v>
      </c>
      <c r="BC117" s="13">
        <f t="shared" si="224"/>
        <v>1.45</v>
      </c>
      <c r="BD117" s="12">
        <f t="shared" si="225"/>
        <v>378.75276000000002</v>
      </c>
      <c r="BI117" s="13">
        <f t="shared" si="254"/>
        <v>0</v>
      </c>
      <c r="BJ117" s="12">
        <f t="shared" si="255"/>
        <v>0</v>
      </c>
      <c r="BL117" s="13">
        <f t="shared" si="226"/>
        <v>0</v>
      </c>
      <c r="BM117" s="12">
        <f t="shared" si="227"/>
        <v>0</v>
      </c>
      <c r="BN117" s="6">
        <v>13</v>
      </c>
      <c r="BO117" s="13">
        <f t="shared" si="228"/>
        <v>0.21666666666666667</v>
      </c>
      <c r="BP117" s="12">
        <f t="shared" si="229"/>
        <v>56.595240000000004</v>
      </c>
      <c r="BQ117" s="6"/>
      <c r="BR117" s="13">
        <f t="shared" si="230"/>
        <v>0</v>
      </c>
      <c r="BS117" s="12">
        <f t="shared" si="231"/>
        <v>0</v>
      </c>
      <c r="BT117" s="19">
        <v>31</v>
      </c>
      <c r="BU117" s="13">
        <f t="shared" si="232"/>
        <v>0.51666666666666672</v>
      </c>
      <c r="BV117" s="12">
        <f t="shared" si="233"/>
        <v>134.95788000000002</v>
      </c>
      <c r="BW117" s="19"/>
      <c r="BX117" s="13">
        <f t="shared" si="234"/>
        <v>0</v>
      </c>
      <c r="BY117" s="12">
        <f t="shared" si="235"/>
        <v>0</v>
      </c>
      <c r="BZ117" s="19"/>
      <c r="CA117" s="13">
        <f t="shared" si="236"/>
        <v>0</v>
      </c>
      <c r="CB117" s="12">
        <f t="shared" si="237"/>
        <v>0</v>
      </c>
      <c r="CC117" s="19"/>
      <c r="CD117" s="13">
        <f t="shared" si="238"/>
        <v>0</v>
      </c>
      <c r="CE117" s="12">
        <f t="shared" si="239"/>
        <v>0</v>
      </c>
      <c r="CF117" s="19"/>
      <c r="CG117" s="13">
        <f t="shared" si="240"/>
        <v>0</v>
      </c>
      <c r="CH117" s="12">
        <f t="shared" si="241"/>
        <v>0</v>
      </c>
      <c r="CI117" s="19">
        <v>35</v>
      </c>
      <c r="CJ117" s="13">
        <f t="shared" si="242"/>
        <v>0.58333333333333337</v>
      </c>
      <c r="CK117" s="12">
        <f t="shared" si="243"/>
        <v>152.37180000000001</v>
      </c>
      <c r="CL117" s="6"/>
      <c r="CM117" s="13">
        <f t="shared" si="244"/>
        <v>0</v>
      </c>
      <c r="CN117" s="12">
        <f t="shared" si="245"/>
        <v>0</v>
      </c>
      <c r="CO117" s="19"/>
      <c r="CP117" s="13">
        <f t="shared" si="246"/>
        <v>0</v>
      </c>
      <c r="CQ117" s="12">
        <f t="shared" si="247"/>
        <v>0</v>
      </c>
      <c r="CR117" s="6"/>
      <c r="CS117" s="13">
        <f t="shared" si="248"/>
        <v>0</v>
      </c>
      <c r="CT117" s="12">
        <f t="shared" si="249"/>
        <v>0</v>
      </c>
      <c r="CU117" s="19"/>
      <c r="CV117" s="18">
        <f t="shared" si="73"/>
        <v>1175.4396000000002</v>
      </c>
    </row>
    <row r="118" spans="1:100" x14ac:dyDescent="0.25">
      <c r="A118" s="1">
        <v>173164000</v>
      </c>
      <c r="B118" t="s">
        <v>80</v>
      </c>
      <c r="C118" t="s">
        <v>23</v>
      </c>
      <c r="D118" s="3">
        <v>0.18218623481781382</v>
      </c>
      <c r="E118" s="6">
        <v>60</v>
      </c>
      <c r="F118" s="6">
        <v>4.3534800000000002</v>
      </c>
      <c r="G118" s="1">
        <v>320926</v>
      </c>
      <c r="H118" s="1" t="s">
        <v>51</v>
      </c>
      <c r="R118" s="4">
        <v>55</v>
      </c>
      <c r="S118" s="13">
        <f t="shared" si="134"/>
        <v>0.91666666666666663</v>
      </c>
      <c r="T118" s="12">
        <f t="shared" si="135"/>
        <v>239.44140000000002</v>
      </c>
      <c r="X118" s="6">
        <f>219+2</f>
        <v>221</v>
      </c>
      <c r="Y118" s="13">
        <f t="shared" si="216"/>
        <v>3.6833333333333331</v>
      </c>
      <c r="Z118" s="12">
        <f t="shared" si="217"/>
        <v>962.11908000000005</v>
      </c>
      <c r="AG118" s="4">
        <v>131</v>
      </c>
      <c r="AH118" s="13">
        <f t="shared" si="250"/>
        <v>2.1833333333333331</v>
      </c>
      <c r="AI118" s="12">
        <f t="shared" si="251"/>
        <v>570.30588</v>
      </c>
      <c r="AV118" s="4">
        <v>55</v>
      </c>
      <c r="AW118" s="13">
        <f t="shared" si="252"/>
        <v>0.91666666666666663</v>
      </c>
      <c r="AX118" s="12">
        <f t="shared" si="253"/>
        <v>239.44140000000002</v>
      </c>
      <c r="AZ118" s="13">
        <f t="shared" si="222"/>
        <v>0</v>
      </c>
      <c r="BA118" s="12">
        <f t="shared" si="223"/>
        <v>0</v>
      </c>
      <c r="BB118" s="4">
        <v>221</v>
      </c>
      <c r="BC118" s="13">
        <f t="shared" si="224"/>
        <v>3.6833333333333331</v>
      </c>
      <c r="BD118" s="12">
        <f t="shared" si="225"/>
        <v>962.11908000000005</v>
      </c>
      <c r="BI118" s="13">
        <f t="shared" si="254"/>
        <v>0</v>
      </c>
      <c r="BJ118" s="12">
        <f t="shared" si="255"/>
        <v>0</v>
      </c>
      <c r="BL118" s="13">
        <f t="shared" si="226"/>
        <v>0</v>
      </c>
      <c r="BM118" s="12">
        <f t="shared" si="227"/>
        <v>0</v>
      </c>
      <c r="BN118" s="6">
        <v>33</v>
      </c>
      <c r="BO118" s="13">
        <f t="shared" si="228"/>
        <v>0.55000000000000004</v>
      </c>
      <c r="BP118" s="12">
        <f t="shared" si="229"/>
        <v>143.66484</v>
      </c>
      <c r="BQ118" s="6"/>
      <c r="BR118" s="13">
        <f t="shared" si="230"/>
        <v>0</v>
      </c>
      <c r="BS118" s="12">
        <f t="shared" si="231"/>
        <v>0</v>
      </c>
      <c r="BT118" s="19">
        <v>75</v>
      </c>
      <c r="BU118" s="13">
        <f t="shared" si="232"/>
        <v>1.25</v>
      </c>
      <c r="BV118" s="12">
        <f t="shared" si="233"/>
        <v>326.51100000000002</v>
      </c>
      <c r="BW118" s="19"/>
      <c r="BX118" s="13">
        <f t="shared" si="234"/>
        <v>0</v>
      </c>
      <c r="BY118" s="12">
        <f t="shared" si="235"/>
        <v>0</v>
      </c>
      <c r="BZ118" s="19"/>
      <c r="CA118" s="13">
        <f t="shared" si="236"/>
        <v>0</v>
      </c>
      <c r="CB118" s="12">
        <f t="shared" si="237"/>
        <v>0</v>
      </c>
      <c r="CC118" s="19"/>
      <c r="CD118" s="13">
        <f t="shared" si="238"/>
        <v>0</v>
      </c>
      <c r="CE118" s="12">
        <f t="shared" si="239"/>
        <v>0</v>
      </c>
      <c r="CF118" s="19"/>
      <c r="CG118" s="13">
        <f t="shared" si="240"/>
        <v>0</v>
      </c>
      <c r="CH118" s="12">
        <f t="shared" si="241"/>
        <v>0</v>
      </c>
      <c r="CI118" s="19">
        <v>87</v>
      </c>
      <c r="CJ118" s="13">
        <f t="shared" si="242"/>
        <v>1.45</v>
      </c>
      <c r="CK118" s="12">
        <f t="shared" si="243"/>
        <v>378.75276000000002</v>
      </c>
      <c r="CL118" s="6"/>
      <c r="CM118" s="13">
        <f t="shared" si="244"/>
        <v>0</v>
      </c>
      <c r="CN118" s="12">
        <f t="shared" si="245"/>
        <v>0</v>
      </c>
      <c r="CO118" s="19"/>
      <c r="CP118" s="13">
        <f t="shared" si="246"/>
        <v>0</v>
      </c>
      <c r="CQ118" s="12">
        <f t="shared" si="247"/>
        <v>0</v>
      </c>
      <c r="CR118" s="6"/>
      <c r="CS118" s="13">
        <f t="shared" si="248"/>
        <v>0</v>
      </c>
      <c r="CT118" s="12">
        <f t="shared" si="249"/>
        <v>0</v>
      </c>
      <c r="CU118" s="19"/>
      <c r="CV118" s="18">
        <f t="shared" si="73"/>
        <v>2973.4268400000001</v>
      </c>
    </row>
    <row r="119" spans="1:100" x14ac:dyDescent="0.25">
      <c r="R119" s="4">
        <v>0</v>
      </c>
      <c r="S119" s="13">
        <f t="shared" si="134"/>
        <v>0</v>
      </c>
      <c r="T119" s="12">
        <f t="shared" si="135"/>
        <v>0</v>
      </c>
      <c r="X119" s="6">
        <v>0</v>
      </c>
      <c r="AG119" s="4">
        <v>0</v>
      </c>
      <c r="AV119" s="4">
        <v>0</v>
      </c>
      <c r="BB119" s="4">
        <v>0</v>
      </c>
      <c r="BN119" s="6">
        <v>0</v>
      </c>
      <c r="BQ119" s="6"/>
      <c r="BT119" s="19">
        <v>0</v>
      </c>
      <c r="CI119" s="19">
        <v>0</v>
      </c>
      <c r="CL119" s="6"/>
      <c r="CM119" s="13">
        <f t="shared" ref="CM119:CM127" si="256">+IFERROR(CL119/$E119,0)</f>
        <v>0</v>
      </c>
      <c r="CN119" s="12">
        <f t="shared" ref="CN119:CN127" si="257">+CL119*$F119</f>
        <v>0</v>
      </c>
      <c r="CO119" s="19"/>
      <c r="CP119" s="13">
        <f t="shared" ref="CP119:CP127" si="258">+IFERROR(CO119/$E119,0)</f>
        <v>0</v>
      </c>
      <c r="CQ119" s="12">
        <f t="shared" ref="CQ119:CQ127" si="259">+CO119*$F119</f>
        <v>0</v>
      </c>
      <c r="CR119" s="6"/>
      <c r="CS119" s="13">
        <f t="shared" si="248"/>
        <v>0</v>
      </c>
      <c r="CT119" s="12">
        <f t="shared" si="249"/>
        <v>0</v>
      </c>
      <c r="CV119" s="18">
        <f t="shared" si="73"/>
        <v>0</v>
      </c>
    </row>
    <row r="120" spans="1:100" x14ac:dyDescent="0.25">
      <c r="A120" s="1">
        <v>173167000</v>
      </c>
      <c r="B120" t="s">
        <v>8</v>
      </c>
      <c r="C120" t="s">
        <v>9</v>
      </c>
      <c r="D120" s="2">
        <v>0.11740890688259109</v>
      </c>
      <c r="E120" s="6">
        <v>20</v>
      </c>
      <c r="F120" s="6">
        <v>16.03368</v>
      </c>
      <c r="G120" s="1">
        <v>324903</v>
      </c>
      <c r="H120" s="1" t="s">
        <v>81</v>
      </c>
      <c r="R120" s="4">
        <v>0</v>
      </c>
      <c r="S120" s="13">
        <f t="shared" si="134"/>
        <v>0</v>
      </c>
      <c r="T120" s="12">
        <f t="shared" si="135"/>
        <v>0</v>
      </c>
      <c r="X120" s="6">
        <v>0</v>
      </c>
      <c r="AG120" s="4">
        <v>0</v>
      </c>
      <c r="AV120" s="4">
        <v>35</v>
      </c>
      <c r="AW120" s="13">
        <f t="shared" ref="AW120" si="260">+IFERROR(AV120/$E120,0)</f>
        <v>1.75</v>
      </c>
      <c r="AX120" s="12">
        <f t="shared" ref="AX120" si="261">+AV120*$F120</f>
        <v>561.17880000000002</v>
      </c>
      <c r="AZ120" s="13">
        <f t="shared" ref="AZ120:AZ127" si="262">+IFERROR(AY120/$E120,0)</f>
        <v>0</v>
      </c>
      <c r="BA120" s="12">
        <f t="shared" ref="BA120:BA127" si="263">+AY120*$F120</f>
        <v>0</v>
      </c>
      <c r="BB120" s="4">
        <v>23</v>
      </c>
      <c r="BC120" s="13">
        <f t="shared" ref="BC120:BC127" si="264">+IFERROR(BB120/$E120,0)</f>
        <v>1.1499999999999999</v>
      </c>
      <c r="BD120" s="12">
        <f t="shared" ref="BD120:BD127" si="265">+BB120*$F120</f>
        <v>368.77464000000003</v>
      </c>
      <c r="BN120" s="6">
        <v>12</v>
      </c>
      <c r="BO120" s="13">
        <f t="shared" ref="BO120" si="266">+IFERROR(BN120/$E120,0)</f>
        <v>0.6</v>
      </c>
      <c r="BP120" s="12">
        <f t="shared" ref="BP120" si="267">+BN120*$F120</f>
        <v>192.40415999999999</v>
      </c>
      <c r="BQ120" s="6"/>
      <c r="BT120" s="19">
        <v>0</v>
      </c>
      <c r="CI120" s="19">
        <v>0</v>
      </c>
      <c r="CL120" s="6"/>
      <c r="CM120" s="13">
        <f t="shared" si="256"/>
        <v>0</v>
      </c>
      <c r="CN120" s="12">
        <f t="shared" si="257"/>
        <v>0</v>
      </c>
      <c r="CO120" s="19"/>
      <c r="CP120" s="13">
        <f t="shared" si="258"/>
        <v>0</v>
      </c>
      <c r="CQ120" s="12">
        <f t="shared" si="259"/>
        <v>0</v>
      </c>
      <c r="CR120" s="6"/>
      <c r="CS120" s="13">
        <f t="shared" si="248"/>
        <v>0</v>
      </c>
      <c r="CT120" s="12">
        <f t="shared" si="249"/>
        <v>0</v>
      </c>
      <c r="CV120" s="18">
        <f t="shared" si="73"/>
        <v>929.95344</v>
      </c>
    </row>
    <row r="121" spans="1:100" x14ac:dyDescent="0.25">
      <c r="A121" s="1">
        <v>173167000</v>
      </c>
      <c r="B121" t="s">
        <v>10</v>
      </c>
      <c r="C121" t="s">
        <v>11</v>
      </c>
      <c r="D121" s="2">
        <v>0.18623481781376519</v>
      </c>
      <c r="E121" s="6">
        <v>20</v>
      </c>
      <c r="F121" s="6">
        <v>16.03368</v>
      </c>
      <c r="G121" s="1">
        <v>324903</v>
      </c>
      <c r="H121" s="1" t="s">
        <v>81</v>
      </c>
      <c r="R121" s="4">
        <v>0</v>
      </c>
      <c r="S121" s="13">
        <f t="shared" si="134"/>
        <v>0</v>
      </c>
      <c r="T121" s="12">
        <f t="shared" si="135"/>
        <v>0</v>
      </c>
      <c r="X121" s="6">
        <v>0</v>
      </c>
      <c r="AG121" s="4">
        <v>0</v>
      </c>
      <c r="AV121" s="4">
        <v>56</v>
      </c>
      <c r="AW121" s="13">
        <f t="shared" ref="AW121:AW127" si="268">+IFERROR(AV121/$E121,0)</f>
        <v>2.8</v>
      </c>
      <c r="AX121" s="12">
        <f t="shared" ref="AX121:AX127" si="269">+AV121*$F121</f>
        <v>897.88607999999999</v>
      </c>
      <c r="AZ121" s="13">
        <f t="shared" si="262"/>
        <v>0</v>
      </c>
      <c r="BA121" s="12">
        <f t="shared" si="263"/>
        <v>0</v>
      </c>
      <c r="BB121" s="4">
        <v>37</v>
      </c>
      <c r="BC121" s="13">
        <f t="shared" si="264"/>
        <v>1.85</v>
      </c>
      <c r="BD121" s="12">
        <f t="shared" si="265"/>
        <v>593.24616000000003</v>
      </c>
      <c r="BN121" s="6">
        <v>19</v>
      </c>
      <c r="BO121" s="13">
        <f t="shared" ref="BO121:BO127" si="270">+IFERROR(BN121/$E121,0)</f>
        <v>0.95</v>
      </c>
      <c r="BP121" s="12">
        <f t="shared" ref="BP121:BP127" si="271">+BN121*$F121</f>
        <v>304.63992000000002</v>
      </c>
      <c r="BQ121" s="6"/>
      <c r="BT121" s="19">
        <v>0</v>
      </c>
      <c r="CI121" s="19">
        <v>0</v>
      </c>
      <c r="CL121" s="6"/>
      <c r="CM121" s="13">
        <f t="shared" si="256"/>
        <v>0</v>
      </c>
      <c r="CN121" s="12">
        <f t="shared" si="257"/>
        <v>0</v>
      </c>
      <c r="CO121" s="19"/>
      <c r="CP121" s="13">
        <f t="shared" si="258"/>
        <v>0</v>
      </c>
      <c r="CQ121" s="12">
        <f t="shared" si="259"/>
        <v>0</v>
      </c>
      <c r="CR121" s="6"/>
      <c r="CS121" s="13">
        <f t="shared" si="248"/>
        <v>0</v>
      </c>
      <c r="CT121" s="12">
        <f t="shared" si="249"/>
        <v>0</v>
      </c>
      <c r="CV121" s="18">
        <f t="shared" si="73"/>
        <v>1491.1322399999999</v>
      </c>
    </row>
    <row r="122" spans="1:100" x14ac:dyDescent="0.25">
      <c r="A122" s="1">
        <v>173167000</v>
      </c>
      <c r="B122" t="s">
        <v>12</v>
      </c>
      <c r="C122" t="s">
        <v>13</v>
      </c>
      <c r="D122" s="2">
        <v>7.28744939271255E-2</v>
      </c>
      <c r="E122" s="6">
        <v>20</v>
      </c>
      <c r="F122" s="6">
        <v>16.03368</v>
      </c>
      <c r="G122" s="1">
        <v>324903</v>
      </c>
      <c r="H122" s="1" t="s">
        <v>81</v>
      </c>
      <c r="R122" s="4">
        <v>0</v>
      </c>
      <c r="S122" s="13">
        <f t="shared" si="134"/>
        <v>0</v>
      </c>
      <c r="T122" s="12">
        <f t="shared" si="135"/>
        <v>0</v>
      </c>
      <c r="X122" s="6">
        <v>0</v>
      </c>
      <c r="AG122" s="4">
        <v>0</v>
      </c>
      <c r="AV122" s="4">
        <v>22</v>
      </c>
      <c r="AW122" s="13">
        <f t="shared" si="268"/>
        <v>1.1000000000000001</v>
      </c>
      <c r="AX122" s="12">
        <f t="shared" si="269"/>
        <v>352.74096000000003</v>
      </c>
      <c r="AZ122" s="13">
        <f t="shared" si="262"/>
        <v>0</v>
      </c>
      <c r="BA122" s="12">
        <f t="shared" si="263"/>
        <v>0</v>
      </c>
      <c r="BB122" s="4">
        <v>15</v>
      </c>
      <c r="BC122" s="13">
        <f t="shared" si="264"/>
        <v>0.75</v>
      </c>
      <c r="BD122" s="12">
        <f t="shared" si="265"/>
        <v>240.5052</v>
      </c>
      <c r="BN122" s="6">
        <v>7</v>
      </c>
      <c r="BO122" s="13">
        <f t="shared" si="270"/>
        <v>0.35</v>
      </c>
      <c r="BP122" s="12">
        <f t="shared" si="271"/>
        <v>112.23576</v>
      </c>
      <c r="BQ122" s="6"/>
      <c r="BT122" s="19">
        <v>0</v>
      </c>
      <c r="CI122" s="19">
        <v>0</v>
      </c>
      <c r="CL122" s="1"/>
      <c r="CM122" s="13">
        <f t="shared" si="256"/>
        <v>0</v>
      </c>
      <c r="CN122" s="12">
        <f t="shared" si="257"/>
        <v>0</v>
      </c>
      <c r="CO122" s="19"/>
      <c r="CP122" s="13">
        <f t="shared" si="258"/>
        <v>0</v>
      </c>
      <c r="CQ122" s="12">
        <f t="shared" si="259"/>
        <v>0</v>
      </c>
      <c r="CR122" s="1"/>
      <c r="CS122" s="13">
        <f t="shared" si="248"/>
        <v>0</v>
      </c>
      <c r="CT122" s="12">
        <f t="shared" si="249"/>
        <v>0</v>
      </c>
      <c r="CV122" s="18">
        <f t="shared" si="73"/>
        <v>593.24616000000003</v>
      </c>
    </row>
    <row r="123" spans="1:100" x14ac:dyDescent="0.25">
      <c r="A123" s="1">
        <v>173167000</v>
      </c>
      <c r="B123" t="s">
        <v>14</v>
      </c>
      <c r="C123" t="s">
        <v>15</v>
      </c>
      <c r="D123" s="2">
        <v>0.10121457489878542</v>
      </c>
      <c r="E123" s="6">
        <v>20</v>
      </c>
      <c r="F123" s="6">
        <v>16.03368</v>
      </c>
      <c r="G123" s="1">
        <v>324903</v>
      </c>
      <c r="H123" s="1" t="s">
        <v>81</v>
      </c>
      <c r="I123" s="1"/>
      <c r="J123" s="1"/>
      <c r="K123" s="1"/>
      <c r="L123" s="1"/>
      <c r="M123" s="1"/>
      <c r="N123" s="1"/>
      <c r="O123" s="1"/>
      <c r="P123" s="1"/>
      <c r="Q123" s="1"/>
      <c r="R123" s="4">
        <v>0</v>
      </c>
      <c r="S123" s="13">
        <f t="shared" si="134"/>
        <v>0</v>
      </c>
      <c r="T123" s="12">
        <f t="shared" si="135"/>
        <v>0</v>
      </c>
      <c r="U123" s="1"/>
      <c r="V123" s="1"/>
      <c r="W123" s="1"/>
      <c r="X123" s="32">
        <v>0</v>
      </c>
      <c r="Y123" s="1"/>
      <c r="Z123" s="1"/>
      <c r="AA123" s="1"/>
      <c r="AB123" s="1"/>
      <c r="AC123" s="1"/>
      <c r="AD123" s="1"/>
      <c r="AE123" s="1"/>
      <c r="AF123" s="1"/>
      <c r="AG123" s="4">
        <v>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4">
        <v>30</v>
      </c>
      <c r="AW123" s="13">
        <f t="shared" si="268"/>
        <v>1.5</v>
      </c>
      <c r="AX123" s="12">
        <f t="shared" si="269"/>
        <v>481.0104</v>
      </c>
      <c r="AY123" s="1"/>
      <c r="AZ123" s="13">
        <f t="shared" si="262"/>
        <v>0</v>
      </c>
      <c r="BA123" s="12">
        <f t="shared" si="263"/>
        <v>0</v>
      </c>
      <c r="BB123" s="4">
        <v>20</v>
      </c>
      <c r="BC123" s="13">
        <f t="shared" si="264"/>
        <v>1</v>
      </c>
      <c r="BD123" s="12">
        <f t="shared" si="265"/>
        <v>320.67360000000002</v>
      </c>
      <c r="BE123" s="1"/>
      <c r="BF123" s="1"/>
      <c r="BG123" s="1"/>
      <c r="BH123" s="1"/>
      <c r="BI123" s="1"/>
      <c r="BJ123" s="1"/>
      <c r="BK123" s="1"/>
      <c r="BL123" s="1"/>
      <c r="BM123" s="1"/>
      <c r="BN123" s="6">
        <v>10</v>
      </c>
      <c r="BO123" s="13">
        <f t="shared" si="270"/>
        <v>0.5</v>
      </c>
      <c r="BP123" s="12">
        <f t="shared" si="271"/>
        <v>160.33680000000001</v>
      </c>
      <c r="BQ123" s="1"/>
      <c r="BR123" s="1"/>
      <c r="BS123" s="1"/>
      <c r="BT123" s="19">
        <v>0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9">
        <v>0</v>
      </c>
      <c r="CJ123" s="1"/>
      <c r="CK123" s="1"/>
      <c r="CL123" s="6"/>
      <c r="CM123" s="13">
        <f t="shared" si="256"/>
        <v>0</v>
      </c>
      <c r="CN123" s="12">
        <f t="shared" si="257"/>
        <v>0</v>
      </c>
      <c r="CO123" s="19"/>
      <c r="CP123" s="13">
        <f t="shared" si="258"/>
        <v>0</v>
      </c>
      <c r="CQ123" s="12">
        <f t="shared" si="259"/>
        <v>0</v>
      </c>
      <c r="CR123" s="6"/>
      <c r="CS123" s="13">
        <f t="shared" si="248"/>
        <v>0</v>
      </c>
      <c r="CT123" s="12">
        <f t="shared" si="249"/>
        <v>0</v>
      </c>
      <c r="CU123" s="1"/>
      <c r="CV123" s="18">
        <f t="shared" si="73"/>
        <v>801.68399999999997</v>
      </c>
    </row>
    <row r="124" spans="1:100" x14ac:dyDescent="0.25">
      <c r="A124" s="1">
        <v>173167000</v>
      </c>
      <c r="B124" t="s">
        <v>16</v>
      </c>
      <c r="C124" t="s">
        <v>17</v>
      </c>
      <c r="D124" s="2">
        <v>0.16599190283400811</v>
      </c>
      <c r="E124" s="6">
        <v>20</v>
      </c>
      <c r="F124" s="6">
        <v>16.03368</v>
      </c>
      <c r="G124" s="1">
        <v>324903</v>
      </c>
      <c r="H124" s="1" t="s">
        <v>81</v>
      </c>
      <c r="R124" s="4">
        <v>0</v>
      </c>
      <c r="S124" s="13">
        <f t="shared" si="134"/>
        <v>0</v>
      </c>
      <c r="T124" s="12">
        <f t="shared" si="135"/>
        <v>0</v>
      </c>
      <c r="X124" s="6">
        <v>0</v>
      </c>
      <c r="AG124" s="4">
        <v>0</v>
      </c>
      <c r="AV124" s="4">
        <v>50</v>
      </c>
      <c r="AW124" s="13">
        <f t="shared" si="268"/>
        <v>2.5</v>
      </c>
      <c r="AX124" s="12">
        <f t="shared" si="269"/>
        <v>801.68399999999997</v>
      </c>
      <c r="AZ124" s="13">
        <f t="shared" si="262"/>
        <v>0</v>
      </c>
      <c r="BA124" s="12">
        <f t="shared" si="263"/>
        <v>0</v>
      </c>
      <c r="BB124" s="4">
        <v>33</v>
      </c>
      <c r="BC124" s="13">
        <f t="shared" si="264"/>
        <v>1.65</v>
      </c>
      <c r="BD124" s="12">
        <f t="shared" si="265"/>
        <v>529.11144000000002</v>
      </c>
      <c r="BN124" s="6">
        <v>17</v>
      </c>
      <c r="BO124" s="13">
        <f t="shared" si="270"/>
        <v>0.85</v>
      </c>
      <c r="BP124" s="12">
        <f t="shared" si="271"/>
        <v>272.57256000000001</v>
      </c>
      <c r="BQ124" s="6"/>
      <c r="BT124" s="19">
        <v>0</v>
      </c>
      <c r="CI124" s="19">
        <v>0</v>
      </c>
      <c r="CL124" s="6"/>
      <c r="CM124" s="13">
        <f t="shared" si="256"/>
        <v>0</v>
      </c>
      <c r="CN124" s="12">
        <f t="shared" si="257"/>
        <v>0</v>
      </c>
      <c r="CO124" s="19"/>
      <c r="CP124" s="13">
        <f t="shared" si="258"/>
        <v>0</v>
      </c>
      <c r="CQ124" s="12">
        <f t="shared" si="259"/>
        <v>0</v>
      </c>
      <c r="CR124" s="6"/>
      <c r="CS124" s="13">
        <f t="shared" si="248"/>
        <v>0</v>
      </c>
      <c r="CT124" s="12">
        <f t="shared" si="249"/>
        <v>0</v>
      </c>
      <c r="CV124" s="18">
        <f t="shared" si="73"/>
        <v>1330.7954399999999</v>
      </c>
    </row>
    <row r="125" spans="1:100" x14ac:dyDescent="0.25">
      <c r="A125" s="1">
        <v>173167000</v>
      </c>
      <c r="B125" t="s">
        <v>18</v>
      </c>
      <c r="C125" t="s">
        <v>19</v>
      </c>
      <c r="D125" s="2">
        <v>0.10121457489878542</v>
      </c>
      <c r="E125" s="6">
        <v>20</v>
      </c>
      <c r="F125" s="6">
        <v>16.03368</v>
      </c>
      <c r="G125" s="1">
        <v>324903</v>
      </c>
      <c r="H125" s="1" t="s">
        <v>81</v>
      </c>
      <c r="R125" s="4">
        <v>0</v>
      </c>
      <c r="S125" s="13">
        <f t="shared" si="134"/>
        <v>0</v>
      </c>
      <c r="T125" s="12">
        <f t="shared" si="135"/>
        <v>0</v>
      </c>
      <c r="X125" s="6">
        <v>0</v>
      </c>
      <c r="AG125" s="4">
        <v>0</v>
      </c>
      <c r="AV125" s="4">
        <v>30</v>
      </c>
      <c r="AW125" s="13">
        <f t="shared" si="268"/>
        <v>1.5</v>
      </c>
      <c r="AX125" s="12">
        <f t="shared" si="269"/>
        <v>481.0104</v>
      </c>
      <c r="AZ125" s="13">
        <f t="shared" si="262"/>
        <v>0</v>
      </c>
      <c r="BA125" s="12">
        <f t="shared" si="263"/>
        <v>0</v>
      </c>
      <c r="BB125" s="4">
        <v>20</v>
      </c>
      <c r="BC125" s="13">
        <f t="shared" si="264"/>
        <v>1</v>
      </c>
      <c r="BD125" s="12">
        <f t="shared" si="265"/>
        <v>320.67360000000002</v>
      </c>
      <c r="BN125" s="6">
        <v>10</v>
      </c>
      <c r="BO125" s="13">
        <f t="shared" si="270"/>
        <v>0.5</v>
      </c>
      <c r="BP125" s="12">
        <f t="shared" si="271"/>
        <v>160.33680000000001</v>
      </c>
      <c r="BQ125" s="6"/>
      <c r="BT125" s="19">
        <v>0</v>
      </c>
      <c r="CI125" s="19">
        <v>0</v>
      </c>
      <c r="CL125" s="6"/>
      <c r="CM125" s="13">
        <f t="shared" si="256"/>
        <v>0</v>
      </c>
      <c r="CN125" s="12">
        <f t="shared" si="257"/>
        <v>0</v>
      </c>
      <c r="CO125" s="19"/>
      <c r="CP125" s="13">
        <f t="shared" si="258"/>
        <v>0</v>
      </c>
      <c r="CQ125" s="12">
        <f t="shared" si="259"/>
        <v>0</v>
      </c>
      <c r="CR125" s="6"/>
      <c r="CS125" s="13">
        <f t="shared" si="248"/>
        <v>0</v>
      </c>
      <c r="CT125" s="12">
        <f t="shared" si="249"/>
        <v>0</v>
      </c>
      <c r="CV125" s="18">
        <f t="shared" si="73"/>
        <v>801.68399999999997</v>
      </c>
    </row>
    <row r="126" spans="1:100" x14ac:dyDescent="0.25">
      <c r="A126" s="1">
        <v>173167000</v>
      </c>
      <c r="B126" t="s">
        <v>20</v>
      </c>
      <c r="C126" t="s">
        <v>21</v>
      </c>
      <c r="D126" s="2">
        <v>7.28744939271255E-2</v>
      </c>
      <c r="E126" s="6">
        <v>20</v>
      </c>
      <c r="F126" s="6">
        <v>16.03368</v>
      </c>
      <c r="G126" s="1">
        <v>324903</v>
      </c>
      <c r="H126" s="1" t="s">
        <v>81</v>
      </c>
      <c r="R126" s="4">
        <v>0</v>
      </c>
      <c r="S126" s="13">
        <f t="shared" si="134"/>
        <v>0</v>
      </c>
      <c r="T126" s="12">
        <f t="shared" si="135"/>
        <v>0</v>
      </c>
      <c r="X126" s="6">
        <v>0</v>
      </c>
      <c r="AG126" s="4">
        <v>0</v>
      </c>
      <c r="AV126" s="4">
        <v>22</v>
      </c>
      <c r="AW126" s="13">
        <f t="shared" si="268"/>
        <v>1.1000000000000001</v>
      </c>
      <c r="AX126" s="12">
        <f t="shared" si="269"/>
        <v>352.74096000000003</v>
      </c>
      <c r="AZ126" s="13">
        <f t="shared" si="262"/>
        <v>0</v>
      </c>
      <c r="BA126" s="12">
        <f t="shared" si="263"/>
        <v>0</v>
      </c>
      <c r="BB126" s="4">
        <v>15</v>
      </c>
      <c r="BC126" s="13">
        <f t="shared" si="264"/>
        <v>0.75</v>
      </c>
      <c r="BD126" s="12">
        <f t="shared" si="265"/>
        <v>240.5052</v>
      </c>
      <c r="BN126" s="6">
        <v>7</v>
      </c>
      <c r="BO126" s="13">
        <f t="shared" si="270"/>
        <v>0.35</v>
      </c>
      <c r="BP126" s="12">
        <f t="shared" si="271"/>
        <v>112.23576</v>
      </c>
      <c r="BQ126" s="6"/>
      <c r="BT126" s="19">
        <v>0</v>
      </c>
      <c r="CI126" s="19">
        <v>0</v>
      </c>
      <c r="CL126" s="6"/>
      <c r="CM126" s="13">
        <f t="shared" si="256"/>
        <v>0</v>
      </c>
      <c r="CN126" s="12">
        <f t="shared" si="257"/>
        <v>0</v>
      </c>
      <c r="CO126" s="19"/>
      <c r="CP126" s="13">
        <f t="shared" si="258"/>
        <v>0</v>
      </c>
      <c r="CQ126" s="12">
        <f t="shared" si="259"/>
        <v>0</v>
      </c>
      <c r="CR126" s="6"/>
      <c r="CS126" s="13">
        <f t="shared" si="248"/>
        <v>0</v>
      </c>
      <c r="CT126" s="12">
        <f t="shared" si="249"/>
        <v>0</v>
      </c>
      <c r="CV126" s="18">
        <f t="shared" si="73"/>
        <v>593.24616000000003</v>
      </c>
    </row>
    <row r="127" spans="1:100" x14ac:dyDescent="0.25">
      <c r="A127" s="1">
        <v>173167000</v>
      </c>
      <c r="B127" t="s">
        <v>80</v>
      </c>
      <c r="C127" t="s">
        <v>23</v>
      </c>
      <c r="D127" s="3">
        <v>0.18218623481781382</v>
      </c>
      <c r="E127" s="6">
        <v>20</v>
      </c>
      <c r="F127" s="6">
        <v>16.03368</v>
      </c>
      <c r="G127" s="1">
        <v>324903</v>
      </c>
      <c r="H127" s="1" t="s">
        <v>81</v>
      </c>
      <c r="R127" s="4">
        <v>0</v>
      </c>
      <c r="S127" s="13">
        <f t="shared" si="134"/>
        <v>0</v>
      </c>
      <c r="T127" s="12">
        <f t="shared" si="135"/>
        <v>0</v>
      </c>
      <c r="X127" s="6">
        <v>0</v>
      </c>
      <c r="AG127" s="4">
        <v>0</v>
      </c>
      <c r="AV127" s="4">
        <v>55</v>
      </c>
      <c r="AW127" s="13">
        <f t="shared" si="268"/>
        <v>2.75</v>
      </c>
      <c r="AX127" s="12">
        <f t="shared" si="269"/>
        <v>881.85239999999999</v>
      </c>
      <c r="AZ127" s="13">
        <f t="shared" si="262"/>
        <v>0</v>
      </c>
      <c r="BA127" s="12">
        <f t="shared" si="263"/>
        <v>0</v>
      </c>
      <c r="BB127" s="4">
        <v>37</v>
      </c>
      <c r="BC127" s="13">
        <f t="shared" si="264"/>
        <v>1.85</v>
      </c>
      <c r="BD127" s="12">
        <f t="shared" si="265"/>
        <v>593.24616000000003</v>
      </c>
      <c r="BN127" s="6">
        <v>18</v>
      </c>
      <c r="BO127" s="13">
        <f t="shared" si="270"/>
        <v>0.9</v>
      </c>
      <c r="BP127" s="12">
        <f t="shared" si="271"/>
        <v>288.60624000000001</v>
      </c>
      <c r="BQ127" s="6"/>
      <c r="BT127" s="19">
        <v>0</v>
      </c>
      <c r="CI127" s="19">
        <v>0</v>
      </c>
      <c r="CL127" s="6"/>
      <c r="CM127" s="13">
        <f t="shared" si="256"/>
        <v>0</v>
      </c>
      <c r="CN127" s="12">
        <f t="shared" si="257"/>
        <v>0</v>
      </c>
      <c r="CO127" s="19"/>
      <c r="CP127" s="13">
        <f t="shared" si="258"/>
        <v>0</v>
      </c>
      <c r="CQ127" s="12">
        <f t="shared" si="259"/>
        <v>0</v>
      </c>
      <c r="CR127" s="6"/>
      <c r="CS127" s="13">
        <f t="shared" si="248"/>
        <v>0</v>
      </c>
      <c r="CT127" s="12">
        <f t="shared" si="249"/>
        <v>0</v>
      </c>
      <c r="CV127" s="18">
        <f t="shared" si="73"/>
        <v>1475.0985599999999</v>
      </c>
    </row>
    <row r="128" spans="1:100" x14ac:dyDescent="0.25">
      <c r="S128" s="13">
        <f t="shared" si="134"/>
        <v>0</v>
      </c>
      <c r="T128" s="12">
        <f t="shared" si="135"/>
        <v>0</v>
      </c>
      <c r="X128" s="6">
        <v>0</v>
      </c>
      <c r="BQ128" s="6"/>
      <c r="CI128" s="19">
        <v>0</v>
      </c>
      <c r="CL128" s="6"/>
      <c r="CR128" s="6"/>
    </row>
    <row r="129" spans="1:100" x14ac:dyDescent="0.25">
      <c r="X129" s="6">
        <v>0</v>
      </c>
      <c r="BQ129" s="6"/>
      <c r="CI129" s="19">
        <v>0</v>
      </c>
      <c r="CL129" s="6"/>
      <c r="CR129" s="6"/>
    </row>
    <row r="130" spans="1:100" x14ac:dyDescent="0.25">
      <c r="X130" s="6">
        <v>0</v>
      </c>
      <c r="BQ130" s="6"/>
      <c r="CI130" s="19">
        <v>0</v>
      </c>
      <c r="CL130" s="6"/>
      <c r="CR130" s="6"/>
    </row>
    <row r="131" spans="1:100" x14ac:dyDescent="0.25">
      <c r="X131" s="6">
        <v>0</v>
      </c>
      <c r="BQ131" s="6"/>
      <c r="CI131" s="19">
        <v>0</v>
      </c>
    </row>
    <row r="132" spans="1:100" x14ac:dyDescent="0.25">
      <c r="A132" s="1" t="s">
        <v>86</v>
      </c>
      <c r="B132" s="1" t="s">
        <v>86</v>
      </c>
      <c r="C132" s="1" t="s">
        <v>86</v>
      </c>
      <c r="D132" s="1" t="s">
        <v>86</v>
      </c>
      <c r="E132" s="1" t="s">
        <v>86</v>
      </c>
      <c r="F132" s="1" t="s">
        <v>86</v>
      </c>
      <c r="G132" s="1" t="s">
        <v>86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s">
        <v>86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s">
        <v>86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86</v>
      </c>
      <c r="AH132" s="1" t="s">
        <v>86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86</v>
      </c>
      <c r="AO132" s="1" t="s">
        <v>86</v>
      </c>
      <c r="AP132" s="1" t="s">
        <v>86</v>
      </c>
      <c r="AQ132" s="1" t="s">
        <v>86</v>
      </c>
      <c r="AR132" s="1" t="s">
        <v>86</v>
      </c>
      <c r="AS132" s="1" t="s">
        <v>86</v>
      </c>
      <c r="AT132" s="1" t="s">
        <v>86</v>
      </c>
      <c r="AU132" s="1" t="s">
        <v>86</v>
      </c>
      <c r="AV132" s="1" t="s">
        <v>86</v>
      </c>
      <c r="AW132" s="1" t="s">
        <v>86</v>
      </c>
      <c r="AX132" s="1" t="s">
        <v>86</v>
      </c>
      <c r="AY132" s="1" t="s">
        <v>86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86</v>
      </c>
      <c r="BG132" s="1" t="s">
        <v>86</v>
      </c>
      <c r="BH132" s="1" t="s">
        <v>86</v>
      </c>
      <c r="BI132" s="1" t="s">
        <v>86</v>
      </c>
      <c r="BJ132" s="1" t="s">
        <v>86</v>
      </c>
      <c r="BK132" s="1" t="s">
        <v>86</v>
      </c>
      <c r="BL132" s="1" t="s">
        <v>86</v>
      </c>
      <c r="BM132" s="1" t="s">
        <v>86</v>
      </c>
      <c r="BN132" s="1" t="s">
        <v>86</v>
      </c>
      <c r="BO132" s="1" t="s">
        <v>86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86</v>
      </c>
      <c r="BU132" s="1" t="s">
        <v>86</v>
      </c>
      <c r="BV132" s="1" t="s">
        <v>86</v>
      </c>
      <c r="BW132" s="1" t="s">
        <v>86</v>
      </c>
      <c r="BX132" s="1" t="s">
        <v>86</v>
      </c>
      <c r="BY132" s="1" t="s">
        <v>86</v>
      </c>
      <c r="BZ132" s="1" t="s">
        <v>86</v>
      </c>
      <c r="CA132" s="1" t="s">
        <v>86</v>
      </c>
      <c r="CB132" s="1" t="s">
        <v>86</v>
      </c>
      <c r="CC132" s="1" t="s">
        <v>86</v>
      </c>
      <c r="CD132" s="1" t="s">
        <v>86</v>
      </c>
      <c r="CE132" s="1" t="s">
        <v>86</v>
      </c>
      <c r="CF132" s="1" t="s">
        <v>86</v>
      </c>
      <c r="CG132" s="1" t="s">
        <v>86</v>
      </c>
      <c r="CH132" s="1" t="s">
        <v>86</v>
      </c>
      <c r="CI132" s="1" t="s">
        <v>86</v>
      </c>
      <c r="CJ132" s="1" t="s">
        <v>86</v>
      </c>
      <c r="CK132" s="1" t="s">
        <v>86</v>
      </c>
      <c r="CL132" s="1" t="s">
        <v>86</v>
      </c>
      <c r="CM132" s="1" t="s">
        <v>86</v>
      </c>
      <c r="CN132" s="1" t="s">
        <v>86</v>
      </c>
      <c r="CO132" s="1" t="s">
        <v>86</v>
      </c>
      <c r="CP132" s="1" t="s">
        <v>86</v>
      </c>
      <c r="CQ132" s="1" t="s">
        <v>86</v>
      </c>
      <c r="CR132" s="1" t="s">
        <v>86</v>
      </c>
      <c r="CS132" s="1" t="s">
        <v>86</v>
      </c>
      <c r="CT132" s="1" t="s">
        <v>86</v>
      </c>
      <c r="CU132" s="1" t="s">
        <v>86</v>
      </c>
      <c r="CV132" s="1" t="s">
        <v>86</v>
      </c>
    </row>
    <row r="135" spans="1:100" x14ac:dyDescent="0.25">
      <c r="F135">
        <v>14101.123</v>
      </c>
    </row>
    <row r="136" spans="1:100" x14ac:dyDescent="0.25">
      <c r="B136" t="s">
        <v>8</v>
      </c>
      <c r="C136" t="s">
        <v>9</v>
      </c>
      <c r="D136" s="2">
        <v>0.11740890688259109</v>
      </c>
      <c r="F136" s="6">
        <f>+$D136*$F$135</f>
        <v>1655.5974372469634</v>
      </c>
    </row>
    <row r="137" spans="1:100" x14ac:dyDescent="0.25">
      <c r="B137" t="s">
        <v>10</v>
      </c>
      <c r="C137" t="s">
        <v>11</v>
      </c>
      <c r="D137" s="2">
        <v>0.18623481781376519</v>
      </c>
      <c r="F137" s="6">
        <f t="shared" ref="F137:F143" si="272">+$D137*$F$135</f>
        <v>2626.1200728744939</v>
      </c>
    </row>
    <row r="138" spans="1:100" x14ac:dyDescent="0.25">
      <c r="B138" t="s">
        <v>12</v>
      </c>
      <c r="C138" t="s">
        <v>13</v>
      </c>
      <c r="D138" s="2">
        <v>7.28744939271255E-2</v>
      </c>
      <c r="F138" s="6">
        <f t="shared" si="272"/>
        <v>1027.6122024291496</v>
      </c>
    </row>
    <row r="139" spans="1:100" x14ac:dyDescent="0.25">
      <c r="B139" t="s">
        <v>14</v>
      </c>
      <c r="C139" t="s">
        <v>15</v>
      </c>
      <c r="D139" s="2">
        <v>0.10121457489878542</v>
      </c>
      <c r="F139" s="6">
        <f t="shared" si="272"/>
        <v>1427.2391700404858</v>
      </c>
    </row>
    <row r="140" spans="1:100" x14ac:dyDescent="0.25">
      <c r="B140" t="s">
        <v>16</v>
      </c>
      <c r="C140" t="s">
        <v>17</v>
      </c>
      <c r="D140" s="2">
        <v>0.16599190283400811</v>
      </c>
      <c r="F140" s="6">
        <f t="shared" si="272"/>
        <v>2340.672238866397</v>
      </c>
    </row>
    <row r="141" spans="1:100" x14ac:dyDescent="0.25">
      <c r="B141" t="s">
        <v>18</v>
      </c>
      <c r="C141" t="s">
        <v>19</v>
      </c>
      <c r="D141" s="2">
        <v>0.10121457489878542</v>
      </c>
      <c r="F141" s="6">
        <f t="shared" si="272"/>
        <v>1427.2391700404858</v>
      </c>
    </row>
    <row r="142" spans="1:100" x14ac:dyDescent="0.25">
      <c r="B142" t="s">
        <v>20</v>
      </c>
      <c r="C142" t="s">
        <v>21</v>
      </c>
      <c r="D142" s="2">
        <v>7.28744939271255E-2</v>
      </c>
      <c r="F142" s="6">
        <f t="shared" si="272"/>
        <v>1027.6122024291496</v>
      </c>
    </row>
    <row r="143" spans="1:100" x14ac:dyDescent="0.25">
      <c r="B143" t="s">
        <v>80</v>
      </c>
      <c r="C143" t="s">
        <v>23</v>
      </c>
      <c r="D143" s="2">
        <v>0.18218623481781382</v>
      </c>
      <c r="F143" s="6">
        <f t="shared" si="272"/>
        <v>2569.0305060728751</v>
      </c>
    </row>
  </sheetData>
  <autoFilter ref="A2:AN118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31"/>
  <sheetViews>
    <sheetView showGridLines="0" zoomScale="85" zoomScaleNormal="85" workbookViewId="0">
      <pane xSplit="10" ySplit="4" topLeftCell="CC117" activePane="bottomRight" state="frozen"/>
      <selection pane="topRight" activeCell="D1" sqref="D1"/>
      <selection pane="bottomLeft" activeCell="A3" sqref="A3"/>
      <selection pane="bottomRight" activeCell="CD128" sqref="CD128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8.1406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0.5703125" bestFit="1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4" max="24" width="9.7109375" bestFit="1" customWidth="1"/>
    <col min="26" max="26" width="10.85546875" bestFit="1" customWidth="1"/>
    <col min="35" max="35" width="9.7109375" bestFit="1" customWidth="1"/>
    <col min="39" max="39" width="9.5703125" bestFit="1" customWidth="1"/>
    <col min="41" max="41" width="10.5703125" bestFit="1" customWidth="1"/>
    <col min="42" max="42" width="9.5703125" bestFit="1" customWidth="1"/>
    <col min="44" max="44" width="10.5703125" bestFit="1" customWidth="1"/>
    <col min="53" max="53" width="9.5703125" bestFit="1" customWidth="1"/>
    <col min="63" max="63" width="10.5703125" bestFit="1" customWidth="1"/>
    <col min="65" max="65" width="11.5703125" bestFit="1" customWidth="1"/>
    <col min="72" max="72" width="9.5703125" bestFit="1" customWidth="1"/>
    <col min="74" max="74" width="10.5703125" bestFit="1" customWidth="1"/>
    <col min="81" max="81" width="10.5703125" bestFit="1" customWidth="1"/>
    <col min="83" max="84" width="10.5703125" bestFit="1" customWidth="1"/>
    <col min="86" max="87" width="10.5703125" bestFit="1" customWidth="1"/>
    <col min="89" max="90" width="10.5703125" bestFit="1" customWidth="1"/>
    <col min="92" max="93" width="10.5703125" bestFit="1" customWidth="1"/>
    <col min="95" max="95" width="10.5703125" bestFit="1" customWidth="1"/>
    <col min="97" max="97" width="11.5703125" bestFit="1" customWidth="1"/>
  </cols>
  <sheetData>
    <row r="1" spans="1:104" x14ac:dyDescent="0.25">
      <c r="B1" s="9">
        <v>3032761</v>
      </c>
      <c r="C1" s="10" t="s">
        <v>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104" s="4" customFormat="1" x14ac:dyDescent="0.25">
      <c r="A2" s="5"/>
      <c r="G2" s="5"/>
      <c r="H2" s="5"/>
      <c r="I2" s="7">
        <f t="shared" ref="I2:Z2" si="0">+SUM(I4:I626)</f>
        <v>0</v>
      </c>
      <c r="J2" s="7">
        <f t="shared" si="0"/>
        <v>0</v>
      </c>
      <c r="K2" s="7">
        <f t="shared" si="0"/>
        <v>0</v>
      </c>
      <c r="L2" s="7">
        <f t="shared" si="0"/>
        <v>4760</v>
      </c>
      <c r="M2" s="7">
        <f t="shared" si="0"/>
        <v>95.000000000000028</v>
      </c>
      <c r="N2" s="7">
        <f t="shared" si="0"/>
        <v>24942.956399999995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ref="AA2:AL2" si="1">+SUM(AA4:AA626)</f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140</v>
      </c>
      <c r="AH2" s="7">
        <f t="shared" si="1"/>
        <v>12.5</v>
      </c>
      <c r="AI2" s="7">
        <f t="shared" si="1"/>
        <v>3341.4768000000004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U2" si="2">+SUM(AM4:AM6053)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CE2" si="3">+SUM(AV4:AV6053)</f>
        <v>0</v>
      </c>
      <c r="AW2" s="7">
        <f t="shared" si="3"/>
        <v>0</v>
      </c>
      <c r="AX2" s="7">
        <f t="shared" si="3"/>
        <v>0</v>
      </c>
      <c r="AY2" s="7">
        <f t="shared" si="3"/>
        <v>204</v>
      </c>
      <c r="AZ2" s="7">
        <f t="shared" si="3"/>
        <v>24</v>
      </c>
      <c r="BA2" s="7">
        <f t="shared" si="3"/>
        <v>5562.1728000000003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0</v>
      </c>
      <c r="BL2" s="7">
        <f t="shared" si="3"/>
        <v>0</v>
      </c>
      <c r="BM2" s="7">
        <f t="shared" si="3"/>
        <v>0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5188</v>
      </c>
      <c r="BU2" s="7">
        <f t="shared" si="3"/>
        <v>121</v>
      </c>
      <c r="BV2" s="7">
        <f t="shared" si="3"/>
        <v>37786.158719999999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ref="CF2:CH2" si="4">+SUM(CF4:CF6053)</f>
        <v>0</v>
      </c>
      <c r="CG2" s="7">
        <f t="shared" si="4"/>
        <v>0</v>
      </c>
      <c r="CH2" s="7">
        <f t="shared" si="4"/>
        <v>0</v>
      </c>
      <c r="CI2" s="7">
        <f t="shared" ref="CI2:CK2" si="5">+SUM(CI4:CI6053)</f>
        <v>7220</v>
      </c>
      <c r="CJ2" s="7">
        <f t="shared" si="5"/>
        <v>135.00000000000006</v>
      </c>
      <c r="CK2" s="7">
        <f t="shared" si="5"/>
        <v>43722.612000000008</v>
      </c>
      <c r="CL2" s="7">
        <f t="shared" ref="CL2:CN2" si="6">+SUM(CL4:CL6053)</f>
        <v>0</v>
      </c>
      <c r="CM2" s="7">
        <f t="shared" si="6"/>
        <v>0</v>
      </c>
      <c r="CN2" s="7">
        <f t="shared" si="6"/>
        <v>0</v>
      </c>
      <c r="CO2" s="7">
        <f t="shared" ref="CO2:CQ2" si="7">+SUM(CO4:CO6053)</f>
        <v>0</v>
      </c>
      <c r="CP2" s="7">
        <f t="shared" si="7"/>
        <v>0</v>
      </c>
      <c r="CQ2" s="7">
        <f t="shared" si="7"/>
        <v>0</v>
      </c>
      <c r="CS2" s="7">
        <f>+SUBTOTAL(9,CS4:CS82)</f>
        <v>60956.608320000007</v>
      </c>
    </row>
    <row r="3" spans="1:10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/>
      <c r="CS3" s="8" t="s">
        <v>48</v>
      </c>
      <c r="CT3" s="8"/>
      <c r="CU3" s="8"/>
      <c r="CV3" s="8"/>
      <c r="CW3" s="8"/>
      <c r="CX3" s="8"/>
      <c r="CY3" s="8"/>
      <c r="CZ3" s="8"/>
    </row>
    <row r="4" spans="1:104" x14ac:dyDescent="0.25">
      <c r="A4" s="1">
        <v>173129000</v>
      </c>
      <c r="B4" t="s">
        <v>31</v>
      </c>
      <c r="C4" t="s">
        <v>31</v>
      </c>
      <c r="D4" s="2"/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X4" s="4"/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6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>
        <v>0</v>
      </c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S4" s="18">
        <f>+SUMIFS($I4:$CR4,$I$1:$CR$1,$K$1)</f>
        <v>0</v>
      </c>
    </row>
    <row r="5" spans="1:104" x14ac:dyDescent="0.25">
      <c r="A5" s="1">
        <v>173129000</v>
      </c>
      <c r="B5" t="s">
        <v>32</v>
      </c>
      <c r="C5" t="s">
        <v>33</v>
      </c>
      <c r="D5" s="2">
        <v>9.2307692307692313E-2</v>
      </c>
      <c r="E5" s="6">
        <v>6</v>
      </c>
      <c r="F5" s="6">
        <f t="shared" ref="F5:F10" si="8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9">+$I5*$F5</f>
        <v>0</v>
      </c>
      <c r="L5" s="4"/>
      <c r="M5" s="13">
        <f t="shared" ref="M5:M62" si="10">+IFERROR(L5/$E5,0)</f>
        <v>0</v>
      </c>
      <c r="N5" s="12">
        <f t="shared" ref="N5:N62" si="11">+L5*$F5</f>
        <v>0</v>
      </c>
      <c r="O5" s="4"/>
      <c r="P5" s="13">
        <f t="shared" ref="P5:P62" si="12">+IFERROR(O5/$E5,0)</f>
        <v>0</v>
      </c>
      <c r="Q5" s="12">
        <f t="shared" ref="Q5:Q62" si="13">+O5*$F5</f>
        <v>0</v>
      </c>
      <c r="R5" s="4"/>
      <c r="S5" s="13">
        <f t="shared" ref="S5:S62" si="14">+IFERROR(R5/$E5,0)</f>
        <v>0</v>
      </c>
      <c r="T5" s="12">
        <f t="shared" ref="T5:T62" si="15">+R5*$F5</f>
        <v>0</v>
      </c>
      <c r="U5" s="4"/>
      <c r="X5" s="4"/>
      <c r="Y5" s="13">
        <f t="shared" ref="Y5:Y68" si="16">+IFERROR(X5/$E5,0)</f>
        <v>0</v>
      </c>
      <c r="Z5" s="12">
        <f t="shared" ref="Z5:Z68" si="17">+X5*$F5</f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6"/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4"/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K5" s="4"/>
      <c r="BL5" s="13">
        <f t="shared" ref="BL5:BL68" si="42">+IFERROR(BK5/$E5,0)</f>
        <v>0</v>
      </c>
      <c r="BM5" s="12">
        <f t="shared" ref="BM5:BM68" si="43">+BK5*$F5</f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6">
        <v>0</v>
      </c>
      <c r="BU5" s="13">
        <f t="shared" ref="BU5:BU68" si="48">+IFERROR(BT5/$E5,0)</f>
        <v>0</v>
      </c>
      <c r="BV5" s="12">
        <f t="shared" ref="BV5:BV68" si="49">+BT5*$F5</f>
        <v>0</v>
      </c>
      <c r="BX5" s="13">
        <f t="shared" ref="BX5:BX68" si="50">+IFERROR(BW5/$E5,0)</f>
        <v>0</v>
      </c>
      <c r="BY5" s="12">
        <f t="shared" ref="BY5:BY68" si="51">+BW5*$F5</f>
        <v>0</v>
      </c>
      <c r="CA5" s="13">
        <f t="shared" ref="CA5:CA68" si="52">+IFERROR(BZ5/$E5,0)</f>
        <v>0</v>
      </c>
      <c r="CB5" s="12">
        <f t="shared" ref="CB5:CB68" si="53">+BZ5*$F5</f>
        <v>0</v>
      </c>
      <c r="CC5" s="4"/>
      <c r="CD5" s="13">
        <f t="shared" ref="CD5:CD68" si="54">+IFERROR(CC5/$E5,0)</f>
        <v>0</v>
      </c>
      <c r="CE5" s="12">
        <f t="shared" ref="CE5:CE68" si="55">+CC5*$F5</f>
        <v>0</v>
      </c>
      <c r="CF5" s="6"/>
      <c r="CG5" s="13">
        <f t="shared" ref="CG5:CG68" si="56">+IFERROR(CF5/$E5,0)</f>
        <v>0</v>
      </c>
      <c r="CH5" s="12">
        <f t="shared" ref="CH5:CH68" si="57">+CF5*$F5</f>
        <v>0</v>
      </c>
      <c r="CI5" s="6">
        <v>0</v>
      </c>
      <c r="CJ5" s="13">
        <f t="shared" ref="CJ5:CJ68" si="58">+IFERROR(CI5/$E5,0)</f>
        <v>0</v>
      </c>
      <c r="CK5" s="12">
        <f t="shared" ref="CK5:CK68" si="59">+CI5*$F5</f>
        <v>0</v>
      </c>
      <c r="CL5" s="6"/>
      <c r="CM5" s="13">
        <f t="shared" ref="CM5:CM68" si="60">+IFERROR(CL5/$E5,0)</f>
        <v>0</v>
      </c>
      <c r="CN5" s="12">
        <f t="shared" ref="CN5:CN68" si="61">+CL5*$F5</f>
        <v>0</v>
      </c>
      <c r="CO5" s="4"/>
      <c r="CP5" s="13">
        <f t="shared" ref="CP5:CP68" si="62">+IFERROR(CO5/$E5,0)</f>
        <v>0</v>
      </c>
      <c r="CQ5" s="12">
        <f t="shared" ref="CQ5:CQ68" si="63">+CO5*$F5</f>
        <v>0</v>
      </c>
      <c r="CS5" s="18">
        <f t="shared" ref="CS5:CS68" si="64">+SUMIFS($I5:$CR5,$I$1:$CR$1,$K$1)</f>
        <v>0</v>
      </c>
    </row>
    <row r="6" spans="1:104" x14ac:dyDescent="0.25">
      <c r="A6" s="1">
        <v>173129000</v>
      </c>
      <c r="B6" t="s">
        <v>34</v>
      </c>
      <c r="C6" t="s">
        <v>35</v>
      </c>
      <c r="D6" s="2">
        <v>0.18974358974358974</v>
      </c>
      <c r="E6" s="6">
        <v>6</v>
      </c>
      <c r="F6" s="6">
        <f t="shared" si="8"/>
        <v>30.841560000000001</v>
      </c>
      <c r="G6" s="1">
        <v>320023</v>
      </c>
      <c r="H6" s="1" t="s">
        <v>2</v>
      </c>
      <c r="I6" s="4"/>
      <c r="J6" s="11">
        <f t="shared" ref="J6:J63" si="65">+IFERROR(I6/$E6,0)</f>
        <v>0</v>
      </c>
      <c r="K6" s="12">
        <f t="shared" si="9"/>
        <v>0</v>
      </c>
      <c r="L6" s="4"/>
      <c r="M6" s="13">
        <f t="shared" si="10"/>
        <v>0</v>
      </c>
      <c r="N6" s="12">
        <f t="shared" si="11"/>
        <v>0</v>
      </c>
      <c r="O6" s="4"/>
      <c r="P6" s="13">
        <f t="shared" si="12"/>
        <v>0</v>
      </c>
      <c r="Q6" s="12">
        <f t="shared" si="13"/>
        <v>0</v>
      </c>
      <c r="R6" s="4"/>
      <c r="S6" s="13">
        <f t="shared" si="14"/>
        <v>0</v>
      </c>
      <c r="T6" s="12">
        <f t="shared" si="15"/>
        <v>0</v>
      </c>
      <c r="U6" s="4"/>
      <c r="X6" s="4"/>
      <c r="Y6" s="13">
        <f t="shared" si="16"/>
        <v>0</v>
      </c>
      <c r="Z6" s="12">
        <f t="shared" si="17"/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6"/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4"/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K6" s="4"/>
      <c r="BL6" s="13">
        <f t="shared" si="42"/>
        <v>0</v>
      </c>
      <c r="BM6" s="12">
        <f t="shared" si="43"/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6">
        <v>0</v>
      </c>
      <c r="BU6" s="13">
        <f t="shared" si="48"/>
        <v>0</v>
      </c>
      <c r="BV6" s="12">
        <f t="shared" si="49"/>
        <v>0</v>
      </c>
      <c r="BX6" s="13">
        <f t="shared" si="50"/>
        <v>0</v>
      </c>
      <c r="BY6" s="12">
        <f t="shared" si="51"/>
        <v>0</v>
      </c>
      <c r="CA6" s="13">
        <f t="shared" si="52"/>
        <v>0</v>
      </c>
      <c r="CB6" s="12">
        <f t="shared" si="53"/>
        <v>0</v>
      </c>
      <c r="CC6" s="4"/>
      <c r="CD6" s="13">
        <f t="shared" si="54"/>
        <v>0</v>
      </c>
      <c r="CE6" s="12">
        <f t="shared" si="55"/>
        <v>0</v>
      </c>
      <c r="CF6" s="6"/>
      <c r="CG6" s="13">
        <f t="shared" si="56"/>
        <v>0</v>
      </c>
      <c r="CH6" s="12">
        <f t="shared" si="57"/>
        <v>0</v>
      </c>
      <c r="CI6" s="6">
        <v>0</v>
      </c>
      <c r="CJ6" s="13">
        <f t="shared" si="58"/>
        <v>0</v>
      </c>
      <c r="CK6" s="12">
        <f t="shared" si="59"/>
        <v>0</v>
      </c>
      <c r="CL6" s="6"/>
      <c r="CM6" s="13">
        <f t="shared" si="60"/>
        <v>0</v>
      </c>
      <c r="CN6" s="12">
        <f t="shared" si="61"/>
        <v>0</v>
      </c>
      <c r="CO6" s="4"/>
      <c r="CP6" s="13">
        <f t="shared" si="62"/>
        <v>0</v>
      </c>
      <c r="CQ6" s="12">
        <f t="shared" si="63"/>
        <v>0</v>
      </c>
      <c r="CS6" s="18">
        <f t="shared" si="64"/>
        <v>0</v>
      </c>
    </row>
    <row r="7" spans="1:104" x14ac:dyDescent="0.25">
      <c r="A7" s="1">
        <v>173129000</v>
      </c>
      <c r="B7" t="s">
        <v>93</v>
      </c>
      <c r="C7" t="s">
        <v>94</v>
      </c>
      <c r="D7" s="2">
        <v>0.14871794871794872</v>
      </c>
      <c r="E7" s="6">
        <v>6</v>
      </c>
      <c r="F7" s="6">
        <f t="shared" si="8"/>
        <v>30.841560000000001</v>
      </c>
      <c r="G7" s="1">
        <v>320023</v>
      </c>
      <c r="H7" s="1" t="s">
        <v>2</v>
      </c>
      <c r="I7" s="4"/>
      <c r="J7" s="11">
        <f t="shared" si="65"/>
        <v>0</v>
      </c>
      <c r="K7" s="12">
        <f t="shared" si="9"/>
        <v>0</v>
      </c>
      <c r="L7" s="4"/>
      <c r="M7" s="13">
        <f t="shared" si="10"/>
        <v>0</v>
      </c>
      <c r="N7" s="12">
        <f t="shared" si="11"/>
        <v>0</v>
      </c>
      <c r="O7" s="4"/>
      <c r="P7" s="13">
        <f t="shared" si="12"/>
        <v>0</v>
      </c>
      <c r="Q7" s="12">
        <f t="shared" si="13"/>
        <v>0</v>
      </c>
      <c r="R7" s="4"/>
      <c r="S7" s="13">
        <f t="shared" si="14"/>
        <v>0</v>
      </c>
      <c r="T7" s="12">
        <f t="shared" si="15"/>
        <v>0</v>
      </c>
      <c r="U7" s="4"/>
      <c r="X7" s="4"/>
      <c r="Y7" s="13">
        <f t="shared" si="16"/>
        <v>0</v>
      </c>
      <c r="Z7" s="12">
        <f t="shared" si="17"/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6"/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4"/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K7" s="4"/>
      <c r="BL7" s="13">
        <f t="shared" si="42"/>
        <v>0</v>
      </c>
      <c r="BM7" s="12">
        <f t="shared" si="43"/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6">
        <v>0</v>
      </c>
      <c r="BU7" s="13">
        <f t="shared" si="48"/>
        <v>0</v>
      </c>
      <c r="BV7" s="12">
        <f t="shared" si="49"/>
        <v>0</v>
      </c>
      <c r="BX7" s="13">
        <f t="shared" si="50"/>
        <v>0</v>
      </c>
      <c r="BY7" s="12">
        <f t="shared" si="51"/>
        <v>0</v>
      </c>
      <c r="CA7" s="13">
        <f t="shared" si="52"/>
        <v>0</v>
      </c>
      <c r="CB7" s="12">
        <f t="shared" si="53"/>
        <v>0</v>
      </c>
      <c r="CC7" s="4"/>
      <c r="CD7" s="13">
        <f t="shared" si="54"/>
        <v>0</v>
      </c>
      <c r="CE7" s="12">
        <f t="shared" si="55"/>
        <v>0</v>
      </c>
      <c r="CF7" s="6"/>
      <c r="CG7" s="13">
        <f t="shared" si="56"/>
        <v>0</v>
      </c>
      <c r="CH7" s="12">
        <f t="shared" si="57"/>
        <v>0</v>
      </c>
      <c r="CI7" s="6">
        <v>0</v>
      </c>
      <c r="CJ7" s="13">
        <f t="shared" si="58"/>
        <v>0</v>
      </c>
      <c r="CK7" s="12">
        <f t="shared" si="59"/>
        <v>0</v>
      </c>
      <c r="CL7" s="6"/>
      <c r="CM7" s="13">
        <f t="shared" si="60"/>
        <v>0</v>
      </c>
      <c r="CN7" s="12">
        <f t="shared" si="61"/>
        <v>0</v>
      </c>
      <c r="CO7" s="4"/>
      <c r="CP7" s="13">
        <f t="shared" si="62"/>
        <v>0</v>
      </c>
      <c r="CQ7" s="12">
        <f t="shared" si="63"/>
        <v>0</v>
      </c>
      <c r="CS7" s="18">
        <f t="shared" si="64"/>
        <v>0</v>
      </c>
    </row>
    <row r="8" spans="1:104" x14ac:dyDescent="0.25">
      <c r="A8" s="1">
        <v>173129000</v>
      </c>
      <c r="B8" t="s">
        <v>90</v>
      </c>
      <c r="C8" t="s">
        <v>37</v>
      </c>
      <c r="D8" s="2">
        <v>0.17435897435897435</v>
      </c>
      <c r="E8" s="6">
        <v>6</v>
      </c>
      <c r="F8" s="6">
        <f t="shared" si="8"/>
        <v>30.841560000000001</v>
      </c>
      <c r="G8" s="1">
        <v>320023</v>
      </c>
      <c r="H8" s="1" t="s">
        <v>2</v>
      </c>
      <c r="I8" s="4"/>
      <c r="J8" s="11">
        <f t="shared" si="65"/>
        <v>0</v>
      </c>
      <c r="K8" s="12">
        <f t="shared" si="9"/>
        <v>0</v>
      </c>
      <c r="L8" s="4"/>
      <c r="M8" s="13">
        <f t="shared" si="10"/>
        <v>0</v>
      </c>
      <c r="N8" s="12">
        <f t="shared" si="11"/>
        <v>0</v>
      </c>
      <c r="O8" s="4"/>
      <c r="P8" s="13">
        <f t="shared" si="12"/>
        <v>0</v>
      </c>
      <c r="Q8" s="12">
        <f t="shared" si="13"/>
        <v>0</v>
      </c>
      <c r="R8" s="4"/>
      <c r="S8" s="13">
        <f t="shared" si="14"/>
        <v>0</v>
      </c>
      <c r="T8" s="12">
        <f t="shared" si="15"/>
        <v>0</v>
      </c>
      <c r="U8" s="4"/>
      <c r="X8" s="4"/>
      <c r="Y8" s="13">
        <f t="shared" si="16"/>
        <v>0</v>
      </c>
      <c r="Z8" s="12">
        <f t="shared" si="17"/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6"/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4"/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K8" s="4"/>
      <c r="BL8" s="13">
        <f t="shared" si="42"/>
        <v>0</v>
      </c>
      <c r="BM8" s="12">
        <f t="shared" si="43"/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6">
        <v>0</v>
      </c>
      <c r="BU8" s="13">
        <f t="shared" si="48"/>
        <v>0</v>
      </c>
      <c r="BV8" s="12">
        <f t="shared" si="49"/>
        <v>0</v>
      </c>
      <c r="BX8" s="13">
        <f t="shared" si="50"/>
        <v>0</v>
      </c>
      <c r="BY8" s="12">
        <f t="shared" si="51"/>
        <v>0</v>
      </c>
      <c r="CA8" s="13">
        <f t="shared" si="52"/>
        <v>0</v>
      </c>
      <c r="CB8" s="12">
        <f t="shared" si="53"/>
        <v>0</v>
      </c>
      <c r="CC8" s="4"/>
      <c r="CD8" s="13">
        <f t="shared" si="54"/>
        <v>0</v>
      </c>
      <c r="CE8" s="12">
        <f t="shared" si="55"/>
        <v>0</v>
      </c>
      <c r="CF8" s="6"/>
      <c r="CG8" s="13">
        <f t="shared" si="56"/>
        <v>0</v>
      </c>
      <c r="CH8" s="12">
        <f t="shared" si="57"/>
        <v>0</v>
      </c>
      <c r="CI8" s="6">
        <v>0</v>
      </c>
      <c r="CJ8" s="13">
        <f t="shared" si="58"/>
        <v>0</v>
      </c>
      <c r="CK8" s="12">
        <f t="shared" si="59"/>
        <v>0</v>
      </c>
      <c r="CL8" s="6"/>
      <c r="CM8" s="13">
        <f t="shared" si="60"/>
        <v>0</v>
      </c>
      <c r="CN8" s="12">
        <f t="shared" si="61"/>
        <v>0</v>
      </c>
      <c r="CO8" s="4"/>
      <c r="CP8" s="13">
        <f t="shared" si="62"/>
        <v>0</v>
      </c>
      <c r="CQ8" s="12">
        <f t="shared" si="63"/>
        <v>0</v>
      </c>
      <c r="CS8" s="18">
        <f t="shared" si="64"/>
        <v>0</v>
      </c>
    </row>
    <row r="9" spans="1:104" x14ac:dyDescent="0.25">
      <c r="A9" s="1">
        <v>173129000</v>
      </c>
      <c r="B9" t="s">
        <v>91</v>
      </c>
      <c r="C9" t="s">
        <v>92</v>
      </c>
      <c r="D9" s="2">
        <v>0.14358974358974358</v>
      </c>
      <c r="E9" s="6">
        <v>6</v>
      </c>
      <c r="F9" s="6">
        <f t="shared" si="8"/>
        <v>30.841560000000001</v>
      </c>
      <c r="G9" s="1">
        <v>320023</v>
      </c>
      <c r="H9" s="1" t="s">
        <v>2</v>
      </c>
      <c r="I9" s="4"/>
      <c r="J9" s="11">
        <f t="shared" si="65"/>
        <v>0</v>
      </c>
      <c r="K9" s="12">
        <f t="shared" si="9"/>
        <v>0</v>
      </c>
      <c r="L9" s="4"/>
      <c r="M9" s="13">
        <f t="shared" si="10"/>
        <v>0</v>
      </c>
      <c r="N9" s="12">
        <f t="shared" si="11"/>
        <v>0</v>
      </c>
      <c r="O9" s="4"/>
      <c r="P9" s="13">
        <f t="shared" si="12"/>
        <v>0</v>
      </c>
      <c r="Q9" s="12">
        <f t="shared" si="13"/>
        <v>0</v>
      </c>
      <c r="R9" s="4"/>
      <c r="S9" s="13">
        <f t="shared" si="14"/>
        <v>0</v>
      </c>
      <c r="T9" s="12">
        <f t="shared" si="15"/>
        <v>0</v>
      </c>
      <c r="U9" s="4"/>
      <c r="X9" s="4"/>
      <c r="Y9" s="13">
        <f t="shared" si="16"/>
        <v>0</v>
      </c>
      <c r="Z9" s="12">
        <f t="shared" si="17"/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6"/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4"/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K9" s="4"/>
      <c r="BL9" s="13">
        <f t="shared" si="42"/>
        <v>0</v>
      </c>
      <c r="BM9" s="12">
        <f t="shared" si="43"/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6">
        <v>0</v>
      </c>
      <c r="BU9" s="13">
        <f t="shared" si="48"/>
        <v>0</v>
      </c>
      <c r="BV9" s="12">
        <f t="shared" si="49"/>
        <v>0</v>
      </c>
      <c r="BX9" s="13">
        <f t="shared" si="50"/>
        <v>0</v>
      </c>
      <c r="BY9" s="12">
        <f t="shared" si="51"/>
        <v>0</v>
      </c>
      <c r="CA9" s="13">
        <f t="shared" si="52"/>
        <v>0</v>
      </c>
      <c r="CB9" s="12">
        <f t="shared" si="53"/>
        <v>0</v>
      </c>
      <c r="CC9" s="4"/>
      <c r="CD9" s="13">
        <f t="shared" si="54"/>
        <v>0</v>
      </c>
      <c r="CE9" s="12">
        <f t="shared" si="55"/>
        <v>0</v>
      </c>
      <c r="CF9" s="6"/>
      <c r="CG9" s="13">
        <f t="shared" si="56"/>
        <v>0</v>
      </c>
      <c r="CH9" s="12">
        <f t="shared" si="57"/>
        <v>0</v>
      </c>
      <c r="CI9" s="6">
        <v>0</v>
      </c>
      <c r="CJ9" s="13">
        <f t="shared" si="58"/>
        <v>0</v>
      </c>
      <c r="CK9" s="12">
        <f t="shared" si="59"/>
        <v>0</v>
      </c>
      <c r="CL9" s="6"/>
      <c r="CM9" s="13">
        <f t="shared" si="60"/>
        <v>0</v>
      </c>
      <c r="CN9" s="12">
        <f t="shared" si="61"/>
        <v>0</v>
      </c>
      <c r="CO9" s="4"/>
      <c r="CP9" s="13">
        <f t="shared" si="62"/>
        <v>0</v>
      </c>
      <c r="CQ9" s="12">
        <f t="shared" si="63"/>
        <v>0</v>
      </c>
      <c r="CS9" s="18">
        <f t="shared" si="64"/>
        <v>0</v>
      </c>
    </row>
    <row r="10" spans="1:104" x14ac:dyDescent="0.25">
      <c r="A10" s="1">
        <v>173129000</v>
      </c>
      <c r="B10" t="s">
        <v>38</v>
      </c>
      <c r="C10" t="s">
        <v>39</v>
      </c>
      <c r="D10" s="2">
        <v>0.25128205128205128</v>
      </c>
      <c r="E10" s="6">
        <v>6</v>
      </c>
      <c r="F10" s="6">
        <f t="shared" si="8"/>
        <v>30.841560000000001</v>
      </c>
      <c r="G10" s="1">
        <v>320023</v>
      </c>
      <c r="H10" s="1" t="s">
        <v>2</v>
      </c>
      <c r="I10" s="4"/>
      <c r="J10" s="11">
        <f t="shared" si="65"/>
        <v>0</v>
      </c>
      <c r="K10" s="12">
        <f t="shared" si="9"/>
        <v>0</v>
      </c>
      <c r="L10" s="4"/>
      <c r="M10" s="13">
        <f t="shared" si="10"/>
        <v>0</v>
      </c>
      <c r="N10" s="12">
        <f t="shared" si="11"/>
        <v>0</v>
      </c>
      <c r="O10" s="4"/>
      <c r="P10" s="13">
        <f t="shared" si="12"/>
        <v>0</v>
      </c>
      <c r="Q10" s="12">
        <f t="shared" si="13"/>
        <v>0</v>
      </c>
      <c r="R10" s="4"/>
      <c r="S10" s="13">
        <f t="shared" si="14"/>
        <v>0</v>
      </c>
      <c r="T10" s="12">
        <f t="shared" si="15"/>
        <v>0</v>
      </c>
      <c r="U10" s="4"/>
      <c r="X10" s="4"/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6"/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4"/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K10" s="4"/>
      <c r="BL10" s="13">
        <f t="shared" si="42"/>
        <v>0</v>
      </c>
      <c r="BM10" s="12">
        <f t="shared" si="43"/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6">
        <v>0</v>
      </c>
      <c r="BU10" s="13">
        <f t="shared" si="48"/>
        <v>0</v>
      </c>
      <c r="BV10" s="12">
        <f t="shared" si="49"/>
        <v>0</v>
      </c>
      <c r="BX10" s="13">
        <f t="shared" si="50"/>
        <v>0</v>
      </c>
      <c r="BY10" s="12">
        <f t="shared" si="51"/>
        <v>0</v>
      </c>
      <c r="CA10" s="13">
        <f t="shared" si="52"/>
        <v>0</v>
      </c>
      <c r="CB10" s="12">
        <f t="shared" si="53"/>
        <v>0</v>
      </c>
      <c r="CC10" s="4"/>
      <c r="CD10" s="13">
        <f t="shared" si="54"/>
        <v>0</v>
      </c>
      <c r="CE10" s="12">
        <f t="shared" si="55"/>
        <v>0</v>
      </c>
      <c r="CF10" s="6"/>
      <c r="CG10" s="13">
        <f t="shared" si="56"/>
        <v>0</v>
      </c>
      <c r="CH10" s="12">
        <f t="shared" si="57"/>
        <v>0</v>
      </c>
      <c r="CI10" s="6">
        <v>0</v>
      </c>
      <c r="CJ10" s="13">
        <f t="shared" si="58"/>
        <v>0</v>
      </c>
      <c r="CK10" s="12">
        <f t="shared" si="59"/>
        <v>0</v>
      </c>
      <c r="CL10" s="6"/>
      <c r="CM10" s="13">
        <f t="shared" si="60"/>
        <v>0</v>
      </c>
      <c r="CN10" s="12">
        <f t="shared" si="61"/>
        <v>0</v>
      </c>
      <c r="CO10" s="4"/>
      <c r="CP10" s="13">
        <f t="shared" si="62"/>
        <v>0</v>
      </c>
      <c r="CQ10" s="12">
        <f t="shared" si="63"/>
        <v>0</v>
      </c>
      <c r="CS10" s="18">
        <f t="shared" si="64"/>
        <v>0</v>
      </c>
    </row>
    <row r="11" spans="1:104" x14ac:dyDescent="0.25">
      <c r="D11" s="3"/>
      <c r="E11" s="6"/>
      <c r="F11" s="6"/>
      <c r="I11" s="4"/>
      <c r="J11" s="11">
        <f t="shared" si="65"/>
        <v>0</v>
      </c>
      <c r="K11" s="12">
        <f t="shared" si="9"/>
        <v>0</v>
      </c>
      <c r="L11" s="4"/>
      <c r="M11" s="13">
        <f t="shared" si="10"/>
        <v>0</v>
      </c>
      <c r="N11" s="12">
        <f t="shared" si="11"/>
        <v>0</v>
      </c>
      <c r="O11" s="4"/>
      <c r="P11" s="13">
        <f t="shared" si="12"/>
        <v>0</v>
      </c>
      <c r="Q11" s="12">
        <f t="shared" si="13"/>
        <v>0</v>
      </c>
      <c r="R11" s="4"/>
      <c r="S11" s="13">
        <f t="shared" si="14"/>
        <v>0</v>
      </c>
      <c r="T11" s="12">
        <f t="shared" si="15"/>
        <v>0</v>
      </c>
      <c r="U11" s="4"/>
      <c r="X11" s="4"/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6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4"/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K11" s="4"/>
      <c r="BL11" s="13">
        <f t="shared" si="42"/>
        <v>0</v>
      </c>
      <c r="BM11" s="12">
        <f t="shared" si="43"/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6">
        <v>0</v>
      </c>
      <c r="BU11" s="13">
        <f t="shared" si="48"/>
        <v>0</v>
      </c>
      <c r="BV11" s="12">
        <f t="shared" si="49"/>
        <v>0</v>
      </c>
      <c r="BX11" s="13">
        <f t="shared" si="50"/>
        <v>0</v>
      </c>
      <c r="BY11" s="12">
        <f t="shared" si="51"/>
        <v>0</v>
      </c>
      <c r="CA11" s="13">
        <f t="shared" si="52"/>
        <v>0</v>
      </c>
      <c r="CB11" s="12">
        <f t="shared" si="53"/>
        <v>0</v>
      </c>
      <c r="CC11" s="4"/>
      <c r="CD11" s="13">
        <f t="shared" si="54"/>
        <v>0</v>
      </c>
      <c r="CE11" s="12">
        <f t="shared" si="55"/>
        <v>0</v>
      </c>
      <c r="CF11" s="6"/>
      <c r="CG11" s="13">
        <f t="shared" si="56"/>
        <v>0</v>
      </c>
      <c r="CH11" s="12">
        <f t="shared" si="57"/>
        <v>0</v>
      </c>
      <c r="CI11" s="6">
        <v>0</v>
      </c>
      <c r="CJ11" s="13">
        <f t="shared" si="58"/>
        <v>0</v>
      </c>
      <c r="CK11" s="12">
        <f t="shared" si="59"/>
        <v>0</v>
      </c>
      <c r="CL11" s="6"/>
      <c r="CM11" s="13">
        <f t="shared" si="60"/>
        <v>0</v>
      </c>
      <c r="CN11" s="12">
        <f t="shared" si="61"/>
        <v>0</v>
      </c>
      <c r="CO11" s="4"/>
      <c r="CP11" s="13">
        <f t="shared" si="62"/>
        <v>0</v>
      </c>
      <c r="CQ11" s="12">
        <f t="shared" si="63"/>
        <v>0</v>
      </c>
      <c r="CS11" s="18">
        <f t="shared" si="64"/>
        <v>0</v>
      </c>
    </row>
    <row r="12" spans="1:104" x14ac:dyDescent="0.25">
      <c r="I12" s="4"/>
      <c r="J12" s="11">
        <f t="shared" si="65"/>
        <v>0</v>
      </c>
      <c r="K12" s="12">
        <f t="shared" si="9"/>
        <v>0</v>
      </c>
      <c r="L12" s="4"/>
      <c r="M12" s="13">
        <f t="shared" si="10"/>
        <v>0</v>
      </c>
      <c r="N12" s="12">
        <f t="shared" si="11"/>
        <v>0</v>
      </c>
      <c r="O12" s="4"/>
      <c r="P12" s="13">
        <f t="shared" si="12"/>
        <v>0</v>
      </c>
      <c r="Q12" s="12">
        <f t="shared" si="13"/>
        <v>0</v>
      </c>
      <c r="R12" s="4"/>
      <c r="S12" s="13">
        <f t="shared" si="14"/>
        <v>0</v>
      </c>
      <c r="T12" s="12">
        <f t="shared" si="15"/>
        <v>0</v>
      </c>
      <c r="U12" s="4"/>
      <c r="X12" s="4"/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6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4"/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K12" s="4"/>
      <c r="BL12" s="13">
        <f t="shared" si="42"/>
        <v>0</v>
      </c>
      <c r="BM12" s="12">
        <f t="shared" si="43"/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6">
        <v>0</v>
      </c>
      <c r="BU12" s="13">
        <f t="shared" si="48"/>
        <v>0</v>
      </c>
      <c r="BV12" s="12">
        <f t="shared" si="49"/>
        <v>0</v>
      </c>
      <c r="BX12" s="13">
        <f t="shared" si="50"/>
        <v>0</v>
      </c>
      <c r="BY12" s="12">
        <f t="shared" si="51"/>
        <v>0</v>
      </c>
      <c r="CA12" s="13">
        <f t="shared" si="52"/>
        <v>0</v>
      </c>
      <c r="CB12" s="12">
        <f t="shared" si="53"/>
        <v>0</v>
      </c>
      <c r="CC12" s="4"/>
      <c r="CD12" s="13">
        <f t="shared" si="54"/>
        <v>0</v>
      </c>
      <c r="CE12" s="12">
        <f t="shared" si="55"/>
        <v>0</v>
      </c>
      <c r="CF12" s="6"/>
      <c r="CG12" s="13">
        <f t="shared" si="56"/>
        <v>0</v>
      </c>
      <c r="CH12" s="12">
        <f t="shared" si="57"/>
        <v>0</v>
      </c>
      <c r="CI12" s="6">
        <v>0</v>
      </c>
      <c r="CJ12" s="13">
        <f t="shared" si="58"/>
        <v>0</v>
      </c>
      <c r="CK12" s="12">
        <f t="shared" si="59"/>
        <v>0</v>
      </c>
      <c r="CL12" s="6"/>
      <c r="CM12" s="13">
        <f t="shared" si="60"/>
        <v>0</v>
      </c>
      <c r="CN12" s="12">
        <f t="shared" si="61"/>
        <v>0</v>
      </c>
      <c r="CO12" s="4"/>
      <c r="CP12" s="13">
        <f t="shared" si="62"/>
        <v>0</v>
      </c>
      <c r="CQ12" s="12">
        <f t="shared" si="63"/>
        <v>0</v>
      </c>
      <c r="CS12" s="18">
        <f t="shared" si="64"/>
        <v>0</v>
      </c>
    </row>
    <row r="13" spans="1:104" x14ac:dyDescent="0.25">
      <c r="A13" s="1">
        <v>173123000</v>
      </c>
      <c r="B13" t="s">
        <v>31</v>
      </c>
      <c r="C13" t="s">
        <v>31</v>
      </c>
      <c r="D13" s="2"/>
      <c r="E13" s="6">
        <v>6</v>
      </c>
      <c r="F13" s="6">
        <v>29.449440000000003</v>
      </c>
      <c r="G13" s="1">
        <v>320118</v>
      </c>
      <c r="H13" s="1" t="s">
        <v>5</v>
      </c>
      <c r="I13" s="4"/>
      <c r="J13" s="11">
        <f t="shared" si="65"/>
        <v>0</v>
      </c>
      <c r="K13" s="12">
        <f t="shared" si="9"/>
        <v>0</v>
      </c>
      <c r="L13" s="4"/>
      <c r="M13" s="13">
        <f t="shared" si="10"/>
        <v>0</v>
      </c>
      <c r="N13" s="12">
        <f t="shared" si="11"/>
        <v>0</v>
      </c>
      <c r="O13" s="4"/>
      <c r="P13" s="13">
        <f t="shared" si="12"/>
        <v>0</v>
      </c>
      <c r="Q13" s="12">
        <f t="shared" si="13"/>
        <v>0</v>
      </c>
      <c r="R13" s="4"/>
      <c r="S13" s="13">
        <f t="shared" si="14"/>
        <v>0</v>
      </c>
      <c r="T13" s="12">
        <f t="shared" si="15"/>
        <v>0</v>
      </c>
      <c r="U13" s="4"/>
      <c r="X13" s="4"/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6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4"/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K13" s="4"/>
      <c r="BL13" s="13">
        <f t="shared" si="42"/>
        <v>0</v>
      </c>
      <c r="BM13" s="12">
        <f t="shared" si="43"/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6">
        <v>0</v>
      </c>
      <c r="BU13" s="13">
        <f t="shared" si="48"/>
        <v>0</v>
      </c>
      <c r="BV13" s="12">
        <f t="shared" si="49"/>
        <v>0</v>
      </c>
      <c r="BX13" s="13">
        <f t="shared" si="50"/>
        <v>0</v>
      </c>
      <c r="BY13" s="12">
        <f t="shared" si="51"/>
        <v>0</v>
      </c>
      <c r="CA13" s="13">
        <f t="shared" si="52"/>
        <v>0</v>
      </c>
      <c r="CB13" s="12">
        <f t="shared" si="53"/>
        <v>0</v>
      </c>
      <c r="CC13" s="4"/>
      <c r="CD13" s="13">
        <f t="shared" si="54"/>
        <v>0</v>
      </c>
      <c r="CE13" s="12">
        <f t="shared" si="55"/>
        <v>0</v>
      </c>
      <c r="CF13" s="6"/>
      <c r="CG13" s="13">
        <f t="shared" si="56"/>
        <v>0</v>
      </c>
      <c r="CH13" s="12">
        <f t="shared" si="57"/>
        <v>0</v>
      </c>
      <c r="CI13" s="6">
        <v>0</v>
      </c>
      <c r="CJ13" s="13">
        <f t="shared" si="58"/>
        <v>0</v>
      </c>
      <c r="CK13" s="12">
        <f t="shared" si="59"/>
        <v>0</v>
      </c>
      <c r="CL13" s="6"/>
      <c r="CM13" s="13">
        <f t="shared" si="60"/>
        <v>0</v>
      </c>
      <c r="CN13" s="12">
        <f t="shared" si="61"/>
        <v>0</v>
      </c>
      <c r="CO13" s="4"/>
      <c r="CP13" s="13">
        <f t="shared" si="62"/>
        <v>0</v>
      </c>
      <c r="CQ13" s="12">
        <f t="shared" si="63"/>
        <v>0</v>
      </c>
      <c r="CS13" s="18">
        <f t="shared" si="64"/>
        <v>0</v>
      </c>
    </row>
    <row r="14" spans="1:104" x14ac:dyDescent="0.25">
      <c r="A14" s="1">
        <v>173123000</v>
      </c>
      <c r="B14" t="s">
        <v>32</v>
      </c>
      <c r="C14" t="s">
        <v>33</v>
      </c>
      <c r="D14" s="2">
        <v>9.2307692307692313E-2</v>
      </c>
      <c r="E14" s="6">
        <v>6</v>
      </c>
      <c r="F14" s="6">
        <v>29.449440000000003</v>
      </c>
      <c r="G14" s="1">
        <v>320118</v>
      </c>
      <c r="H14" s="1" t="s">
        <v>5</v>
      </c>
      <c r="I14" s="4"/>
      <c r="J14" s="11">
        <f t="shared" si="65"/>
        <v>0</v>
      </c>
      <c r="K14" s="12">
        <f t="shared" si="9"/>
        <v>0</v>
      </c>
      <c r="L14" s="4"/>
      <c r="M14" s="13">
        <f t="shared" si="10"/>
        <v>0</v>
      </c>
      <c r="N14" s="12">
        <f t="shared" si="11"/>
        <v>0</v>
      </c>
      <c r="O14" s="4"/>
      <c r="P14" s="13">
        <f t="shared" si="12"/>
        <v>0</v>
      </c>
      <c r="Q14" s="12">
        <f t="shared" si="13"/>
        <v>0</v>
      </c>
      <c r="R14" s="4"/>
      <c r="S14" s="13">
        <f t="shared" si="14"/>
        <v>0</v>
      </c>
      <c r="T14" s="12">
        <f t="shared" si="15"/>
        <v>0</v>
      </c>
      <c r="U14" s="4"/>
      <c r="X14" s="4"/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6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4"/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K14" s="4"/>
      <c r="BL14" s="13">
        <f t="shared" si="42"/>
        <v>0</v>
      </c>
      <c r="BM14" s="12">
        <f t="shared" si="43"/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6">
        <v>0</v>
      </c>
      <c r="BU14" s="13">
        <f t="shared" si="48"/>
        <v>0</v>
      </c>
      <c r="BV14" s="12">
        <f t="shared" si="49"/>
        <v>0</v>
      </c>
      <c r="BX14" s="13">
        <f t="shared" si="50"/>
        <v>0</v>
      </c>
      <c r="BY14" s="12">
        <f t="shared" si="51"/>
        <v>0</v>
      </c>
      <c r="CA14" s="13">
        <f t="shared" si="52"/>
        <v>0</v>
      </c>
      <c r="CB14" s="12">
        <f t="shared" si="53"/>
        <v>0</v>
      </c>
      <c r="CC14" s="4"/>
      <c r="CD14" s="13">
        <f t="shared" si="54"/>
        <v>0</v>
      </c>
      <c r="CE14" s="12">
        <f t="shared" si="55"/>
        <v>0</v>
      </c>
      <c r="CF14" s="6"/>
      <c r="CG14" s="13">
        <f t="shared" si="56"/>
        <v>0</v>
      </c>
      <c r="CH14" s="12">
        <f t="shared" si="57"/>
        <v>0</v>
      </c>
      <c r="CI14" s="6">
        <v>0</v>
      </c>
      <c r="CJ14" s="13">
        <f t="shared" si="58"/>
        <v>0</v>
      </c>
      <c r="CK14" s="12">
        <f t="shared" si="59"/>
        <v>0</v>
      </c>
      <c r="CL14" s="6"/>
      <c r="CM14" s="13">
        <f t="shared" si="60"/>
        <v>0</v>
      </c>
      <c r="CN14" s="12">
        <f t="shared" si="61"/>
        <v>0</v>
      </c>
      <c r="CO14" s="4"/>
      <c r="CP14" s="13">
        <f t="shared" si="62"/>
        <v>0</v>
      </c>
      <c r="CQ14" s="12">
        <f t="shared" si="63"/>
        <v>0</v>
      </c>
      <c r="CS14" s="18">
        <f t="shared" si="64"/>
        <v>0</v>
      </c>
    </row>
    <row r="15" spans="1:104" x14ac:dyDescent="0.25">
      <c r="A15" s="1">
        <v>173123000</v>
      </c>
      <c r="B15" t="s">
        <v>34</v>
      </c>
      <c r="C15" t="s">
        <v>35</v>
      </c>
      <c r="D15" s="2">
        <v>0.18974358974358974</v>
      </c>
      <c r="E15" s="6">
        <v>6</v>
      </c>
      <c r="F15" s="6">
        <v>29.449440000000003</v>
      </c>
      <c r="G15" s="1">
        <v>320118</v>
      </c>
      <c r="H15" s="1" t="s">
        <v>5</v>
      </c>
      <c r="I15" s="4"/>
      <c r="J15" s="11">
        <f t="shared" si="65"/>
        <v>0</v>
      </c>
      <c r="K15" s="12">
        <f t="shared" si="9"/>
        <v>0</v>
      </c>
      <c r="L15" s="4"/>
      <c r="M15" s="13">
        <f t="shared" si="10"/>
        <v>0</v>
      </c>
      <c r="N15" s="12">
        <f t="shared" si="11"/>
        <v>0</v>
      </c>
      <c r="O15" s="4"/>
      <c r="P15" s="13">
        <f t="shared" si="12"/>
        <v>0</v>
      </c>
      <c r="Q15" s="12">
        <f t="shared" si="13"/>
        <v>0</v>
      </c>
      <c r="R15" s="4"/>
      <c r="S15" s="13">
        <f t="shared" si="14"/>
        <v>0</v>
      </c>
      <c r="T15" s="12">
        <f t="shared" si="15"/>
        <v>0</v>
      </c>
      <c r="U15" s="4"/>
      <c r="X15" s="4"/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6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4"/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K15" s="4"/>
      <c r="BL15" s="13">
        <f t="shared" si="42"/>
        <v>0</v>
      </c>
      <c r="BM15" s="12">
        <f t="shared" si="43"/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6">
        <v>0</v>
      </c>
      <c r="BU15" s="13">
        <f t="shared" si="48"/>
        <v>0</v>
      </c>
      <c r="BV15" s="12">
        <f t="shared" si="49"/>
        <v>0</v>
      </c>
      <c r="BX15" s="13">
        <f t="shared" si="50"/>
        <v>0</v>
      </c>
      <c r="BY15" s="12">
        <f t="shared" si="51"/>
        <v>0</v>
      </c>
      <c r="CA15" s="13">
        <f t="shared" si="52"/>
        <v>0</v>
      </c>
      <c r="CB15" s="12">
        <f t="shared" si="53"/>
        <v>0</v>
      </c>
      <c r="CC15" s="4"/>
      <c r="CD15" s="13">
        <f t="shared" si="54"/>
        <v>0</v>
      </c>
      <c r="CE15" s="12">
        <f t="shared" si="55"/>
        <v>0</v>
      </c>
      <c r="CF15" s="6"/>
      <c r="CG15" s="13">
        <f t="shared" si="56"/>
        <v>0</v>
      </c>
      <c r="CH15" s="12">
        <f t="shared" si="57"/>
        <v>0</v>
      </c>
      <c r="CI15" s="6">
        <v>0</v>
      </c>
      <c r="CJ15" s="13">
        <f t="shared" si="58"/>
        <v>0</v>
      </c>
      <c r="CK15" s="12">
        <f t="shared" si="59"/>
        <v>0</v>
      </c>
      <c r="CL15" s="6"/>
      <c r="CM15" s="13">
        <f t="shared" si="60"/>
        <v>0</v>
      </c>
      <c r="CN15" s="12">
        <f t="shared" si="61"/>
        <v>0</v>
      </c>
      <c r="CO15" s="4"/>
      <c r="CP15" s="13">
        <f t="shared" si="62"/>
        <v>0</v>
      </c>
      <c r="CQ15" s="12">
        <f t="shared" si="63"/>
        <v>0</v>
      </c>
      <c r="CS15" s="18">
        <f t="shared" si="64"/>
        <v>0</v>
      </c>
    </row>
    <row r="16" spans="1:104" x14ac:dyDescent="0.25">
      <c r="A16" s="1">
        <v>173123000</v>
      </c>
      <c r="B16" t="s">
        <v>93</v>
      </c>
      <c r="C16" t="s">
        <v>94</v>
      </c>
      <c r="D16" s="2">
        <v>0.14871794871794872</v>
      </c>
      <c r="E16" s="6">
        <v>6</v>
      </c>
      <c r="F16" s="6">
        <v>29.449440000000003</v>
      </c>
      <c r="G16" s="1">
        <v>320118</v>
      </c>
      <c r="H16" s="1" t="s">
        <v>5</v>
      </c>
      <c r="I16" s="4"/>
      <c r="J16" s="11">
        <f t="shared" si="65"/>
        <v>0</v>
      </c>
      <c r="K16" s="12">
        <f t="shared" si="9"/>
        <v>0</v>
      </c>
      <c r="L16" s="4"/>
      <c r="M16" s="13">
        <f t="shared" si="10"/>
        <v>0</v>
      </c>
      <c r="N16" s="12">
        <f t="shared" si="11"/>
        <v>0</v>
      </c>
      <c r="O16" s="4"/>
      <c r="P16" s="13">
        <f t="shared" si="12"/>
        <v>0</v>
      </c>
      <c r="Q16" s="12">
        <f t="shared" si="13"/>
        <v>0</v>
      </c>
      <c r="R16" s="4"/>
      <c r="S16" s="13">
        <f t="shared" si="14"/>
        <v>0</v>
      </c>
      <c r="T16" s="12">
        <f t="shared" si="15"/>
        <v>0</v>
      </c>
      <c r="U16" s="4"/>
      <c r="X16" s="4"/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6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4"/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K16" s="4"/>
      <c r="BL16" s="13">
        <f t="shared" si="42"/>
        <v>0</v>
      </c>
      <c r="BM16" s="12">
        <f t="shared" si="43"/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6">
        <v>0</v>
      </c>
      <c r="BU16" s="13">
        <f t="shared" si="48"/>
        <v>0</v>
      </c>
      <c r="BV16" s="12">
        <f t="shared" si="49"/>
        <v>0</v>
      </c>
      <c r="BX16" s="13">
        <f t="shared" si="50"/>
        <v>0</v>
      </c>
      <c r="BY16" s="12">
        <f t="shared" si="51"/>
        <v>0</v>
      </c>
      <c r="CA16" s="13">
        <f t="shared" si="52"/>
        <v>0</v>
      </c>
      <c r="CB16" s="12">
        <f t="shared" si="53"/>
        <v>0</v>
      </c>
      <c r="CC16" s="4"/>
      <c r="CD16" s="13">
        <f t="shared" si="54"/>
        <v>0</v>
      </c>
      <c r="CE16" s="12">
        <f t="shared" si="55"/>
        <v>0</v>
      </c>
      <c r="CF16" s="6"/>
      <c r="CG16" s="13">
        <f t="shared" si="56"/>
        <v>0</v>
      </c>
      <c r="CH16" s="12">
        <f t="shared" si="57"/>
        <v>0</v>
      </c>
      <c r="CI16" s="6">
        <v>0</v>
      </c>
      <c r="CJ16" s="13">
        <f t="shared" si="58"/>
        <v>0</v>
      </c>
      <c r="CK16" s="12">
        <f t="shared" si="59"/>
        <v>0</v>
      </c>
      <c r="CL16" s="6"/>
      <c r="CM16" s="13">
        <f t="shared" si="60"/>
        <v>0</v>
      </c>
      <c r="CN16" s="12">
        <f t="shared" si="61"/>
        <v>0</v>
      </c>
      <c r="CO16" s="4"/>
      <c r="CP16" s="13">
        <f t="shared" si="62"/>
        <v>0</v>
      </c>
      <c r="CQ16" s="12">
        <f t="shared" si="63"/>
        <v>0</v>
      </c>
      <c r="CS16" s="18">
        <f t="shared" si="64"/>
        <v>0</v>
      </c>
    </row>
    <row r="17" spans="1:97" x14ac:dyDescent="0.25">
      <c r="A17" s="1">
        <v>173123000</v>
      </c>
      <c r="B17" t="s">
        <v>90</v>
      </c>
      <c r="C17" t="s">
        <v>37</v>
      </c>
      <c r="D17" s="2">
        <v>0.17435897435897435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9"/>
        <v>0</v>
      </c>
      <c r="L17" s="4"/>
      <c r="M17" s="13">
        <f t="shared" si="10"/>
        <v>0</v>
      </c>
      <c r="N17" s="12">
        <f t="shared" si="11"/>
        <v>0</v>
      </c>
      <c r="O17" s="4"/>
      <c r="P17" s="13">
        <f t="shared" si="12"/>
        <v>0</v>
      </c>
      <c r="Q17" s="12">
        <f t="shared" si="13"/>
        <v>0</v>
      </c>
      <c r="R17" s="4"/>
      <c r="S17" s="13">
        <f t="shared" si="14"/>
        <v>0</v>
      </c>
      <c r="T17" s="12">
        <f t="shared" si="15"/>
        <v>0</v>
      </c>
      <c r="U17" s="4"/>
      <c r="X17" s="4"/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6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4"/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K17" s="4"/>
      <c r="BL17" s="13">
        <f t="shared" si="42"/>
        <v>0</v>
      </c>
      <c r="BM17" s="12">
        <f t="shared" si="43"/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6">
        <v>0</v>
      </c>
      <c r="BU17" s="13">
        <f t="shared" si="48"/>
        <v>0</v>
      </c>
      <c r="BV17" s="12">
        <f t="shared" si="49"/>
        <v>0</v>
      </c>
      <c r="BX17" s="13">
        <f t="shared" si="50"/>
        <v>0</v>
      </c>
      <c r="BY17" s="12">
        <f t="shared" si="51"/>
        <v>0</v>
      </c>
      <c r="CA17" s="13">
        <f t="shared" si="52"/>
        <v>0</v>
      </c>
      <c r="CB17" s="12">
        <f t="shared" si="53"/>
        <v>0</v>
      </c>
      <c r="CC17" s="4"/>
      <c r="CD17" s="13">
        <f t="shared" si="54"/>
        <v>0</v>
      </c>
      <c r="CE17" s="12">
        <f t="shared" si="55"/>
        <v>0</v>
      </c>
      <c r="CF17" s="6"/>
      <c r="CG17" s="13">
        <f t="shared" si="56"/>
        <v>0</v>
      </c>
      <c r="CH17" s="12">
        <f t="shared" si="57"/>
        <v>0</v>
      </c>
      <c r="CI17" s="6">
        <v>0</v>
      </c>
      <c r="CJ17" s="13">
        <f t="shared" si="58"/>
        <v>0</v>
      </c>
      <c r="CK17" s="12">
        <f t="shared" si="59"/>
        <v>0</v>
      </c>
      <c r="CL17" s="6"/>
      <c r="CM17" s="13">
        <f t="shared" si="60"/>
        <v>0</v>
      </c>
      <c r="CN17" s="12">
        <f t="shared" si="61"/>
        <v>0</v>
      </c>
      <c r="CO17" s="4"/>
      <c r="CP17" s="13">
        <f t="shared" si="62"/>
        <v>0</v>
      </c>
      <c r="CQ17" s="12">
        <f t="shared" si="63"/>
        <v>0</v>
      </c>
      <c r="CS17" s="18">
        <f t="shared" si="64"/>
        <v>0</v>
      </c>
    </row>
    <row r="18" spans="1:97" x14ac:dyDescent="0.25">
      <c r="A18" s="1">
        <v>173123000</v>
      </c>
      <c r="B18" t="s">
        <v>91</v>
      </c>
      <c r="C18" t="s">
        <v>92</v>
      </c>
      <c r="D18" s="2">
        <v>0.14358974358974358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9"/>
        <v>0</v>
      </c>
      <c r="L18" s="4"/>
      <c r="M18" s="13">
        <f t="shared" si="10"/>
        <v>0</v>
      </c>
      <c r="N18" s="12">
        <f t="shared" si="11"/>
        <v>0</v>
      </c>
      <c r="O18" s="4"/>
      <c r="P18" s="13">
        <f t="shared" si="12"/>
        <v>0</v>
      </c>
      <c r="Q18" s="12">
        <f t="shared" si="13"/>
        <v>0</v>
      </c>
      <c r="R18" s="4"/>
      <c r="S18" s="13">
        <f t="shared" si="14"/>
        <v>0</v>
      </c>
      <c r="T18" s="12">
        <f t="shared" si="15"/>
        <v>0</v>
      </c>
      <c r="U18" s="4"/>
      <c r="X18" s="4"/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6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4"/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K18" s="4"/>
      <c r="BL18" s="13">
        <f t="shared" si="42"/>
        <v>0</v>
      </c>
      <c r="BM18" s="12">
        <f t="shared" si="43"/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6">
        <v>0</v>
      </c>
      <c r="BU18" s="13">
        <f t="shared" si="48"/>
        <v>0</v>
      </c>
      <c r="BV18" s="12">
        <f t="shared" si="49"/>
        <v>0</v>
      </c>
      <c r="BX18" s="13">
        <f t="shared" si="50"/>
        <v>0</v>
      </c>
      <c r="BY18" s="12">
        <f t="shared" si="51"/>
        <v>0</v>
      </c>
      <c r="CA18" s="13">
        <f t="shared" si="52"/>
        <v>0</v>
      </c>
      <c r="CB18" s="12">
        <f t="shared" si="53"/>
        <v>0</v>
      </c>
      <c r="CC18" s="4"/>
      <c r="CD18" s="13">
        <f t="shared" si="54"/>
        <v>0</v>
      </c>
      <c r="CE18" s="12">
        <f t="shared" si="55"/>
        <v>0</v>
      </c>
      <c r="CF18" s="6"/>
      <c r="CG18" s="13">
        <f t="shared" si="56"/>
        <v>0</v>
      </c>
      <c r="CH18" s="12">
        <f t="shared" si="57"/>
        <v>0</v>
      </c>
      <c r="CI18" s="6">
        <v>0</v>
      </c>
      <c r="CJ18" s="13">
        <f t="shared" si="58"/>
        <v>0</v>
      </c>
      <c r="CK18" s="12">
        <f t="shared" si="59"/>
        <v>0</v>
      </c>
      <c r="CL18" s="6"/>
      <c r="CM18" s="13">
        <f t="shared" si="60"/>
        <v>0</v>
      </c>
      <c r="CN18" s="12">
        <f t="shared" si="61"/>
        <v>0</v>
      </c>
      <c r="CO18" s="4"/>
      <c r="CP18" s="13">
        <f t="shared" si="62"/>
        <v>0</v>
      </c>
      <c r="CQ18" s="12">
        <f t="shared" si="63"/>
        <v>0</v>
      </c>
      <c r="CS18" s="18">
        <f t="shared" si="64"/>
        <v>0</v>
      </c>
    </row>
    <row r="19" spans="1:97" x14ac:dyDescent="0.25">
      <c r="A19" s="1">
        <v>173123000</v>
      </c>
      <c r="B19" t="s">
        <v>38</v>
      </c>
      <c r="C19" t="s">
        <v>39</v>
      </c>
      <c r="D19" s="2">
        <v>0.25128205128205128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9"/>
        <v>0</v>
      </c>
      <c r="L19" s="4"/>
      <c r="M19" s="13">
        <f t="shared" si="10"/>
        <v>0</v>
      </c>
      <c r="N19" s="12">
        <f t="shared" si="11"/>
        <v>0</v>
      </c>
      <c r="O19" s="4"/>
      <c r="P19" s="13">
        <f t="shared" si="12"/>
        <v>0</v>
      </c>
      <c r="Q19" s="12">
        <f t="shared" si="13"/>
        <v>0</v>
      </c>
      <c r="R19" s="4"/>
      <c r="S19" s="13">
        <f t="shared" si="14"/>
        <v>0</v>
      </c>
      <c r="T19" s="12">
        <f t="shared" si="15"/>
        <v>0</v>
      </c>
      <c r="U19" s="4"/>
      <c r="X19" s="4"/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6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4"/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K19" s="4"/>
      <c r="BL19" s="13">
        <f t="shared" si="42"/>
        <v>0</v>
      </c>
      <c r="BM19" s="12">
        <f t="shared" si="43"/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6">
        <v>0</v>
      </c>
      <c r="BU19" s="13">
        <f t="shared" si="48"/>
        <v>0</v>
      </c>
      <c r="BV19" s="12">
        <f t="shared" si="49"/>
        <v>0</v>
      </c>
      <c r="BX19" s="13">
        <f t="shared" si="50"/>
        <v>0</v>
      </c>
      <c r="BY19" s="12">
        <f t="shared" si="51"/>
        <v>0</v>
      </c>
      <c r="CA19" s="13">
        <f t="shared" si="52"/>
        <v>0</v>
      </c>
      <c r="CB19" s="12">
        <f t="shared" si="53"/>
        <v>0</v>
      </c>
      <c r="CC19" s="4"/>
      <c r="CD19" s="13">
        <f t="shared" si="54"/>
        <v>0</v>
      </c>
      <c r="CE19" s="12">
        <f t="shared" si="55"/>
        <v>0</v>
      </c>
      <c r="CF19" s="6"/>
      <c r="CG19" s="13">
        <f t="shared" si="56"/>
        <v>0</v>
      </c>
      <c r="CH19" s="12">
        <f t="shared" si="57"/>
        <v>0</v>
      </c>
      <c r="CI19" s="6">
        <v>0</v>
      </c>
      <c r="CJ19" s="13">
        <f t="shared" si="58"/>
        <v>0</v>
      </c>
      <c r="CK19" s="12">
        <f t="shared" si="59"/>
        <v>0</v>
      </c>
      <c r="CL19" s="6"/>
      <c r="CM19" s="13">
        <f t="shared" si="60"/>
        <v>0</v>
      </c>
      <c r="CN19" s="12">
        <f t="shared" si="61"/>
        <v>0</v>
      </c>
      <c r="CO19" s="4"/>
      <c r="CP19" s="13">
        <f t="shared" si="62"/>
        <v>0</v>
      </c>
      <c r="CQ19" s="12">
        <f t="shared" si="63"/>
        <v>0</v>
      </c>
      <c r="CS19" s="18">
        <f t="shared" si="64"/>
        <v>0</v>
      </c>
    </row>
    <row r="20" spans="1:97" x14ac:dyDescent="0.25">
      <c r="D20" s="3"/>
      <c r="E20" s="6"/>
      <c r="F20" s="6"/>
      <c r="I20" s="4"/>
      <c r="J20" s="11">
        <f t="shared" si="65"/>
        <v>0</v>
      </c>
      <c r="K20" s="12">
        <f t="shared" si="9"/>
        <v>0</v>
      </c>
      <c r="L20" s="4"/>
      <c r="M20" s="13">
        <f t="shared" si="10"/>
        <v>0</v>
      </c>
      <c r="N20" s="12">
        <f t="shared" si="11"/>
        <v>0</v>
      </c>
      <c r="O20" s="4"/>
      <c r="P20" s="13">
        <f t="shared" si="12"/>
        <v>0</v>
      </c>
      <c r="Q20" s="12">
        <f t="shared" si="13"/>
        <v>0</v>
      </c>
      <c r="R20" s="4"/>
      <c r="S20" s="13">
        <f t="shared" si="14"/>
        <v>0</v>
      </c>
      <c r="T20" s="12">
        <f t="shared" si="15"/>
        <v>0</v>
      </c>
      <c r="U20" s="4"/>
      <c r="X20" s="4"/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6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4"/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W20" s="13">
        <f t="shared" si="32"/>
        <v>0</v>
      </c>
      <c r="AX20" s="12">
        <f t="shared" si="33"/>
        <v>0</v>
      </c>
      <c r="AY20"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K20" s="4"/>
      <c r="BL20" s="13">
        <f t="shared" si="42"/>
        <v>0</v>
      </c>
      <c r="BM20" s="12">
        <f t="shared" si="43"/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6">
        <v>0</v>
      </c>
      <c r="BU20" s="13">
        <f t="shared" si="48"/>
        <v>0</v>
      </c>
      <c r="BV20" s="12">
        <f t="shared" si="49"/>
        <v>0</v>
      </c>
      <c r="BX20" s="13">
        <f t="shared" si="50"/>
        <v>0</v>
      </c>
      <c r="BY20" s="12">
        <f t="shared" si="51"/>
        <v>0</v>
      </c>
      <c r="CA20" s="13">
        <f t="shared" si="52"/>
        <v>0</v>
      </c>
      <c r="CB20" s="12">
        <f t="shared" si="53"/>
        <v>0</v>
      </c>
      <c r="CC20" s="4"/>
      <c r="CD20" s="13">
        <f t="shared" si="54"/>
        <v>0</v>
      </c>
      <c r="CE20" s="12">
        <f t="shared" si="55"/>
        <v>0</v>
      </c>
      <c r="CF20" s="6"/>
      <c r="CG20" s="13">
        <f t="shared" si="56"/>
        <v>0</v>
      </c>
      <c r="CH20" s="12">
        <f t="shared" si="57"/>
        <v>0</v>
      </c>
      <c r="CI20" s="6">
        <v>0</v>
      </c>
      <c r="CJ20" s="13">
        <f t="shared" si="58"/>
        <v>0</v>
      </c>
      <c r="CK20" s="12">
        <f t="shared" si="59"/>
        <v>0</v>
      </c>
      <c r="CL20" s="6"/>
      <c r="CM20" s="13">
        <f t="shared" si="60"/>
        <v>0</v>
      </c>
      <c r="CN20" s="12">
        <f t="shared" si="61"/>
        <v>0</v>
      </c>
      <c r="CO20" s="4"/>
      <c r="CP20" s="13">
        <f t="shared" si="62"/>
        <v>0</v>
      </c>
      <c r="CQ20" s="12">
        <f t="shared" si="63"/>
        <v>0</v>
      </c>
      <c r="CS20" s="18">
        <f t="shared" si="64"/>
        <v>0</v>
      </c>
    </row>
    <row r="21" spans="1:97" x14ac:dyDescent="0.25">
      <c r="I21" s="4"/>
      <c r="J21" s="11">
        <f t="shared" si="65"/>
        <v>0</v>
      </c>
      <c r="K21" s="12">
        <f t="shared" si="9"/>
        <v>0</v>
      </c>
      <c r="L21" s="4">
        <v>0</v>
      </c>
      <c r="M21" s="13">
        <f t="shared" si="10"/>
        <v>0</v>
      </c>
      <c r="N21" s="12">
        <f t="shared" si="11"/>
        <v>0</v>
      </c>
      <c r="O21" s="4"/>
      <c r="P21" s="13">
        <f t="shared" si="12"/>
        <v>0</v>
      </c>
      <c r="Q21" s="12">
        <f t="shared" si="13"/>
        <v>0</v>
      </c>
      <c r="R21" s="4"/>
      <c r="S21" s="13">
        <f t="shared" si="14"/>
        <v>0</v>
      </c>
      <c r="T21" s="12">
        <f t="shared" si="15"/>
        <v>0</v>
      </c>
      <c r="U21" s="4"/>
      <c r="X21" s="4"/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6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4"/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W21" s="13">
        <f t="shared" si="32"/>
        <v>0</v>
      </c>
      <c r="AX21" s="12">
        <f t="shared" si="33"/>
        <v>0</v>
      </c>
      <c r="AY21"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K21" s="4"/>
      <c r="BL21" s="13">
        <f t="shared" si="42"/>
        <v>0</v>
      </c>
      <c r="BM21" s="12">
        <f t="shared" si="43"/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6">
        <v>0</v>
      </c>
      <c r="BU21" s="13">
        <f t="shared" si="48"/>
        <v>0</v>
      </c>
      <c r="BV21" s="12">
        <f t="shared" si="49"/>
        <v>0</v>
      </c>
      <c r="BX21" s="13">
        <f t="shared" si="50"/>
        <v>0</v>
      </c>
      <c r="BY21" s="12">
        <f t="shared" si="51"/>
        <v>0</v>
      </c>
      <c r="CA21" s="13">
        <f t="shared" si="52"/>
        <v>0</v>
      </c>
      <c r="CB21" s="12">
        <f t="shared" si="53"/>
        <v>0</v>
      </c>
      <c r="CC21" s="4"/>
      <c r="CD21" s="13">
        <f t="shared" si="54"/>
        <v>0</v>
      </c>
      <c r="CE21" s="12">
        <f t="shared" si="55"/>
        <v>0</v>
      </c>
      <c r="CF21" s="6"/>
      <c r="CG21" s="13">
        <f t="shared" si="56"/>
        <v>0</v>
      </c>
      <c r="CH21" s="12">
        <f t="shared" si="57"/>
        <v>0</v>
      </c>
      <c r="CI21" s="6">
        <v>0</v>
      </c>
      <c r="CJ21" s="13">
        <f t="shared" si="58"/>
        <v>0</v>
      </c>
      <c r="CK21" s="12">
        <f t="shared" si="59"/>
        <v>0</v>
      </c>
      <c r="CL21" s="6"/>
      <c r="CM21" s="13">
        <f t="shared" si="60"/>
        <v>0</v>
      </c>
      <c r="CN21" s="12">
        <f t="shared" si="61"/>
        <v>0</v>
      </c>
      <c r="CO21" s="4"/>
      <c r="CP21" s="13">
        <f t="shared" si="62"/>
        <v>0</v>
      </c>
      <c r="CQ21" s="12">
        <f t="shared" si="63"/>
        <v>0</v>
      </c>
      <c r="CS21" s="18">
        <f t="shared" si="64"/>
        <v>0</v>
      </c>
    </row>
    <row r="22" spans="1:97" x14ac:dyDescent="0.25">
      <c r="A22" s="1">
        <v>173076000</v>
      </c>
      <c r="B22" t="s">
        <v>31</v>
      </c>
      <c r="C22" t="s">
        <v>31</v>
      </c>
      <c r="D22" s="2"/>
      <c r="E22" s="6">
        <v>60</v>
      </c>
      <c r="F22" s="6">
        <v>5.8049999999999997</v>
      </c>
      <c r="G22" s="1">
        <v>320015</v>
      </c>
      <c r="H22" s="1" t="s">
        <v>0</v>
      </c>
      <c r="I22" s="4"/>
      <c r="J22" s="11">
        <f t="shared" si="65"/>
        <v>0</v>
      </c>
      <c r="K22" s="12">
        <f t="shared" si="9"/>
        <v>0</v>
      </c>
      <c r="L22" s="4">
        <v>0</v>
      </c>
      <c r="M22" s="13">
        <f t="shared" si="10"/>
        <v>0</v>
      </c>
      <c r="N22" s="12">
        <f t="shared" si="11"/>
        <v>0</v>
      </c>
      <c r="O22" s="4"/>
      <c r="P22" s="13">
        <f t="shared" si="12"/>
        <v>0</v>
      </c>
      <c r="Q22" s="12">
        <f t="shared" si="13"/>
        <v>0</v>
      </c>
      <c r="R22" s="4"/>
      <c r="S22" s="13">
        <f t="shared" si="14"/>
        <v>0</v>
      </c>
      <c r="T22" s="12">
        <f t="shared" si="15"/>
        <v>0</v>
      </c>
      <c r="U22" s="4"/>
      <c r="X22" s="4"/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6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4"/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W22" s="13">
        <f t="shared" si="32"/>
        <v>0</v>
      </c>
      <c r="AX22" s="12">
        <f t="shared" si="33"/>
        <v>0</v>
      </c>
      <c r="AY22"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K22" s="4"/>
      <c r="BL22" s="13">
        <f t="shared" si="42"/>
        <v>0</v>
      </c>
      <c r="BM22" s="12">
        <f t="shared" si="43"/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6">
        <v>0</v>
      </c>
      <c r="BU22" s="13">
        <f t="shared" si="48"/>
        <v>0</v>
      </c>
      <c r="BV22" s="12">
        <f t="shared" si="49"/>
        <v>0</v>
      </c>
      <c r="BX22" s="13">
        <f t="shared" si="50"/>
        <v>0</v>
      </c>
      <c r="BY22" s="12">
        <f t="shared" si="51"/>
        <v>0</v>
      </c>
      <c r="CA22" s="13">
        <f t="shared" si="52"/>
        <v>0</v>
      </c>
      <c r="CB22" s="12">
        <f t="shared" si="53"/>
        <v>0</v>
      </c>
      <c r="CC22" s="4"/>
      <c r="CD22" s="13">
        <f t="shared" si="54"/>
        <v>0</v>
      </c>
      <c r="CE22" s="12">
        <f t="shared" si="55"/>
        <v>0</v>
      </c>
      <c r="CF22" s="6"/>
      <c r="CG22" s="13">
        <f t="shared" si="56"/>
        <v>0</v>
      </c>
      <c r="CH22" s="12">
        <f t="shared" si="57"/>
        <v>0</v>
      </c>
      <c r="CI22" s="6">
        <v>0</v>
      </c>
      <c r="CJ22" s="13">
        <f t="shared" si="58"/>
        <v>0</v>
      </c>
      <c r="CK22" s="12">
        <f t="shared" si="59"/>
        <v>0</v>
      </c>
      <c r="CL22" s="6"/>
      <c r="CM22" s="13">
        <f t="shared" si="60"/>
        <v>0</v>
      </c>
      <c r="CN22" s="12">
        <f t="shared" si="61"/>
        <v>0</v>
      </c>
      <c r="CO22" s="4"/>
      <c r="CP22" s="13">
        <f t="shared" si="62"/>
        <v>0</v>
      </c>
      <c r="CQ22" s="12">
        <f t="shared" si="63"/>
        <v>0</v>
      </c>
      <c r="CS22" s="18">
        <f t="shared" si="64"/>
        <v>0</v>
      </c>
    </row>
    <row r="23" spans="1:97" x14ac:dyDescent="0.25">
      <c r="A23" s="1">
        <v>173076000</v>
      </c>
      <c r="B23" t="s">
        <v>32</v>
      </c>
      <c r="C23" t="s">
        <v>33</v>
      </c>
      <c r="D23" s="2">
        <v>9.2307692307692313E-2</v>
      </c>
      <c r="E23" s="6">
        <v>60</v>
      </c>
      <c r="F23" s="6">
        <v>5.8049999999999997</v>
      </c>
      <c r="G23" s="1">
        <v>320015</v>
      </c>
      <c r="H23" s="1" t="s">
        <v>0</v>
      </c>
      <c r="I23" s="4"/>
      <c r="J23" s="11">
        <f t="shared" si="65"/>
        <v>0</v>
      </c>
      <c r="K23" s="12">
        <f t="shared" si="9"/>
        <v>0</v>
      </c>
      <c r="L23" s="4"/>
      <c r="M23" s="13">
        <f t="shared" si="10"/>
        <v>0</v>
      </c>
      <c r="N23" s="12">
        <f t="shared" si="11"/>
        <v>0</v>
      </c>
      <c r="O23" s="4"/>
      <c r="P23" s="13">
        <f t="shared" si="12"/>
        <v>0</v>
      </c>
      <c r="Q23" s="12">
        <f t="shared" si="13"/>
        <v>0</v>
      </c>
      <c r="R23" s="4"/>
      <c r="S23" s="13">
        <f t="shared" si="14"/>
        <v>0</v>
      </c>
      <c r="T23" s="12">
        <f t="shared" si="15"/>
        <v>0</v>
      </c>
      <c r="U23" s="4"/>
      <c r="X23" s="4"/>
      <c r="Y23" s="13">
        <f t="shared" si="16"/>
        <v>0</v>
      </c>
      <c r="Z23" s="12">
        <f t="shared" si="17"/>
        <v>0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6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4"/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W23" s="13">
        <f t="shared" si="32"/>
        <v>0</v>
      </c>
      <c r="AX23" s="12">
        <f t="shared" si="33"/>
        <v>0</v>
      </c>
      <c r="AY23"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K23" s="4"/>
      <c r="BL23" s="13">
        <f t="shared" si="42"/>
        <v>0</v>
      </c>
      <c r="BM23" s="12">
        <f t="shared" si="43"/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6">
        <v>222</v>
      </c>
      <c r="BU23" s="13">
        <f t="shared" si="48"/>
        <v>3.7</v>
      </c>
      <c r="BV23" s="12">
        <f t="shared" si="49"/>
        <v>1288.71</v>
      </c>
      <c r="BX23" s="13">
        <f t="shared" si="50"/>
        <v>0</v>
      </c>
      <c r="BY23" s="12">
        <f t="shared" si="51"/>
        <v>0</v>
      </c>
      <c r="CA23" s="13">
        <f t="shared" si="52"/>
        <v>0</v>
      </c>
      <c r="CB23" s="12">
        <f t="shared" si="53"/>
        <v>0</v>
      </c>
      <c r="CC23" s="4"/>
      <c r="CD23" s="13">
        <f t="shared" si="54"/>
        <v>0</v>
      </c>
      <c r="CE23" s="12">
        <f t="shared" si="55"/>
        <v>0</v>
      </c>
      <c r="CF23" s="6"/>
      <c r="CG23" s="13">
        <f t="shared" si="56"/>
        <v>0</v>
      </c>
      <c r="CH23" s="12">
        <f t="shared" si="57"/>
        <v>0</v>
      </c>
      <c r="CI23" s="6">
        <v>210</v>
      </c>
      <c r="CJ23" s="13">
        <f t="shared" si="58"/>
        <v>3.5</v>
      </c>
      <c r="CK23" s="12">
        <f t="shared" si="59"/>
        <v>1219.05</v>
      </c>
      <c r="CL23" s="6"/>
      <c r="CM23" s="13">
        <f t="shared" si="60"/>
        <v>0</v>
      </c>
      <c r="CN23" s="12">
        <f t="shared" si="61"/>
        <v>0</v>
      </c>
      <c r="CO23" s="4"/>
      <c r="CP23" s="13">
        <f t="shared" si="62"/>
        <v>0</v>
      </c>
      <c r="CQ23" s="12">
        <f t="shared" si="63"/>
        <v>0</v>
      </c>
      <c r="CS23" s="18">
        <f t="shared" si="64"/>
        <v>2507.7600000000002</v>
      </c>
    </row>
    <row r="24" spans="1:97" x14ac:dyDescent="0.25">
      <c r="A24" s="1">
        <v>173076000</v>
      </c>
      <c r="B24" t="s">
        <v>34</v>
      </c>
      <c r="C24" t="s">
        <v>35</v>
      </c>
      <c r="D24" s="2">
        <v>0.18974358974358974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9"/>
        <v>0</v>
      </c>
      <c r="L24" s="4"/>
      <c r="M24" s="13">
        <f t="shared" si="10"/>
        <v>0</v>
      </c>
      <c r="N24" s="12">
        <f t="shared" si="11"/>
        <v>0</v>
      </c>
      <c r="O24" s="4"/>
      <c r="P24" s="13">
        <f t="shared" si="12"/>
        <v>0</v>
      </c>
      <c r="Q24" s="12">
        <f t="shared" si="13"/>
        <v>0</v>
      </c>
      <c r="R24" s="4"/>
      <c r="S24" s="13">
        <f t="shared" si="14"/>
        <v>0</v>
      </c>
      <c r="T24" s="12">
        <f t="shared" si="15"/>
        <v>0</v>
      </c>
      <c r="U24" s="4"/>
      <c r="X24" s="4"/>
      <c r="Y24" s="13">
        <f t="shared" si="16"/>
        <v>0</v>
      </c>
      <c r="Z24" s="12">
        <f t="shared" si="17"/>
        <v>0</v>
      </c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6"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4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W24" s="13">
        <f t="shared" si="32"/>
        <v>0</v>
      </c>
      <c r="AX24" s="12">
        <f t="shared" si="33"/>
        <v>0</v>
      </c>
      <c r="AY24"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K24" s="4"/>
      <c r="BL24" s="13">
        <f t="shared" si="42"/>
        <v>0</v>
      </c>
      <c r="BM24" s="12">
        <f t="shared" si="43"/>
        <v>0</v>
      </c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6">
        <v>455</v>
      </c>
      <c r="BU24" s="13">
        <f t="shared" si="48"/>
        <v>7.583333333333333</v>
      </c>
      <c r="BV24" s="12">
        <f t="shared" si="49"/>
        <v>2641.2750000000001</v>
      </c>
      <c r="BX24" s="13">
        <f t="shared" si="50"/>
        <v>0</v>
      </c>
      <c r="BY24" s="12">
        <f t="shared" si="51"/>
        <v>0</v>
      </c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6"/>
      <c r="CG24" s="13">
        <f t="shared" si="56"/>
        <v>0</v>
      </c>
      <c r="CH24" s="12">
        <f t="shared" si="57"/>
        <v>0</v>
      </c>
      <c r="CI24" s="6">
        <v>433</v>
      </c>
      <c r="CJ24" s="13">
        <f t="shared" si="58"/>
        <v>7.2166666666666668</v>
      </c>
      <c r="CK24" s="12">
        <f t="shared" si="59"/>
        <v>2513.5650000000001</v>
      </c>
      <c r="CL24" s="6"/>
      <c r="CM24" s="13">
        <f t="shared" si="60"/>
        <v>0</v>
      </c>
      <c r="CN24" s="12">
        <f t="shared" si="61"/>
        <v>0</v>
      </c>
      <c r="CO24" s="4"/>
      <c r="CP24" s="13">
        <f t="shared" si="62"/>
        <v>0</v>
      </c>
      <c r="CQ24" s="12">
        <f t="shared" si="63"/>
        <v>0</v>
      </c>
      <c r="CS24" s="18">
        <f t="shared" si="64"/>
        <v>5154.84</v>
      </c>
    </row>
    <row r="25" spans="1:97" x14ac:dyDescent="0.25">
      <c r="A25" s="1">
        <v>173076000</v>
      </c>
      <c r="B25" t="s">
        <v>93</v>
      </c>
      <c r="C25" t="s">
        <v>94</v>
      </c>
      <c r="D25" s="2">
        <v>0.14871794871794872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9"/>
        <v>0</v>
      </c>
      <c r="L25" s="4"/>
      <c r="M25" s="13">
        <f t="shared" si="10"/>
        <v>0</v>
      </c>
      <c r="N25" s="12">
        <f t="shared" si="11"/>
        <v>0</v>
      </c>
      <c r="O25" s="4"/>
      <c r="P25" s="13">
        <f t="shared" si="12"/>
        <v>0</v>
      </c>
      <c r="Q25" s="12">
        <f t="shared" si="13"/>
        <v>0</v>
      </c>
      <c r="R25" s="4"/>
      <c r="S25" s="13">
        <f t="shared" si="14"/>
        <v>0</v>
      </c>
      <c r="T25" s="12">
        <f t="shared" si="15"/>
        <v>0</v>
      </c>
      <c r="U25" s="4"/>
      <c r="X25" s="4"/>
      <c r="Y25" s="13">
        <f t="shared" si="16"/>
        <v>0</v>
      </c>
      <c r="Z25" s="12">
        <f t="shared" si="17"/>
        <v>0</v>
      </c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6"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4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W25" s="13">
        <f t="shared" si="32"/>
        <v>0</v>
      </c>
      <c r="AX25" s="12">
        <f t="shared" si="33"/>
        <v>0</v>
      </c>
      <c r="AY25"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K25" s="4"/>
      <c r="BL25" s="13">
        <f t="shared" si="42"/>
        <v>0</v>
      </c>
      <c r="BM25" s="12">
        <f t="shared" si="43"/>
        <v>0</v>
      </c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6">
        <v>357</v>
      </c>
      <c r="BU25" s="13">
        <f t="shared" si="48"/>
        <v>5.95</v>
      </c>
      <c r="BV25" s="12">
        <f t="shared" si="49"/>
        <v>2072.3849999999998</v>
      </c>
      <c r="BX25" s="13">
        <f t="shared" si="50"/>
        <v>0</v>
      </c>
      <c r="BY25" s="12">
        <f t="shared" si="51"/>
        <v>0</v>
      </c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6"/>
      <c r="CG25" s="13">
        <f t="shared" si="56"/>
        <v>0</v>
      </c>
      <c r="CH25" s="12">
        <f t="shared" si="57"/>
        <v>0</v>
      </c>
      <c r="CI25" s="6">
        <v>339</v>
      </c>
      <c r="CJ25" s="13">
        <f t="shared" si="58"/>
        <v>5.65</v>
      </c>
      <c r="CK25" s="12">
        <f t="shared" si="59"/>
        <v>1967.895</v>
      </c>
      <c r="CL25" s="6"/>
      <c r="CM25" s="13">
        <f t="shared" si="60"/>
        <v>0</v>
      </c>
      <c r="CN25" s="12">
        <f t="shared" si="61"/>
        <v>0</v>
      </c>
      <c r="CO25" s="4"/>
      <c r="CP25" s="13">
        <f t="shared" si="62"/>
        <v>0</v>
      </c>
      <c r="CQ25" s="12">
        <f t="shared" si="63"/>
        <v>0</v>
      </c>
      <c r="CS25" s="18">
        <f t="shared" si="64"/>
        <v>4040.2799999999997</v>
      </c>
    </row>
    <row r="26" spans="1:97" x14ac:dyDescent="0.25">
      <c r="A26" s="1">
        <v>173076000</v>
      </c>
      <c r="B26" t="s">
        <v>90</v>
      </c>
      <c r="C26" t="s">
        <v>37</v>
      </c>
      <c r="D26" s="2">
        <v>0.17435897435897435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9"/>
        <v>0</v>
      </c>
      <c r="L26" s="4"/>
      <c r="M26" s="13">
        <f t="shared" si="10"/>
        <v>0</v>
      </c>
      <c r="N26" s="12">
        <f t="shared" si="11"/>
        <v>0</v>
      </c>
      <c r="O26" s="4"/>
      <c r="P26" s="13">
        <f t="shared" si="12"/>
        <v>0</v>
      </c>
      <c r="Q26" s="12">
        <f t="shared" si="13"/>
        <v>0</v>
      </c>
      <c r="R26" s="4"/>
      <c r="S26" s="13">
        <f t="shared" si="14"/>
        <v>0</v>
      </c>
      <c r="T26" s="12">
        <f t="shared" si="15"/>
        <v>0</v>
      </c>
      <c r="U26" s="4"/>
      <c r="X26" s="4"/>
      <c r="Y26" s="13">
        <f t="shared" si="16"/>
        <v>0</v>
      </c>
      <c r="Z26" s="12">
        <f t="shared" si="17"/>
        <v>0</v>
      </c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6"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W26" s="13">
        <f t="shared" si="32"/>
        <v>0</v>
      </c>
      <c r="AX26" s="12">
        <f t="shared" si="33"/>
        <v>0</v>
      </c>
      <c r="AY26"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K26" s="4"/>
      <c r="BL26" s="13">
        <f t="shared" si="42"/>
        <v>0</v>
      </c>
      <c r="BM26" s="12">
        <f t="shared" si="43"/>
        <v>0</v>
      </c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6">
        <v>418</v>
      </c>
      <c r="BU26" s="13">
        <f t="shared" si="48"/>
        <v>6.9666666666666668</v>
      </c>
      <c r="BV26" s="12">
        <f t="shared" si="49"/>
        <v>2426.4899999999998</v>
      </c>
      <c r="BX26" s="13">
        <f t="shared" si="50"/>
        <v>0</v>
      </c>
      <c r="BY26" s="12">
        <f t="shared" si="51"/>
        <v>0</v>
      </c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6"/>
      <c r="CG26" s="13">
        <f t="shared" si="56"/>
        <v>0</v>
      </c>
      <c r="CH26" s="12">
        <f t="shared" si="57"/>
        <v>0</v>
      </c>
      <c r="CI26" s="6">
        <v>398</v>
      </c>
      <c r="CJ26" s="13">
        <f t="shared" si="58"/>
        <v>6.6333333333333337</v>
      </c>
      <c r="CK26" s="12">
        <f t="shared" si="59"/>
        <v>2310.39</v>
      </c>
      <c r="CL26" s="6"/>
      <c r="CM26" s="13">
        <f t="shared" si="60"/>
        <v>0</v>
      </c>
      <c r="CN26" s="12">
        <f t="shared" si="61"/>
        <v>0</v>
      </c>
      <c r="CO26" s="4"/>
      <c r="CP26" s="13">
        <f t="shared" si="62"/>
        <v>0</v>
      </c>
      <c r="CQ26" s="12">
        <f t="shared" si="63"/>
        <v>0</v>
      </c>
      <c r="CS26" s="18">
        <f t="shared" si="64"/>
        <v>4736.8799999999992</v>
      </c>
    </row>
    <row r="27" spans="1:97" x14ac:dyDescent="0.25">
      <c r="A27" s="1">
        <v>173076000</v>
      </c>
      <c r="B27" t="s">
        <v>91</v>
      </c>
      <c r="C27" t="s">
        <v>92</v>
      </c>
      <c r="D27" s="2">
        <v>0.14358974358974358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9"/>
        <v>0</v>
      </c>
      <c r="L27" s="4"/>
      <c r="M27" s="13">
        <f t="shared" si="10"/>
        <v>0</v>
      </c>
      <c r="N27" s="12">
        <f t="shared" si="11"/>
        <v>0</v>
      </c>
      <c r="O27" s="4"/>
      <c r="P27" s="13">
        <f t="shared" si="12"/>
        <v>0</v>
      </c>
      <c r="Q27" s="12">
        <f t="shared" si="13"/>
        <v>0</v>
      </c>
      <c r="R27" s="4"/>
      <c r="S27" s="13">
        <f t="shared" si="14"/>
        <v>0</v>
      </c>
      <c r="T27" s="12">
        <f t="shared" si="15"/>
        <v>0</v>
      </c>
      <c r="U27" s="4"/>
      <c r="X27" s="4"/>
      <c r="Y27" s="13">
        <f t="shared" si="16"/>
        <v>0</v>
      </c>
      <c r="Z27" s="12">
        <f t="shared" si="17"/>
        <v>0</v>
      </c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6"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W27" s="13">
        <f t="shared" si="32"/>
        <v>0</v>
      </c>
      <c r="AX27" s="12">
        <f t="shared" si="33"/>
        <v>0</v>
      </c>
      <c r="AY27"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K27" s="4"/>
      <c r="BL27" s="13">
        <f t="shared" si="42"/>
        <v>0</v>
      </c>
      <c r="BM27" s="12">
        <f t="shared" si="43"/>
        <v>0</v>
      </c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6">
        <v>345</v>
      </c>
      <c r="BU27" s="13">
        <f t="shared" si="48"/>
        <v>5.75</v>
      </c>
      <c r="BV27" s="12">
        <f t="shared" si="49"/>
        <v>2002.7249999999999</v>
      </c>
      <c r="BX27" s="13">
        <f t="shared" si="50"/>
        <v>0</v>
      </c>
      <c r="BY27" s="12">
        <f t="shared" si="51"/>
        <v>0</v>
      </c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6"/>
      <c r="CG27" s="13">
        <f t="shared" si="56"/>
        <v>0</v>
      </c>
      <c r="CH27" s="12">
        <f t="shared" si="57"/>
        <v>0</v>
      </c>
      <c r="CI27" s="6">
        <v>327</v>
      </c>
      <c r="CJ27" s="13">
        <f t="shared" si="58"/>
        <v>5.45</v>
      </c>
      <c r="CK27" s="12">
        <f t="shared" si="59"/>
        <v>1898.2349999999999</v>
      </c>
      <c r="CL27" s="6"/>
      <c r="CM27" s="13">
        <f t="shared" si="60"/>
        <v>0</v>
      </c>
      <c r="CN27" s="12">
        <f t="shared" si="61"/>
        <v>0</v>
      </c>
      <c r="CO27" s="4"/>
      <c r="CP27" s="13">
        <f t="shared" si="62"/>
        <v>0</v>
      </c>
      <c r="CQ27" s="12">
        <f t="shared" si="63"/>
        <v>0</v>
      </c>
      <c r="CS27" s="18">
        <f t="shared" si="64"/>
        <v>3900.96</v>
      </c>
    </row>
    <row r="28" spans="1:97" x14ac:dyDescent="0.25">
      <c r="A28" s="1">
        <v>173076000</v>
      </c>
      <c r="B28" t="s">
        <v>38</v>
      </c>
      <c r="C28" t="s">
        <v>39</v>
      </c>
      <c r="D28" s="2">
        <v>0.25128205128205128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9"/>
        <v>0</v>
      </c>
      <c r="L28" s="4"/>
      <c r="M28" s="13">
        <f t="shared" si="10"/>
        <v>0</v>
      </c>
      <c r="N28" s="12">
        <f t="shared" si="11"/>
        <v>0</v>
      </c>
      <c r="O28" s="4"/>
      <c r="P28" s="13">
        <f t="shared" si="12"/>
        <v>0</v>
      </c>
      <c r="Q28" s="12">
        <f t="shared" si="13"/>
        <v>0</v>
      </c>
      <c r="R28" s="4"/>
      <c r="S28" s="13">
        <f t="shared" si="14"/>
        <v>0</v>
      </c>
      <c r="T28" s="12">
        <f t="shared" si="15"/>
        <v>0</v>
      </c>
      <c r="U28" s="4"/>
      <c r="X28" s="4"/>
      <c r="Y28" s="13">
        <f t="shared" si="16"/>
        <v>0</v>
      </c>
      <c r="Z28" s="12">
        <f t="shared" si="17"/>
        <v>0</v>
      </c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6"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W28" s="13">
        <f t="shared" si="32"/>
        <v>0</v>
      </c>
      <c r="AX28" s="12">
        <f t="shared" si="33"/>
        <v>0</v>
      </c>
      <c r="AY28"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K28" s="4"/>
      <c r="BL28" s="13">
        <f t="shared" si="42"/>
        <v>0</v>
      </c>
      <c r="BM28" s="12">
        <f t="shared" si="43"/>
        <v>0</v>
      </c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6">
        <v>603</v>
      </c>
      <c r="BU28" s="13">
        <f t="shared" si="48"/>
        <v>10.050000000000001</v>
      </c>
      <c r="BV28" s="12">
        <f t="shared" si="49"/>
        <v>3500.415</v>
      </c>
      <c r="BX28" s="13">
        <f t="shared" si="50"/>
        <v>0</v>
      </c>
      <c r="BY28" s="12">
        <f t="shared" si="51"/>
        <v>0</v>
      </c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6"/>
      <c r="CG28" s="13">
        <f t="shared" si="56"/>
        <v>0</v>
      </c>
      <c r="CH28" s="12">
        <f t="shared" si="57"/>
        <v>0</v>
      </c>
      <c r="CI28" s="6">
        <v>573</v>
      </c>
      <c r="CJ28" s="13">
        <f t="shared" si="58"/>
        <v>9.5500000000000007</v>
      </c>
      <c r="CK28" s="12">
        <f t="shared" si="59"/>
        <v>3326.2649999999999</v>
      </c>
      <c r="CL28" s="6"/>
      <c r="CM28" s="13">
        <f t="shared" si="60"/>
        <v>0</v>
      </c>
      <c r="CN28" s="12">
        <f t="shared" si="61"/>
        <v>0</v>
      </c>
      <c r="CO28" s="4"/>
      <c r="CP28" s="13">
        <f t="shared" si="62"/>
        <v>0</v>
      </c>
      <c r="CQ28" s="12">
        <f t="shared" si="63"/>
        <v>0</v>
      </c>
      <c r="CS28" s="18">
        <f t="shared" si="64"/>
        <v>6826.68</v>
      </c>
    </row>
    <row r="29" spans="1:97" x14ac:dyDescent="0.25">
      <c r="D29" s="3"/>
      <c r="E29" s="6"/>
      <c r="F29" s="6"/>
      <c r="I29" s="4"/>
      <c r="J29" s="11">
        <f t="shared" si="65"/>
        <v>0</v>
      </c>
      <c r="K29" s="12">
        <f t="shared" si="9"/>
        <v>0</v>
      </c>
      <c r="L29" s="4">
        <v>0</v>
      </c>
      <c r="M29" s="13">
        <f t="shared" si="10"/>
        <v>0</v>
      </c>
      <c r="N29" s="12">
        <f t="shared" si="11"/>
        <v>0</v>
      </c>
      <c r="O29" s="4"/>
      <c r="P29" s="13">
        <f t="shared" si="12"/>
        <v>0</v>
      </c>
      <c r="Q29" s="12">
        <f t="shared" si="13"/>
        <v>0</v>
      </c>
      <c r="R29" s="4"/>
      <c r="S29" s="13">
        <f t="shared" si="14"/>
        <v>0</v>
      </c>
      <c r="T29" s="12">
        <f t="shared" si="15"/>
        <v>0</v>
      </c>
      <c r="U29" s="4"/>
      <c r="X29" s="4"/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6"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W29" s="13">
        <f t="shared" si="32"/>
        <v>0</v>
      </c>
      <c r="AX29" s="12">
        <f t="shared" si="33"/>
        <v>0</v>
      </c>
      <c r="AY29"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K29" s="4"/>
      <c r="BL29" s="13">
        <f t="shared" si="42"/>
        <v>0</v>
      </c>
      <c r="BM29" s="12">
        <f t="shared" si="43"/>
        <v>0</v>
      </c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6">
        <v>0</v>
      </c>
      <c r="BU29" s="13">
        <f t="shared" si="48"/>
        <v>0</v>
      </c>
      <c r="BV29" s="12">
        <f t="shared" si="49"/>
        <v>0</v>
      </c>
      <c r="BX29" s="13">
        <f t="shared" si="50"/>
        <v>0</v>
      </c>
      <c r="BY29" s="12">
        <f t="shared" si="51"/>
        <v>0</v>
      </c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6"/>
      <c r="CG29" s="13">
        <f t="shared" si="56"/>
        <v>0</v>
      </c>
      <c r="CH29" s="12">
        <f t="shared" si="57"/>
        <v>0</v>
      </c>
      <c r="CI29" s="6">
        <v>0</v>
      </c>
      <c r="CJ29" s="13">
        <f t="shared" si="58"/>
        <v>0</v>
      </c>
      <c r="CK29" s="12">
        <f t="shared" si="59"/>
        <v>0</v>
      </c>
      <c r="CL29" s="6"/>
      <c r="CM29" s="13">
        <f t="shared" si="60"/>
        <v>0</v>
      </c>
      <c r="CN29" s="12">
        <f t="shared" si="61"/>
        <v>0</v>
      </c>
      <c r="CO29" s="4"/>
      <c r="CP29" s="13">
        <f t="shared" si="62"/>
        <v>0</v>
      </c>
      <c r="CQ29" s="12">
        <f t="shared" si="63"/>
        <v>0</v>
      </c>
      <c r="CS29" s="18">
        <f t="shared" si="64"/>
        <v>0</v>
      </c>
    </row>
    <row r="30" spans="1:97" x14ac:dyDescent="0.25">
      <c r="I30" s="4"/>
      <c r="J30" s="11">
        <f t="shared" si="65"/>
        <v>0</v>
      </c>
      <c r="K30" s="12">
        <f t="shared" si="9"/>
        <v>0</v>
      </c>
      <c r="L30" s="4">
        <v>0</v>
      </c>
      <c r="M30" s="13">
        <f t="shared" si="10"/>
        <v>0</v>
      </c>
      <c r="N30" s="12">
        <f t="shared" si="11"/>
        <v>0</v>
      </c>
      <c r="O30" s="4"/>
      <c r="P30" s="13">
        <f t="shared" si="12"/>
        <v>0</v>
      </c>
      <c r="Q30" s="12">
        <f t="shared" si="13"/>
        <v>0</v>
      </c>
      <c r="R30" s="4"/>
      <c r="S30" s="13">
        <f t="shared" si="14"/>
        <v>0</v>
      </c>
      <c r="T30" s="12">
        <f t="shared" si="15"/>
        <v>0</v>
      </c>
      <c r="U30" s="4"/>
      <c r="X30" s="4"/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6"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W30" s="13">
        <f t="shared" si="32"/>
        <v>0</v>
      </c>
      <c r="AX30" s="12">
        <f t="shared" si="33"/>
        <v>0</v>
      </c>
      <c r="AY30"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K30" s="4"/>
      <c r="BL30" s="13">
        <f t="shared" si="42"/>
        <v>0</v>
      </c>
      <c r="BM30" s="12">
        <f t="shared" si="43"/>
        <v>0</v>
      </c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6">
        <v>0</v>
      </c>
      <c r="BU30" s="13">
        <f t="shared" si="48"/>
        <v>0</v>
      </c>
      <c r="BV30" s="12">
        <f t="shared" si="49"/>
        <v>0</v>
      </c>
      <c r="BX30" s="13">
        <f t="shared" si="50"/>
        <v>0</v>
      </c>
      <c r="BY30" s="12">
        <f t="shared" si="51"/>
        <v>0</v>
      </c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6"/>
      <c r="CG30" s="13">
        <f t="shared" si="56"/>
        <v>0</v>
      </c>
      <c r="CH30" s="12">
        <f t="shared" si="57"/>
        <v>0</v>
      </c>
      <c r="CI30" s="6">
        <v>0</v>
      </c>
      <c r="CJ30" s="13">
        <f t="shared" si="58"/>
        <v>0</v>
      </c>
      <c r="CK30" s="12">
        <f t="shared" si="59"/>
        <v>0</v>
      </c>
      <c r="CL30" s="6"/>
      <c r="CM30" s="13">
        <f t="shared" si="60"/>
        <v>0</v>
      </c>
      <c r="CN30" s="12">
        <f t="shared" si="61"/>
        <v>0</v>
      </c>
      <c r="CO30" s="4"/>
      <c r="CP30" s="13">
        <f t="shared" si="62"/>
        <v>0</v>
      </c>
      <c r="CQ30" s="12">
        <f t="shared" si="63"/>
        <v>0</v>
      </c>
      <c r="CS30" s="18">
        <f t="shared" si="64"/>
        <v>0</v>
      </c>
    </row>
    <row r="31" spans="1:97" x14ac:dyDescent="0.25">
      <c r="A31" s="1">
        <v>173103000</v>
      </c>
      <c r="B31" t="s">
        <v>31</v>
      </c>
      <c r="C31" t="s">
        <v>31</v>
      </c>
      <c r="D31" s="2"/>
      <c r="E31" s="6">
        <v>60</v>
      </c>
      <c r="F31" s="6">
        <v>5.5479599999999998</v>
      </c>
      <c r="G31" s="1">
        <v>320107</v>
      </c>
      <c r="H31" s="1" t="s">
        <v>1</v>
      </c>
      <c r="I31" s="4"/>
      <c r="J31" s="11">
        <f t="shared" si="65"/>
        <v>0</v>
      </c>
      <c r="K31" s="12">
        <f t="shared" si="9"/>
        <v>0</v>
      </c>
      <c r="L31" s="4"/>
      <c r="M31" s="13">
        <f t="shared" si="10"/>
        <v>0</v>
      </c>
      <c r="N31" s="12">
        <f t="shared" si="11"/>
        <v>0</v>
      </c>
      <c r="O31" s="4"/>
      <c r="P31" s="13">
        <f t="shared" si="12"/>
        <v>0</v>
      </c>
      <c r="Q31" s="12">
        <f t="shared" si="13"/>
        <v>0</v>
      </c>
      <c r="R31" s="4"/>
      <c r="S31" s="13">
        <f t="shared" si="14"/>
        <v>0</v>
      </c>
      <c r="T31" s="12">
        <f t="shared" si="15"/>
        <v>0</v>
      </c>
      <c r="U31" s="4"/>
      <c r="X31" s="4"/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6"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W31" s="13">
        <f t="shared" si="32"/>
        <v>0</v>
      </c>
      <c r="AX31" s="12">
        <f t="shared" si="33"/>
        <v>0</v>
      </c>
      <c r="AY31"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K31" s="4"/>
      <c r="BL31" s="13">
        <f t="shared" si="42"/>
        <v>0</v>
      </c>
      <c r="BM31" s="12">
        <f t="shared" si="43"/>
        <v>0</v>
      </c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6">
        <v>0</v>
      </c>
      <c r="BU31" s="13">
        <f t="shared" si="48"/>
        <v>0</v>
      </c>
      <c r="BV31" s="12">
        <f t="shared" si="49"/>
        <v>0</v>
      </c>
      <c r="BX31" s="13">
        <f t="shared" si="50"/>
        <v>0</v>
      </c>
      <c r="BY31" s="12">
        <f t="shared" si="51"/>
        <v>0</v>
      </c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6"/>
      <c r="CG31" s="13">
        <f t="shared" si="56"/>
        <v>0</v>
      </c>
      <c r="CH31" s="12">
        <f t="shared" si="57"/>
        <v>0</v>
      </c>
      <c r="CI31" s="6">
        <v>0</v>
      </c>
      <c r="CJ31" s="13">
        <f t="shared" si="58"/>
        <v>0</v>
      </c>
      <c r="CK31" s="12">
        <f t="shared" si="59"/>
        <v>0</v>
      </c>
      <c r="CL31" s="6"/>
      <c r="CM31" s="13">
        <f t="shared" si="60"/>
        <v>0</v>
      </c>
      <c r="CN31" s="12">
        <f t="shared" si="61"/>
        <v>0</v>
      </c>
      <c r="CO31" s="4"/>
      <c r="CP31" s="13">
        <f t="shared" si="62"/>
        <v>0</v>
      </c>
      <c r="CQ31" s="12">
        <f t="shared" si="63"/>
        <v>0</v>
      </c>
      <c r="CS31" s="18">
        <f t="shared" si="64"/>
        <v>0</v>
      </c>
    </row>
    <row r="32" spans="1:97" x14ac:dyDescent="0.25">
      <c r="A32" s="1">
        <v>173103000</v>
      </c>
      <c r="B32" t="s">
        <v>32</v>
      </c>
      <c r="C32" t="s">
        <v>33</v>
      </c>
      <c r="D32" s="2">
        <v>9.2307692307692313E-2</v>
      </c>
      <c r="E32" s="6">
        <v>60</v>
      </c>
      <c r="F32" s="6">
        <v>5.5479599999999998</v>
      </c>
      <c r="G32" s="1">
        <v>320107</v>
      </c>
      <c r="H32" s="1" t="s">
        <v>1</v>
      </c>
      <c r="I32" s="4"/>
      <c r="J32" s="11">
        <f t="shared" si="65"/>
        <v>0</v>
      </c>
      <c r="K32" s="12">
        <f t="shared" si="9"/>
        <v>0</v>
      </c>
      <c r="L32" s="4"/>
      <c r="M32" s="13">
        <f t="shared" si="10"/>
        <v>0</v>
      </c>
      <c r="N32" s="12">
        <f t="shared" si="11"/>
        <v>0</v>
      </c>
      <c r="O32" s="4"/>
      <c r="P32" s="13">
        <f t="shared" si="12"/>
        <v>0</v>
      </c>
      <c r="Q32" s="12">
        <f t="shared" si="13"/>
        <v>0</v>
      </c>
      <c r="R32" s="4"/>
      <c r="S32" s="13">
        <f t="shared" si="14"/>
        <v>0</v>
      </c>
      <c r="T32" s="12">
        <f t="shared" si="15"/>
        <v>0</v>
      </c>
      <c r="U32" s="4"/>
      <c r="X32" s="4"/>
      <c r="Y32" s="13">
        <f t="shared" si="16"/>
        <v>0</v>
      </c>
      <c r="Z32" s="12">
        <f t="shared" si="17"/>
        <v>0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6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W32" s="13">
        <f t="shared" si="32"/>
        <v>0</v>
      </c>
      <c r="AX32" s="12">
        <f t="shared" si="33"/>
        <v>0</v>
      </c>
      <c r="AY32"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K32" s="4"/>
      <c r="BL32" s="13">
        <f t="shared" si="42"/>
        <v>0</v>
      </c>
      <c r="BM32" s="12">
        <f t="shared" si="43"/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6">
        <v>0</v>
      </c>
      <c r="BU32" s="13">
        <f t="shared" si="48"/>
        <v>0</v>
      </c>
      <c r="BV32" s="12">
        <f t="shared" si="49"/>
        <v>0</v>
      </c>
      <c r="BX32" s="13">
        <f t="shared" si="50"/>
        <v>0</v>
      </c>
      <c r="BY32" s="12">
        <f t="shared" si="51"/>
        <v>0</v>
      </c>
      <c r="CA32" s="13">
        <f t="shared" si="52"/>
        <v>0</v>
      </c>
      <c r="CB32" s="12">
        <f t="shared" si="53"/>
        <v>0</v>
      </c>
      <c r="CC32" s="4"/>
      <c r="CD32" s="13">
        <f t="shared" si="54"/>
        <v>0</v>
      </c>
      <c r="CE32" s="12">
        <f t="shared" si="55"/>
        <v>0</v>
      </c>
      <c r="CF32" s="6"/>
      <c r="CG32" s="13">
        <f t="shared" si="56"/>
        <v>0</v>
      </c>
      <c r="CH32" s="12">
        <f t="shared" si="57"/>
        <v>0</v>
      </c>
      <c r="CI32" s="6">
        <v>371</v>
      </c>
      <c r="CJ32" s="13">
        <f t="shared" si="58"/>
        <v>6.1833333333333336</v>
      </c>
      <c r="CK32" s="12">
        <f t="shared" si="59"/>
        <v>2058.2931599999997</v>
      </c>
      <c r="CL32" s="6"/>
      <c r="CM32" s="13">
        <f t="shared" si="60"/>
        <v>0</v>
      </c>
      <c r="CN32" s="12">
        <f t="shared" si="61"/>
        <v>0</v>
      </c>
      <c r="CO32" s="4"/>
      <c r="CP32" s="13">
        <f t="shared" si="62"/>
        <v>0</v>
      </c>
      <c r="CQ32" s="12">
        <f t="shared" si="63"/>
        <v>0</v>
      </c>
      <c r="CS32" s="18">
        <f t="shared" si="64"/>
        <v>2058.2931599999997</v>
      </c>
    </row>
    <row r="33" spans="1:97" x14ac:dyDescent="0.25">
      <c r="A33" s="1">
        <v>173103000</v>
      </c>
      <c r="B33" t="s">
        <v>34</v>
      </c>
      <c r="C33" t="s">
        <v>35</v>
      </c>
      <c r="D33" s="2">
        <v>0.18974358974358974</v>
      </c>
      <c r="E33" s="6">
        <v>60</v>
      </c>
      <c r="F33" s="6">
        <v>5.5479599999999998</v>
      </c>
      <c r="G33" s="1">
        <v>320107</v>
      </c>
      <c r="H33" s="1" t="s">
        <v>1</v>
      </c>
      <c r="I33" s="4"/>
      <c r="J33" s="11">
        <f t="shared" si="65"/>
        <v>0</v>
      </c>
      <c r="K33" s="12">
        <f t="shared" si="9"/>
        <v>0</v>
      </c>
      <c r="L33" s="4"/>
      <c r="M33" s="13">
        <f t="shared" si="10"/>
        <v>0</v>
      </c>
      <c r="N33" s="12">
        <f t="shared" si="11"/>
        <v>0</v>
      </c>
      <c r="O33" s="4"/>
      <c r="P33" s="13">
        <f t="shared" si="12"/>
        <v>0</v>
      </c>
      <c r="Q33" s="12">
        <f t="shared" si="13"/>
        <v>0</v>
      </c>
      <c r="R33" s="4"/>
      <c r="S33" s="13">
        <f t="shared" si="14"/>
        <v>0</v>
      </c>
      <c r="T33" s="12">
        <f t="shared" si="15"/>
        <v>0</v>
      </c>
      <c r="U33" s="4"/>
      <c r="X33" s="4"/>
      <c r="Y33" s="13">
        <f t="shared" si="16"/>
        <v>0</v>
      </c>
      <c r="Z33" s="12">
        <f t="shared" si="17"/>
        <v>0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6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W33" s="13">
        <f t="shared" si="32"/>
        <v>0</v>
      </c>
      <c r="AX33" s="12">
        <f t="shared" si="33"/>
        <v>0</v>
      </c>
      <c r="AY33"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K33" s="4"/>
      <c r="BL33" s="13">
        <f t="shared" si="42"/>
        <v>0</v>
      </c>
      <c r="BM33" s="12">
        <f t="shared" si="43"/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6">
        <v>0</v>
      </c>
      <c r="BU33" s="13">
        <f t="shared" si="48"/>
        <v>0</v>
      </c>
      <c r="BV33" s="12">
        <f t="shared" si="49"/>
        <v>0</v>
      </c>
      <c r="BX33" s="13">
        <f t="shared" si="50"/>
        <v>0</v>
      </c>
      <c r="BY33" s="12">
        <f t="shared" si="51"/>
        <v>0</v>
      </c>
      <c r="CA33" s="13">
        <f t="shared" si="52"/>
        <v>0</v>
      </c>
      <c r="CB33" s="12">
        <f t="shared" si="53"/>
        <v>0</v>
      </c>
      <c r="CC33" s="4"/>
      <c r="CD33" s="13">
        <f t="shared" si="54"/>
        <v>0</v>
      </c>
      <c r="CE33" s="12">
        <f t="shared" si="55"/>
        <v>0</v>
      </c>
      <c r="CF33" s="6"/>
      <c r="CG33" s="13">
        <f t="shared" si="56"/>
        <v>0</v>
      </c>
      <c r="CH33" s="12">
        <f t="shared" si="57"/>
        <v>0</v>
      </c>
      <c r="CI33" s="6">
        <v>763</v>
      </c>
      <c r="CJ33" s="13">
        <f t="shared" si="58"/>
        <v>12.716666666666667</v>
      </c>
      <c r="CK33" s="12">
        <f t="shared" si="59"/>
        <v>4233.0934799999995</v>
      </c>
      <c r="CL33" s="6"/>
      <c r="CM33" s="13">
        <f t="shared" si="60"/>
        <v>0</v>
      </c>
      <c r="CN33" s="12">
        <f t="shared" si="61"/>
        <v>0</v>
      </c>
      <c r="CO33" s="4"/>
      <c r="CP33" s="13">
        <f t="shared" si="62"/>
        <v>0</v>
      </c>
      <c r="CQ33" s="12">
        <f t="shared" si="63"/>
        <v>0</v>
      </c>
      <c r="CS33" s="18">
        <f t="shared" si="64"/>
        <v>4233.0934799999995</v>
      </c>
    </row>
    <row r="34" spans="1:97" x14ac:dyDescent="0.25">
      <c r="A34" s="1">
        <v>173103000</v>
      </c>
      <c r="B34" t="s">
        <v>93</v>
      </c>
      <c r="C34" t="s">
        <v>94</v>
      </c>
      <c r="D34" s="2">
        <v>0.14871794871794872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5"/>
        <v>0</v>
      </c>
      <c r="K34" s="12">
        <f t="shared" si="9"/>
        <v>0</v>
      </c>
      <c r="L34" s="4"/>
      <c r="M34" s="13">
        <f t="shared" si="10"/>
        <v>0</v>
      </c>
      <c r="N34" s="12">
        <f t="shared" si="11"/>
        <v>0</v>
      </c>
      <c r="O34" s="4"/>
      <c r="P34" s="13">
        <f t="shared" si="12"/>
        <v>0</v>
      </c>
      <c r="Q34" s="12">
        <f t="shared" si="13"/>
        <v>0</v>
      </c>
      <c r="R34" s="4"/>
      <c r="S34" s="13">
        <f t="shared" si="14"/>
        <v>0</v>
      </c>
      <c r="T34" s="12">
        <f t="shared" si="15"/>
        <v>0</v>
      </c>
      <c r="U34" s="4"/>
      <c r="X34" s="4"/>
      <c r="Y34" s="13">
        <f t="shared" si="16"/>
        <v>0</v>
      </c>
      <c r="Z34" s="12">
        <f t="shared" si="17"/>
        <v>0</v>
      </c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6"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4"/>
      <c r="AN34" s="13">
        <f t="shared" si="26"/>
        <v>0</v>
      </c>
      <c r="AO34" s="12">
        <f t="shared" si="27"/>
        <v>0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W34" s="13">
        <f t="shared" si="32"/>
        <v>0</v>
      </c>
      <c r="AX34" s="12">
        <f t="shared" si="33"/>
        <v>0</v>
      </c>
      <c r="AY34">
        <v>0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K34" s="4"/>
      <c r="BL34" s="13">
        <f t="shared" si="42"/>
        <v>0</v>
      </c>
      <c r="BM34" s="12">
        <f t="shared" si="43"/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6">
        <v>0</v>
      </c>
      <c r="BU34" s="13">
        <f t="shared" si="48"/>
        <v>0</v>
      </c>
      <c r="BV34" s="12">
        <f t="shared" si="49"/>
        <v>0</v>
      </c>
      <c r="BX34" s="13">
        <f t="shared" si="50"/>
        <v>0</v>
      </c>
      <c r="BY34" s="12">
        <f t="shared" si="51"/>
        <v>0</v>
      </c>
      <c r="CA34" s="13">
        <f t="shared" si="52"/>
        <v>0</v>
      </c>
      <c r="CB34" s="12">
        <f t="shared" si="53"/>
        <v>0</v>
      </c>
      <c r="CC34" s="4"/>
      <c r="CD34" s="13">
        <f t="shared" si="54"/>
        <v>0</v>
      </c>
      <c r="CE34" s="12">
        <f t="shared" si="55"/>
        <v>0</v>
      </c>
      <c r="CF34" s="6"/>
      <c r="CG34" s="13">
        <f t="shared" si="56"/>
        <v>0</v>
      </c>
      <c r="CH34" s="12">
        <f t="shared" si="57"/>
        <v>0</v>
      </c>
      <c r="CI34" s="6">
        <v>598</v>
      </c>
      <c r="CJ34" s="13">
        <f t="shared" si="58"/>
        <v>9.9666666666666668</v>
      </c>
      <c r="CK34" s="12">
        <f t="shared" si="59"/>
        <v>3317.6800800000001</v>
      </c>
      <c r="CL34" s="6"/>
      <c r="CM34" s="13">
        <f t="shared" si="60"/>
        <v>0</v>
      </c>
      <c r="CN34" s="12">
        <f t="shared" si="61"/>
        <v>0</v>
      </c>
      <c r="CO34" s="4"/>
      <c r="CP34" s="13">
        <f t="shared" si="62"/>
        <v>0</v>
      </c>
      <c r="CQ34" s="12">
        <f t="shared" si="63"/>
        <v>0</v>
      </c>
      <c r="CS34" s="18">
        <f t="shared" si="64"/>
        <v>3317.6800800000001</v>
      </c>
    </row>
    <row r="35" spans="1:97" x14ac:dyDescent="0.25">
      <c r="A35" s="1">
        <v>173103000</v>
      </c>
      <c r="B35" t="s">
        <v>90</v>
      </c>
      <c r="C35" t="s">
        <v>37</v>
      </c>
      <c r="D35" s="2">
        <v>0.17435897435897435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9"/>
        <v>0</v>
      </c>
      <c r="L35" s="4"/>
      <c r="M35" s="13">
        <f t="shared" si="10"/>
        <v>0</v>
      </c>
      <c r="N35" s="12">
        <f t="shared" si="11"/>
        <v>0</v>
      </c>
      <c r="O35" s="4"/>
      <c r="P35" s="13">
        <f t="shared" si="12"/>
        <v>0</v>
      </c>
      <c r="Q35" s="12">
        <f t="shared" si="13"/>
        <v>0</v>
      </c>
      <c r="R35" s="4"/>
      <c r="S35" s="13">
        <f t="shared" si="14"/>
        <v>0</v>
      </c>
      <c r="T35" s="12">
        <f t="shared" si="15"/>
        <v>0</v>
      </c>
      <c r="U35" s="4"/>
      <c r="X35" s="4"/>
      <c r="Y35" s="13">
        <f t="shared" si="16"/>
        <v>0</v>
      </c>
      <c r="Z35" s="12">
        <f t="shared" si="17"/>
        <v>0</v>
      </c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6"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W35" s="13">
        <f t="shared" si="32"/>
        <v>0</v>
      </c>
      <c r="AX35" s="12">
        <f t="shared" si="33"/>
        <v>0</v>
      </c>
      <c r="AY35">
        <v>0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K35" s="4"/>
      <c r="BL35" s="13">
        <f t="shared" si="42"/>
        <v>0</v>
      </c>
      <c r="BM35" s="12">
        <f t="shared" si="43"/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6">
        <v>0</v>
      </c>
      <c r="BU35" s="13">
        <f t="shared" si="48"/>
        <v>0</v>
      </c>
      <c r="BV35" s="12">
        <f t="shared" si="49"/>
        <v>0</v>
      </c>
      <c r="BX35" s="13">
        <f t="shared" si="50"/>
        <v>0</v>
      </c>
      <c r="BY35" s="12">
        <f t="shared" si="51"/>
        <v>0</v>
      </c>
      <c r="CA35" s="13">
        <f t="shared" si="52"/>
        <v>0</v>
      </c>
      <c r="CB35" s="12">
        <f t="shared" si="53"/>
        <v>0</v>
      </c>
      <c r="CC35" s="4"/>
      <c r="CD35" s="13">
        <f t="shared" si="54"/>
        <v>0</v>
      </c>
      <c r="CE35" s="12">
        <f t="shared" si="55"/>
        <v>0</v>
      </c>
      <c r="CF35" s="6"/>
      <c r="CG35" s="13">
        <f t="shared" si="56"/>
        <v>0</v>
      </c>
      <c r="CH35" s="12">
        <f t="shared" si="57"/>
        <v>0</v>
      </c>
      <c r="CI35" s="6">
        <v>701</v>
      </c>
      <c r="CJ35" s="13">
        <f t="shared" si="58"/>
        <v>11.683333333333334</v>
      </c>
      <c r="CK35" s="12">
        <f t="shared" si="59"/>
        <v>3889.11996</v>
      </c>
      <c r="CL35" s="6"/>
      <c r="CM35" s="13">
        <f t="shared" si="60"/>
        <v>0</v>
      </c>
      <c r="CN35" s="12">
        <f t="shared" si="61"/>
        <v>0</v>
      </c>
      <c r="CO35" s="4"/>
      <c r="CP35" s="13">
        <f t="shared" si="62"/>
        <v>0</v>
      </c>
      <c r="CQ35" s="12">
        <f t="shared" si="63"/>
        <v>0</v>
      </c>
      <c r="CS35" s="18">
        <f t="shared" si="64"/>
        <v>3889.11996</v>
      </c>
    </row>
    <row r="36" spans="1:97" x14ac:dyDescent="0.25">
      <c r="A36" s="1">
        <v>173103000</v>
      </c>
      <c r="B36" t="s">
        <v>91</v>
      </c>
      <c r="C36" t="s">
        <v>92</v>
      </c>
      <c r="D36" s="2">
        <v>0.14358974358974358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9"/>
        <v>0</v>
      </c>
      <c r="L36" s="4"/>
      <c r="M36" s="13">
        <f t="shared" si="10"/>
        <v>0</v>
      </c>
      <c r="N36" s="12">
        <f t="shared" si="11"/>
        <v>0</v>
      </c>
      <c r="O36" s="4"/>
      <c r="P36" s="13">
        <f t="shared" si="12"/>
        <v>0</v>
      </c>
      <c r="Q36" s="12">
        <f t="shared" si="13"/>
        <v>0</v>
      </c>
      <c r="R36" s="4"/>
      <c r="S36" s="13">
        <f t="shared" si="14"/>
        <v>0</v>
      </c>
      <c r="T36" s="12">
        <f t="shared" si="15"/>
        <v>0</v>
      </c>
      <c r="U36" s="4"/>
      <c r="X36" s="4"/>
      <c r="Y36" s="13">
        <f t="shared" si="16"/>
        <v>0</v>
      </c>
      <c r="Z36" s="12">
        <f t="shared" si="17"/>
        <v>0</v>
      </c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6"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W36" s="13">
        <f t="shared" si="32"/>
        <v>0</v>
      </c>
      <c r="AX36" s="12">
        <f t="shared" si="33"/>
        <v>0</v>
      </c>
      <c r="AY36">
        <v>0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K36" s="4"/>
      <c r="BL36" s="13">
        <f t="shared" si="42"/>
        <v>0</v>
      </c>
      <c r="BM36" s="12">
        <f t="shared" si="43"/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6">
        <v>0</v>
      </c>
      <c r="BU36" s="13">
        <f t="shared" si="48"/>
        <v>0</v>
      </c>
      <c r="BV36" s="12">
        <f t="shared" si="49"/>
        <v>0</v>
      </c>
      <c r="BX36" s="13">
        <f t="shared" si="50"/>
        <v>0</v>
      </c>
      <c r="BY36" s="12">
        <f t="shared" si="51"/>
        <v>0</v>
      </c>
      <c r="CA36" s="13">
        <f t="shared" si="52"/>
        <v>0</v>
      </c>
      <c r="CB36" s="12">
        <f t="shared" si="53"/>
        <v>0</v>
      </c>
      <c r="CC36" s="4"/>
      <c r="CD36" s="13">
        <f t="shared" si="54"/>
        <v>0</v>
      </c>
      <c r="CE36" s="12">
        <f t="shared" si="55"/>
        <v>0</v>
      </c>
      <c r="CF36" s="6"/>
      <c r="CG36" s="13">
        <f t="shared" si="56"/>
        <v>0</v>
      </c>
      <c r="CH36" s="12">
        <f t="shared" si="57"/>
        <v>0</v>
      </c>
      <c r="CI36" s="6">
        <v>577</v>
      </c>
      <c r="CJ36" s="13">
        <f t="shared" si="58"/>
        <v>9.6166666666666671</v>
      </c>
      <c r="CK36" s="12">
        <f t="shared" si="59"/>
        <v>3201.17292</v>
      </c>
      <c r="CL36" s="6"/>
      <c r="CM36" s="13">
        <f t="shared" si="60"/>
        <v>0</v>
      </c>
      <c r="CN36" s="12">
        <f t="shared" si="61"/>
        <v>0</v>
      </c>
      <c r="CO36" s="4"/>
      <c r="CP36" s="13">
        <f t="shared" si="62"/>
        <v>0</v>
      </c>
      <c r="CQ36" s="12">
        <f t="shared" si="63"/>
        <v>0</v>
      </c>
      <c r="CS36" s="18">
        <f t="shared" si="64"/>
        <v>3201.17292</v>
      </c>
    </row>
    <row r="37" spans="1:97" x14ac:dyDescent="0.25">
      <c r="A37" s="1">
        <v>173103000</v>
      </c>
      <c r="B37" t="s">
        <v>38</v>
      </c>
      <c r="C37" t="s">
        <v>39</v>
      </c>
      <c r="D37" s="2">
        <v>0.25128205128205128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9"/>
        <v>0</v>
      </c>
      <c r="L37" s="4"/>
      <c r="M37" s="13">
        <f t="shared" si="10"/>
        <v>0</v>
      </c>
      <c r="N37" s="12">
        <f t="shared" si="11"/>
        <v>0</v>
      </c>
      <c r="O37" s="4"/>
      <c r="P37" s="13">
        <f t="shared" si="12"/>
        <v>0</v>
      </c>
      <c r="Q37" s="12">
        <f t="shared" si="13"/>
        <v>0</v>
      </c>
      <c r="R37" s="4"/>
      <c r="S37" s="13">
        <f t="shared" si="14"/>
        <v>0</v>
      </c>
      <c r="T37" s="12">
        <f t="shared" si="15"/>
        <v>0</v>
      </c>
      <c r="U37" s="4"/>
      <c r="X37" s="4"/>
      <c r="Y37" s="13">
        <f t="shared" si="16"/>
        <v>0</v>
      </c>
      <c r="Z37" s="12">
        <f t="shared" si="17"/>
        <v>0</v>
      </c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6"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W37" s="13">
        <f t="shared" si="32"/>
        <v>0</v>
      </c>
      <c r="AX37" s="12">
        <f t="shared" si="33"/>
        <v>0</v>
      </c>
      <c r="AY37">
        <v>0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K37" s="4"/>
      <c r="BL37" s="13">
        <f t="shared" si="42"/>
        <v>0</v>
      </c>
      <c r="BM37" s="12">
        <f t="shared" si="43"/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6">
        <v>0</v>
      </c>
      <c r="BU37" s="13">
        <f t="shared" si="48"/>
        <v>0</v>
      </c>
      <c r="BV37" s="12">
        <f t="shared" si="49"/>
        <v>0</v>
      </c>
      <c r="BX37" s="13">
        <f t="shared" si="50"/>
        <v>0</v>
      </c>
      <c r="BY37" s="12">
        <f t="shared" si="51"/>
        <v>0</v>
      </c>
      <c r="CA37" s="13">
        <f t="shared" si="52"/>
        <v>0</v>
      </c>
      <c r="CB37" s="12">
        <f t="shared" si="53"/>
        <v>0</v>
      </c>
      <c r="CC37" s="4"/>
      <c r="CD37" s="13">
        <f t="shared" si="54"/>
        <v>0</v>
      </c>
      <c r="CE37" s="12">
        <f t="shared" si="55"/>
        <v>0</v>
      </c>
      <c r="CF37" s="6"/>
      <c r="CG37" s="13">
        <f t="shared" si="56"/>
        <v>0</v>
      </c>
      <c r="CH37" s="12">
        <f t="shared" si="57"/>
        <v>0</v>
      </c>
      <c r="CI37" s="6">
        <v>1010</v>
      </c>
      <c r="CJ37" s="13">
        <f t="shared" si="58"/>
        <v>16.833333333333332</v>
      </c>
      <c r="CK37" s="12">
        <f t="shared" si="59"/>
        <v>5603.4395999999997</v>
      </c>
      <c r="CL37" s="6"/>
      <c r="CM37" s="13">
        <f t="shared" si="60"/>
        <v>0</v>
      </c>
      <c r="CN37" s="12">
        <f t="shared" si="61"/>
        <v>0</v>
      </c>
      <c r="CO37" s="4"/>
      <c r="CP37" s="13">
        <f t="shared" si="62"/>
        <v>0</v>
      </c>
      <c r="CQ37" s="12">
        <f t="shared" si="63"/>
        <v>0</v>
      </c>
      <c r="CS37" s="18">
        <f t="shared" si="64"/>
        <v>5603.4395999999997</v>
      </c>
    </row>
    <row r="38" spans="1:97" x14ac:dyDescent="0.25">
      <c r="D38" s="3"/>
      <c r="E38" s="6"/>
      <c r="F38" s="6"/>
      <c r="I38" s="4"/>
      <c r="J38" s="11">
        <f t="shared" si="65"/>
        <v>0</v>
      </c>
      <c r="K38" s="12">
        <f t="shared" si="9"/>
        <v>0</v>
      </c>
      <c r="L38" s="4"/>
      <c r="M38" s="13">
        <f t="shared" si="10"/>
        <v>0</v>
      </c>
      <c r="N38" s="12">
        <f t="shared" si="11"/>
        <v>0</v>
      </c>
      <c r="O38" s="4"/>
      <c r="P38" s="13">
        <f t="shared" si="12"/>
        <v>0</v>
      </c>
      <c r="Q38" s="12">
        <f t="shared" si="13"/>
        <v>0</v>
      </c>
      <c r="R38" s="4"/>
      <c r="S38" s="13">
        <f t="shared" si="14"/>
        <v>0</v>
      </c>
      <c r="T38" s="12">
        <f t="shared" si="15"/>
        <v>0</v>
      </c>
      <c r="U38" s="4"/>
      <c r="X38" s="4"/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6"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W38" s="13">
        <f t="shared" si="32"/>
        <v>0</v>
      </c>
      <c r="AX38" s="12">
        <f t="shared" si="33"/>
        <v>0</v>
      </c>
      <c r="AY38">
        <v>0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K38" s="4"/>
      <c r="BL38" s="13">
        <f t="shared" si="42"/>
        <v>0</v>
      </c>
      <c r="BM38" s="12">
        <f t="shared" si="43"/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6">
        <v>0</v>
      </c>
      <c r="BU38" s="13">
        <f t="shared" si="48"/>
        <v>0</v>
      </c>
      <c r="BV38" s="12">
        <f t="shared" si="49"/>
        <v>0</v>
      </c>
      <c r="BX38" s="13">
        <f t="shared" si="50"/>
        <v>0</v>
      </c>
      <c r="BY38" s="12">
        <f t="shared" si="51"/>
        <v>0</v>
      </c>
      <c r="CA38" s="13">
        <f t="shared" si="52"/>
        <v>0</v>
      </c>
      <c r="CB38" s="12">
        <f t="shared" si="53"/>
        <v>0</v>
      </c>
      <c r="CC38" s="4"/>
      <c r="CD38" s="13">
        <f t="shared" si="54"/>
        <v>0</v>
      </c>
      <c r="CE38" s="12">
        <f t="shared" si="55"/>
        <v>0</v>
      </c>
      <c r="CF38" s="6"/>
      <c r="CG38" s="13">
        <f t="shared" si="56"/>
        <v>0</v>
      </c>
      <c r="CH38" s="12">
        <f t="shared" si="57"/>
        <v>0</v>
      </c>
      <c r="CI38" s="6">
        <v>0</v>
      </c>
      <c r="CJ38" s="13">
        <f t="shared" si="58"/>
        <v>0</v>
      </c>
      <c r="CK38" s="12">
        <f t="shared" si="59"/>
        <v>0</v>
      </c>
      <c r="CL38" s="6"/>
      <c r="CM38" s="13">
        <f t="shared" si="60"/>
        <v>0</v>
      </c>
      <c r="CN38" s="12">
        <f t="shared" si="61"/>
        <v>0</v>
      </c>
      <c r="CO38" s="4"/>
      <c r="CP38" s="13">
        <f t="shared" si="62"/>
        <v>0</v>
      </c>
      <c r="CQ38" s="12">
        <f t="shared" si="63"/>
        <v>0</v>
      </c>
      <c r="CS38" s="18">
        <f t="shared" si="64"/>
        <v>0</v>
      </c>
    </row>
    <row r="39" spans="1:97" x14ac:dyDescent="0.25">
      <c r="I39" s="4"/>
      <c r="J39" s="11">
        <f t="shared" si="65"/>
        <v>0</v>
      </c>
      <c r="K39" s="12">
        <f t="shared" si="9"/>
        <v>0</v>
      </c>
      <c r="L39" s="4">
        <v>0</v>
      </c>
      <c r="M39" s="13">
        <f t="shared" si="10"/>
        <v>0</v>
      </c>
      <c r="N39" s="12">
        <f t="shared" si="11"/>
        <v>0</v>
      </c>
      <c r="O39" s="4"/>
      <c r="P39" s="13">
        <f t="shared" si="12"/>
        <v>0</v>
      </c>
      <c r="Q39" s="12">
        <f t="shared" si="13"/>
        <v>0</v>
      </c>
      <c r="R39" s="4"/>
      <c r="S39" s="13">
        <f t="shared" si="14"/>
        <v>0</v>
      </c>
      <c r="T39" s="12">
        <f t="shared" si="15"/>
        <v>0</v>
      </c>
      <c r="U39" s="4"/>
      <c r="X39" s="4"/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6"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W39" s="13">
        <f t="shared" si="32"/>
        <v>0</v>
      </c>
      <c r="AX39" s="12">
        <f t="shared" si="33"/>
        <v>0</v>
      </c>
      <c r="AY39">
        <v>0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K39" s="4"/>
      <c r="BL39" s="13">
        <f t="shared" si="42"/>
        <v>0</v>
      </c>
      <c r="BM39" s="12">
        <f t="shared" si="43"/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6">
        <v>0</v>
      </c>
      <c r="BU39" s="13">
        <f t="shared" si="48"/>
        <v>0</v>
      </c>
      <c r="BV39" s="12">
        <f t="shared" si="49"/>
        <v>0</v>
      </c>
      <c r="BX39" s="13">
        <f t="shared" si="50"/>
        <v>0</v>
      </c>
      <c r="BY39" s="12">
        <f t="shared" si="51"/>
        <v>0</v>
      </c>
      <c r="CA39" s="13">
        <f t="shared" si="52"/>
        <v>0</v>
      </c>
      <c r="CB39" s="12">
        <f t="shared" si="53"/>
        <v>0</v>
      </c>
      <c r="CC39" s="4"/>
      <c r="CD39" s="13">
        <f t="shared" si="54"/>
        <v>0</v>
      </c>
      <c r="CE39" s="12">
        <f t="shared" si="55"/>
        <v>0</v>
      </c>
      <c r="CF39" s="6"/>
      <c r="CG39" s="13">
        <f t="shared" si="56"/>
        <v>0</v>
      </c>
      <c r="CH39" s="12">
        <f t="shared" si="57"/>
        <v>0</v>
      </c>
      <c r="CI39" s="6">
        <v>0</v>
      </c>
      <c r="CJ39" s="13">
        <f t="shared" si="58"/>
        <v>0</v>
      </c>
      <c r="CK39" s="12">
        <f t="shared" si="59"/>
        <v>0</v>
      </c>
      <c r="CL39" s="6"/>
      <c r="CM39" s="13">
        <f t="shared" si="60"/>
        <v>0</v>
      </c>
      <c r="CN39" s="12">
        <f t="shared" si="61"/>
        <v>0</v>
      </c>
      <c r="CO39" s="4"/>
      <c r="CP39" s="13">
        <f t="shared" si="62"/>
        <v>0</v>
      </c>
      <c r="CQ39" s="12">
        <f t="shared" si="63"/>
        <v>0</v>
      </c>
      <c r="CS39" s="18">
        <f t="shared" si="64"/>
        <v>0</v>
      </c>
    </row>
    <row r="40" spans="1:97" x14ac:dyDescent="0.25">
      <c r="A40" s="1">
        <v>173137000</v>
      </c>
      <c r="B40" t="s">
        <v>31</v>
      </c>
      <c r="C40" t="s">
        <v>31</v>
      </c>
      <c r="D40" s="2"/>
      <c r="E40" s="6">
        <v>12</v>
      </c>
      <c r="F40" s="6">
        <v>19.713240000000003</v>
      </c>
      <c r="G40" s="1">
        <v>320400</v>
      </c>
      <c r="H40" s="1" t="s">
        <v>3</v>
      </c>
      <c r="I40" s="4"/>
      <c r="J40" s="11">
        <f t="shared" si="65"/>
        <v>0</v>
      </c>
      <c r="K40" s="12">
        <f t="shared" si="9"/>
        <v>0</v>
      </c>
      <c r="L40" s="4">
        <v>0</v>
      </c>
      <c r="M40" s="13">
        <f t="shared" si="10"/>
        <v>0</v>
      </c>
      <c r="N40" s="12">
        <f t="shared" si="11"/>
        <v>0</v>
      </c>
      <c r="O40" s="4"/>
      <c r="P40" s="13">
        <f t="shared" si="12"/>
        <v>0</v>
      </c>
      <c r="Q40" s="12">
        <f t="shared" si="13"/>
        <v>0</v>
      </c>
      <c r="R40" s="4"/>
      <c r="S40" s="13">
        <f t="shared" si="14"/>
        <v>0</v>
      </c>
      <c r="T40" s="12">
        <f t="shared" si="15"/>
        <v>0</v>
      </c>
      <c r="U40" s="4"/>
      <c r="X40" s="4"/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6"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W40" s="13">
        <f t="shared" si="32"/>
        <v>0</v>
      </c>
      <c r="AX40" s="12">
        <f t="shared" si="33"/>
        <v>0</v>
      </c>
      <c r="AY40">
        <v>0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K40" s="4"/>
      <c r="BL40" s="13">
        <f t="shared" si="42"/>
        <v>0</v>
      </c>
      <c r="BM40" s="12">
        <f t="shared" si="43"/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6">
        <v>0</v>
      </c>
      <c r="BU40" s="13">
        <f t="shared" si="48"/>
        <v>0</v>
      </c>
      <c r="BV40" s="12">
        <f t="shared" si="49"/>
        <v>0</v>
      </c>
      <c r="BX40" s="13">
        <f t="shared" si="50"/>
        <v>0</v>
      </c>
      <c r="BY40" s="12">
        <f t="shared" si="51"/>
        <v>0</v>
      </c>
      <c r="CA40" s="13">
        <f t="shared" si="52"/>
        <v>0</v>
      </c>
      <c r="CB40" s="12">
        <f t="shared" si="53"/>
        <v>0</v>
      </c>
      <c r="CC40" s="4"/>
      <c r="CD40" s="13">
        <f t="shared" si="54"/>
        <v>0</v>
      </c>
      <c r="CE40" s="12">
        <f t="shared" si="55"/>
        <v>0</v>
      </c>
      <c r="CF40" s="6"/>
      <c r="CG40" s="13">
        <f t="shared" si="56"/>
        <v>0</v>
      </c>
      <c r="CH40" s="12">
        <f t="shared" si="57"/>
        <v>0</v>
      </c>
      <c r="CI40" s="6">
        <v>0</v>
      </c>
      <c r="CJ40" s="13">
        <f t="shared" si="58"/>
        <v>0</v>
      </c>
      <c r="CK40" s="12">
        <f t="shared" si="59"/>
        <v>0</v>
      </c>
      <c r="CL40" s="6"/>
      <c r="CM40" s="13">
        <f t="shared" si="60"/>
        <v>0</v>
      </c>
      <c r="CN40" s="12">
        <f t="shared" si="61"/>
        <v>0</v>
      </c>
      <c r="CO40" s="4"/>
      <c r="CP40" s="13">
        <f t="shared" si="62"/>
        <v>0</v>
      </c>
      <c r="CQ40" s="12">
        <f t="shared" si="63"/>
        <v>0</v>
      </c>
      <c r="CS40" s="18">
        <f t="shared" si="64"/>
        <v>0</v>
      </c>
    </row>
    <row r="41" spans="1:97" x14ac:dyDescent="0.25">
      <c r="A41" s="1">
        <v>173137000</v>
      </c>
      <c r="B41" t="s">
        <v>32</v>
      </c>
      <c r="C41" t="s">
        <v>33</v>
      </c>
      <c r="D41" s="2">
        <v>9.2307692307692313E-2</v>
      </c>
      <c r="E41" s="6">
        <v>12</v>
      </c>
      <c r="F41" s="6">
        <v>19.713240000000003</v>
      </c>
      <c r="G41" s="1">
        <v>320400</v>
      </c>
      <c r="H41" s="1" t="s">
        <v>3</v>
      </c>
      <c r="I41" s="4"/>
      <c r="J41" s="11">
        <f t="shared" si="65"/>
        <v>0</v>
      </c>
      <c r="K41" s="12">
        <f t="shared" si="9"/>
        <v>0</v>
      </c>
      <c r="L41" s="4">
        <v>0</v>
      </c>
      <c r="M41" s="13">
        <f t="shared" si="10"/>
        <v>0</v>
      </c>
      <c r="N41" s="12">
        <f t="shared" si="11"/>
        <v>0</v>
      </c>
      <c r="O41" s="4"/>
      <c r="P41" s="13">
        <f t="shared" si="12"/>
        <v>0</v>
      </c>
      <c r="Q41" s="12">
        <f t="shared" si="13"/>
        <v>0</v>
      </c>
      <c r="R41" s="4"/>
      <c r="S41" s="13">
        <f t="shared" si="14"/>
        <v>0</v>
      </c>
      <c r="T41" s="12">
        <f t="shared" si="15"/>
        <v>0</v>
      </c>
      <c r="U41" s="4"/>
      <c r="X41" s="4"/>
      <c r="Y41" s="13">
        <f t="shared" si="16"/>
        <v>0</v>
      </c>
      <c r="Z41" s="12">
        <f t="shared" si="17"/>
        <v>0</v>
      </c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6">
        <v>5</v>
      </c>
      <c r="AH41" s="13">
        <f t="shared" si="22"/>
        <v>0.41666666666666669</v>
      </c>
      <c r="AI41" s="12">
        <f t="shared" si="23"/>
        <v>98.566200000000009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W41" s="13">
        <f t="shared" si="32"/>
        <v>0</v>
      </c>
      <c r="AX41" s="12">
        <f t="shared" si="33"/>
        <v>0</v>
      </c>
      <c r="AY41">
        <v>11</v>
      </c>
      <c r="AZ41" s="13">
        <f t="shared" si="34"/>
        <v>0.91666666666666663</v>
      </c>
      <c r="BA41" s="12">
        <f t="shared" si="35"/>
        <v>216.84564000000003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K41" s="4"/>
      <c r="BL41" s="13">
        <f t="shared" si="42"/>
        <v>0</v>
      </c>
      <c r="BM41" s="12">
        <f t="shared" si="43"/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6">
        <v>0</v>
      </c>
      <c r="BU41" s="13">
        <f t="shared" si="48"/>
        <v>0</v>
      </c>
      <c r="BV41" s="12">
        <f t="shared" si="49"/>
        <v>0</v>
      </c>
      <c r="BX41" s="13">
        <f t="shared" si="50"/>
        <v>0</v>
      </c>
      <c r="BY41" s="12">
        <f t="shared" si="51"/>
        <v>0</v>
      </c>
      <c r="CA41" s="13">
        <f t="shared" si="52"/>
        <v>0</v>
      </c>
      <c r="CB41" s="12">
        <f t="shared" si="53"/>
        <v>0</v>
      </c>
      <c r="CC41" s="4"/>
      <c r="CD41" s="13">
        <f t="shared" si="54"/>
        <v>0</v>
      </c>
      <c r="CE41" s="12">
        <f t="shared" si="55"/>
        <v>0</v>
      </c>
      <c r="CF41" s="6"/>
      <c r="CG41" s="13">
        <f t="shared" si="56"/>
        <v>0</v>
      </c>
      <c r="CH41" s="12">
        <f t="shared" si="57"/>
        <v>0</v>
      </c>
      <c r="CI41" s="6">
        <v>0</v>
      </c>
      <c r="CJ41" s="13">
        <f t="shared" si="58"/>
        <v>0</v>
      </c>
      <c r="CK41" s="12">
        <f t="shared" si="59"/>
        <v>0</v>
      </c>
      <c r="CL41" s="6"/>
      <c r="CM41" s="13">
        <f t="shared" si="60"/>
        <v>0</v>
      </c>
      <c r="CN41" s="12">
        <f t="shared" si="61"/>
        <v>0</v>
      </c>
      <c r="CO41" s="4"/>
      <c r="CP41" s="13">
        <f t="shared" si="62"/>
        <v>0</v>
      </c>
      <c r="CQ41" s="12">
        <f t="shared" si="63"/>
        <v>0</v>
      </c>
      <c r="CS41" s="18">
        <f t="shared" si="64"/>
        <v>315.41184000000004</v>
      </c>
    </row>
    <row r="42" spans="1:97" x14ac:dyDescent="0.25">
      <c r="A42" s="1">
        <v>173137000</v>
      </c>
      <c r="B42" t="s">
        <v>34</v>
      </c>
      <c r="C42" t="s">
        <v>35</v>
      </c>
      <c r="D42" s="2">
        <v>0.18974358974358974</v>
      </c>
      <c r="E42" s="6">
        <v>12</v>
      </c>
      <c r="F42" s="6">
        <v>19.713240000000003</v>
      </c>
      <c r="G42" s="1">
        <v>320400</v>
      </c>
      <c r="H42" s="1" t="s">
        <v>3</v>
      </c>
      <c r="I42" s="4"/>
      <c r="J42" s="11">
        <f t="shared" si="65"/>
        <v>0</v>
      </c>
      <c r="K42" s="12">
        <f t="shared" si="9"/>
        <v>0</v>
      </c>
      <c r="L42" s="4">
        <v>0</v>
      </c>
      <c r="M42" s="13">
        <f t="shared" si="10"/>
        <v>0</v>
      </c>
      <c r="N42" s="12">
        <f t="shared" si="11"/>
        <v>0</v>
      </c>
      <c r="O42" s="4"/>
      <c r="P42" s="13">
        <f t="shared" si="12"/>
        <v>0</v>
      </c>
      <c r="Q42" s="12">
        <f t="shared" si="13"/>
        <v>0</v>
      </c>
      <c r="R42" s="4"/>
      <c r="S42" s="13">
        <f t="shared" si="14"/>
        <v>0</v>
      </c>
      <c r="T42" s="12">
        <f t="shared" si="15"/>
        <v>0</v>
      </c>
      <c r="U42" s="4"/>
      <c r="X42" s="4"/>
      <c r="Y42" s="13">
        <f t="shared" si="16"/>
        <v>0</v>
      </c>
      <c r="Z42" s="12">
        <f t="shared" si="17"/>
        <v>0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6">
        <v>9</v>
      </c>
      <c r="AH42" s="13">
        <f t="shared" si="22"/>
        <v>0.75</v>
      </c>
      <c r="AI42" s="12">
        <f t="shared" si="23"/>
        <v>177.41916000000003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W42" s="13">
        <f t="shared" si="32"/>
        <v>0</v>
      </c>
      <c r="AX42" s="12">
        <f t="shared" si="33"/>
        <v>0</v>
      </c>
      <c r="AY42">
        <v>23</v>
      </c>
      <c r="AZ42" s="13">
        <f t="shared" si="34"/>
        <v>1.9166666666666667</v>
      </c>
      <c r="BA42" s="12">
        <f t="shared" si="35"/>
        <v>453.40452000000005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K42" s="4"/>
      <c r="BL42" s="13">
        <f t="shared" si="42"/>
        <v>0</v>
      </c>
      <c r="BM42" s="12">
        <f t="shared" si="43"/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6">
        <v>0</v>
      </c>
      <c r="BU42" s="13">
        <f t="shared" si="48"/>
        <v>0</v>
      </c>
      <c r="BV42" s="12">
        <f t="shared" si="49"/>
        <v>0</v>
      </c>
      <c r="BX42" s="13">
        <f t="shared" si="50"/>
        <v>0</v>
      </c>
      <c r="BY42" s="12">
        <f t="shared" si="51"/>
        <v>0</v>
      </c>
      <c r="CA42" s="13">
        <f t="shared" si="52"/>
        <v>0</v>
      </c>
      <c r="CB42" s="12">
        <f t="shared" si="53"/>
        <v>0</v>
      </c>
      <c r="CC42" s="4"/>
      <c r="CD42" s="13">
        <f t="shared" si="54"/>
        <v>0</v>
      </c>
      <c r="CE42" s="12">
        <f t="shared" si="55"/>
        <v>0</v>
      </c>
      <c r="CF42" s="6"/>
      <c r="CG42" s="13">
        <f t="shared" si="56"/>
        <v>0</v>
      </c>
      <c r="CH42" s="12">
        <f t="shared" si="57"/>
        <v>0</v>
      </c>
      <c r="CI42" s="6">
        <v>0</v>
      </c>
      <c r="CJ42" s="13">
        <f t="shared" si="58"/>
        <v>0</v>
      </c>
      <c r="CK42" s="12">
        <f t="shared" si="59"/>
        <v>0</v>
      </c>
      <c r="CL42" s="6"/>
      <c r="CM42" s="13">
        <f t="shared" si="60"/>
        <v>0</v>
      </c>
      <c r="CN42" s="12">
        <f t="shared" si="61"/>
        <v>0</v>
      </c>
      <c r="CO42" s="4"/>
      <c r="CP42" s="13">
        <f t="shared" si="62"/>
        <v>0</v>
      </c>
      <c r="CQ42" s="12">
        <f t="shared" si="63"/>
        <v>0</v>
      </c>
      <c r="CS42" s="18">
        <f t="shared" si="64"/>
        <v>630.82368000000008</v>
      </c>
    </row>
    <row r="43" spans="1:97" x14ac:dyDescent="0.25">
      <c r="A43" s="1">
        <v>173137000</v>
      </c>
      <c r="B43" t="s">
        <v>93</v>
      </c>
      <c r="C43" t="s">
        <v>94</v>
      </c>
      <c r="D43" s="2">
        <v>0.14871794871794872</v>
      </c>
      <c r="E43" s="6">
        <v>12</v>
      </c>
      <c r="F43" s="6">
        <v>19.713240000000003</v>
      </c>
      <c r="G43" s="1">
        <v>320400</v>
      </c>
      <c r="H43" s="1" t="s">
        <v>3</v>
      </c>
      <c r="I43" s="4"/>
      <c r="J43" s="11">
        <f t="shared" si="65"/>
        <v>0</v>
      </c>
      <c r="K43" s="12">
        <f t="shared" si="9"/>
        <v>0</v>
      </c>
      <c r="L43" s="4">
        <v>0</v>
      </c>
      <c r="M43" s="13">
        <f t="shared" si="10"/>
        <v>0</v>
      </c>
      <c r="N43" s="12">
        <f t="shared" si="11"/>
        <v>0</v>
      </c>
      <c r="O43" s="4"/>
      <c r="P43" s="13">
        <f t="shared" si="12"/>
        <v>0</v>
      </c>
      <c r="Q43" s="12">
        <f t="shared" si="13"/>
        <v>0</v>
      </c>
      <c r="R43" s="4"/>
      <c r="S43" s="13">
        <f t="shared" si="14"/>
        <v>0</v>
      </c>
      <c r="T43" s="12">
        <f t="shared" si="15"/>
        <v>0</v>
      </c>
      <c r="U43" s="4"/>
      <c r="X43" s="4"/>
      <c r="Y43" s="13">
        <f t="shared" si="16"/>
        <v>0</v>
      </c>
      <c r="Z43" s="12">
        <f t="shared" si="17"/>
        <v>0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6">
        <v>7</v>
      </c>
      <c r="AH43" s="13">
        <f t="shared" si="22"/>
        <v>0.58333333333333337</v>
      </c>
      <c r="AI43" s="12">
        <f t="shared" si="23"/>
        <v>137.99268000000001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W43" s="13">
        <f t="shared" si="32"/>
        <v>0</v>
      </c>
      <c r="AX43" s="12">
        <f t="shared" si="33"/>
        <v>0</v>
      </c>
      <c r="AY43">
        <v>18</v>
      </c>
      <c r="AZ43" s="13">
        <f t="shared" si="34"/>
        <v>1.5</v>
      </c>
      <c r="BA43" s="12">
        <f t="shared" si="35"/>
        <v>354.83832000000007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K43" s="4"/>
      <c r="BL43" s="13">
        <f t="shared" si="42"/>
        <v>0</v>
      </c>
      <c r="BM43" s="12">
        <f t="shared" si="43"/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6">
        <v>0</v>
      </c>
      <c r="BU43" s="13">
        <f t="shared" si="48"/>
        <v>0</v>
      </c>
      <c r="BV43" s="12">
        <f t="shared" si="49"/>
        <v>0</v>
      </c>
      <c r="BX43" s="13">
        <f t="shared" si="50"/>
        <v>0</v>
      </c>
      <c r="BY43" s="12">
        <f t="shared" si="51"/>
        <v>0</v>
      </c>
      <c r="CA43" s="13">
        <f t="shared" si="52"/>
        <v>0</v>
      </c>
      <c r="CB43" s="12">
        <f t="shared" si="53"/>
        <v>0</v>
      </c>
      <c r="CC43" s="4"/>
      <c r="CD43" s="13">
        <f t="shared" si="54"/>
        <v>0</v>
      </c>
      <c r="CE43" s="12">
        <f t="shared" si="55"/>
        <v>0</v>
      </c>
      <c r="CF43" s="6"/>
      <c r="CG43" s="13">
        <f t="shared" si="56"/>
        <v>0</v>
      </c>
      <c r="CH43" s="12">
        <f t="shared" si="57"/>
        <v>0</v>
      </c>
      <c r="CI43" s="6">
        <v>0</v>
      </c>
      <c r="CJ43" s="13">
        <f t="shared" si="58"/>
        <v>0</v>
      </c>
      <c r="CK43" s="12">
        <f t="shared" si="59"/>
        <v>0</v>
      </c>
      <c r="CL43" s="6"/>
      <c r="CM43" s="13">
        <f t="shared" si="60"/>
        <v>0</v>
      </c>
      <c r="CN43" s="12">
        <f t="shared" si="61"/>
        <v>0</v>
      </c>
      <c r="CO43" s="4"/>
      <c r="CP43" s="13">
        <f t="shared" si="62"/>
        <v>0</v>
      </c>
      <c r="CQ43" s="12">
        <f t="shared" si="63"/>
        <v>0</v>
      </c>
      <c r="CS43" s="18">
        <f t="shared" si="64"/>
        <v>492.83100000000007</v>
      </c>
    </row>
    <row r="44" spans="1:97" x14ac:dyDescent="0.25">
      <c r="A44" s="1">
        <v>173137000</v>
      </c>
      <c r="B44" t="s">
        <v>90</v>
      </c>
      <c r="C44" t="s">
        <v>37</v>
      </c>
      <c r="D44" s="2">
        <v>0.17435897435897435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9"/>
        <v>0</v>
      </c>
      <c r="L44" s="4">
        <v>0</v>
      </c>
      <c r="M44" s="13">
        <f t="shared" si="10"/>
        <v>0</v>
      </c>
      <c r="N44" s="12">
        <f t="shared" si="11"/>
        <v>0</v>
      </c>
      <c r="O44" s="4"/>
      <c r="P44" s="13">
        <f t="shared" si="12"/>
        <v>0</v>
      </c>
      <c r="Q44" s="12">
        <f t="shared" si="13"/>
        <v>0</v>
      </c>
      <c r="R44" s="4"/>
      <c r="S44" s="13">
        <f t="shared" si="14"/>
        <v>0</v>
      </c>
      <c r="T44" s="12">
        <f t="shared" si="15"/>
        <v>0</v>
      </c>
      <c r="U44" s="4"/>
      <c r="X44" s="4"/>
      <c r="Y44" s="13">
        <f t="shared" si="16"/>
        <v>0</v>
      </c>
      <c r="Z44" s="12">
        <f t="shared" si="17"/>
        <v>0</v>
      </c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6">
        <v>8</v>
      </c>
      <c r="AH44" s="13">
        <f t="shared" si="22"/>
        <v>0.66666666666666663</v>
      </c>
      <c r="AI44" s="12">
        <f t="shared" si="23"/>
        <v>157.70592000000002</v>
      </c>
      <c r="AK44" s="13">
        <f t="shared" si="24"/>
        <v>0</v>
      </c>
      <c r="AL44" s="12">
        <f t="shared" si="25"/>
        <v>0</v>
      </c>
      <c r="AM44" s="4"/>
      <c r="AN44" s="13">
        <f t="shared" si="26"/>
        <v>0</v>
      </c>
      <c r="AO44" s="12">
        <f t="shared" si="27"/>
        <v>0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W44" s="13">
        <f t="shared" si="32"/>
        <v>0</v>
      </c>
      <c r="AX44" s="12">
        <f t="shared" si="33"/>
        <v>0</v>
      </c>
      <c r="AY44">
        <v>21</v>
      </c>
      <c r="AZ44" s="13">
        <f t="shared" si="34"/>
        <v>1.75</v>
      </c>
      <c r="BA44" s="12">
        <f t="shared" si="35"/>
        <v>413.97804000000008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K44" s="4"/>
      <c r="BL44" s="13">
        <f t="shared" si="42"/>
        <v>0</v>
      </c>
      <c r="BM44" s="12">
        <f t="shared" si="43"/>
        <v>0</v>
      </c>
      <c r="BO44" s="13">
        <f t="shared" si="44"/>
        <v>0</v>
      </c>
      <c r="BP44" s="12">
        <f t="shared" si="45"/>
        <v>0</v>
      </c>
      <c r="BR44" s="13">
        <f t="shared" si="46"/>
        <v>0</v>
      </c>
      <c r="BS44" s="12">
        <f t="shared" si="47"/>
        <v>0</v>
      </c>
      <c r="BT44" s="6">
        <v>0</v>
      </c>
      <c r="BU44" s="13">
        <f t="shared" si="48"/>
        <v>0</v>
      </c>
      <c r="BV44" s="12">
        <f t="shared" si="49"/>
        <v>0</v>
      </c>
      <c r="BX44" s="13">
        <f t="shared" si="50"/>
        <v>0</v>
      </c>
      <c r="BY44" s="12">
        <f t="shared" si="51"/>
        <v>0</v>
      </c>
      <c r="CA44" s="13">
        <f t="shared" si="52"/>
        <v>0</v>
      </c>
      <c r="CB44" s="12">
        <f t="shared" si="53"/>
        <v>0</v>
      </c>
      <c r="CC44" s="4"/>
      <c r="CD44" s="13">
        <f t="shared" si="54"/>
        <v>0</v>
      </c>
      <c r="CE44" s="12">
        <f t="shared" si="55"/>
        <v>0</v>
      </c>
      <c r="CF44" s="6"/>
      <c r="CG44" s="13">
        <f t="shared" si="56"/>
        <v>0</v>
      </c>
      <c r="CH44" s="12">
        <f t="shared" si="57"/>
        <v>0</v>
      </c>
      <c r="CI44" s="6">
        <v>0</v>
      </c>
      <c r="CJ44" s="13">
        <f t="shared" si="58"/>
        <v>0</v>
      </c>
      <c r="CK44" s="12">
        <f t="shared" si="59"/>
        <v>0</v>
      </c>
      <c r="CL44" s="6"/>
      <c r="CM44" s="13">
        <f t="shared" si="60"/>
        <v>0</v>
      </c>
      <c r="CN44" s="12">
        <f t="shared" si="61"/>
        <v>0</v>
      </c>
      <c r="CO44" s="4"/>
      <c r="CP44" s="13">
        <f t="shared" si="62"/>
        <v>0</v>
      </c>
      <c r="CQ44" s="12">
        <f t="shared" si="63"/>
        <v>0</v>
      </c>
      <c r="CS44" s="18">
        <f t="shared" si="64"/>
        <v>571.68396000000007</v>
      </c>
    </row>
    <row r="45" spans="1:97" x14ac:dyDescent="0.25">
      <c r="A45" s="1">
        <v>173137000</v>
      </c>
      <c r="B45" t="s">
        <v>91</v>
      </c>
      <c r="C45" t="s">
        <v>92</v>
      </c>
      <c r="D45" s="2">
        <v>0.14358974358974358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9"/>
        <v>0</v>
      </c>
      <c r="L45" s="4">
        <v>0</v>
      </c>
      <c r="M45" s="13">
        <f t="shared" si="10"/>
        <v>0</v>
      </c>
      <c r="N45" s="12">
        <f t="shared" si="11"/>
        <v>0</v>
      </c>
      <c r="O45" s="4"/>
      <c r="P45" s="13">
        <f t="shared" si="12"/>
        <v>0</v>
      </c>
      <c r="Q45" s="12">
        <f t="shared" si="13"/>
        <v>0</v>
      </c>
      <c r="R45" s="4"/>
      <c r="S45" s="13">
        <f t="shared" si="14"/>
        <v>0</v>
      </c>
      <c r="T45" s="12">
        <f t="shared" si="15"/>
        <v>0</v>
      </c>
      <c r="U45" s="4"/>
      <c r="X45" s="4"/>
      <c r="Y45" s="13">
        <f t="shared" si="16"/>
        <v>0</v>
      </c>
      <c r="Z45" s="12">
        <f t="shared" si="17"/>
        <v>0</v>
      </c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6">
        <v>7</v>
      </c>
      <c r="AH45" s="13">
        <f t="shared" si="22"/>
        <v>0.58333333333333337</v>
      </c>
      <c r="AI45" s="12">
        <f t="shared" si="23"/>
        <v>137.99268000000001</v>
      </c>
      <c r="AK45" s="13">
        <f t="shared" si="24"/>
        <v>0</v>
      </c>
      <c r="AL45" s="12">
        <f t="shared" si="25"/>
        <v>0</v>
      </c>
      <c r="AM45" s="4"/>
      <c r="AN45" s="13">
        <f t="shared" si="26"/>
        <v>0</v>
      </c>
      <c r="AO45" s="12">
        <f t="shared" si="27"/>
        <v>0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W45" s="13">
        <f t="shared" si="32"/>
        <v>0</v>
      </c>
      <c r="AX45" s="12">
        <f t="shared" si="33"/>
        <v>0</v>
      </c>
      <c r="AY45">
        <v>17</v>
      </c>
      <c r="AZ45" s="13">
        <f t="shared" si="34"/>
        <v>1.4166666666666667</v>
      </c>
      <c r="BA45" s="12">
        <f t="shared" si="35"/>
        <v>335.12508000000003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K45" s="4"/>
      <c r="BL45" s="13">
        <f t="shared" si="42"/>
        <v>0</v>
      </c>
      <c r="BM45" s="12">
        <f t="shared" si="43"/>
        <v>0</v>
      </c>
      <c r="BO45" s="13">
        <f t="shared" si="44"/>
        <v>0</v>
      </c>
      <c r="BP45" s="12">
        <f t="shared" si="45"/>
        <v>0</v>
      </c>
      <c r="BR45" s="13">
        <f t="shared" si="46"/>
        <v>0</v>
      </c>
      <c r="BS45" s="12">
        <f t="shared" si="47"/>
        <v>0</v>
      </c>
      <c r="BT45" s="6">
        <v>0</v>
      </c>
      <c r="BU45" s="13">
        <f t="shared" si="48"/>
        <v>0</v>
      </c>
      <c r="BV45" s="12">
        <f t="shared" si="49"/>
        <v>0</v>
      </c>
      <c r="BX45" s="13">
        <f t="shared" si="50"/>
        <v>0</v>
      </c>
      <c r="BY45" s="12">
        <f t="shared" si="51"/>
        <v>0</v>
      </c>
      <c r="CA45" s="13">
        <f t="shared" si="52"/>
        <v>0</v>
      </c>
      <c r="CB45" s="12">
        <f t="shared" si="53"/>
        <v>0</v>
      </c>
      <c r="CC45" s="4"/>
      <c r="CD45" s="13">
        <f t="shared" si="54"/>
        <v>0</v>
      </c>
      <c r="CE45" s="12">
        <f t="shared" si="55"/>
        <v>0</v>
      </c>
      <c r="CF45" s="6"/>
      <c r="CG45" s="13">
        <f t="shared" si="56"/>
        <v>0</v>
      </c>
      <c r="CH45" s="12">
        <f t="shared" si="57"/>
        <v>0</v>
      </c>
      <c r="CI45" s="6">
        <v>0</v>
      </c>
      <c r="CJ45" s="13">
        <f t="shared" si="58"/>
        <v>0</v>
      </c>
      <c r="CK45" s="12">
        <f t="shared" si="59"/>
        <v>0</v>
      </c>
      <c r="CL45" s="6"/>
      <c r="CM45" s="13">
        <f t="shared" si="60"/>
        <v>0</v>
      </c>
      <c r="CN45" s="12">
        <f t="shared" si="61"/>
        <v>0</v>
      </c>
      <c r="CO45" s="4"/>
      <c r="CP45" s="13">
        <f t="shared" si="62"/>
        <v>0</v>
      </c>
      <c r="CQ45" s="12">
        <f t="shared" si="63"/>
        <v>0</v>
      </c>
      <c r="CS45" s="18">
        <f t="shared" si="64"/>
        <v>473.11776000000003</v>
      </c>
    </row>
    <row r="46" spans="1:97" x14ac:dyDescent="0.25">
      <c r="A46" s="1">
        <v>173137000</v>
      </c>
      <c r="B46" t="s">
        <v>38</v>
      </c>
      <c r="C46" t="s">
        <v>39</v>
      </c>
      <c r="D46" s="2">
        <v>0.25128205128205128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9"/>
        <v>0</v>
      </c>
      <c r="L46" s="4">
        <v>0</v>
      </c>
      <c r="M46" s="13">
        <f t="shared" si="10"/>
        <v>0</v>
      </c>
      <c r="N46" s="12">
        <f t="shared" si="11"/>
        <v>0</v>
      </c>
      <c r="O46" s="4"/>
      <c r="P46" s="13">
        <f t="shared" si="12"/>
        <v>0</v>
      </c>
      <c r="Q46" s="12">
        <f t="shared" si="13"/>
        <v>0</v>
      </c>
      <c r="R46" s="4"/>
      <c r="S46" s="13">
        <f t="shared" si="14"/>
        <v>0</v>
      </c>
      <c r="T46" s="12">
        <f t="shared" si="15"/>
        <v>0</v>
      </c>
      <c r="U46" s="4"/>
      <c r="X46" s="4"/>
      <c r="Y46" s="13">
        <f t="shared" si="16"/>
        <v>0</v>
      </c>
      <c r="Z46" s="12">
        <f t="shared" si="17"/>
        <v>0</v>
      </c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6">
        <v>12</v>
      </c>
      <c r="AH46" s="13">
        <f t="shared" si="22"/>
        <v>1</v>
      </c>
      <c r="AI46" s="12">
        <f t="shared" si="23"/>
        <v>236.55888000000004</v>
      </c>
      <c r="AK46" s="13">
        <f t="shared" si="24"/>
        <v>0</v>
      </c>
      <c r="AL46" s="12">
        <f t="shared" si="25"/>
        <v>0</v>
      </c>
      <c r="AM46" s="4"/>
      <c r="AN46" s="13">
        <f t="shared" si="26"/>
        <v>0</v>
      </c>
      <c r="AO46" s="12">
        <f t="shared" si="27"/>
        <v>0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W46" s="13">
        <f t="shared" si="32"/>
        <v>0</v>
      </c>
      <c r="AX46" s="12">
        <f t="shared" si="33"/>
        <v>0</v>
      </c>
      <c r="AY46">
        <v>30</v>
      </c>
      <c r="AZ46" s="13">
        <f t="shared" si="34"/>
        <v>2.5</v>
      </c>
      <c r="BA46" s="12">
        <f t="shared" si="35"/>
        <v>591.39720000000011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K46" s="4"/>
      <c r="BL46" s="13">
        <f t="shared" si="42"/>
        <v>0</v>
      </c>
      <c r="BM46" s="12">
        <f t="shared" si="43"/>
        <v>0</v>
      </c>
      <c r="BO46" s="13">
        <f t="shared" si="44"/>
        <v>0</v>
      </c>
      <c r="BP46" s="12">
        <f t="shared" si="45"/>
        <v>0</v>
      </c>
      <c r="BR46" s="13">
        <f t="shared" si="46"/>
        <v>0</v>
      </c>
      <c r="BS46" s="12">
        <f t="shared" si="47"/>
        <v>0</v>
      </c>
      <c r="BT46" s="6">
        <v>0</v>
      </c>
      <c r="BU46" s="13">
        <f t="shared" si="48"/>
        <v>0</v>
      </c>
      <c r="BV46" s="12">
        <f t="shared" si="49"/>
        <v>0</v>
      </c>
      <c r="BX46" s="13">
        <f t="shared" si="50"/>
        <v>0</v>
      </c>
      <c r="BY46" s="12">
        <f t="shared" si="51"/>
        <v>0</v>
      </c>
      <c r="CA46" s="13">
        <f t="shared" si="52"/>
        <v>0</v>
      </c>
      <c r="CB46" s="12">
        <f t="shared" si="53"/>
        <v>0</v>
      </c>
      <c r="CC46" s="4"/>
      <c r="CD46" s="13">
        <f t="shared" si="54"/>
        <v>0</v>
      </c>
      <c r="CE46" s="12">
        <f t="shared" si="55"/>
        <v>0</v>
      </c>
      <c r="CF46" s="6"/>
      <c r="CG46" s="13">
        <f t="shared" si="56"/>
        <v>0</v>
      </c>
      <c r="CH46" s="12">
        <f t="shared" si="57"/>
        <v>0</v>
      </c>
      <c r="CI46" s="6">
        <v>0</v>
      </c>
      <c r="CJ46" s="13">
        <f t="shared" si="58"/>
        <v>0</v>
      </c>
      <c r="CK46" s="12">
        <f t="shared" si="59"/>
        <v>0</v>
      </c>
      <c r="CL46" s="6"/>
      <c r="CM46" s="13">
        <f t="shared" si="60"/>
        <v>0</v>
      </c>
      <c r="CN46" s="12">
        <f t="shared" si="61"/>
        <v>0</v>
      </c>
      <c r="CO46" s="4"/>
      <c r="CP46" s="13">
        <f t="shared" si="62"/>
        <v>0</v>
      </c>
      <c r="CQ46" s="12">
        <f t="shared" si="63"/>
        <v>0</v>
      </c>
      <c r="CS46" s="18">
        <f t="shared" si="64"/>
        <v>827.95608000000016</v>
      </c>
    </row>
    <row r="47" spans="1:97" x14ac:dyDescent="0.25">
      <c r="D47" s="3"/>
      <c r="E47" s="6"/>
      <c r="F47" s="6"/>
      <c r="I47" s="4"/>
      <c r="J47" s="11">
        <f t="shared" si="65"/>
        <v>0</v>
      </c>
      <c r="K47" s="12">
        <f t="shared" si="9"/>
        <v>0</v>
      </c>
      <c r="L47" s="4">
        <v>0</v>
      </c>
      <c r="M47" s="13">
        <f t="shared" si="10"/>
        <v>0</v>
      </c>
      <c r="N47" s="12">
        <f t="shared" si="11"/>
        <v>0</v>
      </c>
      <c r="O47" s="4"/>
      <c r="P47" s="13">
        <f t="shared" si="12"/>
        <v>0</v>
      </c>
      <c r="Q47" s="12">
        <f t="shared" si="13"/>
        <v>0</v>
      </c>
      <c r="R47" s="4"/>
      <c r="S47" s="13">
        <f t="shared" si="14"/>
        <v>0</v>
      </c>
      <c r="T47" s="12">
        <f t="shared" si="15"/>
        <v>0</v>
      </c>
      <c r="U47" s="4"/>
      <c r="X47" s="4"/>
      <c r="Y47" s="13">
        <f t="shared" si="16"/>
        <v>0</v>
      </c>
      <c r="Z47" s="12">
        <f t="shared" si="17"/>
        <v>0</v>
      </c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6"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4"/>
      <c r="AN47" s="13">
        <f t="shared" si="26"/>
        <v>0</v>
      </c>
      <c r="AO47" s="12">
        <f t="shared" si="27"/>
        <v>0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W47" s="13">
        <f t="shared" si="32"/>
        <v>0</v>
      </c>
      <c r="AX47" s="12">
        <f t="shared" si="33"/>
        <v>0</v>
      </c>
      <c r="AY47">
        <v>0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K47" s="4"/>
      <c r="BL47" s="13">
        <f t="shared" si="42"/>
        <v>0</v>
      </c>
      <c r="BM47" s="12">
        <f t="shared" si="43"/>
        <v>0</v>
      </c>
      <c r="BO47" s="13">
        <f t="shared" si="44"/>
        <v>0</v>
      </c>
      <c r="BP47" s="12">
        <f t="shared" si="45"/>
        <v>0</v>
      </c>
      <c r="BR47" s="13">
        <f t="shared" si="46"/>
        <v>0</v>
      </c>
      <c r="BS47" s="12">
        <f t="shared" si="47"/>
        <v>0</v>
      </c>
      <c r="BT47" s="6">
        <v>0</v>
      </c>
      <c r="BU47" s="13">
        <f t="shared" si="48"/>
        <v>0</v>
      </c>
      <c r="BV47" s="12">
        <f t="shared" si="49"/>
        <v>0</v>
      </c>
      <c r="BX47" s="13">
        <f t="shared" si="50"/>
        <v>0</v>
      </c>
      <c r="BY47" s="12">
        <f t="shared" si="51"/>
        <v>0</v>
      </c>
      <c r="CA47" s="13">
        <f t="shared" si="52"/>
        <v>0</v>
      </c>
      <c r="CB47" s="12">
        <f t="shared" si="53"/>
        <v>0</v>
      </c>
      <c r="CC47" s="4"/>
      <c r="CD47" s="13">
        <f t="shared" si="54"/>
        <v>0</v>
      </c>
      <c r="CE47" s="12">
        <f t="shared" si="55"/>
        <v>0</v>
      </c>
      <c r="CF47" s="6"/>
      <c r="CG47" s="13">
        <f t="shared" si="56"/>
        <v>0</v>
      </c>
      <c r="CH47" s="12">
        <f t="shared" si="57"/>
        <v>0</v>
      </c>
      <c r="CI47" s="6">
        <v>0</v>
      </c>
      <c r="CJ47" s="13">
        <f t="shared" si="58"/>
        <v>0</v>
      </c>
      <c r="CK47" s="12">
        <f t="shared" si="59"/>
        <v>0</v>
      </c>
      <c r="CL47" s="6"/>
      <c r="CM47" s="13">
        <f t="shared" si="60"/>
        <v>0</v>
      </c>
      <c r="CN47" s="12">
        <f t="shared" si="61"/>
        <v>0</v>
      </c>
      <c r="CO47" s="4"/>
      <c r="CP47" s="13">
        <f t="shared" si="62"/>
        <v>0</v>
      </c>
      <c r="CQ47" s="12">
        <f t="shared" si="63"/>
        <v>0</v>
      </c>
      <c r="CS47" s="18">
        <f t="shared" si="64"/>
        <v>0</v>
      </c>
    </row>
    <row r="48" spans="1:97" x14ac:dyDescent="0.25">
      <c r="I48" s="4"/>
      <c r="J48" s="11">
        <f t="shared" si="65"/>
        <v>0</v>
      </c>
      <c r="K48" s="12">
        <f t="shared" si="9"/>
        <v>0</v>
      </c>
      <c r="L48" s="4">
        <v>0</v>
      </c>
      <c r="M48" s="13">
        <f t="shared" si="10"/>
        <v>0</v>
      </c>
      <c r="N48" s="12">
        <f t="shared" si="11"/>
        <v>0</v>
      </c>
      <c r="O48" s="4"/>
      <c r="P48" s="13">
        <f t="shared" si="12"/>
        <v>0</v>
      </c>
      <c r="Q48" s="12">
        <f t="shared" si="13"/>
        <v>0</v>
      </c>
      <c r="R48" s="4"/>
      <c r="S48" s="13">
        <f t="shared" si="14"/>
        <v>0</v>
      </c>
      <c r="T48" s="12">
        <f t="shared" si="15"/>
        <v>0</v>
      </c>
      <c r="U48" s="4"/>
      <c r="X48" s="4"/>
      <c r="Y48" s="13">
        <f t="shared" si="16"/>
        <v>0</v>
      </c>
      <c r="Z48" s="12">
        <f t="shared" si="17"/>
        <v>0</v>
      </c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6"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4"/>
      <c r="AN48" s="13">
        <f t="shared" si="26"/>
        <v>0</v>
      </c>
      <c r="AO48" s="12">
        <f t="shared" si="27"/>
        <v>0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W48" s="13">
        <f t="shared" si="32"/>
        <v>0</v>
      </c>
      <c r="AX48" s="12">
        <f t="shared" si="33"/>
        <v>0</v>
      </c>
      <c r="AY48">
        <v>0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K48" s="4"/>
      <c r="BL48" s="13">
        <f t="shared" si="42"/>
        <v>0</v>
      </c>
      <c r="BM48" s="12">
        <f t="shared" si="43"/>
        <v>0</v>
      </c>
      <c r="BO48" s="13">
        <f t="shared" si="44"/>
        <v>0</v>
      </c>
      <c r="BP48" s="12">
        <f t="shared" si="45"/>
        <v>0</v>
      </c>
      <c r="BR48" s="13">
        <f t="shared" si="46"/>
        <v>0</v>
      </c>
      <c r="BS48" s="12">
        <f t="shared" si="47"/>
        <v>0</v>
      </c>
      <c r="BT48" s="6">
        <v>0</v>
      </c>
      <c r="BU48" s="13">
        <f t="shared" si="48"/>
        <v>0</v>
      </c>
      <c r="BV48" s="12">
        <f t="shared" si="49"/>
        <v>0</v>
      </c>
      <c r="BX48" s="13">
        <f t="shared" si="50"/>
        <v>0</v>
      </c>
      <c r="BY48" s="12">
        <f t="shared" si="51"/>
        <v>0</v>
      </c>
      <c r="CA48" s="13">
        <f t="shared" si="52"/>
        <v>0</v>
      </c>
      <c r="CB48" s="12">
        <f t="shared" si="53"/>
        <v>0</v>
      </c>
      <c r="CC48" s="4"/>
      <c r="CD48" s="13">
        <f t="shared" si="54"/>
        <v>0</v>
      </c>
      <c r="CE48" s="12">
        <f t="shared" si="55"/>
        <v>0</v>
      </c>
      <c r="CF48" s="6"/>
      <c r="CG48" s="13">
        <f t="shared" si="56"/>
        <v>0</v>
      </c>
      <c r="CH48" s="12">
        <f t="shared" si="57"/>
        <v>0</v>
      </c>
      <c r="CI48" s="6">
        <v>0</v>
      </c>
      <c r="CJ48" s="13">
        <f t="shared" si="58"/>
        <v>0</v>
      </c>
      <c r="CK48" s="12">
        <f t="shared" si="59"/>
        <v>0</v>
      </c>
      <c r="CL48" s="6"/>
      <c r="CM48" s="13">
        <f t="shared" si="60"/>
        <v>0</v>
      </c>
      <c r="CN48" s="12">
        <f t="shared" si="61"/>
        <v>0</v>
      </c>
      <c r="CO48" s="4"/>
      <c r="CP48" s="13">
        <f t="shared" si="62"/>
        <v>0</v>
      </c>
      <c r="CQ48" s="12">
        <f t="shared" si="63"/>
        <v>0</v>
      </c>
      <c r="CS48" s="18">
        <f t="shared" si="64"/>
        <v>0</v>
      </c>
    </row>
    <row r="49" spans="1:97" x14ac:dyDescent="0.25">
      <c r="A49" s="1">
        <v>173138000</v>
      </c>
      <c r="B49" t="s">
        <v>31</v>
      </c>
      <c r="C49" t="s">
        <v>31</v>
      </c>
      <c r="D49" s="2"/>
      <c r="E49" s="6">
        <v>12</v>
      </c>
      <c r="F49" s="6">
        <v>19.713240000000003</v>
      </c>
      <c r="G49" s="1">
        <v>320100</v>
      </c>
      <c r="H49" s="1" t="s">
        <v>4</v>
      </c>
      <c r="I49" s="4"/>
      <c r="J49" s="11">
        <f t="shared" si="65"/>
        <v>0</v>
      </c>
      <c r="K49" s="12">
        <f t="shared" si="9"/>
        <v>0</v>
      </c>
      <c r="L49" s="4">
        <v>0</v>
      </c>
      <c r="M49" s="13">
        <f t="shared" si="10"/>
        <v>0</v>
      </c>
      <c r="N49" s="12">
        <f t="shared" si="11"/>
        <v>0</v>
      </c>
      <c r="O49" s="4"/>
      <c r="P49" s="13">
        <f t="shared" si="12"/>
        <v>0</v>
      </c>
      <c r="Q49" s="12">
        <f t="shared" si="13"/>
        <v>0</v>
      </c>
      <c r="R49" s="4"/>
      <c r="S49" s="13">
        <f t="shared" si="14"/>
        <v>0</v>
      </c>
      <c r="T49" s="12">
        <f t="shared" si="15"/>
        <v>0</v>
      </c>
      <c r="U49" s="4"/>
      <c r="X49" s="4"/>
      <c r="Y49" s="13">
        <f t="shared" si="16"/>
        <v>0</v>
      </c>
      <c r="Z49" s="12">
        <f t="shared" si="17"/>
        <v>0</v>
      </c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6"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4"/>
      <c r="AN49" s="13">
        <f t="shared" si="26"/>
        <v>0</v>
      </c>
      <c r="AO49" s="12">
        <f t="shared" si="27"/>
        <v>0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W49" s="13">
        <f t="shared" si="32"/>
        <v>0</v>
      </c>
      <c r="AX49" s="12">
        <f t="shared" si="33"/>
        <v>0</v>
      </c>
      <c r="AY49">
        <v>0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K49" s="4"/>
      <c r="BL49" s="13">
        <f t="shared" si="42"/>
        <v>0</v>
      </c>
      <c r="BM49" s="12">
        <f t="shared" si="43"/>
        <v>0</v>
      </c>
      <c r="BO49" s="13">
        <f t="shared" si="44"/>
        <v>0</v>
      </c>
      <c r="BP49" s="12">
        <f t="shared" si="45"/>
        <v>0</v>
      </c>
      <c r="BR49" s="13">
        <f t="shared" si="46"/>
        <v>0</v>
      </c>
      <c r="BS49" s="12">
        <f t="shared" si="47"/>
        <v>0</v>
      </c>
      <c r="BT49" s="6">
        <v>0</v>
      </c>
      <c r="BU49" s="13">
        <f t="shared" si="48"/>
        <v>0</v>
      </c>
      <c r="BV49" s="12">
        <f t="shared" si="49"/>
        <v>0</v>
      </c>
      <c r="BX49" s="13">
        <f t="shared" si="50"/>
        <v>0</v>
      </c>
      <c r="BY49" s="12">
        <f t="shared" si="51"/>
        <v>0</v>
      </c>
      <c r="CA49" s="13">
        <f t="shared" si="52"/>
        <v>0</v>
      </c>
      <c r="CB49" s="12">
        <f t="shared" si="53"/>
        <v>0</v>
      </c>
      <c r="CC49" s="4"/>
      <c r="CD49" s="13">
        <f t="shared" si="54"/>
        <v>0</v>
      </c>
      <c r="CE49" s="12">
        <f t="shared" si="55"/>
        <v>0</v>
      </c>
      <c r="CF49" s="6"/>
      <c r="CG49" s="13">
        <f t="shared" si="56"/>
        <v>0</v>
      </c>
      <c r="CH49" s="12">
        <f t="shared" si="57"/>
        <v>0</v>
      </c>
      <c r="CI49" s="6">
        <v>0</v>
      </c>
      <c r="CJ49" s="13">
        <f t="shared" si="58"/>
        <v>0</v>
      </c>
      <c r="CK49" s="12">
        <f t="shared" si="59"/>
        <v>0</v>
      </c>
      <c r="CL49" s="6"/>
      <c r="CM49" s="13">
        <f t="shared" si="60"/>
        <v>0</v>
      </c>
      <c r="CN49" s="12">
        <f t="shared" si="61"/>
        <v>0</v>
      </c>
      <c r="CO49" s="4"/>
      <c r="CP49" s="13">
        <f t="shared" si="62"/>
        <v>0</v>
      </c>
      <c r="CQ49" s="12">
        <f t="shared" si="63"/>
        <v>0</v>
      </c>
      <c r="CS49" s="18">
        <f t="shared" si="64"/>
        <v>0</v>
      </c>
    </row>
    <row r="50" spans="1:97" x14ac:dyDescent="0.25">
      <c r="A50" s="1">
        <v>173138000</v>
      </c>
      <c r="B50" t="s">
        <v>32</v>
      </c>
      <c r="C50" t="s">
        <v>33</v>
      </c>
      <c r="D50" s="2">
        <v>9.2307692307692313E-2</v>
      </c>
      <c r="E50" s="6">
        <v>12</v>
      </c>
      <c r="F50" s="6">
        <v>19.713240000000003</v>
      </c>
      <c r="G50" s="1">
        <v>320100</v>
      </c>
      <c r="H50" s="1" t="s">
        <v>4</v>
      </c>
      <c r="I50" s="4"/>
      <c r="J50" s="11">
        <f t="shared" si="65"/>
        <v>0</v>
      </c>
      <c r="K50" s="12">
        <f t="shared" si="9"/>
        <v>0</v>
      </c>
      <c r="L50" s="4">
        <v>0</v>
      </c>
      <c r="M50" s="13">
        <f t="shared" si="10"/>
        <v>0</v>
      </c>
      <c r="N50" s="12">
        <f t="shared" si="11"/>
        <v>0</v>
      </c>
      <c r="O50" s="4"/>
      <c r="P50" s="13">
        <f t="shared" si="12"/>
        <v>0</v>
      </c>
      <c r="Q50" s="12">
        <f t="shared" si="13"/>
        <v>0</v>
      </c>
      <c r="R50" s="4"/>
      <c r="S50" s="13">
        <f t="shared" si="14"/>
        <v>0</v>
      </c>
      <c r="T50" s="12">
        <f t="shared" si="15"/>
        <v>0</v>
      </c>
      <c r="U50" s="4"/>
      <c r="X50" s="4"/>
      <c r="Y50" s="13">
        <f t="shared" si="16"/>
        <v>0</v>
      </c>
      <c r="Z50" s="12">
        <f t="shared" si="17"/>
        <v>0</v>
      </c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6">
        <v>1</v>
      </c>
      <c r="AH50" s="13">
        <f t="shared" si="22"/>
        <v>8.3333333333333329E-2</v>
      </c>
      <c r="AI50" s="12">
        <f t="shared" si="23"/>
        <v>19.713240000000003</v>
      </c>
      <c r="AK50" s="13">
        <f t="shared" si="24"/>
        <v>0</v>
      </c>
      <c r="AL50" s="12">
        <f t="shared" si="25"/>
        <v>0</v>
      </c>
      <c r="AM50" s="4"/>
      <c r="AN50" s="13">
        <f t="shared" si="26"/>
        <v>0</v>
      </c>
      <c r="AO50" s="12">
        <f t="shared" si="27"/>
        <v>0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W50" s="13">
        <f t="shared" si="32"/>
        <v>0</v>
      </c>
      <c r="AX50" s="12">
        <f t="shared" si="33"/>
        <v>0</v>
      </c>
      <c r="AY50">
        <v>0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K50" s="4"/>
      <c r="BL50" s="13">
        <f t="shared" si="42"/>
        <v>0</v>
      </c>
      <c r="BM50" s="12">
        <f t="shared" si="43"/>
        <v>0</v>
      </c>
      <c r="BO50" s="13">
        <f t="shared" si="44"/>
        <v>0</v>
      </c>
      <c r="BP50" s="12">
        <f t="shared" si="45"/>
        <v>0</v>
      </c>
      <c r="BR50" s="13">
        <f t="shared" si="46"/>
        <v>0</v>
      </c>
      <c r="BS50" s="12">
        <f t="shared" si="47"/>
        <v>0</v>
      </c>
      <c r="BT50" s="6">
        <v>5</v>
      </c>
      <c r="BU50" s="13">
        <f t="shared" si="48"/>
        <v>0.41666666666666669</v>
      </c>
      <c r="BV50" s="12">
        <f t="shared" si="49"/>
        <v>98.566200000000009</v>
      </c>
      <c r="BX50" s="13">
        <f t="shared" si="50"/>
        <v>0</v>
      </c>
      <c r="BY50" s="12">
        <f t="shared" si="51"/>
        <v>0</v>
      </c>
      <c r="CA50" s="13">
        <f t="shared" si="52"/>
        <v>0</v>
      </c>
      <c r="CB50" s="12">
        <f t="shared" si="53"/>
        <v>0</v>
      </c>
      <c r="CC50" s="4"/>
      <c r="CD50" s="13">
        <f t="shared" si="54"/>
        <v>0</v>
      </c>
      <c r="CE50" s="12">
        <f t="shared" si="55"/>
        <v>0</v>
      </c>
      <c r="CF50" s="6"/>
      <c r="CG50" s="13">
        <f t="shared" si="56"/>
        <v>0</v>
      </c>
      <c r="CH50" s="12">
        <f t="shared" si="57"/>
        <v>0</v>
      </c>
      <c r="CI50" s="6">
        <v>11</v>
      </c>
      <c r="CJ50" s="13">
        <f t="shared" si="58"/>
        <v>0.91666666666666663</v>
      </c>
      <c r="CK50" s="12">
        <f t="shared" si="59"/>
        <v>216.84564000000003</v>
      </c>
      <c r="CL50" s="6"/>
      <c r="CM50" s="13">
        <f t="shared" si="60"/>
        <v>0</v>
      </c>
      <c r="CN50" s="12">
        <f t="shared" si="61"/>
        <v>0</v>
      </c>
      <c r="CO50" s="4"/>
      <c r="CP50" s="13">
        <f t="shared" si="62"/>
        <v>0</v>
      </c>
      <c r="CQ50" s="12">
        <f t="shared" si="63"/>
        <v>0</v>
      </c>
      <c r="CS50" s="18">
        <f t="shared" si="64"/>
        <v>335.12508000000003</v>
      </c>
    </row>
    <row r="51" spans="1:97" x14ac:dyDescent="0.25">
      <c r="A51" s="1">
        <v>173138000</v>
      </c>
      <c r="B51" t="s">
        <v>34</v>
      </c>
      <c r="C51" t="s">
        <v>35</v>
      </c>
      <c r="D51" s="2">
        <v>0.18974358974358974</v>
      </c>
      <c r="E51" s="6">
        <v>12</v>
      </c>
      <c r="F51" s="6">
        <v>19.713240000000003</v>
      </c>
      <c r="G51" s="1">
        <v>320100</v>
      </c>
      <c r="H51" s="1" t="s">
        <v>4</v>
      </c>
      <c r="I51" s="4"/>
      <c r="J51" s="11">
        <f t="shared" si="65"/>
        <v>0</v>
      </c>
      <c r="K51" s="12">
        <f t="shared" si="9"/>
        <v>0</v>
      </c>
      <c r="L51" s="4">
        <v>0</v>
      </c>
      <c r="M51" s="13">
        <f t="shared" si="10"/>
        <v>0</v>
      </c>
      <c r="N51" s="12">
        <f t="shared" si="11"/>
        <v>0</v>
      </c>
      <c r="O51" s="4"/>
      <c r="P51" s="13">
        <f t="shared" si="12"/>
        <v>0</v>
      </c>
      <c r="Q51" s="12">
        <f t="shared" si="13"/>
        <v>0</v>
      </c>
      <c r="R51" s="4"/>
      <c r="S51" s="13">
        <f t="shared" si="14"/>
        <v>0</v>
      </c>
      <c r="T51" s="12">
        <f t="shared" si="15"/>
        <v>0</v>
      </c>
      <c r="U51" s="4"/>
      <c r="X51" s="4"/>
      <c r="Y51" s="13">
        <f t="shared" si="16"/>
        <v>0</v>
      </c>
      <c r="Z51" s="12">
        <f t="shared" si="17"/>
        <v>0</v>
      </c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6">
        <v>2</v>
      </c>
      <c r="AH51" s="13">
        <f t="shared" si="22"/>
        <v>0.16666666666666666</v>
      </c>
      <c r="AI51" s="12">
        <f t="shared" si="23"/>
        <v>39.426480000000005</v>
      </c>
      <c r="AK51" s="13">
        <f t="shared" si="24"/>
        <v>0</v>
      </c>
      <c r="AL51" s="12">
        <f t="shared" si="25"/>
        <v>0</v>
      </c>
      <c r="AM51" s="4"/>
      <c r="AN51" s="13">
        <f t="shared" si="26"/>
        <v>0</v>
      </c>
      <c r="AO51" s="12">
        <f t="shared" si="27"/>
        <v>0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W51" s="13">
        <f t="shared" si="32"/>
        <v>0</v>
      </c>
      <c r="AX51" s="12">
        <f t="shared" si="33"/>
        <v>0</v>
      </c>
      <c r="AY51">
        <v>0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K51" s="4"/>
      <c r="BL51" s="13">
        <f t="shared" si="42"/>
        <v>0</v>
      </c>
      <c r="BM51" s="12">
        <f t="shared" si="43"/>
        <v>0</v>
      </c>
      <c r="BO51" s="13">
        <f t="shared" si="44"/>
        <v>0</v>
      </c>
      <c r="BP51" s="12">
        <f t="shared" si="45"/>
        <v>0</v>
      </c>
      <c r="BR51" s="13">
        <f t="shared" si="46"/>
        <v>0</v>
      </c>
      <c r="BS51" s="12">
        <f t="shared" si="47"/>
        <v>0</v>
      </c>
      <c r="BT51" s="6">
        <v>9</v>
      </c>
      <c r="BU51" s="13">
        <f t="shared" si="48"/>
        <v>0.75</v>
      </c>
      <c r="BV51" s="12">
        <f t="shared" si="49"/>
        <v>177.41916000000003</v>
      </c>
      <c r="BX51" s="13">
        <f t="shared" si="50"/>
        <v>0</v>
      </c>
      <c r="BY51" s="12">
        <f t="shared" si="51"/>
        <v>0</v>
      </c>
      <c r="CA51" s="13">
        <f t="shared" si="52"/>
        <v>0</v>
      </c>
      <c r="CB51" s="12">
        <f t="shared" si="53"/>
        <v>0</v>
      </c>
      <c r="CC51" s="4"/>
      <c r="CD51" s="13">
        <f t="shared" si="54"/>
        <v>0</v>
      </c>
      <c r="CE51" s="12">
        <f t="shared" si="55"/>
        <v>0</v>
      </c>
      <c r="CF51" s="6"/>
      <c r="CG51" s="13">
        <f t="shared" si="56"/>
        <v>0</v>
      </c>
      <c r="CH51" s="12">
        <f t="shared" si="57"/>
        <v>0</v>
      </c>
      <c r="CI51" s="6">
        <v>23</v>
      </c>
      <c r="CJ51" s="13">
        <f t="shared" si="58"/>
        <v>1.9166666666666667</v>
      </c>
      <c r="CK51" s="12">
        <f t="shared" si="59"/>
        <v>453.40452000000005</v>
      </c>
      <c r="CL51" s="6"/>
      <c r="CM51" s="13">
        <f t="shared" si="60"/>
        <v>0</v>
      </c>
      <c r="CN51" s="12">
        <f t="shared" si="61"/>
        <v>0</v>
      </c>
      <c r="CO51" s="4"/>
      <c r="CP51" s="13">
        <f t="shared" si="62"/>
        <v>0</v>
      </c>
      <c r="CQ51" s="12">
        <f t="shared" si="63"/>
        <v>0</v>
      </c>
      <c r="CS51" s="18">
        <f t="shared" si="64"/>
        <v>670.25016000000005</v>
      </c>
    </row>
    <row r="52" spans="1:97" x14ac:dyDescent="0.25">
      <c r="A52" s="1">
        <v>173138000</v>
      </c>
      <c r="B52" t="s">
        <v>93</v>
      </c>
      <c r="C52" t="s">
        <v>94</v>
      </c>
      <c r="D52" s="2">
        <v>0.14871794871794872</v>
      </c>
      <c r="E52" s="6">
        <v>12</v>
      </c>
      <c r="F52" s="6">
        <v>19.713240000000003</v>
      </c>
      <c r="G52" s="1">
        <v>320100</v>
      </c>
      <c r="H52" s="1" t="s">
        <v>4</v>
      </c>
      <c r="I52" s="4"/>
      <c r="J52" s="11">
        <f t="shared" si="65"/>
        <v>0</v>
      </c>
      <c r="K52" s="12">
        <f t="shared" si="9"/>
        <v>0</v>
      </c>
      <c r="L52" s="4">
        <v>0</v>
      </c>
      <c r="M52" s="13">
        <f t="shared" si="10"/>
        <v>0</v>
      </c>
      <c r="N52" s="12">
        <f t="shared" si="11"/>
        <v>0</v>
      </c>
      <c r="O52" s="4"/>
      <c r="P52" s="13">
        <f t="shared" si="12"/>
        <v>0</v>
      </c>
      <c r="Q52" s="12">
        <f t="shared" si="13"/>
        <v>0</v>
      </c>
      <c r="R52" s="4"/>
      <c r="S52" s="13">
        <f t="shared" si="14"/>
        <v>0</v>
      </c>
      <c r="T52" s="12">
        <f t="shared" si="15"/>
        <v>0</v>
      </c>
      <c r="U52" s="4"/>
      <c r="X52" s="4"/>
      <c r="Y52" s="13">
        <f t="shared" si="16"/>
        <v>0</v>
      </c>
      <c r="Z52" s="12">
        <f t="shared" si="17"/>
        <v>0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6">
        <v>2</v>
      </c>
      <c r="AH52" s="13">
        <f t="shared" si="22"/>
        <v>0.16666666666666666</v>
      </c>
      <c r="AI52" s="12">
        <f t="shared" si="23"/>
        <v>39.426480000000005</v>
      </c>
      <c r="AK52" s="13">
        <f t="shared" si="24"/>
        <v>0</v>
      </c>
      <c r="AL52" s="12">
        <f t="shared" si="25"/>
        <v>0</v>
      </c>
      <c r="AM52" s="4"/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W52" s="13">
        <f t="shared" si="32"/>
        <v>0</v>
      </c>
      <c r="AX52" s="12">
        <f t="shared" si="33"/>
        <v>0</v>
      </c>
      <c r="AY52"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K52" s="4"/>
      <c r="BL52" s="13">
        <f t="shared" si="42"/>
        <v>0</v>
      </c>
      <c r="BM52" s="12">
        <f t="shared" si="43"/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6">
        <v>7</v>
      </c>
      <c r="BU52" s="13">
        <f t="shared" si="48"/>
        <v>0.58333333333333337</v>
      </c>
      <c r="BV52" s="12">
        <f t="shared" si="49"/>
        <v>137.99268000000001</v>
      </c>
      <c r="BX52" s="13">
        <f t="shared" si="50"/>
        <v>0</v>
      </c>
      <c r="BY52" s="12">
        <f t="shared" si="51"/>
        <v>0</v>
      </c>
      <c r="CA52" s="13">
        <f t="shared" si="52"/>
        <v>0</v>
      </c>
      <c r="CB52" s="12">
        <f t="shared" si="53"/>
        <v>0</v>
      </c>
      <c r="CC52" s="4"/>
      <c r="CD52" s="13">
        <f t="shared" si="54"/>
        <v>0</v>
      </c>
      <c r="CE52" s="12">
        <f t="shared" si="55"/>
        <v>0</v>
      </c>
      <c r="CF52" s="6"/>
      <c r="CG52" s="13">
        <f t="shared" si="56"/>
        <v>0</v>
      </c>
      <c r="CH52" s="12">
        <f t="shared" si="57"/>
        <v>0</v>
      </c>
      <c r="CI52" s="6">
        <v>18</v>
      </c>
      <c r="CJ52" s="13">
        <f t="shared" si="58"/>
        <v>1.5</v>
      </c>
      <c r="CK52" s="12">
        <f t="shared" si="59"/>
        <v>354.83832000000007</v>
      </c>
      <c r="CL52" s="6"/>
      <c r="CM52" s="13">
        <f t="shared" si="60"/>
        <v>0</v>
      </c>
      <c r="CN52" s="12">
        <f t="shared" si="61"/>
        <v>0</v>
      </c>
      <c r="CO52" s="4"/>
      <c r="CP52" s="13">
        <f t="shared" si="62"/>
        <v>0</v>
      </c>
      <c r="CQ52" s="12">
        <f t="shared" si="63"/>
        <v>0</v>
      </c>
      <c r="CS52" s="18">
        <f t="shared" si="64"/>
        <v>532.2574800000001</v>
      </c>
    </row>
    <row r="53" spans="1:97" x14ac:dyDescent="0.25">
      <c r="A53" s="1">
        <v>173138000</v>
      </c>
      <c r="B53" t="s">
        <v>90</v>
      </c>
      <c r="C53" t="s">
        <v>37</v>
      </c>
      <c r="D53" s="2">
        <v>0.17435897435897435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9"/>
        <v>0</v>
      </c>
      <c r="L53" s="4">
        <v>0</v>
      </c>
      <c r="M53" s="13">
        <f t="shared" si="10"/>
        <v>0</v>
      </c>
      <c r="N53" s="12">
        <f t="shared" si="11"/>
        <v>0</v>
      </c>
      <c r="O53" s="4"/>
      <c r="P53" s="13">
        <f t="shared" si="12"/>
        <v>0</v>
      </c>
      <c r="Q53" s="12">
        <f t="shared" si="13"/>
        <v>0</v>
      </c>
      <c r="R53" s="4"/>
      <c r="S53" s="13">
        <f t="shared" si="14"/>
        <v>0</v>
      </c>
      <c r="T53" s="12">
        <f t="shared" si="15"/>
        <v>0</v>
      </c>
      <c r="U53" s="4"/>
      <c r="X53" s="4"/>
      <c r="Y53" s="13">
        <f t="shared" si="16"/>
        <v>0</v>
      </c>
      <c r="Z53" s="12">
        <f t="shared" si="17"/>
        <v>0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6">
        <v>2</v>
      </c>
      <c r="AH53" s="13">
        <f t="shared" si="22"/>
        <v>0.16666666666666666</v>
      </c>
      <c r="AI53" s="12">
        <f t="shared" si="23"/>
        <v>39.426480000000005</v>
      </c>
      <c r="AK53" s="13">
        <f t="shared" si="24"/>
        <v>0</v>
      </c>
      <c r="AL53" s="12">
        <f t="shared" si="25"/>
        <v>0</v>
      </c>
      <c r="AM53" s="4"/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W53" s="13">
        <f t="shared" si="32"/>
        <v>0</v>
      </c>
      <c r="AX53" s="12">
        <f t="shared" si="33"/>
        <v>0</v>
      </c>
      <c r="AY53"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K53" s="4"/>
      <c r="BL53" s="13">
        <f t="shared" si="42"/>
        <v>0</v>
      </c>
      <c r="BM53" s="12">
        <f t="shared" si="43"/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6">
        <v>8</v>
      </c>
      <c r="BU53" s="13">
        <f t="shared" si="48"/>
        <v>0.66666666666666663</v>
      </c>
      <c r="BV53" s="12">
        <f t="shared" si="49"/>
        <v>157.70592000000002</v>
      </c>
      <c r="BX53" s="13">
        <f t="shared" si="50"/>
        <v>0</v>
      </c>
      <c r="BY53" s="12">
        <f t="shared" si="51"/>
        <v>0</v>
      </c>
      <c r="CA53" s="13">
        <f t="shared" si="52"/>
        <v>0</v>
      </c>
      <c r="CB53" s="12">
        <f t="shared" si="53"/>
        <v>0</v>
      </c>
      <c r="CC53" s="4"/>
      <c r="CD53" s="13">
        <f t="shared" si="54"/>
        <v>0</v>
      </c>
      <c r="CE53" s="12">
        <f t="shared" si="55"/>
        <v>0</v>
      </c>
      <c r="CF53" s="6"/>
      <c r="CG53" s="13">
        <f t="shared" si="56"/>
        <v>0</v>
      </c>
      <c r="CH53" s="12">
        <f t="shared" si="57"/>
        <v>0</v>
      </c>
      <c r="CI53" s="6">
        <v>21</v>
      </c>
      <c r="CJ53" s="13">
        <f t="shared" si="58"/>
        <v>1.75</v>
      </c>
      <c r="CK53" s="12">
        <f t="shared" si="59"/>
        <v>413.97804000000008</v>
      </c>
      <c r="CL53" s="6"/>
      <c r="CM53" s="13">
        <f t="shared" si="60"/>
        <v>0</v>
      </c>
      <c r="CN53" s="12">
        <f t="shared" si="61"/>
        <v>0</v>
      </c>
      <c r="CO53" s="4"/>
      <c r="CP53" s="13">
        <f t="shared" si="62"/>
        <v>0</v>
      </c>
      <c r="CQ53" s="12">
        <f t="shared" si="63"/>
        <v>0</v>
      </c>
      <c r="CS53" s="18">
        <f t="shared" si="64"/>
        <v>611.11044000000015</v>
      </c>
    </row>
    <row r="54" spans="1:97" x14ac:dyDescent="0.25">
      <c r="A54" s="1">
        <v>173138000</v>
      </c>
      <c r="B54" t="s">
        <v>91</v>
      </c>
      <c r="C54" t="s">
        <v>92</v>
      </c>
      <c r="D54" s="2">
        <v>0.14358974358974358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9"/>
        <v>0</v>
      </c>
      <c r="L54" s="4">
        <v>0</v>
      </c>
      <c r="M54" s="13">
        <f t="shared" si="10"/>
        <v>0</v>
      </c>
      <c r="N54" s="12">
        <f t="shared" si="11"/>
        <v>0</v>
      </c>
      <c r="O54" s="4"/>
      <c r="P54" s="13">
        <f t="shared" si="12"/>
        <v>0</v>
      </c>
      <c r="Q54" s="12">
        <f t="shared" si="13"/>
        <v>0</v>
      </c>
      <c r="R54" s="4"/>
      <c r="S54" s="13">
        <f t="shared" si="14"/>
        <v>0</v>
      </c>
      <c r="T54" s="12">
        <f t="shared" si="15"/>
        <v>0</v>
      </c>
      <c r="U54" s="4"/>
      <c r="X54" s="4"/>
      <c r="Y54" s="13">
        <f t="shared" si="16"/>
        <v>0</v>
      </c>
      <c r="Z54" s="12">
        <f t="shared" si="17"/>
        <v>0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6">
        <v>2</v>
      </c>
      <c r="AH54" s="13">
        <f t="shared" si="22"/>
        <v>0.16666666666666666</v>
      </c>
      <c r="AI54" s="12">
        <f t="shared" si="23"/>
        <v>39.426480000000005</v>
      </c>
      <c r="AK54" s="13">
        <f t="shared" si="24"/>
        <v>0</v>
      </c>
      <c r="AL54" s="12">
        <f t="shared" si="25"/>
        <v>0</v>
      </c>
      <c r="AM54" s="4"/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W54" s="13">
        <f t="shared" si="32"/>
        <v>0</v>
      </c>
      <c r="AX54" s="12">
        <f t="shared" si="33"/>
        <v>0</v>
      </c>
      <c r="AY54"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K54" s="4"/>
      <c r="BL54" s="13">
        <f t="shared" si="42"/>
        <v>0</v>
      </c>
      <c r="BM54" s="12">
        <f t="shared" si="43"/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6">
        <v>7</v>
      </c>
      <c r="BU54" s="13">
        <f t="shared" si="48"/>
        <v>0.58333333333333337</v>
      </c>
      <c r="BV54" s="12">
        <f t="shared" si="49"/>
        <v>137.99268000000001</v>
      </c>
      <c r="BX54" s="13">
        <f t="shared" si="50"/>
        <v>0</v>
      </c>
      <c r="BY54" s="12">
        <f t="shared" si="51"/>
        <v>0</v>
      </c>
      <c r="CA54" s="13">
        <f t="shared" si="52"/>
        <v>0</v>
      </c>
      <c r="CB54" s="12">
        <f t="shared" si="53"/>
        <v>0</v>
      </c>
      <c r="CC54" s="4"/>
      <c r="CD54" s="13">
        <f t="shared" si="54"/>
        <v>0</v>
      </c>
      <c r="CE54" s="12">
        <f t="shared" si="55"/>
        <v>0</v>
      </c>
      <c r="CF54" s="6"/>
      <c r="CG54" s="13">
        <f t="shared" si="56"/>
        <v>0</v>
      </c>
      <c r="CH54" s="12">
        <f t="shared" si="57"/>
        <v>0</v>
      </c>
      <c r="CI54" s="6">
        <v>17</v>
      </c>
      <c r="CJ54" s="13">
        <f t="shared" si="58"/>
        <v>1.4166666666666667</v>
      </c>
      <c r="CK54" s="12">
        <f t="shared" si="59"/>
        <v>335.12508000000003</v>
      </c>
      <c r="CL54" s="6"/>
      <c r="CM54" s="13">
        <f t="shared" si="60"/>
        <v>0</v>
      </c>
      <c r="CN54" s="12">
        <f t="shared" si="61"/>
        <v>0</v>
      </c>
      <c r="CO54" s="4"/>
      <c r="CP54" s="13">
        <f t="shared" si="62"/>
        <v>0</v>
      </c>
      <c r="CQ54" s="12">
        <f t="shared" si="63"/>
        <v>0</v>
      </c>
      <c r="CS54" s="18">
        <f t="shared" si="64"/>
        <v>512.54424000000006</v>
      </c>
    </row>
    <row r="55" spans="1:97" x14ac:dyDescent="0.25">
      <c r="A55" s="1">
        <v>173138000</v>
      </c>
      <c r="B55" t="s">
        <v>38</v>
      </c>
      <c r="C55" t="s">
        <v>39</v>
      </c>
      <c r="D55" s="2">
        <v>0.25128205128205128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9"/>
        <v>0</v>
      </c>
      <c r="L55" s="4">
        <v>0</v>
      </c>
      <c r="M55" s="13">
        <f t="shared" si="10"/>
        <v>0</v>
      </c>
      <c r="N55" s="12">
        <f t="shared" si="11"/>
        <v>0</v>
      </c>
      <c r="O55" s="4"/>
      <c r="P55" s="13">
        <f t="shared" si="12"/>
        <v>0</v>
      </c>
      <c r="Q55" s="12">
        <f t="shared" si="13"/>
        <v>0</v>
      </c>
      <c r="R55" s="4"/>
      <c r="S55" s="13">
        <f t="shared" si="14"/>
        <v>0</v>
      </c>
      <c r="T55" s="12">
        <f t="shared" si="15"/>
        <v>0</v>
      </c>
      <c r="U55" s="4"/>
      <c r="X55" s="4"/>
      <c r="Y55" s="13">
        <f t="shared" si="16"/>
        <v>0</v>
      </c>
      <c r="Z55" s="12">
        <f t="shared" si="17"/>
        <v>0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6">
        <v>3</v>
      </c>
      <c r="AH55" s="13">
        <f t="shared" si="22"/>
        <v>0.25</v>
      </c>
      <c r="AI55" s="12">
        <f t="shared" si="23"/>
        <v>59.139720000000011</v>
      </c>
      <c r="AK55" s="13">
        <f t="shared" si="24"/>
        <v>0</v>
      </c>
      <c r="AL55" s="12">
        <f t="shared" si="25"/>
        <v>0</v>
      </c>
      <c r="AM55" s="4"/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W55" s="13">
        <f t="shared" si="32"/>
        <v>0</v>
      </c>
      <c r="AX55" s="12">
        <f t="shared" si="33"/>
        <v>0</v>
      </c>
      <c r="AY55"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K55" s="4"/>
      <c r="BL55" s="13">
        <f t="shared" si="42"/>
        <v>0</v>
      </c>
      <c r="BM55" s="12">
        <f t="shared" si="43"/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6">
        <v>12</v>
      </c>
      <c r="BU55" s="13">
        <f t="shared" si="48"/>
        <v>1</v>
      </c>
      <c r="BV55" s="12">
        <f t="shared" si="49"/>
        <v>236.55888000000004</v>
      </c>
      <c r="BX55" s="13">
        <f t="shared" si="50"/>
        <v>0</v>
      </c>
      <c r="BY55" s="12">
        <f t="shared" si="51"/>
        <v>0</v>
      </c>
      <c r="CA55" s="13">
        <f t="shared" si="52"/>
        <v>0</v>
      </c>
      <c r="CB55" s="12">
        <f t="shared" si="53"/>
        <v>0</v>
      </c>
      <c r="CC55" s="4"/>
      <c r="CD55" s="13">
        <f t="shared" si="54"/>
        <v>0</v>
      </c>
      <c r="CE55" s="12">
        <f t="shared" si="55"/>
        <v>0</v>
      </c>
      <c r="CF55" s="6"/>
      <c r="CG55" s="13">
        <f t="shared" si="56"/>
        <v>0</v>
      </c>
      <c r="CH55" s="12">
        <f t="shared" si="57"/>
        <v>0</v>
      </c>
      <c r="CI55" s="6">
        <v>30</v>
      </c>
      <c r="CJ55" s="13">
        <f t="shared" si="58"/>
        <v>2.5</v>
      </c>
      <c r="CK55" s="12">
        <f t="shared" si="59"/>
        <v>591.39720000000011</v>
      </c>
      <c r="CL55" s="6"/>
      <c r="CM55" s="13">
        <f t="shared" si="60"/>
        <v>0</v>
      </c>
      <c r="CN55" s="12">
        <f t="shared" si="61"/>
        <v>0</v>
      </c>
      <c r="CO55" s="4"/>
      <c r="CP55" s="13">
        <f t="shared" si="62"/>
        <v>0</v>
      </c>
      <c r="CQ55" s="12">
        <f t="shared" si="63"/>
        <v>0</v>
      </c>
      <c r="CS55" s="18">
        <f t="shared" si="64"/>
        <v>887.09580000000017</v>
      </c>
    </row>
    <row r="56" spans="1:97" x14ac:dyDescent="0.25">
      <c r="D56" s="3"/>
      <c r="E56" s="6"/>
      <c r="F56" s="6"/>
      <c r="I56" s="4"/>
      <c r="J56" s="11">
        <f t="shared" si="65"/>
        <v>0</v>
      </c>
      <c r="K56" s="12">
        <f t="shared" si="9"/>
        <v>0</v>
      </c>
      <c r="L56" s="4">
        <v>0</v>
      </c>
      <c r="M56" s="13">
        <f t="shared" si="10"/>
        <v>0</v>
      </c>
      <c r="N56" s="12">
        <f t="shared" si="11"/>
        <v>0</v>
      </c>
      <c r="O56" s="4"/>
      <c r="P56" s="13">
        <f t="shared" si="12"/>
        <v>0</v>
      </c>
      <c r="Q56" s="12">
        <f t="shared" si="13"/>
        <v>0</v>
      </c>
      <c r="R56" s="4"/>
      <c r="S56" s="13">
        <f t="shared" si="14"/>
        <v>0</v>
      </c>
      <c r="T56" s="12">
        <f t="shared" si="15"/>
        <v>0</v>
      </c>
      <c r="U56" s="4"/>
      <c r="X56" s="4"/>
      <c r="Y56" s="13">
        <f t="shared" si="16"/>
        <v>0</v>
      </c>
      <c r="Z56" s="12">
        <f t="shared" si="17"/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6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4"/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W56" s="13">
        <f t="shared" si="32"/>
        <v>0</v>
      </c>
      <c r="AX56" s="12">
        <f t="shared" si="33"/>
        <v>0</v>
      </c>
      <c r="AY56"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K56" s="4"/>
      <c r="BL56" s="13">
        <f t="shared" si="42"/>
        <v>0</v>
      </c>
      <c r="BM56" s="12">
        <f t="shared" si="43"/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6">
        <v>0</v>
      </c>
      <c r="BU56" s="13">
        <f t="shared" si="48"/>
        <v>0</v>
      </c>
      <c r="BV56" s="12">
        <f t="shared" si="49"/>
        <v>0</v>
      </c>
      <c r="BX56" s="13">
        <f t="shared" si="50"/>
        <v>0</v>
      </c>
      <c r="BY56" s="12">
        <f t="shared" si="51"/>
        <v>0</v>
      </c>
      <c r="CA56" s="13">
        <f t="shared" si="52"/>
        <v>0</v>
      </c>
      <c r="CB56" s="12">
        <f t="shared" si="53"/>
        <v>0</v>
      </c>
      <c r="CC56" s="4"/>
      <c r="CD56" s="13">
        <f t="shared" si="54"/>
        <v>0</v>
      </c>
      <c r="CE56" s="12">
        <f t="shared" si="55"/>
        <v>0</v>
      </c>
      <c r="CF56" s="6"/>
      <c r="CG56" s="13">
        <f t="shared" si="56"/>
        <v>0</v>
      </c>
      <c r="CH56" s="12">
        <f t="shared" si="57"/>
        <v>0</v>
      </c>
      <c r="CI56" s="6">
        <v>0</v>
      </c>
      <c r="CJ56" s="13">
        <f t="shared" si="58"/>
        <v>0</v>
      </c>
      <c r="CK56" s="12">
        <f t="shared" si="59"/>
        <v>0</v>
      </c>
      <c r="CL56" s="6"/>
      <c r="CM56" s="13">
        <f t="shared" si="60"/>
        <v>0</v>
      </c>
      <c r="CN56" s="12">
        <f t="shared" si="61"/>
        <v>0</v>
      </c>
      <c r="CO56" s="4"/>
      <c r="CP56" s="13">
        <f t="shared" si="62"/>
        <v>0</v>
      </c>
      <c r="CQ56" s="12">
        <f t="shared" si="63"/>
        <v>0</v>
      </c>
      <c r="CS56" s="18">
        <f t="shared" si="64"/>
        <v>0</v>
      </c>
    </row>
    <row r="57" spans="1:97" x14ac:dyDescent="0.25">
      <c r="J57" s="11">
        <f t="shared" si="65"/>
        <v>0</v>
      </c>
      <c r="K57" s="12">
        <f t="shared" si="9"/>
        <v>0</v>
      </c>
      <c r="L57" s="4">
        <v>0</v>
      </c>
      <c r="M57" s="13">
        <f t="shared" si="10"/>
        <v>0</v>
      </c>
      <c r="N57" s="12">
        <f t="shared" si="11"/>
        <v>0</v>
      </c>
      <c r="P57" s="13">
        <f t="shared" si="12"/>
        <v>0</v>
      </c>
      <c r="Q57" s="12">
        <f t="shared" si="13"/>
        <v>0</v>
      </c>
      <c r="S57" s="13">
        <f t="shared" si="14"/>
        <v>0</v>
      </c>
      <c r="T57" s="12">
        <f t="shared" si="15"/>
        <v>0</v>
      </c>
      <c r="X57" s="4"/>
      <c r="Y57" s="13">
        <f t="shared" si="16"/>
        <v>0</v>
      </c>
      <c r="Z57" s="12">
        <f t="shared" si="17"/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6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4"/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W57" s="13">
        <f t="shared" si="32"/>
        <v>0</v>
      </c>
      <c r="AX57" s="12">
        <f t="shared" si="33"/>
        <v>0</v>
      </c>
      <c r="AY57"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K57" s="4"/>
      <c r="BL57" s="13">
        <f t="shared" si="42"/>
        <v>0</v>
      </c>
      <c r="BM57" s="12">
        <f t="shared" si="43"/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6">
        <v>0</v>
      </c>
      <c r="BU57" s="13">
        <f t="shared" si="48"/>
        <v>0</v>
      </c>
      <c r="BV57" s="12">
        <f t="shared" si="49"/>
        <v>0</v>
      </c>
      <c r="BX57" s="13">
        <f t="shared" si="50"/>
        <v>0</v>
      </c>
      <c r="BY57" s="12">
        <f t="shared" si="51"/>
        <v>0</v>
      </c>
      <c r="CA57" s="13">
        <f t="shared" si="52"/>
        <v>0</v>
      </c>
      <c r="CB57" s="12">
        <f t="shared" si="53"/>
        <v>0</v>
      </c>
      <c r="CC57" s="4"/>
      <c r="CD57" s="13">
        <f t="shared" si="54"/>
        <v>0</v>
      </c>
      <c r="CE57" s="12">
        <f t="shared" si="55"/>
        <v>0</v>
      </c>
      <c r="CF57" s="6"/>
      <c r="CG57" s="13">
        <f t="shared" si="56"/>
        <v>0</v>
      </c>
      <c r="CH57" s="12">
        <f t="shared" si="57"/>
        <v>0</v>
      </c>
      <c r="CI57" s="6">
        <v>0</v>
      </c>
      <c r="CJ57" s="13">
        <f t="shared" si="58"/>
        <v>0</v>
      </c>
      <c r="CK57" s="12">
        <f t="shared" si="59"/>
        <v>0</v>
      </c>
      <c r="CL57" s="6"/>
      <c r="CM57" s="13">
        <f t="shared" si="60"/>
        <v>0</v>
      </c>
      <c r="CN57" s="12">
        <f t="shared" si="61"/>
        <v>0</v>
      </c>
      <c r="CO57" s="4"/>
      <c r="CP57" s="13">
        <f t="shared" si="62"/>
        <v>0</v>
      </c>
      <c r="CQ57" s="12">
        <f t="shared" si="63"/>
        <v>0</v>
      </c>
      <c r="CS57" s="18">
        <f t="shared" si="64"/>
        <v>0</v>
      </c>
    </row>
    <row r="58" spans="1:97" s="8" customFormat="1" x14ac:dyDescent="0.25">
      <c r="A58" s="1">
        <v>173131000</v>
      </c>
      <c r="B58" t="s">
        <v>31</v>
      </c>
      <c r="C58" t="s">
        <v>31</v>
      </c>
      <c r="D58" s="2"/>
      <c r="E58" s="17">
        <v>120</v>
      </c>
      <c r="F58" s="4">
        <v>1.9278000000000002</v>
      </c>
      <c r="G58" s="1">
        <v>320023</v>
      </c>
      <c r="H58" s="1" t="s">
        <v>2</v>
      </c>
      <c r="I58" s="4"/>
      <c r="J58" s="11">
        <f t="shared" si="65"/>
        <v>0</v>
      </c>
      <c r="K58" s="12">
        <f t="shared" si="9"/>
        <v>0</v>
      </c>
      <c r="L58" s="4">
        <v>0</v>
      </c>
      <c r="M58" s="13">
        <f t="shared" si="10"/>
        <v>0</v>
      </c>
      <c r="N58" s="15">
        <f t="shared" si="11"/>
        <v>0</v>
      </c>
      <c r="O58" s="4"/>
      <c r="P58" s="13">
        <f t="shared" si="12"/>
        <v>0</v>
      </c>
      <c r="Q58" s="15">
        <f t="shared" si="13"/>
        <v>0</v>
      </c>
      <c r="R58" s="4"/>
      <c r="S58" s="13">
        <f t="shared" si="14"/>
        <v>0</v>
      </c>
      <c r="T58" s="15">
        <f t="shared" si="15"/>
        <v>0</v>
      </c>
      <c r="U58" s="4"/>
      <c r="X58" s="4"/>
      <c r="Y58" s="13">
        <f t="shared" si="16"/>
        <v>0</v>
      </c>
      <c r="Z58" s="15">
        <f t="shared" si="17"/>
        <v>0</v>
      </c>
      <c r="AB58" s="13">
        <f t="shared" si="18"/>
        <v>0</v>
      </c>
      <c r="AC58" s="15">
        <f t="shared" si="19"/>
        <v>0</v>
      </c>
      <c r="AE58" s="13">
        <f t="shared" si="20"/>
        <v>0</v>
      </c>
      <c r="AF58" s="15">
        <f t="shared" si="21"/>
        <v>0</v>
      </c>
      <c r="AG58" s="6">
        <v>0</v>
      </c>
      <c r="AH58" s="13">
        <f t="shared" si="22"/>
        <v>0</v>
      </c>
      <c r="AI58" s="15">
        <f t="shared" si="23"/>
        <v>0</v>
      </c>
      <c r="AK58" s="13">
        <f t="shared" si="24"/>
        <v>0</v>
      </c>
      <c r="AL58" s="15">
        <f t="shared" si="25"/>
        <v>0</v>
      </c>
      <c r="AM58" s="4"/>
      <c r="AN58" s="13">
        <f t="shared" si="26"/>
        <v>0</v>
      </c>
      <c r="AO58" s="15">
        <f t="shared" si="27"/>
        <v>0</v>
      </c>
      <c r="AQ58" s="13">
        <f t="shared" si="28"/>
        <v>0</v>
      </c>
      <c r="AR58" s="15">
        <f t="shared" si="29"/>
        <v>0</v>
      </c>
      <c r="AT58" s="13">
        <f t="shared" si="30"/>
        <v>0</v>
      </c>
      <c r="AU58" s="15">
        <f t="shared" si="31"/>
        <v>0</v>
      </c>
      <c r="AW58" s="13">
        <f t="shared" si="32"/>
        <v>0</v>
      </c>
      <c r="AX58" s="15">
        <f t="shared" si="33"/>
        <v>0</v>
      </c>
      <c r="AY58">
        <v>0</v>
      </c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5">
        <f t="shared" si="37"/>
        <v>0</v>
      </c>
      <c r="BF58" s="13">
        <f t="shared" si="38"/>
        <v>0</v>
      </c>
      <c r="BG58" s="15">
        <f t="shared" si="39"/>
        <v>0</v>
      </c>
      <c r="BI58" s="13">
        <f t="shared" si="40"/>
        <v>0</v>
      </c>
      <c r="BJ58" s="15">
        <f t="shared" si="41"/>
        <v>0</v>
      </c>
      <c r="BK58" s="4"/>
      <c r="BL58" s="13">
        <f t="shared" si="42"/>
        <v>0</v>
      </c>
      <c r="BM58" s="15">
        <f t="shared" si="43"/>
        <v>0</v>
      </c>
      <c r="BO58" s="13">
        <f t="shared" si="44"/>
        <v>0</v>
      </c>
      <c r="BP58" s="15">
        <f t="shared" si="45"/>
        <v>0</v>
      </c>
      <c r="BR58" s="13">
        <f t="shared" si="46"/>
        <v>0</v>
      </c>
      <c r="BS58" s="15">
        <f t="shared" si="47"/>
        <v>0</v>
      </c>
      <c r="BT58" s="6">
        <v>0</v>
      </c>
      <c r="BU58" s="13">
        <f t="shared" si="48"/>
        <v>0</v>
      </c>
      <c r="BV58" s="15">
        <f t="shared" si="49"/>
        <v>0</v>
      </c>
      <c r="BX58" s="13">
        <f t="shared" si="50"/>
        <v>0</v>
      </c>
      <c r="BY58" s="15">
        <f t="shared" si="51"/>
        <v>0</v>
      </c>
      <c r="CA58" s="13">
        <f t="shared" si="52"/>
        <v>0</v>
      </c>
      <c r="CB58" s="15">
        <f t="shared" si="53"/>
        <v>0</v>
      </c>
      <c r="CC58" s="4"/>
      <c r="CD58" s="13">
        <f t="shared" si="54"/>
        <v>0</v>
      </c>
      <c r="CE58" s="15">
        <f t="shared" si="55"/>
        <v>0</v>
      </c>
      <c r="CF58" s="6"/>
      <c r="CG58" s="13">
        <f t="shared" si="56"/>
        <v>0</v>
      </c>
      <c r="CH58" s="15">
        <f t="shared" si="57"/>
        <v>0</v>
      </c>
      <c r="CI58" s="6">
        <v>0</v>
      </c>
      <c r="CJ58" s="13">
        <f t="shared" si="58"/>
        <v>0</v>
      </c>
      <c r="CK58" s="15">
        <f t="shared" si="59"/>
        <v>0</v>
      </c>
      <c r="CL58" s="6"/>
      <c r="CM58" s="13">
        <f t="shared" si="60"/>
        <v>0</v>
      </c>
      <c r="CN58" s="15">
        <f t="shared" si="61"/>
        <v>0</v>
      </c>
      <c r="CO58" s="4"/>
      <c r="CP58" s="13">
        <f t="shared" si="62"/>
        <v>0</v>
      </c>
      <c r="CQ58" s="15">
        <f t="shared" si="63"/>
        <v>0</v>
      </c>
      <c r="CS58" s="18">
        <f t="shared" si="64"/>
        <v>0</v>
      </c>
    </row>
    <row r="59" spans="1:97" x14ac:dyDescent="0.25">
      <c r="A59" s="1">
        <v>173131000</v>
      </c>
      <c r="B59" t="s">
        <v>32</v>
      </c>
      <c r="C59" t="s">
        <v>33</v>
      </c>
      <c r="D59" s="2">
        <v>9.2307692307692313E-2</v>
      </c>
      <c r="E59" s="17">
        <v>120</v>
      </c>
      <c r="F59" s="4">
        <v>1.9278000000000002</v>
      </c>
      <c r="G59" s="1">
        <v>320023</v>
      </c>
      <c r="H59" s="1" t="s">
        <v>2</v>
      </c>
      <c r="I59" s="4"/>
      <c r="J59" s="11">
        <f t="shared" si="65"/>
        <v>0</v>
      </c>
      <c r="K59" s="12">
        <f t="shared" si="9"/>
        <v>0</v>
      </c>
      <c r="L59" s="4">
        <v>0</v>
      </c>
      <c r="M59" s="13">
        <f t="shared" si="10"/>
        <v>0</v>
      </c>
      <c r="N59" s="12">
        <f t="shared" si="11"/>
        <v>0</v>
      </c>
      <c r="O59" s="4"/>
      <c r="P59" s="13">
        <f t="shared" si="12"/>
        <v>0</v>
      </c>
      <c r="Q59" s="12">
        <f t="shared" si="13"/>
        <v>0</v>
      </c>
      <c r="R59" s="4"/>
      <c r="S59" s="13">
        <f t="shared" si="14"/>
        <v>0</v>
      </c>
      <c r="T59" s="12">
        <f t="shared" si="15"/>
        <v>0</v>
      </c>
      <c r="U59" s="4"/>
      <c r="X59" s="4"/>
      <c r="Y59" s="13">
        <f t="shared" si="16"/>
        <v>0</v>
      </c>
      <c r="Z59" s="12">
        <f t="shared" si="17"/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6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4"/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W59" s="13">
        <f t="shared" si="32"/>
        <v>0</v>
      </c>
      <c r="AX59" s="12">
        <f t="shared" si="33"/>
        <v>0</v>
      </c>
      <c r="AY59"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K59" s="4"/>
      <c r="BL59" s="13">
        <f t="shared" si="42"/>
        <v>0</v>
      </c>
      <c r="BM59" s="12">
        <f t="shared" si="43"/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6">
        <v>0</v>
      </c>
      <c r="BU59" s="13">
        <f t="shared" si="48"/>
        <v>0</v>
      </c>
      <c r="BV59" s="12">
        <f t="shared" si="49"/>
        <v>0</v>
      </c>
      <c r="BX59" s="13">
        <f t="shared" si="50"/>
        <v>0</v>
      </c>
      <c r="BY59" s="12">
        <f t="shared" si="51"/>
        <v>0</v>
      </c>
      <c r="CA59" s="13">
        <f t="shared" si="52"/>
        <v>0</v>
      </c>
      <c r="CB59" s="12">
        <f t="shared" si="53"/>
        <v>0</v>
      </c>
      <c r="CC59" s="4"/>
      <c r="CD59" s="13">
        <f t="shared" si="54"/>
        <v>0</v>
      </c>
      <c r="CE59" s="12">
        <f t="shared" si="55"/>
        <v>0</v>
      </c>
      <c r="CF59" s="6"/>
      <c r="CG59" s="13">
        <f t="shared" si="56"/>
        <v>0</v>
      </c>
      <c r="CH59" s="12">
        <f t="shared" si="57"/>
        <v>0</v>
      </c>
      <c r="CI59" s="6">
        <v>0</v>
      </c>
      <c r="CJ59" s="13">
        <f t="shared" si="58"/>
        <v>0</v>
      </c>
      <c r="CK59" s="12">
        <f t="shared" si="59"/>
        <v>0</v>
      </c>
      <c r="CL59" s="6"/>
      <c r="CM59" s="13">
        <f t="shared" si="60"/>
        <v>0</v>
      </c>
      <c r="CN59" s="12">
        <f t="shared" si="61"/>
        <v>0</v>
      </c>
      <c r="CO59" s="4"/>
      <c r="CP59" s="13">
        <f t="shared" si="62"/>
        <v>0</v>
      </c>
      <c r="CQ59" s="12">
        <f t="shared" si="63"/>
        <v>0</v>
      </c>
      <c r="CS59" s="18">
        <f t="shared" si="64"/>
        <v>0</v>
      </c>
    </row>
    <row r="60" spans="1:97" x14ac:dyDescent="0.25">
      <c r="A60" s="1">
        <v>173131000</v>
      </c>
      <c r="B60" t="s">
        <v>34</v>
      </c>
      <c r="C60" t="s">
        <v>35</v>
      </c>
      <c r="D60" s="2">
        <v>0.18974358974358974</v>
      </c>
      <c r="E60" s="17">
        <v>120</v>
      </c>
      <c r="F60" s="4">
        <v>1.9278000000000002</v>
      </c>
      <c r="G60" s="1">
        <v>320023</v>
      </c>
      <c r="H60" s="1" t="s">
        <v>2</v>
      </c>
      <c r="I60" s="4"/>
      <c r="J60" s="11">
        <f t="shared" si="65"/>
        <v>0</v>
      </c>
      <c r="K60" s="12">
        <f t="shared" si="9"/>
        <v>0</v>
      </c>
      <c r="L60" s="4">
        <v>0</v>
      </c>
      <c r="M60" s="13">
        <f t="shared" si="10"/>
        <v>0</v>
      </c>
      <c r="N60" s="12">
        <f t="shared" si="11"/>
        <v>0</v>
      </c>
      <c r="O60" s="4"/>
      <c r="P60" s="13">
        <f t="shared" si="12"/>
        <v>0</v>
      </c>
      <c r="Q60" s="12">
        <f t="shared" si="13"/>
        <v>0</v>
      </c>
      <c r="R60" s="4"/>
      <c r="S60" s="13">
        <f t="shared" si="14"/>
        <v>0</v>
      </c>
      <c r="T60" s="12">
        <f t="shared" si="15"/>
        <v>0</v>
      </c>
      <c r="U60" s="4"/>
      <c r="X60" s="4"/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6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4"/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W60" s="13">
        <f t="shared" si="32"/>
        <v>0</v>
      </c>
      <c r="AX60" s="12">
        <f t="shared" si="33"/>
        <v>0</v>
      </c>
      <c r="AY60"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K60" s="4"/>
      <c r="BL60" s="13">
        <f t="shared" si="42"/>
        <v>0</v>
      </c>
      <c r="BM60" s="12">
        <f t="shared" si="43"/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6">
        <v>0</v>
      </c>
      <c r="BU60" s="13">
        <f t="shared" si="48"/>
        <v>0</v>
      </c>
      <c r="BV60" s="12">
        <f t="shared" si="49"/>
        <v>0</v>
      </c>
      <c r="BX60" s="13">
        <f t="shared" si="50"/>
        <v>0</v>
      </c>
      <c r="BY60" s="12">
        <f t="shared" si="51"/>
        <v>0</v>
      </c>
      <c r="CA60" s="13">
        <f t="shared" si="52"/>
        <v>0</v>
      </c>
      <c r="CB60" s="12">
        <f t="shared" si="53"/>
        <v>0</v>
      </c>
      <c r="CC60" s="4"/>
      <c r="CD60" s="13">
        <f t="shared" si="54"/>
        <v>0</v>
      </c>
      <c r="CE60" s="12">
        <f t="shared" si="55"/>
        <v>0</v>
      </c>
      <c r="CF60" s="6"/>
      <c r="CG60" s="13">
        <f t="shared" si="56"/>
        <v>0</v>
      </c>
      <c r="CH60" s="12">
        <f t="shared" si="57"/>
        <v>0</v>
      </c>
      <c r="CI60" s="6">
        <v>0</v>
      </c>
      <c r="CJ60" s="13">
        <f t="shared" si="58"/>
        <v>0</v>
      </c>
      <c r="CK60" s="12">
        <f t="shared" si="59"/>
        <v>0</v>
      </c>
      <c r="CL60" s="6"/>
      <c r="CM60" s="13">
        <f t="shared" si="60"/>
        <v>0</v>
      </c>
      <c r="CN60" s="12">
        <f t="shared" si="61"/>
        <v>0</v>
      </c>
      <c r="CO60" s="4"/>
      <c r="CP60" s="13">
        <f t="shared" si="62"/>
        <v>0</v>
      </c>
      <c r="CQ60" s="12">
        <f t="shared" si="63"/>
        <v>0</v>
      </c>
      <c r="CS60" s="18">
        <f t="shared" si="64"/>
        <v>0</v>
      </c>
    </row>
    <row r="61" spans="1:97" x14ac:dyDescent="0.25">
      <c r="A61" s="1">
        <v>173131000</v>
      </c>
      <c r="B61" t="s">
        <v>93</v>
      </c>
      <c r="C61" t="s">
        <v>94</v>
      </c>
      <c r="D61" s="2">
        <v>0.14871794871794872</v>
      </c>
      <c r="E61" s="17">
        <v>120</v>
      </c>
      <c r="F61" s="4">
        <v>1.9278000000000002</v>
      </c>
      <c r="G61" s="1">
        <v>320023</v>
      </c>
      <c r="H61" s="1" t="s">
        <v>2</v>
      </c>
      <c r="I61" s="4"/>
      <c r="J61" s="11">
        <f t="shared" si="65"/>
        <v>0</v>
      </c>
      <c r="K61" s="12">
        <f t="shared" si="9"/>
        <v>0</v>
      </c>
      <c r="L61" s="4">
        <v>0</v>
      </c>
      <c r="M61" s="13">
        <f t="shared" si="10"/>
        <v>0</v>
      </c>
      <c r="N61" s="12">
        <f t="shared" si="11"/>
        <v>0</v>
      </c>
      <c r="O61" s="4"/>
      <c r="P61" s="13">
        <f t="shared" si="12"/>
        <v>0</v>
      </c>
      <c r="Q61" s="12">
        <f t="shared" si="13"/>
        <v>0</v>
      </c>
      <c r="R61" s="4"/>
      <c r="S61" s="13">
        <f t="shared" si="14"/>
        <v>0</v>
      </c>
      <c r="T61" s="12">
        <f t="shared" si="15"/>
        <v>0</v>
      </c>
      <c r="U61" s="4"/>
      <c r="X61" s="4"/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6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4"/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W61" s="13">
        <f t="shared" si="32"/>
        <v>0</v>
      </c>
      <c r="AX61" s="12">
        <f t="shared" si="33"/>
        <v>0</v>
      </c>
      <c r="AY61"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K61" s="4"/>
      <c r="BL61" s="13">
        <f t="shared" si="42"/>
        <v>0</v>
      </c>
      <c r="BM61" s="12">
        <f t="shared" si="43"/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6">
        <v>0</v>
      </c>
      <c r="BU61" s="13">
        <f t="shared" si="48"/>
        <v>0</v>
      </c>
      <c r="BV61" s="12">
        <f t="shared" si="49"/>
        <v>0</v>
      </c>
      <c r="BX61" s="13">
        <f t="shared" si="50"/>
        <v>0</v>
      </c>
      <c r="BY61" s="12">
        <f t="shared" si="51"/>
        <v>0</v>
      </c>
      <c r="CA61" s="13">
        <f t="shared" si="52"/>
        <v>0</v>
      </c>
      <c r="CB61" s="12">
        <f t="shared" si="53"/>
        <v>0</v>
      </c>
      <c r="CC61" s="4"/>
      <c r="CD61" s="13">
        <f t="shared" si="54"/>
        <v>0</v>
      </c>
      <c r="CE61" s="12">
        <f t="shared" si="55"/>
        <v>0</v>
      </c>
      <c r="CF61" s="6"/>
      <c r="CG61" s="13">
        <f t="shared" si="56"/>
        <v>0</v>
      </c>
      <c r="CH61" s="12">
        <f t="shared" si="57"/>
        <v>0</v>
      </c>
      <c r="CI61" s="6">
        <v>0</v>
      </c>
      <c r="CJ61" s="13">
        <f t="shared" si="58"/>
        <v>0</v>
      </c>
      <c r="CK61" s="12">
        <f t="shared" si="59"/>
        <v>0</v>
      </c>
      <c r="CL61" s="6"/>
      <c r="CM61" s="13">
        <f t="shared" si="60"/>
        <v>0</v>
      </c>
      <c r="CN61" s="12">
        <f t="shared" si="61"/>
        <v>0</v>
      </c>
      <c r="CO61" s="4"/>
      <c r="CP61" s="13">
        <f t="shared" si="62"/>
        <v>0</v>
      </c>
      <c r="CQ61" s="12">
        <f t="shared" si="63"/>
        <v>0</v>
      </c>
      <c r="CS61" s="18">
        <f t="shared" si="64"/>
        <v>0</v>
      </c>
    </row>
    <row r="62" spans="1:97" x14ac:dyDescent="0.25">
      <c r="A62" s="1">
        <v>173131000</v>
      </c>
      <c r="B62" t="s">
        <v>90</v>
      </c>
      <c r="C62" t="s">
        <v>37</v>
      </c>
      <c r="D62" s="2">
        <v>0.17435897435897435</v>
      </c>
      <c r="E62" s="17">
        <v>120</v>
      </c>
      <c r="F62" s="4">
        <v>1.9278000000000002</v>
      </c>
      <c r="G62" s="1">
        <v>320023</v>
      </c>
      <c r="H62" s="1" t="s">
        <v>2</v>
      </c>
      <c r="I62" s="4"/>
      <c r="J62" s="11">
        <f t="shared" si="65"/>
        <v>0</v>
      </c>
      <c r="K62" s="12">
        <f t="shared" si="9"/>
        <v>0</v>
      </c>
      <c r="L62" s="4">
        <v>0</v>
      </c>
      <c r="M62" s="13">
        <f t="shared" si="10"/>
        <v>0</v>
      </c>
      <c r="N62" s="12">
        <f t="shared" si="11"/>
        <v>0</v>
      </c>
      <c r="O62" s="4"/>
      <c r="P62" s="13">
        <f t="shared" si="12"/>
        <v>0</v>
      </c>
      <c r="Q62" s="12">
        <f t="shared" si="13"/>
        <v>0</v>
      </c>
      <c r="R62" s="4"/>
      <c r="S62" s="13">
        <f t="shared" si="14"/>
        <v>0</v>
      </c>
      <c r="T62" s="12">
        <f t="shared" si="15"/>
        <v>0</v>
      </c>
      <c r="U62" s="4"/>
      <c r="X62" s="4"/>
      <c r="Y62" s="13">
        <f t="shared" si="16"/>
        <v>0</v>
      </c>
      <c r="Z62" s="12">
        <f t="shared" si="17"/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6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4"/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W62" s="13">
        <f t="shared" si="32"/>
        <v>0</v>
      </c>
      <c r="AX62" s="12">
        <f t="shared" si="33"/>
        <v>0</v>
      </c>
      <c r="AY62"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K62" s="4"/>
      <c r="BL62" s="13">
        <f t="shared" si="42"/>
        <v>0</v>
      </c>
      <c r="BM62" s="12">
        <f t="shared" si="43"/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6">
        <v>0</v>
      </c>
      <c r="BU62" s="13">
        <f t="shared" si="48"/>
        <v>0</v>
      </c>
      <c r="BV62" s="12">
        <f t="shared" si="49"/>
        <v>0</v>
      </c>
      <c r="BX62" s="13">
        <f t="shared" si="50"/>
        <v>0</v>
      </c>
      <c r="BY62" s="12">
        <f t="shared" si="51"/>
        <v>0</v>
      </c>
      <c r="CA62" s="13">
        <f t="shared" si="52"/>
        <v>0</v>
      </c>
      <c r="CB62" s="12">
        <f t="shared" si="53"/>
        <v>0</v>
      </c>
      <c r="CC62" s="4"/>
      <c r="CD62" s="13">
        <f t="shared" si="54"/>
        <v>0</v>
      </c>
      <c r="CE62" s="12">
        <f t="shared" si="55"/>
        <v>0</v>
      </c>
      <c r="CF62" s="6"/>
      <c r="CG62" s="13">
        <f t="shared" si="56"/>
        <v>0</v>
      </c>
      <c r="CH62" s="12">
        <f t="shared" si="57"/>
        <v>0</v>
      </c>
      <c r="CI62" s="6">
        <v>0</v>
      </c>
      <c r="CJ62" s="13">
        <f t="shared" si="58"/>
        <v>0</v>
      </c>
      <c r="CK62" s="12">
        <f t="shared" si="59"/>
        <v>0</v>
      </c>
      <c r="CL62" s="6"/>
      <c r="CM62" s="13">
        <f t="shared" si="60"/>
        <v>0</v>
      </c>
      <c r="CN62" s="12">
        <f t="shared" si="61"/>
        <v>0</v>
      </c>
      <c r="CO62" s="4"/>
      <c r="CP62" s="13">
        <f t="shared" si="62"/>
        <v>0</v>
      </c>
      <c r="CQ62" s="12">
        <f t="shared" si="63"/>
        <v>0</v>
      </c>
      <c r="CS62" s="18">
        <f t="shared" si="64"/>
        <v>0</v>
      </c>
    </row>
    <row r="63" spans="1:97" x14ac:dyDescent="0.25">
      <c r="A63" s="1">
        <v>173131000</v>
      </c>
      <c r="B63" t="s">
        <v>91</v>
      </c>
      <c r="C63" t="s">
        <v>92</v>
      </c>
      <c r="D63" s="2">
        <v>0.14358974358974358</v>
      </c>
      <c r="E63" s="17">
        <v>120</v>
      </c>
      <c r="F63" s="4">
        <v>1.9278000000000002</v>
      </c>
      <c r="G63" s="1">
        <v>320023</v>
      </c>
      <c r="H63" s="1" t="s">
        <v>2</v>
      </c>
      <c r="I63" s="4"/>
      <c r="J63" s="11">
        <f t="shared" si="65"/>
        <v>0</v>
      </c>
      <c r="K63" s="12">
        <f t="shared" si="9"/>
        <v>0</v>
      </c>
      <c r="L63" s="4">
        <v>0</v>
      </c>
      <c r="M63" s="13">
        <f t="shared" ref="M63:M74" si="66">+IFERROR(L63/$E63,0)</f>
        <v>0</v>
      </c>
      <c r="N63" s="12">
        <f t="shared" ref="N63:N74" si="67">+L63*$F63</f>
        <v>0</v>
      </c>
      <c r="O63" s="4"/>
      <c r="P63" s="13">
        <f t="shared" ref="P63:P74" si="68">+IFERROR(O63/$E63,0)</f>
        <v>0</v>
      </c>
      <c r="Q63" s="12">
        <f t="shared" ref="Q63:Q74" si="69">+O63*$F63</f>
        <v>0</v>
      </c>
      <c r="R63" s="4"/>
      <c r="S63" s="13">
        <f t="shared" ref="S63:S74" si="70">+IFERROR(R63/$E63,0)</f>
        <v>0</v>
      </c>
      <c r="T63" s="12">
        <f t="shared" ref="T63:T74" si="71">+R63*$F63</f>
        <v>0</v>
      </c>
      <c r="U63" s="4"/>
      <c r="X63" s="4"/>
      <c r="Y63" s="13">
        <f t="shared" si="16"/>
        <v>0</v>
      </c>
      <c r="Z63" s="12">
        <f t="shared" si="17"/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6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4"/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W63" s="13">
        <f t="shared" si="32"/>
        <v>0</v>
      </c>
      <c r="AX63" s="12">
        <f t="shared" si="33"/>
        <v>0</v>
      </c>
      <c r="AY63"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K63" s="4"/>
      <c r="BL63" s="13">
        <f t="shared" si="42"/>
        <v>0</v>
      </c>
      <c r="BM63" s="12">
        <f t="shared" si="43"/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6">
        <v>0</v>
      </c>
      <c r="BU63" s="13">
        <f t="shared" si="48"/>
        <v>0</v>
      </c>
      <c r="BV63" s="12">
        <f t="shared" si="49"/>
        <v>0</v>
      </c>
      <c r="BX63" s="13">
        <f t="shared" si="50"/>
        <v>0</v>
      </c>
      <c r="BY63" s="12">
        <f t="shared" si="51"/>
        <v>0</v>
      </c>
      <c r="CA63" s="13">
        <f t="shared" si="52"/>
        <v>0</v>
      </c>
      <c r="CB63" s="12">
        <f t="shared" si="53"/>
        <v>0</v>
      </c>
      <c r="CC63" s="4"/>
      <c r="CD63" s="13">
        <f t="shared" si="54"/>
        <v>0</v>
      </c>
      <c r="CE63" s="12">
        <f t="shared" si="55"/>
        <v>0</v>
      </c>
      <c r="CF63" s="6"/>
      <c r="CG63" s="13">
        <f t="shared" si="56"/>
        <v>0</v>
      </c>
      <c r="CH63" s="12">
        <f t="shared" si="57"/>
        <v>0</v>
      </c>
      <c r="CI63" s="6">
        <v>0</v>
      </c>
      <c r="CJ63" s="13">
        <f t="shared" si="58"/>
        <v>0</v>
      </c>
      <c r="CK63" s="12">
        <f t="shared" si="59"/>
        <v>0</v>
      </c>
      <c r="CL63" s="6"/>
      <c r="CM63" s="13">
        <f t="shared" si="60"/>
        <v>0</v>
      </c>
      <c r="CN63" s="12">
        <f t="shared" si="61"/>
        <v>0</v>
      </c>
      <c r="CO63" s="4"/>
      <c r="CP63" s="13">
        <f t="shared" si="62"/>
        <v>0</v>
      </c>
      <c r="CQ63" s="12">
        <f t="shared" si="63"/>
        <v>0</v>
      </c>
      <c r="CS63" s="18">
        <f t="shared" si="64"/>
        <v>0</v>
      </c>
    </row>
    <row r="64" spans="1:97" x14ac:dyDescent="0.25">
      <c r="A64" s="1">
        <v>173131000</v>
      </c>
      <c r="B64" t="s">
        <v>38</v>
      </c>
      <c r="C64" t="s">
        <v>39</v>
      </c>
      <c r="D64" s="2">
        <v>0.25128205128205128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ref="J64:J74" si="72">+IFERROR(I64/$E64,0)</f>
        <v>0</v>
      </c>
      <c r="K64" s="12">
        <f t="shared" ref="K64:K74" si="73">+$I64*$F64</f>
        <v>0</v>
      </c>
      <c r="L64" s="4">
        <v>0</v>
      </c>
      <c r="M64" s="13">
        <f t="shared" si="66"/>
        <v>0</v>
      </c>
      <c r="N64" s="12">
        <f t="shared" si="67"/>
        <v>0</v>
      </c>
      <c r="O64" s="4"/>
      <c r="P64" s="13">
        <f t="shared" si="68"/>
        <v>0</v>
      </c>
      <c r="Q64" s="12">
        <f t="shared" si="69"/>
        <v>0</v>
      </c>
      <c r="R64" s="4"/>
      <c r="S64" s="13">
        <f t="shared" si="70"/>
        <v>0</v>
      </c>
      <c r="T64" s="12">
        <f t="shared" si="71"/>
        <v>0</v>
      </c>
      <c r="U64" s="4"/>
      <c r="X64" s="4"/>
      <c r="Y64" s="13">
        <f t="shared" si="16"/>
        <v>0</v>
      </c>
      <c r="Z64" s="12">
        <f t="shared" si="17"/>
        <v>0</v>
      </c>
      <c r="AB64" s="13">
        <f t="shared" si="18"/>
        <v>0</v>
      </c>
      <c r="AC64" s="12">
        <f t="shared" si="19"/>
        <v>0</v>
      </c>
      <c r="AE64" s="13">
        <f t="shared" si="20"/>
        <v>0</v>
      </c>
      <c r="AF64" s="12">
        <f t="shared" si="21"/>
        <v>0</v>
      </c>
      <c r="AG64" s="6"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4"/>
      <c r="AN64" s="13">
        <f t="shared" si="26"/>
        <v>0</v>
      </c>
      <c r="AO64" s="12">
        <f t="shared" si="27"/>
        <v>0</v>
      </c>
      <c r="AQ64" s="13">
        <f t="shared" si="28"/>
        <v>0</v>
      </c>
      <c r="AR64" s="12">
        <f t="shared" si="29"/>
        <v>0</v>
      </c>
      <c r="AT64" s="13">
        <f t="shared" si="30"/>
        <v>0</v>
      </c>
      <c r="AU64" s="12">
        <f t="shared" si="31"/>
        <v>0</v>
      </c>
      <c r="AW64" s="13">
        <f t="shared" si="32"/>
        <v>0</v>
      </c>
      <c r="AX64" s="12">
        <f t="shared" si="33"/>
        <v>0</v>
      </c>
      <c r="AY64">
        <v>0</v>
      </c>
      <c r="AZ64" s="13">
        <f t="shared" si="34"/>
        <v>0</v>
      </c>
      <c r="BA64" s="12">
        <f t="shared" si="35"/>
        <v>0</v>
      </c>
      <c r="BC64" s="13">
        <f t="shared" si="36"/>
        <v>0</v>
      </c>
      <c r="BD64" s="12">
        <f t="shared" si="37"/>
        <v>0</v>
      </c>
      <c r="BF64" s="13">
        <f t="shared" si="38"/>
        <v>0</v>
      </c>
      <c r="BG64" s="12">
        <f t="shared" si="39"/>
        <v>0</v>
      </c>
      <c r="BI64" s="13">
        <f t="shared" si="40"/>
        <v>0</v>
      </c>
      <c r="BJ64" s="12">
        <f t="shared" si="41"/>
        <v>0</v>
      </c>
      <c r="BK64" s="4"/>
      <c r="BL64" s="13">
        <f t="shared" si="42"/>
        <v>0</v>
      </c>
      <c r="BM64" s="12">
        <f t="shared" si="43"/>
        <v>0</v>
      </c>
      <c r="BO64" s="13">
        <f t="shared" si="44"/>
        <v>0</v>
      </c>
      <c r="BP64" s="12">
        <f t="shared" si="45"/>
        <v>0</v>
      </c>
      <c r="BR64" s="13">
        <f t="shared" si="46"/>
        <v>0</v>
      </c>
      <c r="BS64" s="12">
        <f t="shared" si="47"/>
        <v>0</v>
      </c>
      <c r="BT64" s="6">
        <v>0</v>
      </c>
      <c r="BU64" s="13">
        <f t="shared" si="48"/>
        <v>0</v>
      </c>
      <c r="BV64" s="12">
        <f t="shared" si="49"/>
        <v>0</v>
      </c>
      <c r="BX64" s="13">
        <f t="shared" si="50"/>
        <v>0</v>
      </c>
      <c r="BY64" s="12">
        <f t="shared" si="51"/>
        <v>0</v>
      </c>
      <c r="CA64" s="13">
        <f t="shared" si="52"/>
        <v>0</v>
      </c>
      <c r="CB64" s="12">
        <f t="shared" si="53"/>
        <v>0</v>
      </c>
      <c r="CC64" s="4"/>
      <c r="CD64" s="13">
        <f t="shared" si="54"/>
        <v>0</v>
      </c>
      <c r="CE64" s="12">
        <f t="shared" si="55"/>
        <v>0</v>
      </c>
      <c r="CF64" s="6"/>
      <c r="CG64" s="13">
        <f t="shared" si="56"/>
        <v>0</v>
      </c>
      <c r="CH64" s="12">
        <f t="shared" si="57"/>
        <v>0</v>
      </c>
      <c r="CI64" s="6">
        <v>0</v>
      </c>
      <c r="CJ64" s="13">
        <f t="shared" si="58"/>
        <v>0</v>
      </c>
      <c r="CK64" s="12">
        <f t="shared" si="59"/>
        <v>0</v>
      </c>
      <c r="CL64" s="6"/>
      <c r="CM64" s="13">
        <f t="shared" si="60"/>
        <v>0</v>
      </c>
      <c r="CN64" s="12">
        <f t="shared" si="61"/>
        <v>0</v>
      </c>
      <c r="CO64" s="4"/>
      <c r="CP64" s="13">
        <f t="shared" si="62"/>
        <v>0</v>
      </c>
      <c r="CQ64" s="12">
        <f t="shared" si="63"/>
        <v>0</v>
      </c>
      <c r="CS64" s="18">
        <f t="shared" si="64"/>
        <v>0</v>
      </c>
    </row>
    <row r="65" spans="1:97" x14ac:dyDescent="0.25">
      <c r="D65" s="3"/>
      <c r="E65" s="6"/>
      <c r="F65" s="4"/>
      <c r="I65" s="4"/>
      <c r="J65" s="11">
        <f t="shared" si="72"/>
        <v>0</v>
      </c>
      <c r="K65" s="12">
        <f t="shared" si="73"/>
        <v>0</v>
      </c>
      <c r="L65" s="4">
        <v>0</v>
      </c>
      <c r="M65" s="13">
        <f t="shared" si="66"/>
        <v>0</v>
      </c>
      <c r="N65" s="12">
        <f t="shared" si="67"/>
        <v>0</v>
      </c>
      <c r="O65" s="4"/>
      <c r="P65" s="13">
        <f t="shared" si="68"/>
        <v>0</v>
      </c>
      <c r="Q65" s="12">
        <f t="shared" si="69"/>
        <v>0</v>
      </c>
      <c r="R65" s="4"/>
      <c r="S65" s="13">
        <f t="shared" si="70"/>
        <v>0</v>
      </c>
      <c r="T65" s="12">
        <f t="shared" si="71"/>
        <v>0</v>
      </c>
      <c r="U65" s="4"/>
      <c r="X65" s="4"/>
      <c r="Y65" s="13">
        <f t="shared" si="16"/>
        <v>0</v>
      </c>
      <c r="Z65" s="12">
        <f t="shared" si="17"/>
        <v>0</v>
      </c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6"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4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W65" s="13">
        <f t="shared" si="32"/>
        <v>0</v>
      </c>
      <c r="AX65" s="12">
        <f t="shared" si="33"/>
        <v>0</v>
      </c>
      <c r="AY65"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K65" s="4"/>
      <c r="BL65" s="13">
        <f t="shared" si="42"/>
        <v>0</v>
      </c>
      <c r="BM65" s="12">
        <f t="shared" si="43"/>
        <v>0</v>
      </c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6">
        <v>0</v>
      </c>
      <c r="BU65" s="13">
        <f t="shared" si="48"/>
        <v>0</v>
      </c>
      <c r="BV65" s="12">
        <f t="shared" si="49"/>
        <v>0</v>
      </c>
      <c r="BX65" s="13">
        <f t="shared" si="50"/>
        <v>0</v>
      </c>
      <c r="BY65" s="12">
        <f t="shared" si="51"/>
        <v>0</v>
      </c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6"/>
      <c r="CG65" s="13">
        <f t="shared" si="56"/>
        <v>0</v>
      </c>
      <c r="CH65" s="12">
        <f t="shared" si="57"/>
        <v>0</v>
      </c>
      <c r="CI65" s="6">
        <v>0</v>
      </c>
      <c r="CJ65" s="13">
        <f t="shared" si="58"/>
        <v>0</v>
      </c>
      <c r="CK65" s="12">
        <f t="shared" si="59"/>
        <v>0</v>
      </c>
      <c r="CL65" s="6"/>
      <c r="CM65" s="13">
        <f t="shared" si="60"/>
        <v>0</v>
      </c>
      <c r="CN65" s="12">
        <f t="shared" si="61"/>
        <v>0</v>
      </c>
      <c r="CO65" s="4"/>
      <c r="CP65" s="13">
        <f t="shared" si="62"/>
        <v>0</v>
      </c>
      <c r="CQ65" s="12">
        <f t="shared" si="63"/>
        <v>0</v>
      </c>
      <c r="CS65" s="18">
        <f t="shared" si="64"/>
        <v>0</v>
      </c>
    </row>
    <row r="66" spans="1:97" x14ac:dyDescent="0.25">
      <c r="J66" s="11">
        <f t="shared" si="72"/>
        <v>0</v>
      </c>
      <c r="K66" s="12">
        <f t="shared" si="73"/>
        <v>0</v>
      </c>
      <c r="L66" s="4">
        <v>0</v>
      </c>
      <c r="M66" s="13">
        <f t="shared" si="66"/>
        <v>0</v>
      </c>
      <c r="N66" s="12">
        <f t="shared" si="67"/>
        <v>0</v>
      </c>
      <c r="P66" s="13">
        <f t="shared" si="68"/>
        <v>0</v>
      </c>
      <c r="Q66" s="12">
        <f t="shared" si="69"/>
        <v>0</v>
      </c>
      <c r="S66" s="13">
        <f t="shared" si="70"/>
        <v>0</v>
      </c>
      <c r="T66" s="12">
        <f t="shared" si="71"/>
        <v>0</v>
      </c>
      <c r="X66" s="4"/>
      <c r="Y66" s="13">
        <f t="shared" si="16"/>
        <v>0</v>
      </c>
      <c r="Z66" s="12">
        <f t="shared" si="17"/>
        <v>0</v>
      </c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6"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4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W66" s="13">
        <f t="shared" si="32"/>
        <v>0</v>
      </c>
      <c r="AX66" s="12">
        <f t="shared" si="33"/>
        <v>0</v>
      </c>
      <c r="AY66"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K66" s="4"/>
      <c r="BL66" s="13">
        <f t="shared" si="42"/>
        <v>0</v>
      </c>
      <c r="BM66" s="12">
        <f t="shared" si="43"/>
        <v>0</v>
      </c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6">
        <v>0</v>
      </c>
      <c r="BU66" s="13">
        <f t="shared" si="48"/>
        <v>0</v>
      </c>
      <c r="BV66" s="12">
        <f t="shared" si="49"/>
        <v>0</v>
      </c>
      <c r="BX66" s="13">
        <f t="shared" si="50"/>
        <v>0</v>
      </c>
      <c r="BY66" s="12">
        <f t="shared" si="51"/>
        <v>0</v>
      </c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6"/>
      <c r="CG66" s="13">
        <f t="shared" si="56"/>
        <v>0</v>
      </c>
      <c r="CH66" s="12">
        <f t="shared" si="57"/>
        <v>0</v>
      </c>
      <c r="CI66" s="6">
        <v>0</v>
      </c>
      <c r="CJ66" s="13">
        <f t="shared" si="58"/>
        <v>0</v>
      </c>
      <c r="CK66" s="12">
        <f t="shared" si="59"/>
        <v>0</v>
      </c>
      <c r="CL66" s="6"/>
      <c r="CM66" s="13">
        <f t="shared" si="60"/>
        <v>0</v>
      </c>
      <c r="CN66" s="12">
        <f t="shared" si="61"/>
        <v>0</v>
      </c>
      <c r="CO66" s="4"/>
      <c r="CP66" s="13">
        <f t="shared" si="62"/>
        <v>0</v>
      </c>
      <c r="CQ66" s="12">
        <f t="shared" si="63"/>
        <v>0</v>
      </c>
      <c r="CS66" s="18">
        <f t="shared" si="64"/>
        <v>0</v>
      </c>
    </row>
    <row r="67" spans="1:97" x14ac:dyDescent="0.25">
      <c r="A67" s="1">
        <v>173127000</v>
      </c>
      <c r="B67" t="s">
        <v>31</v>
      </c>
      <c r="C67" t="s">
        <v>31</v>
      </c>
      <c r="D67" s="2"/>
      <c r="E67" s="17">
        <v>120</v>
      </c>
      <c r="F67" s="4">
        <v>1.8403200000000002</v>
      </c>
      <c r="G67" s="1">
        <v>320118</v>
      </c>
      <c r="H67" s="1" t="s">
        <v>5</v>
      </c>
      <c r="I67" s="4"/>
      <c r="J67" s="11">
        <f t="shared" si="72"/>
        <v>0</v>
      </c>
      <c r="K67" s="12">
        <f t="shared" si="73"/>
        <v>0</v>
      </c>
      <c r="L67" s="4">
        <v>0</v>
      </c>
      <c r="M67" s="13">
        <f t="shared" si="66"/>
        <v>0</v>
      </c>
      <c r="N67" s="12">
        <f t="shared" si="67"/>
        <v>0</v>
      </c>
      <c r="O67" s="4"/>
      <c r="P67" s="13">
        <f t="shared" si="68"/>
        <v>0</v>
      </c>
      <c r="Q67" s="12">
        <f t="shared" si="69"/>
        <v>0</v>
      </c>
      <c r="R67" s="4"/>
      <c r="S67" s="13">
        <f t="shared" si="70"/>
        <v>0</v>
      </c>
      <c r="T67" s="12">
        <f t="shared" si="71"/>
        <v>0</v>
      </c>
      <c r="U67" s="4"/>
      <c r="X67" s="4"/>
      <c r="Y67" s="13">
        <f t="shared" si="16"/>
        <v>0</v>
      </c>
      <c r="Z67" s="12">
        <f t="shared" si="17"/>
        <v>0</v>
      </c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6"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4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W67" s="13">
        <f t="shared" si="32"/>
        <v>0</v>
      </c>
      <c r="AX67" s="12">
        <f t="shared" si="33"/>
        <v>0</v>
      </c>
      <c r="AY67"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K67" s="4"/>
      <c r="BL67" s="13">
        <f t="shared" si="42"/>
        <v>0</v>
      </c>
      <c r="BM67" s="12">
        <f t="shared" si="43"/>
        <v>0</v>
      </c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6">
        <v>0</v>
      </c>
      <c r="BU67" s="13">
        <f t="shared" si="48"/>
        <v>0</v>
      </c>
      <c r="BV67" s="12">
        <f t="shared" si="49"/>
        <v>0</v>
      </c>
      <c r="BX67" s="13">
        <f t="shared" si="50"/>
        <v>0</v>
      </c>
      <c r="BY67" s="12">
        <f t="shared" si="51"/>
        <v>0</v>
      </c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6"/>
      <c r="CG67" s="13">
        <f t="shared" si="56"/>
        <v>0</v>
      </c>
      <c r="CH67" s="12">
        <f t="shared" si="57"/>
        <v>0</v>
      </c>
      <c r="CI67" s="6">
        <v>0</v>
      </c>
      <c r="CJ67" s="13">
        <f t="shared" si="58"/>
        <v>0</v>
      </c>
      <c r="CK67" s="12">
        <f t="shared" si="59"/>
        <v>0</v>
      </c>
      <c r="CL67" s="6"/>
      <c r="CM67" s="13">
        <f t="shared" si="60"/>
        <v>0</v>
      </c>
      <c r="CN67" s="12">
        <f t="shared" si="61"/>
        <v>0</v>
      </c>
      <c r="CO67" s="4"/>
      <c r="CP67" s="13">
        <f t="shared" si="62"/>
        <v>0</v>
      </c>
      <c r="CQ67" s="12">
        <f t="shared" si="63"/>
        <v>0</v>
      </c>
      <c r="CS67" s="18">
        <f t="shared" si="64"/>
        <v>0</v>
      </c>
    </row>
    <row r="68" spans="1:97" x14ac:dyDescent="0.25">
      <c r="A68" s="1">
        <v>173127000</v>
      </c>
      <c r="B68" t="s">
        <v>32</v>
      </c>
      <c r="C68" t="s">
        <v>33</v>
      </c>
      <c r="D68" s="2">
        <v>9.2307692307692313E-2</v>
      </c>
      <c r="E68" s="17">
        <v>120</v>
      </c>
      <c r="F68" s="4">
        <v>1.8403200000000002</v>
      </c>
      <c r="G68" s="1">
        <v>320118</v>
      </c>
      <c r="H68" s="1" t="s">
        <v>5</v>
      </c>
      <c r="I68" s="4"/>
      <c r="J68" s="11">
        <f t="shared" si="72"/>
        <v>0</v>
      </c>
      <c r="K68" s="12">
        <f t="shared" si="73"/>
        <v>0</v>
      </c>
      <c r="L68" s="4">
        <v>0</v>
      </c>
      <c r="M68" s="13">
        <f t="shared" si="66"/>
        <v>0</v>
      </c>
      <c r="N68" s="12">
        <f t="shared" si="67"/>
        <v>0</v>
      </c>
      <c r="O68" s="4"/>
      <c r="P68" s="13">
        <f t="shared" si="68"/>
        <v>0</v>
      </c>
      <c r="Q68" s="12">
        <f t="shared" si="69"/>
        <v>0</v>
      </c>
      <c r="R68" s="4"/>
      <c r="S68" s="13">
        <f t="shared" si="70"/>
        <v>0</v>
      </c>
      <c r="T68" s="12">
        <f t="shared" si="71"/>
        <v>0</v>
      </c>
      <c r="U68" s="4"/>
      <c r="X68" s="4"/>
      <c r="Y68" s="13">
        <f t="shared" si="16"/>
        <v>0</v>
      </c>
      <c r="Z68" s="12">
        <f t="shared" si="17"/>
        <v>0</v>
      </c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6"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4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W68" s="13">
        <f t="shared" si="32"/>
        <v>0</v>
      </c>
      <c r="AX68" s="12">
        <f t="shared" si="33"/>
        <v>0</v>
      </c>
      <c r="AY68"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K68" s="4"/>
      <c r="BL68" s="13">
        <f t="shared" si="42"/>
        <v>0</v>
      </c>
      <c r="BM68" s="12">
        <f t="shared" si="43"/>
        <v>0</v>
      </c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6">
        <v>0</v>
      </c>
      <c r="BU68" s="13">
        <f t="shared" si="48"/>
        <v>0</v>
      </c>
      <c r="BV68" s="12">
        <f t="shared" si="49"/>
        <v>0</v>
      </c>
      <c r="BX68" s="13">
        <f t="shared" si="50"/>
        <v>0</v>
      </c>
      <c r="BY68" s="12">
        <f t="shared" si="51"/>
        <v>0</v>
      </c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6"/>
      <c r="CG68" s="13">
        <f t="shared" si="56"/>
        <v>0</v>
      </c>
      <c r="CH68" s="12">
        <f t="shared" si="57"/>
        <v>0</v>
      </c>
      <c r="CI68" s="6">
        <v>0</v>
      </c>
      <c r="CJ68" s="13">
        <f t="shared" si="58"/>
        <v>0</v>
      </c>
      <c r="CK68" s="12">
        <f t="shared" si="59"/>
        <v>0</v>
      </c>
      <c r="CL68" s="6"/>
      <c r="CM68" s="13">
        <f t="shared" si="60"/>
        <v>0</v>
      </c>
      <c r="CN68" s="12">
        <f t="shared" si="61"/>
        <v>0</v>
      </c>
      <c r="CO68" s="4"/>
      <c r="CP68" s="13">
        <f t="shared" si="62"/>
        <v>0</v>
      </c>
      <c r="CQ68" s="12">
        <f t="shared" si="63"/>
        <v>0</v>
      </c>
      <c r="CS68" s="18">
        <f t="shared" si="64"/>
        <v>0</v>
      </c>
    </row>
    <row r="69" spans="1:97" x14ac:dyDescent="0.25">
      <c r="A69" s="1">
        <v>173127000</v>
      </c>
      <c r="B69" t="s">
        <v>34</v>
      </c>
      <c r="C69" t="s">
        <v>35</v>
      </c>
      <c r="D69" s="2">
        <v>0.18974358974358974</v>
      </c>
      <c r="E69" s="17">
        <v>120</v>
      </c>
      <c r="F69" s="4">
        <v>1.8403200000000002</v>
      </c>
      <c r="G69" s="1">
        <v>320118</v>
      </c>
      <c r="H69" s="1" t="s">
        <v>5</v>
      </c>
      <c r="I69" s="4"/>
      <c r="J69" s="11">
        <f t="shared" si="72"/>
        <v>0</v>
      </c>
      <c r="K69" s="12">
        <f t="shared" si="73"/>
        <v>0</v>
      </c>
      <c r="L69" s="4">
        <v>0</v>
      </c>
      <c r="M69" s="13">
        <f t="shared" si="66"/>
        <v>0</v>
      </c>
      <c r="N69" s="12">
        <f t="shared" si="67"/>
        <v>0</v>
      </c>
      <c r="O69" s="4"/>
      <c r="P69" s="13">
        <f t="shared" si="68"/>
        <v>0</v>
      </c>
      <c r="Q69" s="12">
        <f t="shared" si="69"/>
        <v>0</v>
      </c>
      <c r="R69" s="4"/>
      <c r="S69" s="13">
        <f t="shared" si="70"/>
        <v>0</v>
      </c>
      <c r="T69" s="12">
        <f t="shared" si="71"/>
        <v>0</v>
      </c>
      <c r="U69" s="4"/>
      <c r="X69" s="4"/>
      <c r="Y69" s="13">
        <f t="shared" ref="Y69:Y74" si="74">+IFERROR(X69/$E69,0)</f>
        <v>0</v>
      </c>
      <c r="Z69" s="12">
        <f t="shared" ref="Z69:Z74" si="75">+X69*$F69</f>
        <v>0</v>
      </c>
      <c r="AB69" s="13">
        <f t="shared" ref="AB69:AB74" si="76">+IFERROR(AA69/$E69,0)</f>
        <v>0</v>
      </c>
      <c r="AC69" s="12">
        <f t="shared" ref="AC69:AC74" si="77">+AA69*$F69</f>
        <v>0</v>
      </c>
      <c r="AE69" s="13">
        <f t="shared" ref="AE69:AE74" si="78">+IFERROR(AD69/$E69,0)</f>
        <v>0</v>
      </c>
      <c r="AF69" s="12">
        <f t="shared" ref="AF69:AF74" si="79">+AD69*$F69</f>
        <v>0</v>
      </c>
      <c r="AG69" s="6">
        <v>0</v>
      </c>
      <c r="AH69" s="13">
        <f t="shared" ref="AH69:AH74" si="80">+IFERROR(AG69/$E69,0)</f>
        <v>0</v>
      </c>
      <c r="AI69" s="12">
        <f t="shared" ref="AI69:AI74" si="81">+AG69*$F69</f>
        <v>0</v>
      </c>
      <c r="AK69" s="13">
        <f t="shared" ref="AK69:AK74" si="82">+IFERROR(AJ69/$E69,0)</f>
        <v>0</v>
      </c>
      <c r="AL69" s="12">
        <f t="shared" ref="AL69:AL74" si="83">+AJ69*$F69</f>
        <v>0</v>
      </c>
      <c r="AM69" s="4"/>
      <c r="AN69" s="13">
        <f t="shared" ref="AN69:AN74" si="84">+IFERROR(AM69/$E69,0)</f>
        <v>0</v>
      </c>
      <c r="AO69" s="12">
        <f t="shared" ref="AO69:AO74" si="85">+AM69*$F69</f>
        <v>0</v>
      </c>
      <c r="AQ69" s="13">
        <f t="shared" ref="AQ69:AQ74" si="86">+IFERROR(AP69/$E69,0)</f>
        <v>0</v>
      </c>
      <c r="AR69" s="12">
        <f t="shared" ref="AR69:AR74" si="87">+AP69*$F69</f>
        <v>0</v>
      </c>
      <c r="AT69" s="13">
        <f t="shared" ref="AT69:AT74" si="88">+IFERROR(AS69/$E69,0)</f>
        <v>0</v>
      </c>
      <c r="AU69" s="12">
        <f t="shared" ref="AU69:AU74" si="89">+AS69*$F69</f>
        <v>0</v>
      </c>
      <c r="AW69" s="13">
        <f t="shared" ref="AW69:AW74" si="90">+IFERROR(AV69/$E69,0)</f>
        <v>0</v>
      </c>
      <c r="AX69" s="12">
        <f t="shared" ref="AX69:AX74" si="91">+AV69*$F69</f>
        <v>0</v>
      </c>
      <c r="AY69">
        <v>0</v>
      </c>
      <c r="AZ69" s="13">
        <f t="shared" ref="AZ69:AZ131" si="92">+IFERROR(AY69/$E69,0)</f>
        <v>0</v>
      </c>
      <c r="BA69" s="12">
        <f t="shared" ref="BA69:BA131" si="93">+AY69*$F69</f>
        <v>0</v>
      </c>
      <c r="BC69" s="13">
        <f t="shared" ref="BC69:BC74" si="94">+IFERROR(BB69/$E69,0)</f>
        <v>0</v>
      </c>
      <c r="BD69" s="12">
        <f t="shared" ref="BD69:BD74" si="95">+BB69*$F69</f>
        <v>0</v>
      </c>
      <c r="BF69" s="13">
        <f t="shared" ref="BF69:BF74" si="96">+IFERROR(BE69/$E69,0)</f>
        <v>0</v>
      </c>
      <c r="BG69" s="12">
        <f t="shared" ref="BG69:BG74" si="97">+BE69*$F69</f>
        <v>0</v>
      </c>
      <c r="BI69" s="13">
        <f t="shared" ref="BI69:BI74" si="98">+IFERROR(BH69/$E69,0)</f>
        <v>0</v>
      </c>
      <c r="BJ69" s="12">
        <f t="shared" ref="BJ69:BJ74" si="99">+BH69*$F69</f>
        <v>0</v>
      </c>
      <c r="BK69" s="4"/>
      <c r="BL69" s="13">
        <f t="shared" ref="BL69:BL74" si="100">+IFERROR(BK69/$E69,0)</f>
        <v>0</v>
      </c>
      <c r="BM69" s="12">
        <f t="shared" ref="BM69:BM74" si="101">+BK69*$F69</f>
        <v>0</v>
      </c>
      <c r="BO69" s="13">
        <f t="shared" ref="BO69:BO74" si="102">+IFERROR(BN69/$E69,0)</f>
        <v>0</v>
      </c>
      <c r="BP69" s="12">
        <f t="shared" ref="BP69:BP74" si="103">+BN69*$F69</f>
        <v>0</v>
      </c>
      <c r="BR69" s="13">
        <f t="shared" ref="BR69:BR74" si="104">+IFERROR(BQ69/$E69,0)</f>
        <v>0</v>
      </c>
      <c r="BS69" s="12">
        <f t="shared" ref="BS69:BS74" si="105">+BQ69*$F69</f>
        <v>0</v>
      </c>
      <c r="BT69" s="6">
        <v>0</v>
      </c>
      <c r="BU69" s="13">
        <f t="shared" ref="BU69:BU74" si="106">+IFERROR(BT69/$E69,0)</f>
        <v>0</v>
      </c>
      <c r="BV69" s="12">
        <f t="shared" ref="BV69:BV74" si="107">+BT69*$F69</f>
        <v>0</v>
      </c>
      <c r="BX69" s="13">
        <f t="shared" ref="BX69:BX74" si="108">+IFERROR(BW69/$E69,0)</f>
        <v>0</v>
      </c>
      <c r="BY69" s="12">
        <f t="shared" ref="BY69:BY74" si="109">+BW69*$F69</f>
        <v>0</v>
      </c>
      <c r="CA69" s="13">
        <f t="shared" ref="CA69:CA74" si="110">+IFERROR(BZ69/$E69,0)</f>
        <v>0</v>
      </c>
      <c r="CB69" s="12">
        <f t="shared" ref="CB69:CB74" si="111">+BZ69*$F69</f>
        <v>0</v>
      </c>
      <c r="CC69" s="4"/>
      <c r="CD69" s="13">
        <f t="shared" ref="CD69:CD74" si="112">+IFERROR(CC69/$E69,0)</f>
        <v>0</v>
      </c>
      <c r="CE69" s="12">
        <f t="shared" ref="CE69:CE74" si="113">+CC69*$F69</f>
        <v>0</v>
      </c>
      <c r="CF69" s="6"/>
      <c r="CG69" s="13">
        <f t="shared" ref="CG69:CG74" si="114">+IFERROR(CF69/$E69,0)</f>
        <v>0</v>
      </c>
      <c r="CH69" s="12">
        <f t="shared" ref="CH69:CH74" si="115">+CF69*$F69</f>
        <v>0</v>
      </c>
      <c r="CI69" s="6">
        <v>0</v>
      </c>
      <c r="CJ69" s="13">
        <f t="shared" ref="CJ69:CJ74" si="116">+IFERROR(CI69/$E69,0)</f>
        <v>0</v>
      </c>
      <c r="CK69" s="12">
        <f t="shared" ref="CK69:CK74" si="117">+CI69*$F69</f>
        <v>0</v>
      </c>
      <c r="CL69" s="6"/>
      <c r="CM69" s="13">
        <f t="shared" ref="CM69:CM74" si="118">+IFERROR(CL69/$E69,0)</f>
        <v>0</v>
      </c>
      <c r="CN69" s="12">
        <f t="shared" ref="CN69:CN74" si="119">+CL69*$F69</f>
        <v>0</v>
      </c>
      <c r="CO69" s="4"/>
      <c r="CP69" s="13">
        <f t="shared" ref="CP69:CP74" si="120">+IFERROR(CO69/$E69,0)</f>
        <v>0</v>
      </c>
      <c r="CQ69" s="12">
        <f t="shared" ref="CQ69:CQ74" si="121">+CO69*$F69</f>
        <v>0</v>
      </c>
      <c r="CS69" s="18">
        <f t="shared" ref="CS69:CS125" si="122">+SUMIFS($I69:$CR69,$I$1:$CR$1,$K$1)</f>
        <v>0</v>
      </c>
    </row>
    <row r="70" spans="1:97" x14ac:dyDescent="0.25">
      <c r="A70" s="1">
        <v>173127000</v>
      </c>
      <c r="B70" t="s">
        <v>93</v>
      </c>
      <c r="C70" t="s">
        <v>94</v>
      </c>
      <c r="D70" s="2">
        <v>0.14871794871794872</v>
      </c>
      <c r="E70" s="17">
        <v>120</v>
      </c>
      <c r="F70" s="4">
        <v>1.8403200000000002</v>
      </c>
      <c r="G70" s="1">
        <v>320118</v>
      </c>
      <c r="H70" s="1" t="s">
        <v>5</v>
      </c>
      <c r="I70" s="4"/>
      <c r="J70" s="11">
        <f t="shared" si="72"/>
        <v>0</v>
      </c>
      <c r="K70" s="12">
        <f t="shared" si="73"/>
        <v>0</v>
      </c>
      <c r="L70" s="4">
        <v>0</v>
      </c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U70" s="4"/>
      <c r="X70" s="4"/>
      <c r="Y70" s="13">
        <f t="shared" si="74"/>
        <v>0</v>
      </c>
      <c r="Z70" s="12">
        <f t="shared" si="75"/>
        <v>0</v>
      </c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6"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4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W70" s="13">
        <f t="shared" si="90"/>
        <v>0</v>
      </c>
      <c r="AX70" s="12">
        <f t="shared" si="91"/>
        <v>0</v>
      </c>
      <c r="AY70"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K70" s="4"/>
      <c r="BL70" s="13">
        <f t="shared" si="100"/>
        <v>0</v>
      </c>
      <c r="BM70" s="12">
        <f t="shared" si="101"/>
        <v>0</v>
      </c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6">
        <v>0</v>
      </c>
      <c r="BU70" s="13">
        <f t="shared" si="106"/>
        <v>0</v>
      </c>
      <c r="BV70" s="12">
        <f t="shared" si="107"/>
        <v>0</v>
      </c>
      <c r="BX70" s="13">
        <f t="shared" si="108"/>
        <v>0</v>
      </c>
      <c r="BY70" s="12">
        <f t="shared" si="109"/>
        <v>0</v>
      </c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6"/>
      <c r="CG70" s="13">
        <f t="shared" si="114"/>
        <v>0</v>
      </c>
      <c r="CH70" s="12">
        <f t="shared" si="115"/>
        <v>0</v>
      </c>
      <c r="CI70" s="6">
        <v>0</v>
      </c>
      <c r="CJ70" s="13">
        <f t="shared" si="116"/>
        <v>0</v>
      </c>
      <c r="CK70" s="12">
        <f t="shared" si="117"/>
        <v>0</v>
      </c>
      <c r="CL70" s="6"/>
      <c r="CM70" s="13">
        <f t="shared" si="118"/>
        <v>0</v>
      </c>
      <c r="CN70" s="12">
        <f t="shared" si="119"/>
        <v>0</v>
      </c>
      <c r="CO70" s="4"/>
      <c r="CP70" s="13">
        <f t="shared" si="120"/>
        <v>0</v>
      </c>
      <c r="CQ70" s="12">
        <f t="shared" si="121"/>
        <v>0</v>
      </c>
      <c r="CS70" s="18">
        <f t="shared" si="122"/>
        <v>0</v>
      </c>
    </row>
    <row r="71" spans="1:97" x14ac:dyDescent="0.25">
      <c r="A71" s="1">
        <v>173127000</v>
      </c>
      <c r="B71" t="s">
        <v>90</v>
      </c>
      <c r="C71" t="s">
        <v>37</v>
      </c>
      <c r="D71" s="2">
        <v>0.17435897435897435</v>
      </c>
      <c r="E71" s="17">
        <v>120</v>
      </c>
      <c r="F71" s="4">
        <v>1.8403200000000002</v>
      </c>
      <c r="G71" s="1">
        <v>320118</v>
      </c>
      <c r="H71" s="1" t="s">
        <v>5</v>
      </c>
      <c r="I71" s="4"/>
      <c r="J71" s="11">
        <f t="shared" si="72"/>
        <v>0</v>
      </c>
      <c r="K71" s="12">
        <f t="shared" si="73"/>
        <v>0</v>
      </c>
      <c r="L71" s="4">
        <v>0</v>
      </c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U71" s="4"/>
      <c r="X71" s="4"/>
      <c r="Y71" s="13">
        <f t="shared" si="74"/>
        <v>0</v>
      </c>
      <c r="Z71" s="12">
        <f t="shared" si="75"/>
        <v>0</v>
      </c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6"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4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W71" s="13">
        <f t="shared" si="90"/>
        <v>0</v>
      </c>
      <c r="AX71" s="12">
        <f t="shared" si="91"/>
        <v>0</v>
      </c>
      <c r="AY71"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K71" s="4"/>
      <c r="BL71" s="13">
        <f t="shared" si="100"/>
        <v>0</v>
      </c>
      <c r="BM71" s="12">
        <f t="shared" si="101"/>
        <v>0</v>
      </c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6">
        <v>0</v>
      </c>
      <c r="BU71" s="13">
        <f t="shared" si="106"/>
        <v>0</v>
      </c>
      <c r="BV71" s="12">
        <f t="shared" si="107"/>
        <v>0</v>
      </c>
      <c r="BX71" s="13">
        <f t="shared" si="108"/>
        <v>0</v>
      </c>
      <c r="BY71" s="12">
        <f t="shared" si="109"/>
        <v>0</v>
      </c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6"/>
      <c r="CG71" s="13">
        <f t="shared" si="114"/>
        <v>0</v>
      </c>
      <c r="CH71" s="12">
        <f t="shared" si="115"/>
        <v>0</v>
      </c>
      <c r="CI71" s="6">
        <v>0</v>
      </c>
      <c r="CJ71" s="13">
        <f t="shared" si="116"/>
        <v>0</v>
      </c>
      <c r="CK71" s="12">
        <f t="shared" si="117"/>
        <v>0</v>
      </c>
      <c r="CL71" s="6"/>
      <c r="CM71" s="13">
        <f t="shared" si="118"/>
        <v>0</v>
      </c>
      <c r="CN71" s="12">
        <f t="shared" si="119"/>
        <v>0</v>
      </c>
      <c r="CO71" s="4"/>
      <c r="CP71" s="13">
        <f t="shared" si="120"/>
        <v>0</v>
      </c>
      <c r="CQ71" s="12">
        <f t="shared" si="121"/>
        <v>0</v>
      </c>
      <c r="CS71" s="18">
        <f t="shared" si="122"/>
        <v>0</v>
      </c>
    </row>
    <row r="72" spans="1:97" x14ac:dyDescent="0.25">
      <c r="A72" s="1">
        <v>173127000</v>
      </c>
      <c r="B72" t="s">
        <v>91</v>
      </c>
      <c r="C72" t="s">
        <v>92</v>
      </c>
      <c r="D72" s="2">
        <v>0.14358974358974358</v>
      </c>
      <c r="E72" s="17">
        <v>120</v>
      </c>
      <c r="F72" s="4">
        <v>1.8403200000000002</v>
      </c>
      <c r="G72" s="1">
        <v>320118</v>
      </c>
      <c r="H72" s="1" t="s">
        <v>5</v>
      </c>
      <c r="I72" s="4"/>
      <c r="J72" s="11">
        <f t="shared" si="72"/>
        <v>0</v>
      </c>
      <c r="K72" s="12">
        <f t="shared" si="73"/>
        <v>0</v>
      </c>
      <c r="L72" s="4">
        <v>0</v>
      </c>
      <c r="M72" s="13">
        <f t="shared" si="66"/>
        <v>0</v>
      </c>
      <c r="N72" s="12">
        <f t="shared" si="67"/>
        <v>0</v>
      </c>
      <c r="O72" s="4"/>
      <c r="P72" s="13">
        <f t="shared" si="68"/>
        <v>0</v>
      </c>
      <c r="Q72" s="12">
        <f t="shared" si="69"/>
        <v>0</v>
      </c>
      <c r="R72" s="4"/>
      <c r="S72" s="13">
        <f t="shared" si="70"/>
        <v>0</v>
      </c>
      <c r="T72" s="12">
        <f t="shared" si="71"/>
        <v>0</v>
      </c>
      <c r="U72" s="4"/>
      <c r="X72" s="4"/>
      <c r="Y72" s="13">
        <f t="shared" si="74"/>
        <v>0</v>
      </c>
      <c r="Z72" s="12">
        <f t="shared" si="75"/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6"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4"/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W72" s="13">
        <f t="shared" si="90"/>
        <v>0</v>
      </c>
      <c r="AX72" s="12">
        <f t="shared" si="91"/>
        <v>0</v>
      </c>
      <c r="AY72"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K72" s="4"/>
      <c r="BL72" s="13">
        <f t="shared" si="100"/>
        <v>0</v>
      </c>
      <c r="BM72" s="12">
        <f t="shared" si="101"/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6">
        <v>0</v>
      </c>
      <c r="BU72" s="13">
        <f t="shared" si="106"/>
        <v>0</v>
      </c>
      <c r="BV72" s="12">
        <f t="shared" si="107"/>
        <v>0</v>
      </c>
      <c r="BX72" s="13">
        <f t="shared" si="108"/>
        <v>0</v>
      </c>
      <c r="BY72" s="12">
        <f t="shared" si="109"/>
        <v>0</v>
      </c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6"/>
      <c r="CG72" s="13">
        <f t="shared" si="114"/>
        <v>0</v>
      </c>
      <c r="CH72" s="12">
        <f t="shared" si="115"/>
        <v>0</v>
      </c>
      <c r="CI72" s="6">
        <v>0</v>
      </c>
      <c r="CJ72" s="13">
        <f t="shared" si="116"/>
        <v>0</v>
      </c>
      <c r="CK72" s="12">
        <f t="shared" si="117"/>
        <v>0</v>
      </c>
      <c r="CL72" s="6"/>
      <c r="CM72" s="13">
        <f t="shared" si="118"/>
        <v>0</v>
      </c>
      <c r="CN72" s="12">
        <f t="shared" si="119"/>
        <v>0</v>
      </c>
      <c r="CO72" s="4"/>
      <c r="CP72" s="13">
        <f t="shared" si="120"/>
        <v>0</v>
      </c>
      <c r="CQ72" s="12">
        <f t="shared" si="121"/>
        <v>0</v>
      </c>
      <c r="CS72" s="18">
        <f t="shared" si="122"/>
        <v>0</v>
      </c>
    </row>
    <row r="73" spans="1:97" x14ac:dyDescent="0.25">
      <c r="A73" s="1">
        <v>173127000</v>
      </c>
      <c r="B73" t="s">
        <v>38</v>
      </c>
      <c r="C73" t="s">
        <v>39</v>
      </c>
      <c r="D73" s="2">
        <v>0.25128205128205128</v>
      </c>
      <c r="E73" s="17">
        <v>120</v>
      </c>
      <c r="F73" s="4">
        <v>1.8403200000000002</v>
      </c>
      <c r="G73" s="1">
        <v>320118</v>
      </c>
      <c r="H73" s="1" t="s">
        <v>5</v>
      </c>
      <c r="I73" s="4"/>
      <c r="J73" s="11">
        <f t="shared" si="72"/>
        <v>0</v>
      </c>
      <c r="K73" s="12">
        <f t="shared" si="73"/>
        <v>0</v>
      </c>
      <c r="L73" s="4">
        <v>0</v>
      </c>
      <c r="M73" s="13">
        <f t="shared" si="66"/>
        <v>0</v>
      </c>
      <c r="N73" s="12">
        <f t="shared" si="67"/>
        <v>0</v>
      </c>
      <c r="O73" s="4"/>
      <c r="P73" s="13">
        <f t="shared" si="68"/>
        <v>0</v>
      </c>
      <c r="Q73" s="12">
        <f t="shared" si="69"/>
        <v>0</v>
      </c>
      <c r="R73" s="4"/>
      <c r="S73" s="13">
        <f t="shared" si="70"/>
        <v>0</v>
      </c>
      <c r="T73" s="12">
        <f t="shared" si="71"/>
        <v>0</v>
      </c>
      <c r="U73" s="4"/>
      <c r="X73" s="4"/>
      <c r="Y73" s="13">
        <f t="shared" si="74"/>
        <v>0</v>
      </c>
      <c r="Z73" s="12">
        <f t="shared" si="75"/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6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4"/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W73" s="13">
        <f t="shared" si="90"/>
        <v>0</v>
      </c>
      <c r="AX73" s="12">
        <f t="shared" si="91"/>
        <v>0</v>
      </c>
      <c r="AY73"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K73" s="4"/>
      <c r="BL73" s="13">
        <f t="shared" si="100"/>
        <v>0</v>
      </c>
      <c r="BM73" s="12">
        <f t="shared" si="101"/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6">
        <v>0</v>
      </c>
      <c r="BU73" s="13">
        <f t="shared" si="106"/>
        <v>0</v>
      </c>
      <c r="BV73" s="12">
        <f t="shared" si="107"/>
        <v>0</v>
      </c>
      <c r="BX73" s="13">
        <f t="shared" si="108"/>
        <v>0</v>
      </c>
      <c r="BY73" s="12">
        <f t="shared" si="109"/>
        <v>0</v>
      </c>
      <c r="CA73" s="13">
        <f t="shared" si="110"/>
        <v>0</v>
      </c>
      <c r="CB73" s="12">
        <f t="shared" si="111"/>
        <v>0</v>
      </c>
      <c r="CC73" s="4"/>
      <c r="CD73" s="13">
        <f t="shared" si="112"/>
        <v>0</v>
      </c>
      <c r="CE73" s="12">
        <f t="shared" si="113"/>
        <v>0</v>
      </c>
      <c r="CF73" s="6"/>
      <c r="CG73" s="13">
        <f t="shared" si="114"/>
        <v>0</v>
      </c>
      <c r="CH73" s="12">
        <f t="shared" si="115"/>
        <v>0</v>
      </c>
      <c r="CI73" s="6">
        <v>0</v>
      </c>
      <c r="CJ73" s="13">
        <f t="shared" si="116"/>
        <v>0</v>
      </c>
      <c r="CK73" s="12">
        <f t="shared" si="117"/>
        <v>0</v>
      </c>
      <c r="CL73" s="6"/>
      <c r="CM73" s="13">
        <f t="shared" si="118"/>
        <v>0</v>
      </c>
      <c r="CN73" s="12">
        <f t="shared" si="119"/>
        <v>0</v>
      </c>
      <c r="CO73" s="4"/>
      <c r="CP73" s="13">
        <f t="shared" si="120"/>
        <v>0</v>
      </c>
      <c r="CQ73" s="12">
        <f t="shared" si="121"/>
        <v>0</v>
      </c>
      <c r="CS73" s="18">
        <f t="shared" si="122"/>
        <v>0</v>
      </c>
    </row>
    <row r="74" spans="1:97" x14ac:dyDescent="0.25">
      <c r="D74" s="3"/>
      <c r="E74" s="6"/>
      <c r="F74" s="4"/>
      <c r="I74" s="4"/>
      <c r="J74" s="11">
        <f t="shared" si="72"/>
        <v>0</v>
      </c>
      <c r="K74" s="12">
        <f t="shared" si="73"/>
        <v>0</v>
      </c>
      <c r="L74" s="4">
        <v>0</v>
      </c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/>
      <c r="S74" s="13">
        <f t="shared" si="70"/>
        <v>0</v>
      </c>
      <c r="T74" s="12">
        <f t="shared" si="71"/>
        <v>0</v>
      </c>
      <c r="U74" s="4"/>
      <c r="X74" s="4"/>
      <c r="Y74" s="13">
        <f t="shared" si="74"/>
        <v>0</v>
      </c>
      <c r="Z74" s="12">
        <f t="shared" si="75"/>
        <v>0</v>
      </c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6"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4"/>
      <c r="AN74" s="13">
        <f t="shared" si="84"/>
        <v>0</v>
      </c>
      <c r="AO74" s="12">
        <f t="shared" si="85"/>
        <v>0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W74" s="13">
        <f t="shared" si="90"/>
        <v>0</v>
      </c>
      <c r="AX74" s="12">
        <f t="shared" si="91"/>
        <v>0</v>
      </c>
      <c r="AY74"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K74" s="4"/>
      <c r="BL74" s="13">
        <f t="shared" si="100"/>
        <v>0</v>
      </c>
      <c r="BM74" s="12">
        <f t="shared" si="101"/>
        <v>0</v>
      </c>
      <c r="BO74" s="13">
        <f t="shared" si="102"/>
        <v>0</v>
      </c>
      <c r="BP74" s="12">
        <f t="shared" si="103"/>
        <v>0</v>
      </c>
      <c r="BR74" s="13">
        <f t="shared" si="104"/>
        <v>0</v>
      </c>
      <c r="BS74" s="12">
        <f t="shared" si="105"/>
        <v>0</v>
      </c>
      <c r="BT74" s="6">
        <v>0</v>
      </c>
      <c r="BU74" s="13">
        <f t="shared" si="106"/>
        <v>0</v>
      </c>
      <c r="BV74" s="12">
        <f t="shared" si="107"/>
        <v>0</v>
      </c>
      <c r="BX74" s="13">
        <f t="shared" si="108"/>
        <v>0</v>
      </c>
      <c r="BY74" s="12">
        <f t="shared" si="109"/>
        <v>0</v>
      </c>
      <c r="CA74" s="13">
        <f t="shared" si="110"/>
        <v>0</v>
      </c>
      <c r="CB74" s="12">
        <f t="shared" si="111"/>
        <v>0</v>
      </c>
      <c r="CC74" s="4"/>
      <c r="CD74" s="13">
        <f t="shared" si="112"/>
        <v>0</v>
      </c>
      <c r="CE74" s="12">
        <f t="shared" si="113"/>
        <v>0</v>
      </c>
      <c r="CF74" s="6"/>
      <c r="CG74" s="13">
        <f t="shared" si="114"/>
        <v>0</v>
      </c>
      <c r="CH74" s="12">
        <f t="shared" si="115"/>
        <v>0</v>
      </c>
      <c r="CI74" s="6">
        <v>0</v>
      </c>
      <c r="CJ74" s="13">
        <f t="shared" si="116"/>
        <v>0</v>
      </c>
      <c r="CK74" s="12">
        <f t="shared" si="117"/>
        <v>0</v>
      </c>
      <c r="CL74" s="6"/>
      <c r="CM74" s="13">
        <f t="shared" si="118"/>
        <v>0</v>
      </c>
      <c r="CN74" s="12">
        <f t="shared" si="119"/>
        <v>0</v>
      </c>
      <c r="CO74" s="4"/>
      <c r="CP74" s="13">
        <f t="shared" si="120"/>
        <v>0</v>
      </c>
      <c r="CQ74" s="12">
        <f t="shared" si="121"/>
        <v>0</v>
      </c>
      <c r="CS74" s="18">
        <f t="shared" si="122"/>
        <v>0</v>
      </c>
    </row>
    <row r="75" spans="1:97" x14ac:dyDescent="0.25">
      <c r="A75" s="1">
        <v>173129000</v>
      </c>
      <c r="B75" t="s">
        <v>31</v>
      </c>
      <c r="C75" t="s">
        <v>31</v>
      </c>
      <c r="D75" s="2"/>
      <c r="E75" s="6">
        <v>6</v>
      </c>
      <c r="F75" s="6">
        <v>38.551679999999998</v>
      </c>
      <c r="G75" s="1">
        <v>320023</v>
      </c>
      <c r="H75" s="1" t="s">
        <v>2</v>
      </c>
      <c r="I75" s="4"/>
      <c r="J75" s="11">
        <f>+I75/$E75</f>
        <v>0</v>
      </c>
      <c r="K75" s="12">
        <f>+$I75*$F75</f>
        <v>0</v>
      </c>
      <c r="L75" s="4">
        <v>0</v>
      </c>
      <c r="M75" s="13">
        <f>+IFERROR(L75/$E75,0)</f>
        <v>0</v>
      </c>
      <c r="N75" s="12">
        <f>+L75*$F75</f>
        <v>0</v>
      </c>
      <c r="O75" s="4"/>
      <c r="P75" s="13">
        <f>+IFERROR(O75/$E75,0)</f>
        <v>0</v>
      </c>
      <c r="Q75" s="12">
        <f>+O75*$F75</f>
        <v>0</v>
      </c>
      <c r="R75" s="4"/>
      <c r="S75" s="13">
        <f>+IFERROR(R75/$E75,0)</f>
        <v>0</v>
      </c>
      <c r="T75" s="12">
        <f>+R75*$F75</f>
        <v>0</v>
      </c>
      <c r="U75" s="4"/>
      <c r="X75" s="4"/>
      <c r="Y75" s="13">
        <f>+IFERROR(X75/$E75,0)</f>
        <v>0</v>
      </c>
      <c r="Z75" s="12">
        <f>+X75*$F75</f>
        <v>0</v>
      </c>
      <c r="AB75" s="13">
        <f>+IFERROR(AA75/$E75,0)</f>
        <v>0</v>
      </c>
      <c r="AC75" s="12">
        <f>+AA75*$F75</f>
        <v>0</v>
      </c>
      <c r="AE75" s="13">
        <f>+IFERROR(AD75/$E75,0)</f>
        <v>0</v>
      </c>
      <c r="AF75" s="12">
        <f>+AD75*$F75</f>
        <v>0</v>
      </c>
      <c r="AG75" s="6">
        <v>0</v>
      </c>
      <c r="AH75" s="13">
        <f>+IFERROR(AG75/$E75,0)</f>
        <v>0</v>
      </c>
      <c r="AI75" s="12">
        <f>+AG75*$F75</f>
        <v>0</v>
      </c>
      <c r="AK75" s="13">
        <f>+IFERROR(AJ75/$E75,0)</f>
        <v>0</v>
      </c>
      <c r="AL75" s="12">
        <f>+AJ75*$F75</f>
        <v>0</v>
      </c>
      <c r="AM75" s="4"/>
      <c r="AN75" s="13">
        <f>+IFERROR(AM75/$E75,0)</f>
        <v>0</v>
      </c>
      <c r="AO75" s="12">
        <f>+AM75*$F75</f>
        <v>0</v>
      </c>
      <c r="AQ75" s="13">
        <f>+IFERROR(AP75/$E75,0)</f>
        <v>0</v>
      </c>
      <c r="AR75" s="12">
        <f>+AP75*$F75</f>
        <v>0</v>
      </c>
      <c r="AT75" s="13">
        <f>+IFERROR(AS75/$E75,0)</f>
        <v>0</v>
      </c>
      <c r="AU75" s="12">
        <f>+AS75*$F75</f>
        <v>0</v>
      </c>
      <c r="AW75" s="13">
        <f>+IFERROR(AV75/$E75,0)</f>
        <v>0</v>
      </c>
      <c r="AX75" s="12">
        <f>+AV75*$F75</f>
        <v>0</v>
      </c>
      <c r="AY75">
        <v>0</v>
      </c>
      <c r="AZ75" s="13">
        <f t="shared" si="92"/>
        <v>0</v>
      </c>
      <c r="BA75" s="12">
        <f t="shared" si="93"/>
        <v>0</v>
      </c>
      <c r="BC75" s="13">
        <f>+IFERROR(BB75/$E75,0)</f>
        <v>0</v>
      </c>
      <c r="BD75" s="12">
        <f>+BB75*$F75</f>
        <v>0</v>
      </c>
      <c r="BF75" s="13">
        <f>+IFERROR(BE75/$E75,0)</f>
        <v>0</v>
      </c>
      <c r="BG75" s="12">
        <f>+BE75*$F75</f>
        <v>0</v>
      </c>
      <c r="BI75" s="13">
        <f>+IFERROR(BH75/$E75,0)</f>
        <v>0</v>
      </c>
      <c r="BJ75" s="12">
        <f>+BH75*$F75</f>
        <v>0</v>
      </c>
      <c r="BK75" s="4"/>
      <c r="BL75" s="13">
        <f>+IFERROR(BK75/$E75,0)</f>
        <v>0</v>
      </c>
      <c r="BM75" s="12">
        <f>+BK75*$F75</f>
        <v>0</v>
      </c>
      <c r="BO75" s="13">
        <f>+IFERROR(BN75/$E75,0)</f>
        <v>0</v>
      </c>
      <c r="BP75" s="12">
        <f>+BN75*$F75</f>
        <v>0</v>
      </c>
      <c r="BR75" s="13">
        <f>+IFERROR(BQ75/$E75,0)</f>
        <v>0</v>
      </c>
      <c r="BS75" s="12">
        <f>+BQ75*$F75</f>
        <v>0</v>
      </c>
      <c r="BT75" s="6">
        <v>0</v>
      </c>
      <c r="BU75" s="13">
        <f>+IFERROR(BT75/$E75,0)</f>
        <v>0</v>
      </c>
      <c r="BV75" s="12">
        <f>+BT75*$F75</f>
        <v>0</v>
      </c>
      <c r="BX75" s="13">
        <f>+IFERROR(BW75/$E75,0)</f>
        <v>0</v>
      </c>
      <c r="BY75" s="12">
        <f>+BW75*$F75</f>
        <v>0</v>
      </c>
      <c r="CA75" s="13">
        <f>+IFERROR(BZ75/$E75,0)</f>
        <v>0</v>
      </c>
      <c r="CB75" s="12">
        <f>+BZ75*$F75</f>
        <v>0</v>
      </c>
      <c r="CC75" s="4"/>
      <c r="CD75" s="13">
        <f>+IFERROR(CC75/$E75,0)</f>
        <v>0</v>
      </c>
      <c r="CE75" s="12">
        <f>+CC75*$F75</f>
        <v>0</v>
      </c>
      <c r="CF75" s="6"/>
      <c r="CG75" s="13">
        <f>+IFERROR(CF75/$E75,0)</f>
        <v>0</v>
      </c>
      <c r="CH75" s="12">
        <f>+CF75*$F75</f>
        <v>0</v>
      </c>
      <c r="CI75" s="6">
        <v>0</v>
      </c>
      <c r="CJ75" s="13">
        <f>+IFERROR(CI75/$E75,0)</f>
        <v>0</v>
      </c>
      <c r="CK75" s="12">
        <f>+CI75*$F75</f>
        <v>0</v>
      </c>
      <c r="CL75" s="6"/>
      <c r="CM75" s="13">
        <f>+IFERROR(CL75/$E75,0)</f>
        <v>0</v>
      </c>
      <c r="CN75" s="12">
        <f>+CL75*$F75</f>
        <v>0</v>
      </c>
      <c r="CO75" s="4"/>
      <c r="CP75" s="13">
        <f>+IFERROR(CO75/$E75,0)</f>
        <v>0</v>
      </c>
      <c r="CQ75" s="12">
        <f>+CO75*$F75</f>
        <v>0</v>
      </c>
      <c r="CS75" s="18">
        <f t="shared" si="122"/>
        <v>0</v>
      </c>
    </row>
    <row r="76" spans="1:97" x14ac:dyDescent="0.25">
      <c r="A76" s="1">
        <v>173129000</v>
      </c>
      <c r="B76" t="s">
        <v>32</v>
      </c>
      <c r="C76" t="s">
        <v>33</v>
      </c>
      <c r="D76" s="2">
        <v>9.2307692307692313E-2</v>
      </c>
      <c r="E76" s="6">
        <v>6</v>
      </c>
      <c r="F76" s="6">
        <v>38.551679999999998</v>
      </c>
      <c r="G76" s="1">
        <v>320023</v>
      </c>
      <c r="H76" s="1" t="s">
        <v>2</v>
      </c>
      <c r="I76" s="4"/>
      <c r="J76" s="11">
        <f t="shared" ref="J76:J81" si="123">+IFERROR(I76/$E76,0)</f>
        <v>0</v>
      </c>
      <c r="K76" s="12">
        <f t="shared" ref="K76:K81" si="124">+$I76*$F76</f>
        <v>0</v>
      </c>
      <c r="L76" s="4">
        <v>3</v>
      </c>
      <c r="M76" s="13">
        <f t="shared" ref="M76:M81" si="125">+IFERROR(L76/$E76,0)</f>
        <v>0.5</v>
      </c>
      <c r="N76" s="12">
        <f t="shared" ref="N76:N81" si="126">+L76*$F76</f>
        <v>115.65503999999999</v>
      </c>
      <c r="O76" s="4"/>
      <c r="P76" s="13">
        <f t="shared" ref="P76:P81" si="127">+IFERROR(O76/$E76,0)</f>
        <v>0</v>
      </c>
      <c r="Q76" s="12">
        <f t="shared" ref="Q76:Q81" si="128">+O76*$F76</f>
        <v>0</v>
      </c>
      <c r="R76" s="4"/>
      <c r="S76" s="13">
        <f t="shared" ref="S76:S81" si="129">+IFERROR(R76/$E76,0)</f>
        <v>0</v>
      </c>
      <c r="T76" s="12">
        <f t="shared" ref="T76:T81" si="130">+R76*$F76</f>
        <v>0</v>
      </c>
      <c r="U76" s="4"/>
      <c r="X76" s="4"/>
      <c r="Y76" s="13">
        <f t="shared" ref="Y76:Y81" si="131">+IFERROR(X76/$E76,0)</f>
        <v>0</v>
      </c>
      <c r="Z76" s="12">
        <f t="shared" ref="Z76:Z81" si="132">+X76*$F76</f>
        <v>0</v>
      </c>
      <c r="AB76" s="13">
        <f t="shared" ref="AB76:AB81" si="133">+IFERROR(AA76/$E76,0)</f>
        <v>0</v>
      </c>
      <c r="AC76" s="12">
        <f t="shared" ref="AC76:AC81" si="134">+AA76*$F76</f>
        <v>0</v>
      </c>
      <c r="AE76" s="13">
        <f t="shared" ref="AE76:AE81" si="135">+IFERROR(AD76/$E76,0)</f>
        <v>0</v>
      </c>
      <c r="AF76" s="12">
        <f t="shared" ref="AF76:AF81" si="136">+AD76*$F76</f>
        <v>0</v>
      </c>
      <c r="AG76" s="6">
        <v>3</v>
      </c>
      <c r="AH76" s="13">
        <f t="shared" ref="AH76:AH81" si="137">+IFERROR(AG76/$E76,0)</f>
        <v>0.5</v>
      </c>
      <c r="AI76" s="12">
        <f t="shared" ref="AI76:AI81" si="138">+AG76*$F76</f>
        <v>115.65503999999999</v>
      </c>
      <c r="AK76" s="13">
        <f t="shared" ref="AK76:AK81" si="139">+IFERROR(AJ76/$E76,0)</f>
        <v>0</v>
      </c>
      <c r="AL76" s="12">
        <f t="shared" ref="AL76:AL81" si="140">+AJ76*$F76</f>
        <v>0</v>
      </c>
      <c r="AM76" s="4"/>
      <c r="AN76" s="13">
        <f t="shared" ref="AN76:AN81" si="141">+IFERROR(AM76/$E76,0)</f>
        <v>0</v>
      </c>
      <c r="AO76" s="12">
        <f t="shared" ref="AO76:AO81" si="142">+AM76*$F76</f>
        <v>0</v>
      </c>
      <c r="AQ76" s="13">
        <f t="shared" ref="AQ76:AQ81" si="143">+IFERROR(AP76/$E76,0)</f>
        <v>0</v>
      </c>
      <c r="AR76" s="12">
        <f t="shared" ref="AR76:AR81" si="144">+AP76*$F76</f>
        <v>0</v>
      </c>
      <c r="AT76" s="13">
        <f t="shared" ref="AT76:AT81" si="145">+IFERROR(AS76/$E76,0)</f>
        <v>0</v>
      </c>
      <c r="AU76" s="12">
        <f t="shared" ref="AU76:AU81" si="146">+AS76*$F76</f>
        <v>0</v>
      </c>
      <c r="AW76" s="13">
        <f t="shared" ref="AW76:AW81" si="147">+IFERROR(AV76/$E76,0)</f>
        <v>0</v>
      </c>
      <c r="AX76" s="12">
        <f t="shared" ref="AX76:AX81" si="148">+AV76*$F76</f>
        <v>0</v>
      </c>
      <c r="AY76">
        <v>6</v>
      </c>
      <c r="AZ76" s="13">
        <f t="shared" si="92"/>
        <v>1</v>
      </c>
      <c r="BA76" s="12">
        <f t="shared" si="93"/>
        <v>231.31007999999997</v>
      </c>
      <c r="BC76" s="13">
        <f t="shared" ref="BC76:BC81" si="149">+IFERROR(BB76/$E76,0)</f>
        <v>0</v>
      </c>
      <c r="BD76" s="12">
        <f t="shared" ref="BD76:BD81" si="150">+BB76*$F76</f>
        <v>0</v>
      </c>
      <c r="BF76" s="13">
        <f t="shared" ref="BF76:BF81" si="151">+IFERROR(BE76/$E76,0)</f>
        <v>0</v>
      </c>
      <c r="BG76" s="12">
        <f t="shared" ref="BG76:BG81" si="152">+BE76*$F76</f>
        <v>0</v>
      </c>
      <c r="BI76" s="13">
        <f t="shared" ref="BI76:BI81" si="153">+IFERROR(BH76/$E76,0)</f>
        <v>0</v>
      </c>
      <c r="BJ76" s="12">
        <f t="shared" ref="BJ76:BJ81" si="154">+BH76*$F76</f>
        <v>0</v>
      </c>
      <c r="BK76" s="4"/>
      <c r="BL76" s="13">
        <f t="shared" ref="BL76:BL81" si="155">+IFERROR(BK76/$E76,0)</f>
        <v>0</v>
      </c>
      <c r="BM76" s="12">
        <f t="shared" ref="BM76:BM81" si="156">+BK76*$F76</f>
        <v>0</v>
      </c>
      <c r="BO76" s="13">
        <f t="shared" ref="BO76:BO81" si="157">+IFERROR(BN76/$E76,0)</f>
        <v>0</v>
      </c>
      <c r="BP76" s="12">
        <f t="shared" ref="BP76:BP81" si="158">+BN76*$F76</f>
        <v>0</v>
      </c>
      <c r="BR76" s="13">
        <f t="shared" ref="BR76:BR81" si="159">+IFERROR(BQ76/$E76,0)</f>
        <v>0</v>
      </c>
      <c r="BS76" s="12">
        <f t="shared" ref="BS76:BS81" si="160">+BQ76*$F76</f>
        <v>0</v>
      </c>
      <c r="BT76" s="6">
        <v>0</v>
      </c>
      <c r="BU76" s="13">
        <f t="shared" ref="BU76:BU81" si="161">+IFERROR(BT76/$E76,0)</f>
        <v>0</v>
      </c>
      <c r="BV76" s="12">
        <f t="shared" ref="BV76:BV81" si="162">+BT76*$F76</f>
        <v>0</v>
      </c>
      <c r="BX76" s="13">
        <f t="shared" ref="BX76:BX81" si="163">+IFERROR(BW76/$E76,0)</f>
        <v>0</v>
      </c>
      <c r="BY76" s="12">
        <f t="shared" ref="BY76:BY81" si="164">+BW76*$F76</f>
        <v>0</v>
      </c>
      <c r="CA76" s="13">
        <f t="shared" ref="CA76:CA81" si="165">+IFERROR(BZ76/$E76,0)</f>
        <v>0</v>
      </c>
      <c r="CB76" s="12">
        <f t="shared" ref="CB76:CB81" si="166">+BZ76*$F76</f>
        <v>0</v>
      </c>
      <c r="CC76" s="4"/>
      <c r="CD76" s="13">
        <f t="shared" ref="CD76:CD81" si="167">+IFERROR(CC76/$E76,0)</f>
        <v>0</v>
      </c>
      <c r="CE76" s="12">
        <f t="shared" ref="CE76:CE81" si="168">+CC76*$F76</f>
        <v>0</v>
      </c>
      <c r="CF76" s="6"/>
      <c r="CG76" s="13">
        <f t="shared" ref="CG76:CG81" si="169">+IFERROR(CF76/$E76,0)</f>
        <v>0</v>
      </c>
      <c r="CH76" s="12">
        <f t="shared" ref="CH76:CH81" si="170">+CF76*$F76</f>
        <v>0</v>
      </c>
      <c r="CI76" s="6">
        <v>0</v>
      </c>
      <c r="CJ76" s="13">
        <f t="shared" ref="CJ76:CJ81" si="171">+IFERROR(CI76/$E76,0)</f>
        <v>0</v>
      </c>
      <c r="CK76" s="12">
        <f t="shared" ref="CK76:CK81" si="172">+CI76*$F76</f>
        <v>0</v>
      </c>
      <c r="CL76" s="6"/>
      <c r="CM76" s="13">
        <f t="shared" ref="CM76:CM81" si="173">+IFERROR(CL76/$E76,0)</f>
        <v>0</v>
      </c>
      <c r="CN76" s="12">
        <f t="shared" ref="CN76:CN81" si="174">+CL76*$F76</f>
        <v>0</v>
      </c>
      <c r="CO76" s="4"/>
      <c r="CP76" s="13">
        <f t="shared" ref="CP76:CP81" si="175">+IFERROR(CO76/$E76,0)</f>
        <v>0</v>
      </c>
      <c r="CQ76" s="12">
        <f t="shared" ref="CQ76:CQ81" si="176">+CO76*$F76</f>
        <v>0</v>
      </c>
      <c r="CS76" s="18">
        <f t="shared" si="122"/>
        <v>462.62015999999994</v>
      </c>
    </row>
    <row r="77" spans="1:97" x14ac:dyDescent="0.25">
      <c r="A77" s="1">
        <v>173129000</v>
      </c>
      <c r="B77" t="s">
        <v>34</v>
      </c>
      <c r="C77" t="s">
        <v>35</v>
      </c>
      <c r="D77" s="2">
        <v>0.18974358974358974</v>
      </c>
      <c r="E77" s="6">
        <v>6</v>
      </c>
      <c r="F77" s="6">
        <v>38.551679999999998</v>
      </c>
      <c r="G77" s="1">
        <v>320023</v>
      </c>
      <c r="H77" s="1" t="s">
        <v>2</v>
      </c>
      <c r="I77" s="4"/>
      <c r="J77" s="11">
        <f t="shared" si="123"/>
        <v>0</v>
      </c>
      <c r="K77" s="12">
        <f t="shared" si="124"/>
        <v>0</v>
      </c>
      <c r="L77" s="4">
        <v>6</v>
      </c>
      <c r="M77" s="13">
        <f t="shared" si="125"/>
        <v>1</v>
      </c>
      <c r="N77" s="12">
        <f t="shared" si="126"/>
        <v>231.31007999999997</v>
      </c>
      <c r="O77" s="4"/>
      <c r="P77" s="13">
        <f t="shared" si="127"/>
        <v>0</v>
      </c>
      <c r="Q77" s="12">
        <f t="shared" si="128"/>
        <v>0</v>
      </c>
      <c r="R77" s="4"/>
      <c r="S77" s="13">
        <f t="shared" si="129"/>
        <v>0</v>
      </c>
      <c r="T77" s="12">
        <f t="shared" si="130"/>
        <v>0</v>
      </c>
      <c r="U77" s="4"/>
      <c r="X77" s="4"/>
      <c r="Y77" s="13">
        <f t="shared" si="131"/>
        <v>0</v>
      </c>
      <c r="Z77" s="12">
        <f t="shared" si="132"/>
        <v>0</v>
      </c>
      <c r="AB77" s="13">
        <f t="shared" si="133"/>
        <v>0</v>
      </c>
      <c r="AC77" s="12">
        <f t="shared" si="134"/>
        <v>0</v>
      </c>
      <c r="AE77" s="13">
        <f t="shared" si="135"/>
        <v>0</v>
      </c>
      <c r="AF77" s="12">
        <f t="shared" si="136"/>
        <v>0</v>
      </c>
      <c r="AG77" s="6">
        <v>6</v>
      </c>
      <c r="AH77" s="13">
        <f t="shared" si="137"/>
        <v>1</v>
      </c>
      <c r="AI77" s="12">
        <f t="shared" si="138"/>
        <v>231.31007999999997</v>
      </c>
      <c r="AK77" s="13">
        <f t="shared" si="139"/>
        <v>0</v>
      </c>
      <c r="AL77" s="12">
        <f t="shared" si="140"/>
        <v>0</v>
      </c>
      <c r="AM77" s="4"/>
      <c r="AN77" s="13">
        <f t="shared" si="141"/>
        <v>0</v>
      </c>
      <c r="AO77" s="12">
        <f t="shared" si="142"/>
        <v>0</v>
      </c>
      <c r="AQ77" s="13">
        <f t="shared" si="143"/>
        <v>0</v>
      </c>
      <c r="AR77" s="12">
        <f t="shared" si="144"/>
        <v>0</v>
      </c>
      <c r="AT77" s="13">
        <f t="shared" si="145"/>
        <v>0</v>
      </c>
      <c r="AU77" s="12">
        <f t="shared" si="146"/>
        <v>0</v>
      </c>
      <c r="AW77" s="13">
        <f t="shared" si="147"/>
        <v>0</v>
      </c>
      <c r="AX77" s="12">
        <f t="shared" si="148"/>
        <v>0</v>
      </c>
      <c r="AY77">
        <v>11</v>
      </c>
      <c r="AZ77" s="13">
        <f t="shared" si="92"/>
        <v>1.8333333333333333</v>
      </c>
      <c r="BA77" s="12">
        <f t="shared" si="93"/>
        <v>424.06847999999997</v>
      </c>
      <c r="BC77" s="13">
        <f t="shared" si="149"/>
        <v>0</v>
      </c>
      <c r="BD77" s="12">
        <f t="shared" si="150"/>
        <v>0</v>
      </c>
      <c r="BF77" s="13">
        <f t="shared" si="151"/>
        <v>0</v>
      </c>
      <c r="BG77" s="12">
        <f t="shared" si="152"/>
        <v>0</v>
      </c>
      <c r="BI77" s="13">
        <f t="shared" si="153"/>
        <v>0</v>
      </c>
      <c r="BJ77" s="12">
        <f t="shared" si="154"/>
        <v>0</v>
      </c>
      <c r="BK77" s="4"/>
      <c r="BL77" s="13">
        <f t="shared" si="155"/>
        <v>0</v>
      </c>
      <c r="BM77" s="12">
        <f t="shared" si="156"/>
        <v>0</v>
      </c>
      <c r="BO77" s="13">
        <f t="shared" si="157"/>
        <v>0</v>
      </c>
      <c r="BP77" s="12">
        <f t="shared" si="158"/>
        <v>0</v>
      </c>
      <c r="BR77" s="13">
        <f t="shared" si="159"/>
        <v>0</v>
      </c>
      <c r="BS77" s="12">
        <f t="shared" si="160"/>
        <v>0</v>
      </c>
      <c r="BT77" s="6">
        <v>0</v>
      </c>
      <c r="BU77" s="13">
        <f t="shared" si="161"/>
        <v>0</v>
      </c>
      <c r="BV77" s="12">
        <f t="shared" si="162"/>
        <v>0</v>
      </c>
      <c r="BX77" s="13">
        <f t="shared" si="163"/>
        <v>0</v>
      </c>
      <c r="BY77" s="12">
        <f t="shared" si="164"/>
        <v>0</v>
      </c>
      <c r="CA77" s="13">
        <f t="shared" si="165"/>
        <v>0</v>
      </c>
      <c r="CB77" s="12">
        <f t="shared" si="166"/>
        <v>0</v>
      </c>
      <c r="CC77" s="4"/>
      <c r="CD77" s="13">
        <f t="shared" si="167"/>
        <v>0</v>
      </c>
      <c r="CE77" s="12">
        <f t="shared" si="168"/>
        <v>0</v>
      </c>
      <c r="CF77" s="6"/>
      <c r="CG77" s="13">
        <f t="shared" si="169"/>
        <v>0</v>
      </c>
      <c r="CH77" s="12">
        <f t="shared" si="170"/>
        <v>0</v>
      </c>
      <c r="CI77" s="6">
        <v>0</v>
      </c>
      <c r="CJ77" s="13">
        <f t="shared" si="171"/>
        <v>0</v>
      </c>
      <c r="CK77" s="12">
        <f t="shared" si="172"/>
        <v>0</v>
      </c>
      <c r="CL77" s="6"/>
      <c r="CM77" s="13">
        <f t="shared" si="173"/>
        <v>0</v>
      </c>
      <c r="CN77" s="12">
        <f t="shared" si="174"/>
        <v>0</v>
      </c>
      <c r="CO77" s="4"/>
      <c r="CP77" s="13">
        <f t="shared" si="175"/>
        <v>0</v>
      </c>
      <c r="CQ77" s="12">
        <f t="shared" si="176"/>
        <v>0</v>
      </c>
      <c r="CS77" s="18">
        <f t="shared" si="122"/>
        <v>886.68863999999985</v>
      </c>
    </row>
    <row r="78" spans="1:97" x14ac:dyDescent="0.25">
      <c r="A78" s="1">
        <v>173129000</v>
      </c>
      <c r="B78" t="s">
        <v>93</v>
      </c>
      <c r="C78" t="s">
        <v>94</v>
      </c>
      <c r="D78" s="2">
        <v>0.14871794871794872</v>
      </c>
      <c r="E78" s="6">
        <v>6</v>
      </c>
      <c r="F78" s="6">
        <v>38.551679999999998</v>
      </c>
      <c r="G78" s="1">
        <v>320023</v>
      </c>
      <c r="H78" s="1" t="s">
        <v>2</v>
      </c>
      <c r="I78" s="4"/>
      <c r="J78" s="11">
        <f t="shared" si="123"/>
        <v>0</v>
      </c>
      <c r="K78" s="12">
        <f t="shared" si="124"/>
        <v>0</v>
      </c>
      <c r="L78" s="4">
        <v>4</v>
      </c>
      <c r="M78" s="13">
        <f t="shared" si="125"/>
        <v>0.66666666666666663</v>
      </c>
      <c r="N78" s="12">
        <f t="shared" si="126"/>
        <v>154.20671999999999</v>
      </c>
      <c r="O78" s="4"/>
      <c r="P78" s="13">
        <f t="shared" si="127"/>
        <v>0</v>
      </c>
      <c r="Q78" s="12">
        <f t="shared" si="128"/>
        <v>0</v>
      </c>
      <c r="R78" s="4"/>
      <c r="S78" s="13">
        <f t="shared" si="129"/>
        <v>0</v>
      </c>
      <c r="T78" s="12">
        <f t="shared" si="130"/>
        <v>0</v>
      </c>
      <c r="U78" s="4"/>
      <c r="X78" s="4"/>
      <c r="Y78" s="13">
        <f t="shared" si="131"/>
        <v>0</v>
      </c>
      <c r="Z78" s="12">
        <f t="shared" si="132"/>
        <v>0</v>
      </c>
      <c r="AB78" s="13">
        <f t="shared" si="133"/>
        <v>0</v>
      </c>
      <c r="AC78" s="12">
        <f t="shared" si="134"/>
        <v>0</v>
      </c>
      <c r="AE78" s="13">
        <f t="shared" si="135"/>
        <v>0</v>
      </c>
      <c r="AF78" s="12">
        <f t="shared" si="136"/>
        <v>0</v>
      </c>
      <c r="AG78" s="6">
        <v>4</v>
      </c>
      <c r="AH78" s="13">
        <f t="shared" si="137"/>
        <v>0.66666666666666663</v>
      </c>
      <c r="AI78" s="12">
        <f t="shared" si="138"/>
        <v>154.20671999999999</v>
      </c>
      <c r="AK78" s="13">
        <f t="shared" si="139"/>
        <v>0</v>
      </c>
      <c r="AL78" s="12">
        <f t="shared" si="140"/>
        <v>0</v>
      </c>
      <c r="AM78" s="4"/>
      <c r="AN78" s="13">
        <f t="shared" si="141"/>
        <v>0</v>
      </c>
      <c r="AO78" s="12">
        <f t="shared" si="142"/>
        <v>0</v>
      </c>
      <c r="AQ78" s="13">
        <f t="shared" si="143"/>
        <v>0</v>
      </c>
      <c r="AR78" s="12">
        <f t="shared" si="144"/>
        <v>0</v>
      </c>
      <c r="AT78" s="13">
        <f t="shared" si="145"/>
        <v>0</v>
      </c>
      <c r="AU78" s="12">
        <f t="shared" si="146"/>
        <v>0</v>
      </c>
      <c r="AW78" s="13">
        <f t="shared" si="147"/>
        <v>0</v>
      </c>
      <c r="AX78" s="12">
        <f t="shared" si="148"/>
        <v>0</v>
      </c>
      <c r="AY78">
        <v>9</v>
      </c>
      <c r="AZ78" s="13">
        <f t="shared" si="92"/>
        <v>1.5</v>
      </c>
      <c r="BA78" s="12">
        <f t="shared" si="93"/>
        <v>346.96511999999996</v>
      </c>
      <c r="BC78" s="13">
        <f t="shared" si="149"/>
        <v>0</v>
      </c>
      <c r="BD78" s="12">
        <f t="shared" si="150"/>
        <v>0</v>
      </c>
      <c r="BF78" s="13">
        <f t="shared" si="151"/>
        <v>0</v>
      </c>
      <c r="BG78" s="12">
        <f t="shared" si="152"/>
        <v>0</v>
      </c>
      <c r="BI78" s="13">
        <f t="shared" si="153"/>
        <v>0</v>
      </c>
      <c r="BJ78" s="12">
        <f t="shared" si="154"/>
        <v>0</v>
      </c>
      <c r="BK78" s="4"/>
      <c r="BL78" s="13">
        <f t="shared" si="155"/>
        <v>0</v>
      </c>
      <c r="BM78" s="12">
        <f t="shared" si="156"/>
        <v>0</v>
      </c>
      <c r="BO78" s="13">
        <f t="shared" si="157"/>
        <v>0</v>
      </c>
      <c r="BP78" s="12">
        <f t="shared" si="158"/>
        <v>0</v>
      </c>
      <c r="BR78" s="13">
        <f t="shared" si="159"/>
        <v>0</v>
      </c>
      <c r="BS78" s="12">
        <f t="shared" si="160"/>
        <v>0</v>
      </c>
      <c r="BT78" s="6">
        <v>0</v>
      </c>
      <c r="BU78" s="13">
        <f t="shared" si="161"/>
        <v>0</v>
      </c>
      <c r="BV78" s="12">
        <f t="shared" si="162"/>
        <v>0</v>
      </c>
      <c r="BX78" s="13">
        <f t="shared" si="163"/>
        <v>0</v>
      </c>
      <c r="BY78" s="12">
        <f t="shared" si="164"/>
        <v>0</v>
      </c>
      <c r="CA78" s="13">
        <f t="shared" si="165"/>
        <v>0</v>
      </c>
      <c r="CB78" s="12">
        <f t="shared" si="166"/>
        <v>0</v>
      </c>
      <c r="CC78" s="4"/>
      <c r="CD78" s="13">
        <f t="shared" si="167"/>
        <v>0</v>
      </c>
      <c r="CE78" s="12">
        <f t="shared" si="168"/>
        <v>0</v>
      </c>
      <c r="CF78" s="6"/>
      <c r="CG78" s="13">
        <f t="shared" si="169"/>
        <v>0</v>
      </c>
      <c r="CH78" s="12">
        <f t="shared" si="170"/>
        <v>0</v>
      </c>
      <c r="CI78" s="6">
        <v>0</v>
      </c>
      <c r="CJ78" s="13">
        <f t="shared" si="171"/>
        <v>0</v>
      </c>
      <c r="CK78" s="12">
        <f t="shared" si="172"/>
        <v>0</v>
      </c>
      <c r="CL78" s="6"/>
      <c r="CM78" s="13">
        <f t="shared" si="173"/>
        <v>0</v>
      </c>
      <c r="CN78" s="12">
        <f t="shared" si="174"/>
        <v>0</v>
      </c>
      <c r="CO78" s="4"/>
      <c r="CP78" s="13">
        <f t="shared" si="175"/>
        <v>0</v>
      </c>
      <c r="CQ78" s="12">
        <f t="shared" si="176"/>
        <v>0</v>
      </c>
      <c r="CS78" s="18">
        <f t="shared" si="122"/>
        <v>655.37855999999988</v>
      </c>
    </row>
    <row r="79" spans="1:97" x14ac:dyDescent="0.25">
      <c r="A79" s="1">
        <v>173129000</v>
      </c>
      <c r="B79" t="s">
        <v>90</v>
      </c>
      <c r="C79" t="s">
        <v>37</v>
      </c>
      <c r="D79" s="2">
        <v>0.17435897435897435</v>
      </c>
      <c r="E79" s="6">
        <v>6</v>
      </c>
      <c r="F79" s="6">
        <v>38.551679999999998</v>
      </c>
      <c r="G79" s="1">
        <v>320023</v>
      </c>
      <c r="H79" s="1" t="s">
        <v>2</v>
      </c>
      <c r="I79" s="4"/>
      <c r="J79" s="11">
        <f t="shared" si="123"/>
        <v>0</v>
      </c>
      <c r="K79" s="12">
        <f t="shared" si="124"/>
        <v>0</v>
      </c>
      <c r="L79" s="4">
        <v>5</v>
      </c>
      <c r="M79" s="13">
        <f t="shared" si="125"/>
        <v>0.83333333333333337</v>
      </c>
      <c r="N79" s="12">
        <f t="shared" si="126"/>
        <v>192.75839999999999</v>
      </c>
      <c r="O79" s="4"/>
      <c r="P79" s="13">
        <f t="shared" si="127"/>
        <v>0</v>
      </c>
      <c r="Q79" s="12">
        <f t="shared" si="128"/>
        <v>0</v>
      </c>
      <c r="R79" s="4"/>
      <c r="S79" s="13">
        <f t="shared" si="129"/>
        <v>0</v>
      </c>
      <c r="T79" s="12">
        <f t="shared" si="130"/>
        <v>0</v>
      </c>
      <c r="U79" s="4"/>
      <c r="X79" s="4"/>
      <c r="Y79" s="13">
        <f t="shared" si="131"/>
        <v>0</v>
      </c>
      <c r="Z79" s="12">
        <f t="shared" si="132"/>
        <v>0</v>
      </c>
      <c r="AB79" s="13">
        <f t="shared" si="133"/>
        <v>0</v>
      </c>
      <c r="AC79" s="12">
        <f t="shared" si="134"/>
        <v>0</v>
      </c>
      <c r="AE79" s="13">
        <f t="shared" si="135"/>
        <v>0</v>
      </c>
      <c r="AF79" s="12">
        <f t="shared" si="136"/>
        <v>0</v>
      </c>
      <c r="AG79" s="6">
        <v>5</v>
      </c>
      <c r="AH79" s="13">
        <f t="shared" si="137"/>
        <v>0.83333333333333337</v>
      </c>
      <c r="AI79" s="12">
        <f t="shared" si="138"/>
        <v>192.75839999999999</v>
      </c>
      <c r="AK79" s="13">
        <f t="shared" si="139"/>
        <v>0</v>
      </c>
      <c r="AL79" s="12">
        <f t="shared" si="140"/>
        <v>0</v>
      </c>
      <c r="AM79" s="4"/>
      <c r="AN79" s="13">
        <f t="shared" si="141"/>
        <v>0</v>
      </c>
      <c r="AO79" s="12">
        <f t="shared" si="142"/>
        <v>0</v>
      </c>
      <c r="AQ79" s="13">
        <f t="shared" si="143"/>
        <v>0</v>
      </c>
      <c r="AR79" s="12">
        <f t="shared" si="144"/>
        <v>0</v>
      </c>
      <c r="AT79" s="13">
        <f t="shared" si="145"/>
        <v>0</v>
      </c>
      <c r="AU79" s="12">
        <f t="shared" si="146"/>
        <v>0</v>
      </c>
      <c r="AW79" s="13">
        <f t="shared" si="147"/>
        <v>0</v>
      </c>
      <c r="AX79" s="12">
        <f t="shared" si="148"/>
        <v>0</v>
      </c>
      <c r="AY79">
        <v>10</v>
      </c>
      <c r="AZ79" s="13">
        <f t="shared" si="92"/>
        <v>1.6666666666666667</v>
      </c>
      <c r="BA79" s="12">
        <f t="shared" si="93"/>
        <v>385.51679999999999</v>
      </c>
      <c r="BC79" s="13">
        <f t="shared" si="149"/>
        <v>0</v>
      </c>
      <c r="BD79" s="12">
        <f t="shared" si="150"/>
        <v>0</v>
      </c>
      <c r="BF79" s="13">
        <f t="shared" si="151"/>
        <v>0</v>
      </c>
      <c r="BG79" s="12">
        <f t="shared" si="152"/>
        <v>0</v>
      </c>
      <c r="BI79" s="13">
        <f t="shared" si="153"/>
        <v>0</v>
      </c>
      <c r="BJ79" s="12">
        <f t="shared" si="154"/>
        <v>0</v>
      </c>
      <c r="BK79" s="4"/>
      <c r="BL79" s="13">
        <f t="shared" si="155"/>
        <v>0</v>
      </c>
      <c r="BM79" s="12">
        <f t="shared" si="156"/>
        <v>0</v>
      </c>
      <c r="BO79" s="13">
        <f t="shared" si="157"/>
        <v>0</v>
      </c>
      <c r="BP79" s="12">
        <f t="shared" si="158"/>
        <v>0</v>
      </c>
      <c r="BR79" s="13">
        <f t="shared" si="159"/>
        <v>0</v>
      </c>
      <c r="BS79" s="12">
        <f t="shared" si="160"/>
        <v>0</v>
      </c>
      <c r="BT79" s="6">
        <v>0</v>
      </c>
      <c r="BU79" s="13">
        <f t="shared" si="161"/>
        <v>0</v>
      </c>
      <c r="BV79" s="12">
        <f t="shared" si="162"/>
        <v>0</v>
      </c>
      <c r="BX79" s="13">
        <f t="shared" si="163"/>
        <v>0</v>
      </c>
      <c r="BY79" s="12">
        <f t="shared" si="164"/>
        <v>0</v>
      </c>
      <c r="CA79" s="13">
        <f t="shared" si="165"/>
        <v>0</v>
      </c>
      <c r="CB79" s="12">
        <f t="shared" si="166"/>
        <v>0</v>
      </c>
      <c r="CC79" s="4"/>
      <c r="CD79" s="13">
        <f t="shared" si="167"/>
        <v>0</v>
      </c>
      <c r="CE79" s="12">
        <f t="shared" si="168"/>
        <v>0</v>
      </c>
      <c r="CF79" s="6"/>
      <c r="CG79" s="13">
        <f t="shared" si="169"/>
        <v>0</v>
      </c>
      <c r="CH79" s="12">
        <f t="shared" si="170"/>
        <v>0</v>
      </c>
      <c r="CI79" s="6">
        <v>0</v>
      </c>
      <c r="CJ79" s="13">
        <f t="shared" si="171"/>
        <v>0</v>
      </c>
      <c r="CK79" s="12">
        <f t="shared" si="172"/>
        <v>0</v>
      </c>
      <c r="CL79" s="6"/>
      <c r="CM79" s="13">
        <f t="shared" si="173"/>
        <v>0</v>
      </c>
      <c r="CN79" s="12">
        <f t="shared" si="174"/>
        <v>0</v>
      </c>
      <c r="CO79" s="4"/>
      <c r="CP79" s="13">
        <f t="shared" si="175"/>
        <v>0</v>
      </c>
      <c r="CQ79" s="12">
        <f t="shared" si="176"/>
        <v>0</v>
      </c>
      <c r="CS79" s="18">
        <f t="shared" si="122"/>
        <v>771.03359999999998</v>
      </c>
    </row>
    <row r="80" spans="1:97" x14ac:dyDescent="0.25">
      <c r="A80" s="1">
        <v>173129000</v>
      </c>
      <c r="B80" t="s">
        <v>91</v>
      </c>
      <c r="C80" t="s">
        <v>92</v>
      </c>
      <c r="D80" s="2">
        <v>0.14358974358974358</v>
      </c>
      <c r="E80" s="6">
        <v>6</v>
      </c>
      <c r="F80" s="6">
        <v>38.551679999999998</v>
      </c>
      <c r="G80" s="1">
        <v>320023</v>
      </c>
      <c r="H80" s="1" t="s">
        <v>2</v>
      </c>
      <c r="I80" s="4"/>
      <c r="J80" s="11">
        <f t="shared" si="123"/>
        <v>0</v>
      </c>
      <c r="K80" s="12">
        <f t="shared" si="124"/>
        <v>0</v>
      </c>
      <c r="L80" s="4">
        <v>4</v>
      </c>
      <c r="M80" s="13">
        <f t="shared" si="125"/>
        <v>0.66666666666666663</v>
      </c>
      <c r="N80" s="12">
        <f t="shared" si="126"/>
        <v>154.20671999999999</v>
      </c>
      <c r="O80" s="4"/>
      <c r="P80" s="13">
        <f t="shared" si="127"/>
        <v>0</v>
      </c>
      <c r="Q80" s="12">
        <f t="shared" si="128"/>
        <v>0</v>
      </c>
      <c r="R80" s="4"/>
      <c r="S80" s="13">
        <f t="shared" si="129"/>
        <v>0</v>
      </c>
      <c r="T80" s="12">
        <f t="shared" si="130"/>
        <v>0</v>
      </c>
      <c r="U80" s="4"/>
      <c r="X80" s="4"/>
      <c r="Y80" s="13">
        <f t="shared" si="131"/>
        <v>0</v>
      </c>
      <c r="Z80" s="12">
        <f t="shared" si="132"/>
        <v>0</v>
      </c>
      <c r="AB80" s="13">
        <f t="shared" si="133"/>
        <v>0</v>
      </c>
      <c r="AC80" s="12">
        <f t="shared" si="134"/>
        <v>0</v>
      </c>
      <c r="AE80" s="13">
        <f t="shared" si="135"/>
        <v>0</v>
      </c>
      <c r="AF80" s="12">
        <f t="shared" si="136"/>
        <v>0</v>
      </c>
      <c r="AG80" s="6">
        <v>4</v>
      </c>
      <c r="AH80" s="13">
        <f t="shared" si="137"/>
        <v>0.66666666666666663</v>
      </c>
      <c r="AI80" s="12">
        <f t="shared" si="138"/>
        <v>154.20671999999999</v>
      </c>
      <c r="AK80" s="13">
        <f t="shared" si="139"/>
        <v>0</v>
      </c>
      <c r="AL80" s="12">
        <f t="shared" si="140"/>
        <v>0</v>
      </c>
      <c r="AM80" s="4"/>
      <c r="AN80" s="13">
        <f t="shared" si="141"/>
        <v>0</v>
      </c>
      <c r="AO80" s="12">
        <f t="shared" si="142"/>
        <v>0</v>
      </c>
      <c r="AQ80" s="13">
        <f t="shared" si="143"/>
        <v>0</v>
      </c>
      <c r="AR80" s="12">
        <f t="shared" si="144"/>
        <v>0</v>
      </c>
      <c r="AT80" s="13">
        <f t="shared" si="145"/>
        <v>0</v>
      </c>
      <c r="AU80" s="12">
        <f t="shared" si="146"/>
        <v>0</v>
      </c>
      <c r="AW80" s="13">
        <f t="shared" si="147"/>
        <v>0</v>
      </c>
      <c r="AX80" s="12">
        <f t="shared" si="148"/>
        <v>0</v>
      </c>
      <c r="AY80">
        <v>9</v>
      </c>
      <c r="AZ80" s="13">
        <f t="shared" si="92"/>
        <v>1.5</v>
      </c>
      <c r="BA80" s="12">
        <f t="shared" si="93"/>
        <v>346.96511999999996</v>
      </c>
      <c r="BC80" s="13">
        <f t="shared" si="149"/>
        <v>0</v>
      </c>
      <c r="BD80" s="12">
        <f t="shared" si="150"/>
        <v>0</v>
      </c>
      <c r="BF80" s="13">
        <f t="shared" si="151"/>
        <v>0</v>
      </c>
      <c r="BG80" s="12">
        <f t="shared" si="152"/>
        <v>0</v>
      </c>
      <c r="BI80" s="13">
        <f t="shared" si="153"/>
        <v>0</v>
      </c>
      <c r="BJ80" s="12">
        <f t="shared" si="154"/>
        <v>0</v>
      </c>
      <c r="BK80" s="4"/>
      <c r="BL80" s="13">
        <f t="shared" si="155"/>
        <v>0</v>
      </c>
      <c r="BM80" s="12">
        <f t="shared" si="156"/>
        <v>0</v>
      </c>
      <c r="BO80" s="13">
        <f t="shared" si="157"/>
        <v>0</v>
      </c>
      <c r="BP80" s="12">
        <f t="shared" si="158"/>
        <v>0</v>
      </c>
      <c r="BR80" s="13">
        <f t="shared" si="159"/>
        <v>0</v>
      </c>
      <c r="BS80" s="12">
        <f t="shared" si="160"/>
        <v>0</v>
      </c>
      <c r="BT80" s="6">
        <v>0</v>
      </c>
      <c r="BU80" s="13">
        <f t="shared" si="161"/>
        <v>0</v>
      </c>
      <c r="BV80" s="12">
        <f t="shared" si="162"/>
        <v>0</v>
      </c>
      <c r="BX80" s="13">
        <f t="shared" si="163"/>
        <v>0</v>
      </c>
      <c r="BY80" s="12">
        <f t="shared" si="164"/>
        <v>0</v>
      </c>
      <c r="CA80" s="13">
        <f t="shared" si="165"/>
        <v>0</v>
      </c>
      <c r="CB80" s="12">
        <f t="shared" si="166"/>
        <v>0</v>
      </c>
      <c r="CC80" s="4"/>
      <c r="CD80" s="13">
        <f t="shared" si="167"/>
        <v>0</v>
      </c>
      <c r="CE80" s="12">
        <f t="shared" si="168"/>
        <v>0</v>
      </c>
      <c r="CF80" s="6"/>
      <c r="CG80" s="13">
        <f t="shared" si="169"/>
        <v>0</v>
      </c>
      <c r="CH80" s="12">
        <f t="shared" si="170"/>
        <v>0</v>
      </c>
      <c r="CI80" s="6">
        <v>0</v>
      </c>
      <c r="CJ80" s="13">
        <f t="shared" si="171"/>
        <v>0</v>
      </c>
      <c r="CK80" s="12">
        <f t="shared" si="172"/>
        <v>0</v>
      </c>
      <c r="CL80" s="6"/>
      <c r="CM80" s="13">
        <f t="shared" si="173"/>
        <v>0</v>
      </c>
      <c r="CN80" s="12">
        <f t="shared" si="174"/>
        <v>0</v>
      </c>
      <c r="CO80" s="4"/>
      <c r="CP80" s="13">
        <f t="shared" si="175"/>
        <v>0</v>
      </c>
      <c r="CQ80" s="12">
        <f t="shared" si="176"/>
        <v>0</v>
      </c>
      <c r="CS80" s="18">
        <f t="shared" si="122"/>
        <v>655.37855999999988</v>
      </c>
    </row>
    <row r="81" spans="1:97" x14ac:dyDescent="0.25">
      <c r="A81" s="1">
        <v>173129000</v>
      </c>
      <c r="B81" t="s">
        <v>38</v>
      </c>
      <c r="C81" t="s">
        <v>39</v>
      </c>
      <c r="D81" s="2">
        <v>0.25128205128205128</v>
      </c>
      <c r="E81" s="6">
        <v>6</v>
      </c>
      <c r="F81" s="6">
        <v>38.551679999999998</v>
      </c>
      <c r="G81" s="1">
        <v>320023</v>
      </c>
      <c r="H81" s="1" t="s">
        <v>2</v>
      </c>
      <c r="I81" s="4"/>
      <c r="J81" s="11">
        <f t="shared" si="123"/>
        <v>0</v>
      </c>
      <c r="K81" s="12">
        <f t="shared" si="124"/>
        <v>0</v>
      </c>
      <c r="L81" s="4">
        <v>8</v>
      </c>
      <c r="M81" s="13">
        <f t="shared" si="125"/>
        <v>1.3333333333333333</v>
      </c>
      <c r="N81" s="12">
        <f t="shared" si="126"/>
        <v>308.41343999999998</v>
      </c>
      <c r="O81" s="4"/>
      <c r="P81" s="13">
        <f t="shared" si="127"/>
        <v>0</v>
      </c>
      <c r="Q81" s="12">
        <f t="shared" si="128"/>
        <v>0</v>
      </c>
      <c r="R81" s="4"/>
      <c r="S81" s="13">
        <f t="shared" si="129"/>
        <v>0</v>
      </c>
      <c r="T81" s="12">
        <f t="shared" si="130"/>
        <v>0</v>
      </c>
      <c r="U81" s="4"/>
      <c r="X81" s="4"/>
      <c r="Y81" s="13">
        <f t="shared" si="131"/>
        <v>0</v>
      </c>
      <c r="Z81" s="12">
        <f t="shared" si="132"/>
        <v>0</v>
      </c>
      <c r="AB81" s="13">
        <f t="shared" si="133"/>
        <v>0</v>
      </c>
      <c r="AC81" s="12">
        <f t="shared" si="134"/>
        <v>0</v>
      </c>
      <c r="AE81" s="13">
        <f t="shared" si="135"/>
        <v>0</v>
      </c>
      <c r="AF81" s="12">
        <f t="shared" si="136"/>
        <v>0</v>
      </c>
      <c r="AG81" s="6">
        <v>8</v>
      </c>
      <c r="AH81" s="13">
        <f t="shared" si="137"/>
        <v>1.3333333333333333</v>
      </c>
      <c r="AI81" s="12">
        <f t="shared" si="138"/>
        <v>308.41343999999998</v>
      </c>
      <c r="AK81" s="13">
        <f t="shared" si="139"/>
        <v>0</v>
      </c>
      <c r="AL81" s="12">
        <f t="shared" si="140"/>
        <v>0</v>
      </c>
      <c r="AM81" s="4"/>
      <c r="AN81" s="13">
        <f t="shared" si="141"/>
        <v>0</v>
      </c>
      <c r="AO81" s="12">
        <f t="shared" si="142"/>
        <v>0</v>
      </c>
      <c r="AQ81" s="13">
        <f t="shared" si="143"/>
        <v>0</v>
      </c>
      <c r="AR81" s="12">
        <f t="shared" si="144"/>
        <v>0</v>
      </c>
      <c r="AT81" s="13">
        <f t="shared" si="145"/>
        <v>0</v>
      </c>
      <c r="AU81" s="12">
        <f t="shared" si="146"/>
        <v>0</v>
      </c>
      <c r="AW81" s="13">
        <f t="shared" si="147"/>
        <v>0</v>
      </c>
      <c r="AX81" s="12">
        <f t="shared" si="148"/>
        <v>0</v>
      </c>
      <c r="AY81">
        <v>15</v>
      </c>
      <c r="AZ81" s="13">
        <f t="shared" si="92"/>
        <v>2.5</v>
      </c>
      <c r="BA81" s="12">
        <f t="shared" si="93"/>
        <v>578.27519999999993</v>
      </c>
      <c r="BC81" s="13">
        <f t="shared" si="149"/>
        <v>0</v>
      </c>
      <c r="BD81" s="12">
        <f t="shared" si="150"/>
        <v>0</v>
      </c>
      <c r="BF81" s="13">
        <f t="shared" si="151"/>
        <v>0</v>
      </c>
      <c r="BG81" s="12">
        <f t="shared" si="152"/>
        <v>0</v>
      </c>
      <c r="BI81" s="13">
        <f t="shared" si="153"/>
        <v>0</v>
      </c>
      <c r="BJ81" s="12">
        <f t="shared" si="154"/>
        <v>0</v>
      </c>
      <c r="BK81" s="4"/>
      <c r="BL81" s="13">
        <f t="shared" si="155"/>
        <v>0</v>
      </c>
      <c r="BM81" s="12">
        <f t="shared" si="156"/>
        <v>0</v>
      </c>
      <c r="BO81" s="13">
        <f t="shared" si="157"/>
        <v>0</v>
      </c>
      <c r="BP81" s="12">
        <f t="shared" si="158"/>
        <v>0</v>
      </c>
      <c r="BR81" s="13">
        <f t="shared" si="159"/>
        <v>0</v>
      </c>
      <c r="BS81" s="12">
        <f t="shared" si="160"/>
        <v>0</v>
      </c>
      <c r="BT81" s="6">
        <v>0</v>
      </c>
      <c r="BU81" s="13">
        <f t="shared" si="161"/>
        <v>0</v>
      </c>
      <c r="BV81" s="12">
        <f t="shared" si="162"/>
        <v>0</v>
      </c>
      <c r="BX81" s="13">
        <f t="shared" si="163"/>
        <v>0</v>
      </c>
      <c r="BY81" s="12">
        <f t="shared" si="164"/>
        <v>0</v>
      </c>
      <c r="CA81" s="13">
        <f t="shared" si="165"/>
        <v>0</v>
      </c>
      <c r="CB81" s="12">
        <f t="shared" si="166"/>
        <v>0</v>
      </c>
      <c r="CC81" s="4"/>
      <c r="CD81" s="13">
        <f t="shared" si="167"/>
        <v>0</v>
      </c>
      <c r="CE81" s="12">
        <f t="shared" si="168"/>
        <v>0</v>
      </c>
      <c r="CF81" s="6"/>
      <c r="CG81" s="13">
        <f t="shared" si="169"/>
        <v>0</v>
      </c>
      <c r="CH81" s="12">
        <f t="shared" si="170"/>
        <v>0</v>
      </c>
      <c r="CI81" s="6">
        <v>0</v>
      </c>
      <c r="CJ81" s="13">
        <f t="shared" si="171"/>
        <v>0</v>
      </c>
      <c r="CK81" s="12">
        <f t="shared" si="172"/>
        <v>0</v>
      </c>
      <c r="CL81" s="6"/>
      <c r="CM81" s="13">
        <f t="shared" si="173"/>
        <v>0</v>
      </c>
      <c r="CN81" s="12">
        <f t="shared" si="174"/>
        <v>0</v>
      </c>
      <c r="CO81" s="4"/>
      <c r="CP81" s="13">
        <f t="shared" si="175"/>
        <v>0</v>
      </c>
      <c r="CQ81" s="12">
        <f t="shared" si="176"/>
        <v>0</v>
      </c>
      <c r="CS81" s="18">
        <f t="shared" si="122"/>
        <v>1195.1020799999999</v>
      </c>
    </row>
    <row r="82" spans="1:97" x14ac:dyDescent="0.25">
      <c r="L82" s="4">
        <v>0</v>
      </c>
      <c r="AG82" s="6">
        <v>0</v>
      </c>
      <c r="AY82">
        <v>0</v>
      </c>
      <c r="AZ82" s="13">
        <f t="shared" si="92"/>
        <v>0</v>
      </c>
      <c r="BA82" s="12">
        <f t="shared" si="93"/>
        <v>0</v>
      </c>
      <c r="BT82" s="6">
        <v>0</v>
      </c>
      <c r="CF82" s="6"/>
      <c r="CI82" s="6">
        <v>0</v>
      </c>
      <c r="CL82" s="6"/>
      <c r="CS82" s="18">
        <f t="shared" si="122"/>
        <v>0</v>
      </c>
    </row>
    <row r="83" spans="1:97" x14ac:dyDescent="0.25">
      <c r="A83" s="1">
        <v>173123000</v>
      </c>
      <c r="B83" t="s">
        <v>31</v>
      </c>
      <c r="C83" t="s">
        <v>31</v>
      </c>
      <c r="D83" s="2"/>
      <c r="E83" s="6">
        <v>6</v>
      </c>
      <c r="F83" s="6">
        <v>36.811800000000005</v>
      </c>
      <c r="G83" s="1">
        <v>320118</v>
      </c>
      <c r="H83" s="1" t="s">
        <v>5</v>
      </c>
      <c r="I83" s="4"/>
      <c r="J83" s="11">
        <f t="shared" ref="J83:J89" si="177">+IFERROR(I83/$E83,0)</f>
        <v>0</v>
      </c>
      <c r="K83" s="12">
        <f t="shared" ref="K83:K89" si="178">+$I83*$F83</f>
        <v>0</v>
      </c>
      <c r="L83" s="4">
        <v>0</v>
      </c>
      <c r="M83" s="13">
        <f t="shared" ref="M83:M89" si="179">+IFERROR(L83/$E83,0)</f>
        <v>0</v>
      </c>
      <c r="N83" s="12">
        <f t="shared" ref="N83:N89" si="180">+L83*$F83</f>
        <v>0</v>
      </c>
      <c r="O83" s="4"/>
      <c r="P83" s="13">
        <f t="shared" ref="P83:P89" si="181">+IFERROR(O83/$E83,0)</f>
        <v>0</v>
      </c>
      <c r="Q83" s="12">
        <f t="shared" ref="Q83:Q89" si="182">+O83*$F83</f>
        <v>0</v>
      </c>
      <c r="R83" s="4"/>
      <c r="S83" s="13">
        <f t="shared" ref="S83:S89" si="183">+IFERROR(R83/$E83,0)</f>
        <v>0</v>
      </c>
      <c r="T83" s="12">
        <f t="shared" ref="T83:T89" si="184">+R83*$F83</f>
        <v>0</v>
      </c>
      <c r="U83" s="4"/>
      <c r="X83" s="4"/>
      <c r="Y83" s="13">
        <f t="shared" ref="Y83:Y89" si="185">+IFERROR(X83/$E83,0)</f>
        <v>0</v>
      </c>
      <c r="Z83" s="12">
        <f t="shared" ref="Z83:Z89" si="186">+X83*$F83</f>
        <v>0</v>
      </c>
      <c r="AB83" s="13">
        <f t="shared" ref="AB83:AB89" si="187">+IFERROR(AA83/$E83,0)</f>
        <v>0</v>
      </c>
      <c r="AC83" s="12">
        <f t="shared" ref="AC83:AC89" si="188">+AA83*$F83</f>
        <v>0</v>
      </c>
      <c r="AE83" s="13">
        <f t="shared" ref="AE83:AE89" si="189">+IFERROR(AD83/$E83,0)</f>
        <v>0</v>
      </c>
      <c r="AF83" s="12">
        <f t="shared" ref="AF83:AF89" si="190">+AD83*$F83</f>
        <v>0</v>
      </c>
      <c r="AG83" s="6">
        <v>0</v>
      </c>
      <c r="AH83" s="13">
        <f t="shared" ref="AH83:AH89" si="191">+IFERROR(AG83/$E83,0)</f>
        <v>0</v>
      </c>
      <c r="AI83" s="12">
        <f t="shared" ref="AI83:AI89" si="192">+AG83*$F83</f>
        <v>0</v>
      </c>
      <c r="AK83" s="13">
        <f t="shared" ref="AK83:AK89" si="193">+IFERROR(AJ83/$E83,0)</f>
        <v>0</v>
      </c>
      <c r="AL83" s="12">
        <f t="shared" ref="AL83:AL89" si="194">+AJ83*$F83</f>
        <v>0</v>
      </c>
      <c r="AM83" s="4"/>
      <c r="AN83" s="13">
        <f t="shared" ref="AN83:AN89" si="195">+IFERROR(AM83/$E83,0)</f>
        <v>0</v>
      </c>
      <c r="AO83" s="12">
        <f t="shared" ref="AO83:AO89" si="196">+AM83*$F83</f>
        <v>0</v>
      </c>
      <c r="AQ83" s="13">
        <f t="shared" ref="AQ83:AQ89" si="197">+IFERROR(AP83/$E83,0)</f>
        <v>0</v>
      </c>
      <c r="AR83" s="12">
        <f t="shared" ref="AR83:AR89" si="198">+AP83*$F83</f>
        <v>0</v>
      </c>
      <c r="AT83" s="13">
        <f t="shared" ref="AT83:AT89" si="199">+IFERROR(AS83/$E83,0)</f>
        <v>0</v>
      </c>
      <c r="AU83" s="12">
        <f t="shared" ref="AU83:AU89" si="200">+AS83*$F83</f>
        <v>0</v>
      </c>
      <c r="AW83" s="13">
        <f t="shared" ref="AW83:AW89" si="201">+IFERROR(AV83/$E83,0)</f>
        <v>0</v>
      </c>
      <c r="AX83" s="12">
        <f t="shared" ref="AX83:AX89" si="202">+AV83*$F83</f>
        <v>0</v>
      </c>
      <c r="AY83">
        <v>0</v>
      </c>
      <c r="AZ83" s="13">
        <f t="shared" si="92"/>
        <v>0</v>
      </c>
      <c r="BA83" s="12">
        <f t="shared" si="93"/>
        <v>0</v>
      </c>
      <c r="BC83" s="13">
        <f t="shared" ref="BC83:BC89" si="203">+IFERROR(BB83/$E83,0)</f>
        <v>0</v>
      </c>
      <c r="BD83" s="12">
        <f t="shared" ref="BD83:BD89" si="204">+BB83*$F83</f>
        <v>0</v>
      </c>
      <c r="BF83" s="13">
        <f t="shared" ref="BF83:BF89" si="205">+IFERROR(BE83/$E83,0)</f>
        <v>0</v>
      </c>
      <c r="BG83" s="12">
        <f t="shared" ref="BG83:BG89" si="206">+BE83*$F83</f>
        <v>0</v>
      </c>
      <c r="BI83" s="13">
        <f t="shared" ref="BI83:BI89" si="207">+IFERROR(BH83/$E83,0)</f>
        <v>0</v>
      </c>
      <c r="BJ83" s="12">
        <f t="shared" ref="BJ83:BJ89" si="208">+BH83*$F83</f>
        <v>0</v>
      </c>
      <c r="BK83" s="4"/>
      <c r="BL83" s="13">
        <f t="shared" ref="BL83:BL89" si="209">+IFERROR(BK83/$E83,0)</f>
        <v>0</v>
      </c>
      <c r="BM83" s="12">
        <f t="shared" ref="BM83:BM89" si="210">+BK83*$F83</f>
        <v>0</v>
      </c>
      <c r="BO83" s="13">
        <f t="shared" ref="BO83:BO91" si="211">+IFERROR(BN83/$E83,0)</f>
        <v>0</v>
      </c>
      <c r="BP83" s="12">
        <f t="shared" ref="BP83:BP91" si="212">+BN83*$F83</f>
        <v>0</v>
      </c>
      <c r="BR83" s="13">
        <f t="shared" ref="BR83:BR91" si="213">+IFERROR(BQ83/$E83,0)</f>
        <v>0</v>
      </c>
      <c r="BS83" s="12">
        <f t="shared" ref="BS83:BS91" si="214">+BQ83*$F83</f>
        <v>0</v>
      </c>
      <c r="BT83" s="6">
        <v>0</v>
      </c>
      <c r="BU83" s="13">
        <f t="shared" ref="BU83:BU91" si="215">+IFERROR(BT83/$E83,0)</f>
        <v>0</v>
      </c>
      <c r="BV83" s="12">
        <f t="shared" ref="BV83:BV91" si="216">+BT83*$F83</f>
        <v>0</v>
      </c>
      <c r="BX83" s="13">
        <f t="shared" ref="BX83:BX91" si="217">+IFERROR(BW83/$E83,0)</f>
        <v>0</v>
      </c>
      <c r="BY83" s="12">
        <f t="shared" ref="BY83:BY91" si="218">+BW83*$F83</f>
        <v>0</v>
      </c>
      <c r="CA83" s="13">
        <f t="shared" ref="CA83:CA91" si="219">+IFERROR(BZ83/$E83,0)</f>
        <v>0</v>
      </c>
      <c r="CB83" s="12">
        <f t="shared" ref="CB83:CB91" si="220">+BZ83*$F83</f>
        <v>0</v>
      </c>
      <c r="CC83" s="4"/>
      <c r="CD83" s="13">
        <f t="shared" ref="CD83:CD91" si="221">+IFERROR(CC83/$E83,0)</f>
        <v>0</v>
      </c>
      <c r="CE83" s="12">
        <f t="shared" ref="CE83:CE91" si="222">+CC83*$F83</f>
        <v>0</v>
      </c>
      <c r="CF83" s="6"/>
      <c r="CG83" s="13">
        <f t="shared" ref="CG83:CG91" si="223">+IFERROR(CF83/$E83,0)</f>
        <v>0</v>
      </c>
      <c r="CH83" s="12">
        <f t="shared" ref="CH83:CH91" si="224">+CF83*$F83</f>
        <v>0</v>
      </c>
      <c r="CI83" s="6">
        <v>0</v>
      </c>
      <c r="CJ83" s="13">
        <f t="shared" ref="CJ83:CJ91" si="225">+IFERROR(CI83/$E83,0)</f>
        <v>0</v>
      </c>
      <c r="CK83" s="12">
        <f t="shared" ref="CK83:CK91" si="226">+CI83*$F83</f>
        <v>0</v>
      </c>
      <c r="CL83" s="6"/>
      <c r="CM83" s="13">
        <f t="shared" ref="CM83:CM91" si="227">+IFERROR(CL83/$E83,0)</f>
        <v>0</v>
      </c>
      <c r="CN83" s="12">
        <f t="shared" ref="CN83:CN91" si="228">+CL83*$F83</f>
        <v>0</v>
      </c>
      <c r="CO83" s="4"/>
      <c r="CP83" s="13">
        <f t="shared" ref="CP83:CP91" si="229">+IFERROR(CO83/$E83,0)</f>
        <v>0</v>
      </c>
      <c r="CQ83" s="12">
        <f t="shared" ref="CQ83:CQ91" si="230">+CO83*$F83</f>
        <v>0</v>
      </c>
      <c r="CS83" s="18">
        <f t="shared" si="122"/>
        <v>0</v>
      </c>
    </row>
    <row r="84" spans="1:97" x14ac:dyDescent="0.25">
      <c r="A84" s="1">
        <v>173123000</v>
      </c>
      <c r="B84" t="s">
        <v>32</v>
      </c>
      <c r="C84" t="s">
        <v>33</v>
      </c>
      <c r="D84" s="2">
        <v>9.2307692307692313E-2</v>
      </c>
      <c r="E84" s="6">
        <v>6</v>
      </c>
      <c r="F84" s="6">
        <v>36.811800000000005</v>
      </c>
      <c r="G84" s="1">
        <v>320118</v>
      </c>
      <c r="H84" s="1" t="s">
        <v>5</v>
      </c>
      <c r="I84" s="4"/>
      <c r="J84" s="11">
        <f t="shared" si="177"/>
        <v>0</v>
      </c>
      <c r="K84" s="12">
        <f t="shared" si="178"/>
        <v>0</v>
      </c>
      <c r="L84" s="4">
        <v>3</v>
      </c>
      <c r="M84" s="13">
        <f t="shared" si="179"/>
        <v>0.5</v>
      </c>
      <c r="N84" s="12">
        <f t="shared" si="180"/>
        <v>110.43540000000002</v>
      </c>
      <c r="O84" s="4"/>
      <c r="P84" s="13">
        <f t="shared" si="181"/>
        <v>0</v>
      </c>
      <c r="Q84" s="12">
        <f t="shared" si="182"/>
        <v>0</v>
      </c>
      <c r="R84" s="4"/>
      <c r="S84" s="13">
        <f t="shared" si="183"/>
        <v>0</v>
      </c>
      <c r="T84" s="12">
        <f t="shared" si="184"/>
        <v>0</v>
      </c>
      <c r="U84" s="4"/>
      <c r="X84" s="4"/>
      <c r="Y84" s="13">
        <f t="shared" si="185"/>
        <v>0</v>
      </c>
      <c r="Z84" s="12">
        <f t="shared" si="186"/>
        <v>0</v>
      </c>
      <c r="AB84" s="13">
        <f t="shared" si="187"/>
        <v>0</v>
      </c>
      <c r="AC84" s="12">
        <f t="shared" si="188"/>
        <v>0</v>
      </c>
      <c r="AE84" s="13">
        <f t="shared" si="189"/>
        <v>0</v>
      </c>
      <c r="AF84" s="12">
        <f t="shared" si="190"/>
        <v>0</v>
      </c>
      <c r="AG84" s="6">
        <v>0</v>
      </c>
      <c r="AH84" s="13">
        <f t="shared" si="191"/>
        <v>0</v>
      </c>
      <c r="AI84" s="12">
        <f t="shared" si="192"/>
        <v>0</v>
      </c>
      <c r="AK84" s="13">
        <f t="shared" si="193"/>
        <v>0</v>
      </c>
      <c r="AL84" s="12">
        <f t="shared" si="194"/>
        <v>0</v>
      </c>
      <c r="AM84" s="4"/>
      <c r="AN84" s="13">
        <f t="shared" si="195"/>
        <v>0</v>
      </c>
      <c r="AO84" s="12">
        <f t="shared" si="196"/>
        <v>0</v>
      </c>
      <c r="AQ84" s="13">
        <f t="shared" si="197"/>
        <v>0</v>
      </c>
      <c r="AR84" s="12">
        <f t="shared" si="198"/>
        <v>0</v>
      </c>
      <c r="AT84" s="13">
        <f t="shared" si="199"/>
        <v>0</v>
      </c>
      <c r="AU84" s="12">
        <f t="shared" si="200"/>
        <v>0</v>
      </c>
      <c r="AW84" s="13">
        <f t="shared" si="201"/>
        <v>0</v>
      </c>
      <c r="AX84" s="12">
        <f t="shared" si="202"/>
        <v>0</v>
      </c>
      <c r="AY84">
        <v>2</v>
      </c>
      <c r="AZ84" s="13">
        <f t="shared" si="92"/>
        <v>0.33333333333333331</v>
      </c>
      <c r="BA84" s="12">
        <f t="shared" si="93"/>
        <v>73.62360000000001</v>
      </c>
      <c r="BC84" s="13">
        <f t="shared" si="203"/>
        <v>0</v>
      </c>
      <c r="BD84" s="12">
        <f t="shared" si="204"/>
        <v>0</v>
      </c>
      <c r="BF84" s="13">
        <f t="shared" si="205"/>
        <v>0</v>
      </c>
      <c r="BG84" s="12">
        <f t="shared" si="206"/>
        <v>0</v>
      </c>
      <c r="BI84" s="13">
        <f t="shared" si="207"/>
        <v>0</v>
      </c>
      <c r="BJ84" s="12">
        <f t="shared" si="208"/>
        <v>0</v>
      </c>
      <c r="BK84" s="4"/>
      <c r="BL84" s="13">
        <f t="shared" si="209"/>
        <v>0</v>
      </c>
      <c r="BM84" s="12">
        <f t="shared" si="210"/>
        <v>0</v>
      </c>
      <c r="BO84" s="13">
        <f t="shared" si="211"/>
        <v>0</v>
      </c>
      <c r="BP84" s="12">
        <f t="shared" si="212"/>
        <v>0</v>
      </c>
      <c r="BR84" s="13">
        <f t="shared" si="213"/>
        <v>0</v>
      </c>
      <c r="BS84" s="12">
        <f t="shared" si="214"/>
        <v>0</v>
      </c>
      <c r="BT84" s="6">
        <v>0</v>
      </c>
      <c r="BU84" s="13">
        <f t="shared" si="215"/>
        <v>0</v>
      </c>
      <c r="BV84" s="12">
        <f t="shared" si="216"/>
        <v>0</v>
      </c>
      <c r="BX84" s="13">
        <f t="shared" si="217"/>
        <v>0</v>
      </c>
      <c r="BY84" s="12">
        <f t="shared" si="218"/>
        <v>0</v>
      </c>
      <c r="CA84" s="13">
        <f t="shared" si="219"/>
        <v>0</v>
      </c>
      <c r="CB84" s="12">
        <f t="shared" si="220"/>
        <v>0</v>
      </c>
      <c r="CC84" s="4"/>
      <c r="CD84" s="13">
        <f t="shared" si="221"/>
        <v>0</v>
      </c>
      <c r="CE84" s="12">
        <f t="shared" si="222"/>
        <v>0</v>
      </c>
      <c r="CF84" s="6"/>
      <c r="CG84" s="13">
        <f t="shared" si="223"/>
        <v>0</v>
      </c>
      <c r="CH84" s="12">
        <f t="shared" si="224"/>
        <v>0</v>
      </c>
      <c r="CI84" s="6">
        <v>0</v>
      </c>
      <c r="CJ84" s="13">
        <f t="shared" si="225"/>
        <v>0</v>
      </c>
      <c r="CK84" s="12">
        <f t="shared" si="226"/>
        <v>0</v>
      </c>
      <c r="CL84" s="6"/>
      <c r="CM84" s="13">
        <f t="shared" si="227"/>
        <v>0</v>
      </c>
      <c r="CN84" s="12">
        <f t="shared" si="228"/>
        <v>0</v>
      </c>
      <c r="CO84" s="4"/>
      <c r="CP84" s="13">
        <f t="shared" si="229"/>
        <v>0</v>
      </c>
      <c r="CQ84" s="12">
        <f t="shared" si="230"/>
        <v>0</v>
      </c>
      <c r="CS84" s="18">
        <f t="shared" si="122"/>
        <v>184.05900000000003</v>
      </c>
    </row>
    <row r="85" spans="1:97" x14ac:dyDescent="0.25">
      <c r="A85" s="1">
        <v>173123000</v>
      </c>
      <c r="B85" t="s">
        <v>34</v>
      </c>
      <c r="C85" t="s">
        <v>35</v>
      </c>
      <c r="D85" s="2">
        <v>0.18974358974358974</v>
      </c>
      <c r="E85" s="6">
        <v>6</v>
      </c>
      <c r="F85" s="6">
        <v>36.811800000000005</v>
      </c>
      <c r="G85" s="1">
        <v>320118</v>
      </c>
      <c r="H85" s="1" t="s">
        <v>5</v>
      </c>
      <c r="I85" s="4"/>
      <c r="J85" s="11">
        <f t="shared" si="177"/>
        <v>0</v>
      </c>
      <c r="K85" s="12">
        <f t="shared" si="178"/>
        <v>0</v>
      </c>
      <c r="L85" s="4">
        <v>6</v>
      </c>
      <c r="M85" s="13">
        <f t="shared" si="179"/>
        <v>1</v>
      </c>
      <c r="N85" s="12">
        <f t="shared" si="180"/>
        <v>220.87080000000003</v>
      </c>
      <c r="O85" s="4"/>
      <c r="P85" s="13">
        <f t="shared" si="181"/>
        <v>0</v>
      </c>
      <c r="Q85" s="12">
        <f t="shared" si="182"/>
        <v>0</v>
      </c>
      <c r="R85" s="4"/>
      <c r="S85" s="13">
        <f t="shared" si="183"/>
        <v>0</v>
      </c>
      <c r="T85" s="12">
        <f t="shared" si="184"/>
        <v>0</v>
      </c>
      <c r="U85" s="4"/>
      <c r="X85" s="4"/>
      <c r="Y85" s="13">
        <f t="shared" si="185"/>
        <v>0</v>
      </c>
      <c r="Z85" s="12">
        <f t="shared" si="186"/>
        <v>0</v>
      </c>
      <c r="AB85" s="13">
        <f t="shared" si="187"/>
        <v>0</v>
      </c>
      <c r="AC85" s="12">
        <f t="shared" si="188"/>
        <v>0</v>
      </c>
      <c r="AE85" s="13">
        <f t="shared" si="189"/>
        <v>0</v>
      </c>
      <c r="AF85" s="12">
        <f t="shared" si="190"/>
        <v>0</v>
      </c>
      <c r="AG85" s="6">
        <v>0</v>
      </c>
      <c r="AH85" s="13">
        <f t="shared" si="191"/>
        <v>0</v>
      </c>
      <c r="AI85" s="12">
        <f t="shared" si="192"/>
        <v>0</v>
      </c>
      <c r="AK85" s="13">
        <f t="shared" si="193"/>
        <v>0</v>
      </c>
      <c r="AL85" s="12">
        <f t="shared" si="194"/>
        <v>0</v>
      </c>
      <c r="AM85" s="4"/>
      <c r="AN85" s="13">
        <f t="shared" si="195"/>
        <v>0</v>
      </c>
      <c r="AO85" s="12">
        <f t="shared" si="196"/>
        <v>0</v>
      </c>
      <c r="AQ85" s="13">
        <f t="shared" si="197"/>
        <v>0</v>
      </c>
      <c r="AR85" s="12">
        <f t="shared" si="198"/>
        <v>0</v>
      </c>
      <c r="AT85" s="13">
        <f t="shared" si="199"/>
        <v>0</v>
      </c>
      <c r="AU85" s="12">
        <f t="shared" si="200"/>
        <v>0</v>
      </c>
      <c r="AW85" s="13">
        <f t="shared" si="201"/>
        <v>0</v>
      </c>
      <c r="AX85" s="12">
        <f t="shared" si="202"/>
        <v>0</v>
      </c>
      <c r="AY85">
        <v>5</v>
      </c>
      <c r="AZ85" s="13">
        <f t="shared" si="92"/>
        <v>0.83333333333333337</v>
      </c>
      <c r="BA85" s="12">
        <f t="shared" si="93"/>
        <v>184.05900000000003</v>
      </c>
      <c r="BC85" s="13">
        <f t="shared" si="203"/>
        <v>0</v>
      </c>
      <c r="BD85" s="12">
        <f t="shared" si="204"/>
        <v>0</v>
      </c>
      <c r="BF85" s="13">
        <f t="shared" si="205"/>
        <v>0</v>
      </c>
      <c r="BG85" s="12">
        <f t="shared" si="206"/>
        <v>0</v>
      </c>
      <c r="BI85" s="13">
        <f t="shared" si="207"/>
        <v>0</v>
      </c>
      <c r="BJ85" s="12">
        <f t="shared" si="208"/>
        <v>0</v>
      </c>
      <c r="BK85" s="4"/>
      <c r="BL85" s="13">
        <f t="shared" si="209"/>
        <v>0</v>
      </c>
      <c r="BM85" s="12">
        <f t="shared" si="210"/>
        <v>0</v>
      </c>
      <c r="BO85" s="13">
        <f t="shared" si="211"/>
        <v>0</v>
      </c>
      <c r="BP85" s="12">
        <f t="shared" si="212"/>
        <v>0</v>
      </c>
      <c r="BR85" s="13">
        <f t="shared" si="213"/>
        <v>0</v>
      </c>
      <c r="BS85" s="12">
        <f t="shared" si="214"/>
        <v>0</v>
      </c>
      <c r="BT85" s="6">
        <v>0</v>
      </c>
      <c r="BU85" s="13">
        <f t="shared" si="215"/>
        <v>0</v>
      </c>
      <c r="BV85" s="12">
        <f t="shared" si="216"/>
        <v>0</v>
      </c>
      <c r="BX85" s="13">
        <f t="shared" si="217"/>
        <v>0</v>
      </c>
      <c r="BY85" s="12">
        <f t="shared" si="218"/>
        <v>0</v>
      </c>
      <c r="CA85" s="13">
        <f t="shared" si="219"/>
        <v>0</v>
      </c>
      <c r="CB85" s="12">
        <f t="shared" si="220"/>
        <v>0</v>
      </c>
      <c r="CC85" s="4"/>
      <c r="CD85" s="13">
        <f t="shared" si="221"/>
        <v>0</v>
      </c>
      <c r="CE85" s="12">
        <f t="shared" si="222"/>
        <v>0</v>
      </c>
      <c r="CF85" s="6"/>
      <c r="CG85" s="13">
        <f t="shared" si="223"/>
        <v>0</v>
      </c>
      <c r="CH85" s="12">
        <f t="shared" si="224"/>
        <v>0</v>
      </c>
      <c r="CI85" s="6">
        <v>0</v>
      </c>
      <c r="CJ85" s="13">
        <f t="shared" si="225"/>
        <v>0</v>
      </c>
      <c r="CK85" s="12">
        <f t="shared" si="226"/>
        <v>0</v>
      </c>
      <c r="CL85" s="6"/>
      <c r="CM85" s="13">
        <f t="shared" si="227"/>
        <v>0</v>
      </c>
      <c r="CN85" s="12">
        <f t="shared" si="228"/>
        <v>0</v>
      </c>
      <c r="CO85" s="4"/>
      <c r="CP85" s="13">
        <f t="shared" si="229"/>
        <v>0</v>
      </c>
      <c r="CQ85" s="12">
        <f t="shared" si="230"/>
        <v>0</v>
      </c>
      <c r="CS85" s="18">
        <f t="shared" si="122"/>
        <v>404.92980000000006</v>
      </c>
    </row>
    <row r="86" spans="1:97" x14ac:dyDescent="0.25">
      <c r="A86" s="1">
        <v>173123000</v>
      </c>
      <c r="B86" t="s">
        <v>93</v>
      </c>
      <c r="C86" t="s">
        <v>94</v>
      </c>
      <c r="D86" s="2">
        <v>0.14871794871794872</v>
      </c>
      <c r="E86" s="6">
        <v>6</v>
      </c>
      <c r="F86" s="6">
        <v>36.811800000000005</v>
      </c>
      <c r="G86" s="1">
        <v>320118</v>
      </c>
      <c r="H86" s="1" t="s">
        <v>5</v>
      </c>
      <c r="I86" s="4"/>
      <c r="J86" s="11">
        <f t="shared" si="177"/>
        <v>0</v>
      </c>
      <c r="K86" s="12">
        <f t="shared" si="178"/>
        <v>0</v>
      </c>
      <c r="L86" s="4">
        <v>4</v>
      </c>
      <c r="M86" s="13">
        <f t="shared" si="179"/>
        <v>0.66666666666666663</v>
      </c>
      <c r="N86" s="12">
        <f t="shared" si="180"/>
        <v>147.24720000000002</v>
      </c>
      <c r="O86" s="4"/>
      <c r="P86" s="13">
        <f t="shared" si="181"/>
        <v>0</v>
      </c>
      <c r="Q86" s="12">
        <f t="shared" si="182"/>
        <v>0</v>
      </c>
      <c r="R86" s="4"/>
      <c r="S86" s="13">
        <f t="shared" si="183"/>
        <v>0</v>
      </c>
      <c r="T86" s="12">
        <f t="shared" si="184"/>
        <v>0</v>
      </c>
      <c r="U86" s="4"/>
      <c r="X86" s="4"/>
      <c r="Y86" s="13">
        <f t="shared" si="185"/>
        <v>0</v>
      </c>
      <c r="Z86" s="12">
        <f t="shared" si="186"/>
        <v>0</v>
      </c>
      <c r="AB86" s="13">
        <f t="shared" si="187"/>
        <v>0</v>
      </c>
      <c r="AC86" s="12">
        <f t="shared" si="188"/>
        <v>0</v>
      </c>
      <c r="AE86" s="13">
        <f t="shared" si="189"/>
        <v>0</v>
      </c>
      <c r="AF86" s="12">
        <f t="shared" si="190"/>
        <v>0</v>
      </c>
      <c r="AG86" s="6">
        <v>0</v>
      </c>
      <c r="AH86" s="13">
        <f t="shared" si="191"/>
        <v>0</v>
      </c>
      <c r="AI86" s="12">
        <f t="shared" si="192"/>
        <v>0</v>
      </c>
      <c r="AK86" s="13">
        <f t="shared" si="193"/>
        <v>0</v>
      </c>
      <c r="AL86" s="12">
        <f t="shared" si="194"/>
        <v>0</v>
      </c>
      <c r="AM86" s="4"/>
      <c r="AN86" s="13">
        <f t="shared" si="195"/>
        <v>0</v>
      </c>
      <c r="AO86" s="12">
        <f t="shared" si="196"/>
        <v>0</v>
      </c>
      <c r="AQ86" s="13">
        <f t="shared" si="197"/>
        <v>0</v>
      </c>
      <c r="AR86" s="12">
        <f t="shared" si="198"/>
        <v>0</v>
      </c>
      <c r="AT86" s="13">
        <f t="shared" si="199"/>
        <v>0</v>
      </c>
      <c r="AU86" s="12">
        <f t="shared" si="200"/>
        <v>0</v>
      </c>
      <c r="AW86" s="13">
        <f t="shared" si="201"/>
        <v>0</v>
      </c>
      <c r="AX86" s="12">
        <f t="shared" si="202"/>
        <v>0</v>
      </c>
      <c r="AY86">
        <v>4</v>
      </c>
      <c r="AZ86" s="13">
        <f t="shared" si="92"/>
        <v>0.66666666666666663</v>
      </c>
      <c r="BA86" s="12">
        <f t="shared" si="93"/>
        <v>147.24720000000002</v>
      </c>
      <c r="BC86" s="13">
        <f t="shared" si="203"/>
        <v>0</v>
      </c>
      <c r="BD86" s="12">
        <f t="shared" si="204"/>
        <v>0</v>
      </c>
      <c r="BF86" s="13">
        <f t="shared" si="205"/>
        <v>0</v>
      </c>
      <c r="BG86" s="12">
        <f t="shared" si="206"/>
        <v>0</v>
      </c>
      <c r="BI86" s="13">
        <f t="shared" si="207"/>
        <v>0</v>
      </c>
      <c r="BJ86" s="12">
        <f t="shared" si="208"/>
        <v>0</v>
      </c>
      <c r="BK86" s="4"/>
      <c r="BL86" s="13">
        <f t="shared" si="209"/>
        <v>0</v>
      </c>
      <c r="BM86" s="12">
        <f t="shared" si="210"/>
        <v>0</v>
      </c>
      <c r="BO86" s="13">
        <f t="shared" si="211"/>
        <v>0</v>
      </c>
      <c r="BP86" s="12">
        <f t="shared" si="212"/>
        <v>0</v>
      </c>
      <c r="BR86" s="13">
        <f t="shared" si="213"/>
        <v>0</v>
      </c>
      <c r="BS86" s="12">
        <f t="shared" si="214"/>
        <v>0</v>
      </c>
      <c r="BT86" s="6">
        <v>0</v>
      </c>
      <c r="BU86" s="13">
        <f t="shared" si="215"/>
        <v>0</v>
      </c>
      <c r="BV86" s="12">
        <f t="shared" si="216"/>
        <v>0</v>
      </c>
      <c r="BX86" s="13">
        <f t="shared" si="217"/>
        <v>0</v>
      </c>
      <c r="BY86" s="12">
        <f t="shared" si="218"/>
        <v>0</v>
      </c>
      <c r="CA86" s="13">
        <f t="shared" si="219"/>
        <v>0</v>
      </c>
      <c r="CB86" s="12">
        <f t="shared" si="220"/>
        <v>0</v>
      </c>
      <c r="CC86" s="4"/>
      <c r="CD86" s="13">
        <f t="shared" si="221"/>
        <v>0</v>
      </c>
      <c r="CE86" s="12">
        <f t="shared" si="222"/>
        <v>0</v>
      </c>
      <c r="CF86" s="6"/>
      <c r="CG86" s="13">
        <f t="shared" si="223"/>
        <v>0</v>
      </c>
      <c r="CH86" s="12">
        <f t="shared" si="224"/>
        <v>0</v>
      </c>
      <c r="CI86" s="6">
        <v>0</v>
      </c>
      <c r="CJ86" s="13">
        <f t="shared" si="225"/>
        <v>0</v>
      </c>
      <c r="CK86" s="12">
        <f t="shared" si="226"/>
        <v>0</v>
      </c>
      <c r="CL86" s="6"/>
      <c r="CM86" s="13">
        <f t="shared" si="227"/>
        <v>0</v>
      </c>
      <c r="CN86" s="12">
        <f t="shared" si="228"/>
        <v>0</v>
      </c>
      <c r="CO86" s="4"/>
      <c r="CP86" s="13">
        <f t="shared" si="229"/>
        <v>0</v>
      </c>
      <c r="CQ86" s="12">
        <f t="shared" si="230"/>
        <v>0</v>
      </c>
      <c r="CS86" s="18">
        <f t="shared" si="122"/>
        <v>294.49440000000004</v>
      </c>
    </row>
    <row r="87" spans="1:97" x14ac:dyDescent="0.25">
      <c r="A87" s="1">
        <v>173123000</v>
      </c>
      <c r="B87" t="s">
        <v>90</v>
      </c>
      <c r="C87" t="s">
        <v>37</v>
      </c>
      <c r="D87" s="2">
        <v>0.17435897435897435</v>
      </c>
      <c r="E87" s="6">
        <v>6</v>
      </c>
      <c r="F87" s="6">
        <v>36.811800000000005</v>
      </c>
      <c r="G87" s="1">
        <v>320118</v>
      </c>
      <c r="H87" s="1" t="s">
        <v>5</v>
      </c>
      <c r="I87" s="4"/>
      <c r="J87" s="11">
        <f t="shared" si="177"/>
        <v>0</v>
      </c>
      <c r="K87" s="12">
        <f t="shared" si="178"/>
        <v>0</v>
      </c>
      <c r="L87" s="4">
        <v>5</v>
      </c>
      <c r="M87" s="13">
        <f t="shared" si="179"/>
        <v>0.83333333333333337</v>
      </c>
      <c r="N87" s="12">
        <f t="shared" si="180"/>
        <v>184.05900000000003</v>
      </c>
      <c r="O87" s="4"/>
      <c r="P87" s="13">
        <f t="shared" si="181"/>
        <v>0</v>
      </c>
      <c r="Q87" s="12">
        <f t="shared" si="182"/>
        <v>0</v>
      </c>
      <c r="R87" s="4"/>
      <c r="S87" s="13">
        <f t="shared" si="183"/>
        <v>0</v>
      </c>
      <c r="T87" s="12">
        <f t="shared" si="184"/>
        <v>0</v>
      </c>
      <c r="U87" s="4"/>
      <c r="X87" s="4"/>
      <c r="Y87" s="13">
        <f t="shared" si="185"/>
        <v>0</v>
      </c>
      <c r="Z87" s="12">
        <f t="shared" si="186"/>
        <v>0</v>
      </c>
      <c r="AB87" s="13">
        <f t="shared" si="187"/>
        <v>0</v>
      </c>
      <c r="AC87" s="12">
        <f t="shared" si="188"/>
        <v>0</v>
      </c>
      <c r="AE87" s="13">
        <f t="shared" si="189"/>
        <v>0</v>
      </c>
      <c r="AF87" s="12">
        <f t="shared" si="190"/>
        <v>0</v>
      </c>
      <c r="AG87" s="6">
        <v>0</v>
      </c>
      <c r="AH87" s="13">
        <f t="shared" si="191"/>
        <v>0</v>
      </c>
      <c r="AI87" s="12">
        <f t="shared" si="192"/>
        <v>0</v>
      </c>
      <c r="AK87" s="13">
        <f t="shared" si="193"/>
        <v>0</v>
      </c>
      <c r="AL87" s="12">
        <f t="shared" si="194"/>
        <v>0</v>
      </c>
      <c r="AM87" s="4"/>
      <c r="AN87" s="13">
        <f t="shared" si="195"/>
        <v>0</v>
      </c>
      <c r="AO87" s="12">
        <f t="shared" si="196"/>
        <v>0</v>
      </c>
      <c r="AQ87" s="13">
        <f t="shared" si="197"/>
        <v>0</v>
      </c>
      <c r="AR87" s="12">
        <f t="shared" si="198"/>
        <v>0</v>
      </c>
      <c r="AT87" s="13">
        <f t="shared" si="199"/>
        <v>0</v>
      </c>
      <c r="AU87" s="12">
        <f t="shared" si="200"/>
        <v>0</v>
      </c>
      <c r="AW87" s="13">
        <f t="shared" si="201"/>
        <v>0</v>
      </c>
      <c r="AX87" s="12">
        <f t="shared" si="202"/>
        <v>0</v>
      </c>
      <c r="AY87">
        <v>4</v>
      </c>
      <c r="AZ87" s="13">
        <f t="shared" si="92"/>
        <v>0.66666666666666663</v>
      </c>
      <c r="BA87" s="12">
        <f t="shared" si="93"/>
        <v>147.24720000000002</v>
      </c>
      <c r="BC87" s="13">
        <f t="shared" si="203"/>
        <v>0</v>
      </c>
      <c r="BD87" s="12">
        <f t="shared" si="204"/>
        <v>0</v>
      </c>
      <c r="BF87" s="13">
        <f t="shared" si="205"/>
        <v>0</v>
      </c>
      <c r="BG87" s="12">
        <f t="shared" si="206"/>
        <v>0</v>
      </c>
      <c r="BI87" s="13">
        <f t="shared" si="207"/>
        <v>0</v>
      </c>
      <c r="BJ87" s="12">
        <f t="shared" si="208"/>
        <v>0</v>
      </c>
      <c r="BK87" s="4"/>
      <c r="BL87" s="13">
        <f t="shared" si="209"/>
        <v>0</v>
      </c>
      <c r="BM87" s="12">
        <f t="shared" si="210"/>
        <v>0</v>
      </c>
      <c r="BO87" s="13">
        <f t="shared" si="211"/>
        <v>0</v>
      </c>
      <c r="BP87" s="12">
        <f t="shared" si="212"/>
        <v>0</v>
      </c>
      <c r="BR87" s="13">
        <f t="shared" si="213"/>
        <v>0</v>
      </c>
      <c r="BS87" s="12">
        <f t="shared" si="214"/>
        <v>0</v>
      </c>
      <c r="BT87" s="6">
        <v>0</v>
      </c>
      <c r="BU87" s="13">
        <f t="shared" si="215"/>
        <v>0</v>
      </c>
      <c r="BV87" s="12">
        <f t="shared" si="216"/>
        <v>0</v>
      </c>
      <c r="BX87" s="13">
        <f t="shared" si="217"/>
        <v>0</v>
      </c>
      <c r="BY87" s="12">
        <f t="shared" si="218"/>
        <v>0</v>
      </c>
      <c r="CA87" s="13">
        <f t="shared" si="219"/>
        <v>0</v>
      </c>
      <c r="CB87" s="12">
        <f t="shared" si="220"/>
        <v>0</v>
      </c>
      <c r="CC87" s="4"/>
      <c r="CD87" s="13">
        <f t="shared" si="221"/>
        <v>0</v>
      </c>
      <c r="CE87" s="12">
        <f t="shared" si="222"/>
        <v>0</v>
      </c>
      <c r="CF87" s="6"/>
      <c r="CG87" s="13">
        <f t="shared" si="223"/>
        <v>0</v>
      </c>
      <c r="CH87" s="12">
        <f t="shared" si="224"/>
        <v>0</v>
      </c>
      <c r="CI87" s="6">
        <v>0</v>
      </c>
      <c r="CJ87" s="13">
        <f t="shared" si="225"/>
        <v>0</v>
      </c>
      <c r="CK87" s="12">
        <f t="shared" si="226"/>
        <v>0</v>
      </c>
      <c r="CL87" s="6"/>
      <c r="CM87" s="13">
        <f t="shared" si="227"/>
        <v>0</v>
      </c>
      <c r="CN87" s="12">
        <f t="shared" si="228"/>
        <v>0</v>
      </c>
      <c r="CO87" s="4"/>
      <c r="CP87" s="13">
        <f t="shared" si="229"/>
        <v>0</v>
      </c>
      <c r="CQ87" s="12">
        <f t="shared" si="230"/>
        <v>0</v>
      </c>
      <c r="CS87" s="18">
        <f t="shared" si="122"/>
        <v>331.30620000000005</v>
      </c>
    </row>
    <row r="88" spans="1:97" x14ac:dyDescent="0.25">
      <c r="A88" s="1">
        <v>173123000</v>
      </c>
      <c r="B88" t="s">
        <v>91</v>
      </c>
      <c r="C88" t="s">
        <v>92</v>
      </c>
      <c r="D88" s="2">
        <v>0.14358974358974358</v>
      </c>
      <c r="E88" s="6">
        <v>6</v>
      </c>
      <c r="F88" s="6">
        <v>36.811800000000005</v>
      </c>
      <c r="G88" s="1">
        <v>320118</v>
      </c>
      <c r="H88" s="1" t="s">
        <v>5</v>
      </c>
      <c r="I88" s="4"/>
      <c r="J88" s="11">
        <f t="shared" si="177"/>
        <v>0</v>
      </c>
      <c r="K88" s="12">
        <f t="shared" si="178"/>
        <v>0</v>
      </c>
      <c r="L88" s="4">
        <v>4</v>
      </c>
      <c r="M88" s="13">
        <f t="shared" si="179"/>
        <v>0.66666666666666663</v>
      </c>
      <c r="N88" s="12">
        <f t="shared" si="180"/>
        <v>147.24720000000002</v>
      </c>
      <c r="O88" s="4"/>
      <c r="P88" s="13">
        <f t="shared" si="181"/>
        <v>0</v>
      </c>
      <c r="Q88" s="12">
        <f t="shared" si="182"/>
        <v>0</v>
      </c>
      <c r="R88" s="4"/>
      <c r="S88" s="13">
        <f t="shared" si="183"/>
        <v>0</v>
      </c>
      <c r="T88" s="12">
        <f t="shared" si="184"/>
        <v>0</v>
      </c>
      <c r="U88" s="4"/>
      <c r="X88" s="4"/>
      <c r="Y88" s="13">
        <f t="shared" si="185"/>
        <v>0</v>
      </c>
      <c r="Z88" s="12">
        <f t="shared" si="186"/>
        <v>0</v>
      </c>
      <c r="AB88" s="13">
        <f t="shared" si="187"/>
        <v>0</v>
      </c>
      <c r="AC88" s="12">
        <f t="shared" si="188"/>
        <v>0</v>
      </c>
      <c r="AE88" s="13">
        <f t="shared" si="189"/>
        <v>0</v>
      </c>
      <c r="AF88" s="12">
        <f t="shared" si="190"/>
        <v>0</v>
      </c>
      <c r="AG88" s="6">
        <v>0</v>
      </c>
      <c r="AH88" s="13">
        <f t="shared" si="191"/>
        <v>0</v>
      </c>
      <c r="AI88" s="12">
        <f t="shared" si="192"/>
        <v>0</v>
      </c>
      <c r="AK88" s="13">
        <f t="shared" si="193"/>
        <v>0</v>
      </c>
      <c r="AL88" s="12">
        <f t="shared" si="194"/>
        <v>0</v>
      </c>
      <c r="AM88" s="4"/>
      <c r="AN88" s="13">
        <f t="shared" si="195"/>
        <v>0</v>
      </c>
      <c r="AO88" s="12">
        <f t="shared" si="196"/>
        <v>0</v>
      </c>
      <c r="AQ88" s="13">
        <f t="shared" si="197"/>
        <v>0</v>
      </c>
      <c r="AR88" s="12">
        <f t="shared" si="198"/>
        <v>0</v>
      </c>
      <c r="AT88" s="13">
        <f t="shared" si="199"/>
        <v>0</v>
      </c>
      <c r="AU88" s="12">
        <f t="shared" si="200"/>
        <v>0</v>
      </c>
      <c r="AW88" s="13">
        <f t="shared" si="201"/>
        <v>0</v>
      </c>
      <c r="AX88" s="12">
        <f t="shared" si="202"/>
        <v>0</v>
      </c>
      <c r="AY88">
        <v>3</v>
      </c>
      <c r="AZ88" s="13">
        <f t="shared" si="92"/>
        <v>0.5</v>
      </c>
      <c r="BA88" s="12">
        <f t="shared" si="93"/>
        <v>110.43540000000002</v>
      </c>
      <c r="BC88" s="13">
        <f t="shared" si="203"/>
        <v>0</v>
      </c>
      <c r="BD88" s="12">
        <f t="shared" si="204"/>
        <v>0</v>
      </c>
      <c r="BF88" s="13">
        <f t="shared" si="205"/>
        <v>0</v>
      </c>
      <c r="BG88" s="12">
        <f t="shared" si="206"/>
        <v>0</v>
      </c>
      <c r="BI88" s="13">
        <f t="shared" si="207"/>
        <v>0</v>
      </c>
      <c r="BJ88" s="12">
        <f t="shared" si="208"/>
        <v>0</v>
      </c>
      <c r="BK88" s="4"/>
      <c r="BL88" s="13">
        <f t="shared" si="209"/>
        <v>0</v>
      </c>
      <c r="BM88" s="12">
        <f t="shared" si="210"/>
        <v>0</v>
      </c>
      <c r="BO88" s="13">
        <f t="shared" si="211"/>
        <v>0</v>
      </c>
      <c r="BP88" s="12">
        <f t="shared" si="212"/>
        <v>0</v>
      </c>
      <c r="BR88" s="13">
        <f t="shared" si="213"/>
        <v>0</v>
      </c>
      <c r="BS88" s="12">
        <f t="shared" si="214"/>
        <v>0</v>
      </c>
      <c r="BT88" s="6">
        <v>0</v>
      </c>
      <c r="BU88" s="13">
        <f t="shared" si="215"/>
        <v>0</v>
      </c>
      <c r="BV88" s="12">
        <f t="shared" si="216"/>
        <v>0</v>
      </c>
      <c r="BX88" s="13">
        <f t="shared" si="217"/>
        <v>0</v>
      </c>
      <c r="BY88" s="12">
        <f t="shared" si="218"/>
        <v>0</v>
      </c>
      <c r="CA88" s="13">
        <f t="shared" si="219"/>
        <v>0</v>
      </c>
      <c r="CB88" s="12">
        <f t="shared" si="220"/>
        <v>0</v>
      </c>
      <c r="CC88" s="4"/>
      <c r="CD88" s="13">
        <f t="shared" si="221"/>
        <v>0</v>
      </c>
      <c r="CE88" s="12">
        <f t="shared" si="222"/>
        <v>0</v>
      </c>
      <c r="CF88" s="6"/>
      <c r="CG88" s="13">
        <f t="shared" si="223"/>
        <v>0</v>
      </c>
      <c r="CH88" s="12">
        <f t="shared" si="224"/>
        <v>0</v>
      </c>
      <c r="CI88" s="6">
        <v>0</v>
      </c>
      <c r="CJ88" s="13">
        <f t="shared" si="225"/>
        <v>0</v>
      </c>
      <c r="CK88" s="12">
        <f t="shared" si="226"/>
        <v>0</v>
      </c>
      <c r="CL88" s="6"/>
      <c r="CM88" s="13">
        <f t="shared" si="227"/>
        <v>0</v>
      </c>
      <c r="CN88" s="12">
        <f t="shared" si="228"/>
        <v>0</v>
      </c>
      <c r="CO88" s="4"/>
      <c r="CP88" s="13">
        <f t="shared" si="229"/>
        <v>0</v>
      </c>
      <c r="CQ88" s="12">
        <f t="shared" si="230"/>
        <v>0</v>
      </c>
      <c r="CS88" s="18">
        <f t="shared" si="122"/>
        <v>257.68260000000004</v>
      </c>
    </row>
    <row r="89" spans="1:97" x14ac:dyDescent="0.25">
      <c r="A89" s="1">
        <v>173123000</v>
      </c>
      <c r="B89" t="s">
        <v>38</v>
      </c>
      <c r="C89" t="s">
        <v>39</v>
      </c>
      <c r="D89" s="2">
        <v>0.25128205128205128</v>
      </c>
      <c r="E89" s="6">
        <v>6</v>
      </c>
      <c r="F89" s="6">
        <v>36.811800000000005</v>
      </c>
      <c r="G89" s="1">
        <v>320118</v>
      </c>
      <c r="H89" s="1" t="s">
        <v>5</v>
      </c>
      <c r="I89" s="4"/>
      <c r="J89" s="11">
        <f t="shared" si="177"/>
        <v>0</v>
      </c>
      <c r="K89" s="12">
        <f t="shared" si="178"/>
        <v>0</v>
      </c>
      <c r="L89" s="4">
        <v>8</v>
      </c>
      <c r="M89" s="13">
        <f t="shared" si="179"/>
        <v>1.3333333333333333</v>
      </c>
      <c r="N89" s="12">
        <f t="shared" si="180"/>
        <v>294.49440000000004</v>
      </c>
      <c r="O89" s="4"/>
      <c r="P89" s="13">
        <f t="shared" si="181"/>
        <v>0</v>
      </c>
      <c r="Q89" s="12">
        <f t="shared" si="182"/>
        <v>0</v>
      </c>
      <c r="R89" s="4"/>
      <c r="S89" s="13">
        <f t="shared" si="183"/>
        <v>0</v>
      </c>
      <c r="T89" s="12">
        <f t="shared" si="184"/>
        <v>0</v>
      </c>
      <c r="U89" s="4"/>
      <c r="X89" s="4"/>
      <c r="Y89" s="13">
        <f t="shared" si="185"/>
        <v>0</v>
      </c>
      <c r="Z89" s="12">
        <f t="shared" si="186"/>
        <v>0</v>
      </c>
      <c r="AB89" s="13">
        <f t="shared" si="187"/>
        <v>0</v>
      </c>
      <c r="AC89" s="12">
        <f t="shared" si="188"/>
        <v>0</v>
      </c>
      <c r="AE89" s="13">
        <f t="shared" si="189"/>
        <v>0</v>
      </c>
      <c r="AF89" s="12">
        <f t="shared" si="190"/>
        <v>0</v>
      </c>
      <c r="AG89" s="6">
        <v>0</v>
      </c>
      <c r="AH89" s="13">
        <f t="shared" si="191"/>
        <v>0</v>
      </c>
      <c r="AI89" s="12">
        <f t="shared" si="192"/>
        <v>0</v>
      </c>
      <c r="AK89" s="13">
        <f t="shared" si="193"/>
        <v>0</v>
      </c>
      <c r="AL89" s="12">
        <f t="shared" si="194"/>
        <v>0</v>
      </c>
      <c r="AM89" s="4"/>
      <c r="AN89" s="13">
        <f t="shared" si="195"/>
        <v>0</v>
      </c>
      <c r="AO89" s="12">
        <f t="shared" si="196"/>
        <v>0</v>
      </c>
      <c r="AQ89" s="13">
        <f t="shared" si="197"/>
        <v>0</v>
      </c>
      <c r="AR89" s="12">
        <f t="shared" si="198"/>
        <v>0</v>
      </c>
      <c r="AT89" s="13">
        <f t="shared" si="199"/>
        <v>0</v>
      </c>
      <c r="AU89" s="12">
        <f t="shared" si="200"/>
        <v>0</v>
      </c>
      <c r="AW89" s="13">
        <f t="shared" si="201"/>
        <v>0</v>
      </c>
      <c r="AX89" s="12">
        <f t="shared" si="202"/>
        <v>0</v>
      </c>
      <c r="AY89">
        <v>6</v>
      </c>
      <c r="AZ89" s="13">
        <f t="shared" si="92"/>
        <v>1</v>
      </c>
      <c r="BA89" s="12">
        <f t="shared" si="93"/>
        <v>220.87080000000003</v>
      </c>
      <c r="BC89" s="13">
        <f t="shared" si="203"/>
        <v>0</v>
      </c>
      <c r="BD89" s="12">
        <f t="shared" si="204"/>
        <v>0</v>
      </c>
      <c r="BF89" s="13">
        <f t="shared" si="205"/>
        <v>0</v>
      </c>
      <c r="BG89" s="12">
        <f t="shared" si="206"/>
        <v>0</v>
      </c>
      <c r="BI89" s="13">
        <f t="shared" si="207"/>
        <v>0</v>
      </c>
      <c r="BJ89" s="12">
        <f t="shared" si="208"/>
        <v>0</v>
      </c>
      <c r="BK89" s="4"/>
      <c r="BL89" s="13">
        <f t="shared" si="209"/>
        <v>0</v>
      </c>
      <c r="BM89" s="12">
        <f t="shared" si="210"/>
        <v>0</v>
      </c>
      <c r="BO89" s="13">
        <f t="shared" si="211"/>
        <v>0</v>
      </c>
      <c r="BP89" s="12">
        <f t="shared" si="212"/>
        <v>0</v>
      </c>
      <c r="BR89" s="13">
        <f t="shared" si="213"/>
        <v>0</v>
      </c>
      <c r="BS89" s="12">
        <f t="shared" si="214"/>
        <v>0</v>
      </c>
      <c r="BT89" s="6">
        <v>0</v>
      </c>
      <c r="BU89" s="13">
        <f t="shared" si="215"/>
        <v>0</v>
      </c>
      <c r="BV89" s="12">
        <f t="shared" si="216"/>
        <v>0</v>
      </c>
      <c r="BX89" s="13">
        <f t="shared" si="217"/>
        <v>0</v>
      </c>
      <c r="BY89" s="12">
        <f t="shared" si="218"/>
        <v>0</v>
      </c>
      <c r="CA89" s="13">
        <f t="shared" si="219"/>
        <v>0</v>
      </c>
      <c r="CB89" s="12">
        <f t="shared" si="220"/>
        <v>0</v>
      </c>
      <c r="CC89" s="4"/>
      <c r="CD89" s="13">
        <f t="shared" si="221"/>
        <v>0</v>
      </c>
      <c r="CE89" s="12">
        <f t="shared" si="222"/>
        <v>0</v>
      </c>
      <c r="CF89" s="6"/>
      <c r="CG89" s="13">
        <f t="shared" si="223"/>
        <v>0</v>
      </c>
      <c r="CH89" s="12">
        <f t="shared" si="224"/>
        <v>0</v>
      </c>
      <c r="CI89" s="6">
        <v>0</v>
      </c>
      <c r="CJ89" s="13">
        <f t="shared" si="225"/>
        <v>0</v>
      </c>
      <c r="CK89" s="12">
        <f t="shared" si="226"/>
        <v>0</v>
      </c>
      <c r="CL89" s="6"/>
      <c r="CM89" s="13">
        <f t="shared" si="227"/>
        <v>0</v>
      </c>
      <c r="CN89" s="12">
        <f t="shared" si="228"/>
        <v>0</v>
      </c>
      <c r="CO89" s="4"/>
      <c r="CP89" s="13">
        <f t="shared" si="229"/>
        <v>0</v>
      </c>
      <c r="CQ89" s="12">
        <f t="shared" si="230"/>
        <v>0</v>
      </c>
      <c r="CS89" s="18">
        <f t="shared" si="122"/>
        <v>515.36520000000007</v>
      </c>
    </row>
    <row r="90" spans="1:97" x14ac:dyDescent="0.25">
      <c r="D90" s="2"/>
      <c r="E90" s="6"/>
      <c r="F90" s="6"/>
      <c r="I90" s="4"/>
      <c r="J90" s="11"/>
      <c r="K90" s="12"/>
      <c r="L90" s="4">
        <v>0</v>
      </c>
      <c r="M90" s="13"/>
      <c r="N90" s="12"/>
      <c r="O90" s="4"/>
      <c r="P90" s="13"/>
      <c r="Q90" s="12"/>
      <c r="R90" s="4"/>
      <c r="S90" s="13"/>
      <c r="T90" s="12"/>
      <c r="U90" s="4"/>
      <c r="X90" s="4"/>
      <c r="Y90" s="13"/>
      <c r="Z90" s="12"/>
      <c r="AB90" s="13"/>
      <c r="AC90" s="12"/>
      <c r="AE90" s="13"/>
      <c r="AF90" s="12"/>
      <c r="AG90" s="6">
        <v>0</v>
      </c>
      <c r="AH90" s="13"/>
      <c r="AI90" s="12"/>
      <c r="AK90" s="13"/>
      <c r="AL90" s="12"/>
      <c r="AM90" s="4"/>
      <c r="AN90" s="13"/>
      <c r="AO90" s="12"/>
      <c r="AQ90" s="13"/>
      <c r="AR90" s="12"/>
      <c r="AT90" s="13"/>
      <c r="AU90" s="12"/>
      <c r="AW90" s="13"/>
      <c r="AX90" s="12"/>
      <c r="AY90">
        <v>0</v>
      </c>
      <c r="AZ90" s="13">
        <f t="shared" si="92"/>
        <v>0</v>
      </c>
      <c r="BA90" s="12">
        <f t="shared" si="93"/>
        <v>0</v>
      </c>
      <c r="BC90" s="13"/>
      <c r="BD90" s="12"/>
      <c r="BF90" s="13"/>
      <c r="BG90" s="12"/>
      <c r="BI90" s="13"/>
      <c r="BJ90" s="12"/>
      <c r="BK90" s="4"/>
      <c r="BL90" s="13">
        <f>+IFERROR(BK90/$E90,0)</f>
        <v>0</v>
      </c>
      <c r="BM90" s="12">
        <f>+BK90*$F90</f>
        <v>0</v>
      </c>
      <c r="BO90" s="13">
        <f t="shared" si="211"/>
        <v>0</v>
      </c>
      <c r="BP90" s="12">
        <f t="shared" si="212"/>
        <v>0</v>
      </c>
      <c r="BR90" s="13">
        <f t="shared" si="213"/>
        <v>0</v>
      </c>
      <c r="BS90" s="12">
        <f t="shared" si="214"/>
        <v>0</v>
      </c>
      <c r="BT90" s="6">
        <v>0</v>
      </c>
      <c r="BU90" s="13">
        <f t="shared" si="215"/>
        <v>0</v>
      </c>
      <c r="BV90" s="12">
        <f t="shared" si="216"/>
        <v>0</v>
      </c>
      <c r="BX90" s="13">
        <f t="shared" si="217"/>
        <v>0</v>
      </c>
      <c r="BY90" s="12">
        <f t="shared" si="218"/>
        <v>0</v>
      </c>
      <c r="CA90" s="13">
        <f t="shared" si="219"/>
        <v>0</v>
      </c>
      <c r="CB90" s="12">
        <f t="shared" si="220"/>
        <v>0</v>
      </c>
      <c r="CC90" s="4"/>
      <c r="CD90" s="13">
        <f t="shared" si="221"/>
        <v>0</v>
      </c>
      <c r="CE90" s="12">
        <f t="shared" si="222"/>
        <v>0</v>
      </c>
      <c r="CF90" s="6"/>
      <c r="CG90" s="13">
        <f t="shared" si="223"/>
        <v>0</v>
      </c>
      <c r="CH90" s="12">
        <f t="shared" si="224"/>
        <v>0</v>
      </c>
      <c r="CI90" s="6">
        <v>0</v>
      </c>
      <c r="CJ90" s="13">
        <f t="shared" si="225"/>
        <v>0</v>
      </c>
      <c r="CK90" s="12">
        <f t="shared" si="226"/>
        <v>0</v>
      </c>
      <c r="CL90" s="6"/>
      <c r="CM90" s="13">
        <f t="shared" si="227"/>
        <v>0</v>
      </c>
      <c r="CN90" s="12">
        <f t="shared" si="228"/>
        <v>0</v>
      </c>
      <c r="CO90" s="4"/>
      <c r="CP90" s="13">
        <f t="shared" si="229"/>
        <v>0</v>
      </c>
      <c r="CQ90" s="12">
        <f t="shared" si="230"/>
        <v>0</v>
      </c>
      <c r="CS90" s="18">
        <f t="shared" si="122"/>
        <v>0</v>
      </c>
    </row>
    <row r="91" spans="1:97" x14ac:dyDescent="0.25">
      <c r="D91" s="2"/>
      <c r="E91" s="6"/>
      <c r="F91" s="6"/>
      <c r="I91" s="4"/>
      <c r="J91" s="11"/>
      <c r="K91" s="12"/>
      <c r="L91" s="4">
        <v>0</v>
      </c>
      <c r="M91" s="13"/>
      <c r="N91" s="12"/>
      <c r="O91" s="4"/>
      <c r="P91" s="13"/>
      <c r="Q91" s="12"/>
      <c r="R91" s="4"/>
      <c r="S91" s="13"/>
      <c r="T91" s="12"/>
      <c r="U91" s="4"/>
      <c r="X91" s="4"/>
      <c r="Y91" s="13"/>
      <c r="Z91" s="12"/>
      <c r="AB91" s="13"/>
      <c r="AC91" s="12"/>
      <c r="AE91" s="13"/>
      <c r="AF91" s="12"/>
      <c r="AG91" s="6">
        <v>0</v>
      </c>
      <c r="AH91" s="13"/>
      <c r="AI91" s="12"/>
      <c r="AK91" s="13"/>
      <c r="AL91" s="12"/>
      <c r="AM91" s="4"/>
      <c r="AN91" s="13"/>
      <c r="AO91" s="12"/>
      <c r="AQ91" s="13"/>
      <c r="AR91" s="12"/>
      <c r="AT91" s="13"/>
      <c r="AU91" s="12"/>
      <c r="AW91" s="13"/>
      <c r="AX91" s="12"/>
      <c r="AY91">
        <v>0</v>
      </c>
      <c r="AZ91" s="13">
        <f t="shared" si="92"/>
        <v>0</v>
      </c>
      <c r="BA91" s="12">
        <f t="shared" si="93"/>
        <v>0</v>
      </c>
      <c r="BC91" s="13"/>
      <c r="BD91" s="12"/>
      <c r="BF91" s="13"/>
      <c r="BG91" s="12"/>
      <c r="BI91" s="13"/>
      <c r="BJ91" s="12"/>
      <c r="BK91" s="4"/>
      <c r="BL91" s="13">
        <f>+IFERROR(BK91/$E91,0)</f>
        <v>0</v>
      </c>
      <c r="BM91" s="12">
        <f>+BK91*$F91</f>
        <v>0</v>
      </c>
      <c r="BO91" s="13">
        <f t="shared" si="211"/>
        <v>0</v>
      </c>
      <c r="BP91" s="12">
        <f t="shared" si="212"/>
        <v>0</v>
      </c>
      <c r="BR91" s="13">
        <f t="shared" si="213"/>
        <v>0</v>
      </c>
      <c r="BS91" s="12">
        <f t="shared" si="214"/>
        <v>0</v>
      </c>
      <c r="BT91" s="6">
        <v>0</v>
      </c>
      <c r="BU91" s="13">
        <f t="shared" si="215"/>
        <v>0</v>
      </c>
      <c r="BV91" s="12">
        <f t="shared" si="216"/>
        <v>0</v>
      </c>
      <c r="BX91" s="13">
        <f t="shared" si="217"/>
        <v>0</v>
      </c>
      <c r="BY91" s="12">
        <f t="shared" si="218"/>
        <v>0</v>
      </c>
      <c r="CA91" s="13">
        <f t="shared" si="219"/>
        <v>0</v>
      </c>
      <c r="CB91" s="12">
        <f t="shared" si="220"/>
        <v>0</v>
      </c>
      <c r="CC91" s="4"/>
      <c r="CD91" s="13">
        <f t="shared" si="221"/>
        <v>0</v>
      </c>
      <c r="CE91" s="12">
        <f t="shared" si="222"/>
        <v>0</v>
      </c>
      <c r="CF91" s="6"/>
      <c r="CG91" s="13">
        <f t="shared" si="223"/>
        <v>0</v>
      </c>
      <c r="CH91" s="12">
        <f t="shared" si="224"/>
        <v>0</v>
      </c>
      <c r="CI91" s="6">
        <v>0</v>
      </c>
      <c r="CJ91" s="13">
        <f t="shared" si="225"/>
        <v>0</v>
      </c>
      <c r="CK91" s="12">
        <f t="shared" si="226"/>
        <v>0</v>
      </c>
      <c r="CL91" s="6"/>
      <c r="CM91" s="13">
        <f t="shared" si="227"/>
        <v>0</v>
      </c>
      <c r="CN91" s="12">
        <f t="shared" si="228"/>
        <v>0</v>
      </c>
      <c r="CO91" s="4"/>
      <c r="CP91" s="13">
        <f t="shared" si="229"/>
        <v>0</v>
      </c>
      <c r="CQ91" s="12">
        <f t="shared" si="230"/>
        <v>0</v>
      </c>
      <c r="CS91" s="18">
        <f t="shared" si="122"/>
        <v>0</v>
      </c>
    </row>
    <row r="92" spans="1:97" x14ac:dyDescent="0.25">
      <c r="A92" s="1">
        <v>173167000</v>
      </c>
      <c r="B92" t="s">
        <v>31</v>
      </c>
      <c r="C92" t="s">
        <v>31</v>
      </c>
      <c r="D92" s="2"/>
      <c r="E92" s="6">
        <v>20</v>
      </c>
      <c r="F92" s="6">
        <v>16.03368</v>
      </c>
      <c r="G92" s="1">
        <v>324903</v>
      </c>
      <c r="H92" s="1" t="s">
        <v>81</v>
      </c>
      <c r="I92" s="4"/>
      <c r="J92" s="11">
        <f>+I92/$E92</f>
        <v>0</v>
      </c>
      <c r="K92" s="12">
        <f>+$I92*$F92</f>
        <v>0</v>
      </c>
      <c r="L92" s="4">
        <v>0</v>
      </c>
      <c r="M92" s="13">
        <f>+IFERROR(L92/$E92,0)</f>
        <v>0</v>
      </c>
      <c r="N92" s="12">
        <f>+L92*$F92</f>
        <v>0</v>
      </c>
      <c r="O92" s="4"/>
      <c r="P92" s="13">
        <f>+IFERROR(O92/$E92,0)</f>
        <v>0</v>
      </c>
      <c r="Q92" s="12">
        <f>+O92*$F92</f>
        <v>0</v>
      </c>
      <c r="R92" s="4"/>
      <c r="S92" s="13">
        <f>+IFERROR(R92/$E92,0)</f>
        <v>0</v>
      </c>
      <c r="T92" s="12">
        <f>+R92*$F92</f>
        <v>0</v>
      </c>
      <c r="U92" s="4"/>
      <c r="X92" s="4"/>
      <c r="Y92" s="13">
        <f>+IFERROR(X92/$E92,0)</f>
        <v>0</v>
      </c>
      <c r="Z92" s="12">
        <f>+X92*$F92</f>
        <v>0</v>
      </c>
      <c r="AB92" s="13">
        <f>+IFERROR(AA92/$E92,0)</f>
        <v>0</v>
      </c>
      <c r="AC92" s="12">
        <f>+AA92*$F92</f>
        <v>0</v>
      </c>
      <c r="AE92" s="13">
        <f>+IFERROR(AD92/$E92,0)</f>
        <v>0</v>
      </c>
      <c r="AF92" s="12">
        <f>+AD92*$F92</f>
        <v>0</v>
      </c>
      <c r="AG92" s="6"/>
      <c r="AH92" s="13">
        <f>+IFERROR(AG92/$E92,0)</f>
        <v>0</v>
      </c>
      <c r="AI92" s="12">
        <f>+AG92*$F92</f>
        <v>0</v>
      </c>
      <c r="AK92" s="13">
        <f>+IFERROR(AJ92/$E92,0)</f>
        <v>0</v>
      </c>
      <c r="AL92" s="12">
        <f>+AJ92*$F92</f>
        <v>0</v>
      </c>
      <c r="AM92" s="4"/>
      <c r="AN92" s="13">
        <f>+IFERROR(AM92/$E92,0)</f>
        <v>0</v>
      </c>
      <c r="AO92" s="12">
        <f>+AM92*$F92</f>
        <v>0</v>
      </c>
      <c r="AQ92" s="13">
        <f>+IFERROR(AP92/$E92,0)</f>
        <v>0</v>
      </c>
      <c r="AR92" s="12">
        <f>+AP92*$F92</f>
        <v>0</v>
      </c>
      <c r="AT92" s="13">
        <f>+IFERROR(AS92/$E92,0)</f>
        <v>0</v>
      </c>
      <c r="AU92" s="12">
        <f>+AS92*$F92</f>
        <v>0</v>
      </c>
      <c r="AW92" s="13">
        <f>+IFERROR(AV92/$E92,0)</f>
        <v>0</v>
      </c>
      <c r="AX92" s="12">
        <f>+AV92*$F92</f>
        <v>0</v>
      </c>
      <c r="AY92">
        <v>0</v>
      </c>
      <c r="AZ92" s="13">
        <f t="shared" si="92"/>
        <v>0</v>
      </c>
      <c r="BA92" s="12">
        <f t="shared" si="93"/>
        <v>0</v>
      </c>
      <c r="BC92" s="13">
        <f>+IFERROR(BB92/$E92,0)</f>
        <v>0</v>
      </c>
      <c r="BD92" s="12">
        <f>+BB92*$F92</f>
        <v>0</v>
      </c>
      <c r="BF92" s="13">
        <f>+IFERROR(BE92/$E92,0)</f>
        <v>0</v>
      </c>
      <c r="BG92" s="12">
        <f>+BE92*$F92</f>
        <v>0</v>
      </c>
      <c r="BI92" s="13">
        <f>+IFERROR(BH92/$E92,0)</f>
        <v>0</v>
      </c>
      <c r="BJ92" s="12">
        <f>+BH92*$F92</f>
        <v>0</v>
      </c>
      <c r="BK92" s="4"/>
      <c r="BL92" s="13">
        <f>+IFERROR(BK92/$E92,0)</f>
        <v>0</v>
      </c>
      <c r="BM92" s="12">
        <f>+BK92*$F92</f>
        <v>0</v>
      </c>
      <c r="BO92" s="13">
        <f>+IFERROR(BN92/$E92,0)</f>
        <v>0</v>
      </c>
      <c r="BP92" s="12">
        <f>+BN92*$F92</f>
        <v>0</v>
      </c>
      <c r="BR92" s="13">
        <f>+IFERROR(BQ92/$E92,0)</f>
        <v>0</v>
      </c>
      <c r="BS92" s="12">
        <f>+BQ92*$F92</f>
        <v>0</v>
      </c>
      <c r="BT92" s="6">
        <v>0</v>
      </c>
      <c r="BU92" s="13">
        <f>+IFERROR(BT92/$E92,0)</f>
        <v>0</v>
      </c>
      <c r="BV92" s="12">
        <f>+BT92*$F92</f>
        <v>0</v>
      </c>
      <c r="BX92" s="13">
        <f>+IFERROR(BW92/$E92,0)</f>
        <v>0</v>
      </c>
      <c r="BY92" s="12">
        <f>+BW92*$F92</f>
        <v>0</v>
      </c>
      <c r="CA92" s="13">
        <f>+IFERROR(BZ92/$E92,0)</f>
        <v>0</v>
      </c>
      <c r="CB92" s="12">
        <f>+BZ92*$F92</f>
        <v>0</v>
      </c>
      <c r="CC92" s="4"/>
      <c r="CD92" s="13">
        <f>+IFERROR(CC92/$E92,0)</f>
        <v>0</v>
      </c>
      <c r="CE92" s="12">
        <f>+CC92*$F92</f>
        <v>0</v>
      </c>
      <c r="CF92" s="6"/>
      <c r="CG92" s="13">
        <f>+IFERROR(CF92/$E92,0)</f>
        <v>0</v>
      </c>
      <c r="CH92" s="12">
        <f>+CF92*$F92</f>
        <v>0</v>
      </c>
      <c r="CI92" s="6">
        <v>0</v>
      </c>
      <c r="CJ92" s="13">
        <f>+IFERROR(CI92/$E92,0)</f>
        <v>0</v>
      </c>
      <c r="CK92" s="12">
        <f>+CI92*$F92</f>
        <v>0</v>
      </c>
      <c r="CL92" s="6"/>
      <c r="CM92" s="13">
        <f>+IFERROR(CL92/$E92,0)</f>
        <v>0</v>
      </c>
      <c r="CN92" s="12">
        <f>+CL92*$F92</f>
        <v>0</v>
      </c>
      <c r="CO92" s="4"/>
      <c r="CP92" s="13">
        <f>+IFERROR(CO92/$E92,0)</f>
        <v>0</v>
      </c>
      <c r="CQ92" s="12">
        <f>+CO92*$F92</f>
        <v>0</v>
      </c>
      <c r="CS92" s="18">
        <f t="shared" si="122"/>
        <v>0</v>
      </c>
    </row>
    <row r="93" spans="1:97" x14ac:dyDescent="0.25">
      <c r="A93" s="1">
        <v>173167000</v>
      </c>
      <c r="B93" t="s">
        <v>32</v>
      </c>
      <c r="C93" t="s">
        <v>33</v>
      </c>
      <c r="D93" s="2">
        <v>9.2307692307692313E-2</v>
      </c>
      <c r="E93" s="6">
        <v>20</v>
      </c>
      <c r="F93" s="6">
        <v>16.03368</v>
      </c>
      <c r="G93" s="1">
        <v>324903</v>
      </c>
      <c r="H93" s="1" t="s">
        <v>81</v>
      </c>
      <c r="I93" s="4"/>
      <c r="J93" s="11">
        <f t="shared" ref="J93:J98" si="231">+IFERROR(I93/$E93,0)</f>
        <v>0</v>
      </c>
      <c r="K93" s="12">
        <f t="shared" ref="K93:K98" si="232">+$I93*$F93</f>
        <v>0</v>
      </c>
      <c r="L93" s="4">
        <v>18</v>
      </c>
      <c r="M93" s="13">
        <f t="shared" ref="M93:M98" si="233">+IFERROR(L93/$E93,0)</f>
        <v>0.9</v>
      </c>
      <c r="N93" s="12">
        <f t="shared" ref="N93:N98" si="234">+L93*$F93</f>
        <v>288.60624000000001</v>
      </c>
      <c r="O93" s="4"/>
      <c r="P93" s="13">
        <f t="shared" ref="P93:P98" si="235">+IFERROR(O93/$E93,0)</f>
        <v>0</v>
      </c>
      <c r="Q93" s="12">
        <f t="shared" ref="Q93:Q98" si="236">+O93*$F93</f>
        <v>0</v>
      </c>
      <c r="R93" s="4"/>
      <c r="S93" s="13">
        <f t="shared" ref="S93:S98" si="237">+IFERROR(R93/$E93,0)</f>
        <v>0</v>
      </c>
      <c r="T93" s="12">
        <f t="shared" ref="T93:T98" si="238">+R93*$F93</f>
        <v>0</v>
      </c>
      <c r="U93" s="4"/>
      <c r="X93" s="4"/>
      <c r="Y93" s="13">
        <f t="shared" ref="Y93:Y98" si="239">+IFERROR(X93/$E93,0)</f>
        <v>0</v>
      </c>
      <c r="Z93" s="12">
        <f t="shared" ref="Z93:Z98" si="240">+X93*$F93</f>
        <v>0</v>
      </c>
      <c r="AB93" s="13">
        <f t="shared" ref="AB93:AB98" si="241">+IFERROR(AA93/$E93,0)</f>
        <v>0</v>
      </c>
      <c r="AC93" s="12">
        <f t="shared" ref="AC93:AC98" si="242">+AA93*$F93</f>
        <v>0</v>
      </c>
      <c r="AE93" s="13">
        <f t="shared" ref="AE93:AE98" si="243">+IFERROR(AD93/$E93,0)</f>
        <v>0</v>
      </c>
      <c r="AF93" s="12">
        <f t="shared" ref="AF93:AF98" si="244">+AD93*$F93</f>
        <v>0</v>
      </c>
      <c r="AG93" s="6"/>
      <c r="AH93" s="13">
        <f t="shared" ref="AH93:AH98" si="245">+IFERROR(AG93/$E93,0)</f>
        <v>0</v>
      </c>
      <c r="AI93" s="12">
        <f t="shared" ref="AI93:AI98" si="246">+AG93*$F93</f>
        <v>0</v>
      </c>
      <c r="AK93" s="13">
        <f t="shared" ref="AK93:AK98" si="247">+IFERROR(AJ93/$E93,0)</f>
        <v>0</v>
      </c>
      <c r="AL93" s="12">
        <f t="shared" ref="AL93:AL98" si="248">+AJ93*$F93</f>
        <v>0</v>
      </c>
      <c r="AM93" s="4"/>
      <c r="AN93" s="13">
        <f t="shared" ref="AN93:AN98" si="249">+IFERROR(AM93/$E93,0)</f>
        <v>0</v>
      </c>
      <c r="AO93" s="12">
        <f t="shared" ref="AO93:AO98" si="250">+AM93*$F93</f>
        <v>0</v>
      </c>
      <c r="AQ93" s="13">
        <f t="shared" ref="AQ93:AQ98" si="251">+IFERROR(AP93/$E93,0)</f>
        <v>0</v>
      </c>
      <c r="AR93" s="12">
        <f t="shared" ref="AR93:AR98" si="252">+AP93*$F93</f>
        <v>0</v>
      </c>
      <c r="AT93" s="13">
        <f t="shared" ref="AT93:AT98" si="253">+IFERROR(AS93/$E93,0)</f>
        <v>0</v>
      </c>
      <c r="AU93" s="12">
        <f t="shared" ref="AU93:AU98" si="254">+AS93*$F93</f>
        <v>0</v>
      </c>
      <c r="AW93" s="13">
        <f t="shared" ref="AW93:AW98" si="255">+IFERROR(AV93/$E93,0)</f>
        <v>0</v>
      </c>
      <c r="AX93" s="12">
        <f t="shared" ref="AX93:AX98" si="256">+AV93*$F93</f>
        <v>0</v>
      </c>
      <c r="AY93">
        <v>0</v>
      </c>
      <c r="AZ93" s="13">
        <f t="shared" si="92"/>
        <v>0</v>
      </c>
      <c r="BA93" s="12">
        <f t="shared" si="93"/>
        <v>0</v>
      </c>
      <c r="BC93" s="13">
        <f t="shared" ref="BC93:BC98" si="257">+IFERROR(BB93/$E93,0)</f>
        <v>0</v>
      </c>
      <c r="BD93" s="12">
        <f t="shared" ref="BD93:BD98" si="258">+BB93*$F93</f>
        <v>0</v>
      </c>
      <c r="BF93" s="13">
        <f t="shared" ref="BF93:BF98" si="259">+IFERROR(BE93/$E93,0)</f>
        <v>0</v>
      </c>
      <c r="BG93" s="12">
        <f t="shared" ref="BG93:BG98" si="260">+BE93*$F93</f>
        <v>0</v>
      </c>
      <c r="BI93" s="13">
        <f t="shared" ref="BI93:BI98" si="261">+IFERROR(BH93/$E93,0)</f>
        <v>0</v>
      </c>
      <c r="BJ93" s="12">
        <f t="shared" ref="BJ93:BJ98" si="262">+BH93*$F93</f>
        <v>0</v>
      </c>
      <c r="BK93" s="4"/>
      <c r="BL93" s="13">
        <f t="shared" ref="BL93:BL98" si="263">+IFERROR(BK93/$E93,0)</f>
        <v>0</v>
      </c>
      <c r="BM93" s="12">
        <f t="shared" ref="BM93:BM98" si="264">+BK93*$F93</f>
        <v>0</v>
      </c>
      <c r="BO93" s="13">
        <f t="shared" ref="BO93:BO98" si="265">+IFERROR(BN93/$E93,0)</f>
        <v>0</v>
      </c>
      <c r="BP93" s="12">
        <f t="shared" ref="BP93:BP98" si="266">+BN93*$F93</f>
        <v>0</v>
      </c>
      <c r="BR93" s="13">
        <f t="shared" ref="BR93:BR98" si="267">+IFERROR(BQ93/$E93,0)</f>
        <v>0</v>
      </c>
      <c r="BS93" s="12">
        <f t="shared" ref="BS93:BS98" si="268">+BQ93*$F93</f>
        <v>0</v>
      </c>
      <c r="BT93" s="6">
        <v>87</v>
      </c>
      <c r="BU93" s="13">
        <f t="shared" ref="BU93:BU98" si="269">+IFERROR(BT93/$E93,0)</f>
        <v>4.3499999999999996</v>
      </c>
      <c r="BV93" s="12">
        <f t="shared" ref="BV93:BV98" si="270">+BT93*$F93</f>
        <v>1394.9301600000001</v>
      </c>
      <c r="BX93" s="13">
        <f t="shared" ref="BX93:BX98" si="271">+IFERROR(BW93/$E93,0)</f>
        <v>0</v>
      </c>
      <c r="BY93" s="12">
        <f t="shared" ref="BY93:BY98" si="272">+BW93*$F93</f>
        <v>0</v>
      </c>
      <c r="CA93" s="13">
        <f t="shared" ref="CA93:CA98" si="273">+IFERROR(BZ93/$E93,0)</f>
        <v>0</v>
      </c>
      <c r="CB93" s="12">
        <f t="shared" ref="CB93:CB98" si="274">+BZ93*$F93</f>
        <v>0</v>
      </c>
      <c r="CC93" s="4"/>
      <c r="CD93" s="13">
        <f t="shared" ref="CD93:CD98" si="275">+IFERROR(CC93/$E93,0)</f>
        <v>0</v>
      </c>
      <c r="CE93" s="12">
        <f t="shared" ref="CE93:CE98" si="276">+CC93*$F93</f>
        <v>0</v>
      </c>
      <c r="CF93" s="6"/>
      <c r="CG93" s="13">
        <f t="shared" ref="CG93:CG98" si="277">+IFERROR(CF93/$E93,0)</f>
        <v>0</v>
      </c>
      <c r="CH93" s="12">
        <f t="shared" ref="CH93:CH98" si="278">+CF93*$F93</f>
        <v>0</v>
      </c>
      <c r="CI93" s="6">
        <v>18</v>
      </c>
      <c r="CJ93" s="13">
        <f t="shared" ref="CJ93:CJ98" si="279">+IFERROR(CI93/$E93,0)</f>
        <v>0.9</v>
      </c>
      <c r="CK93" s="12">
        <f t="shared" ref="CK93:CK98" si="280">+CI93*$F93</f>
        <v>288.60624000000001</v>
      </c>
      <c r="CL93" s="6"/>
      <c r="CM93" s="13">
        <f t="shared" ref="CM93:CM98" si="281">+IFERROR(CL93/$E93,0)</f>
        <v>0</v>
      </c>
      <c r="CN93" s="12">
        <f t="shared" ref="CN93:CN98" si="282">+CL93*$F93</f>
        <v>0</v>
      </c>
      <c r="CO93" s="4"/>
      <c r="CP93" s="13">
        <f t="shared" ref="CP93:CP98" si="283">+IFERROR(CO93/$E93,0)</f>
        <v>0</v>
      </c>
      <c r="CQ93" s="12">
        <f t="shared" ref="CQ93:CQ98" si="284">+CO93*$F93</f>
        <v>0</v>
      </c>
      <c r="CS93" s="18">
        <f t="shared" si="122"/>
        <v>1972.1426400000003</v>
      </c>
    </row>
    <row r="94" spans="1:97" x14ac:dyDescent="0.25">
      <c r="A94" s="1">
        <v>173167000</v>
      </c>
      <c r="B94" t="s">
        <v>34</v>
      </c>
      <c r="C94" t="s">
        <v>35</v>
      </c>
      <c r="D94" s="2">
        <v>0.18974358974358974</v>
      </c>
      <c r="E94" s="6">
        <v>20</v>
      </c>
      <c r="F94" s="6">
        <v>16.03368</v>
      </c>
      <c r="G94" s="1">
        <v>324903</v>
      </c>
      <c r="H94" s="1" t="s">
        <v>81</v>
      </c>
      <c r="I94" s="4"/>
      <c r="J94" s="11">
        <f t="shared" si="231"/>
        <v>0</v>
      </c>
      <c r="K94" s="12">
        <f t="shared" si="232"/>
        <v>0</v>
      </c>
      <c r="L94" s="4">
        <v>38</v>
      </c>
      <c r="M94" s="13">
        <f t="shared" si="233"/>
        <v>1.9</v>
      </c>
      <c r="N94" s="12">
        <f t="shared" si="234"/>
        <v>609.27984000000004</v>
      </c>
      <c r="O94" s="4"/>
      <c r="P94" s="13">
        <f t="shared" si="235"/>
        <v>0</v>
      </c>
      <c r="Q94" s="12">
        <f t="shared" si="236"/>
        <v>0</v>
      </c>
      <c r="R94" s="4"/>
      <c r="S94" s="13">
        <f t="shared" si="237"/>
        <v>0</v>
      </c>
      <c r="T94" s="12">
        <f t="shared" si="238"/>
        <v>0</v>
      </c>
      <c r="U94" s="4"/>
      <c r="X94" s="4"/>
      <c r="Y94" s="13">
        <f t="shared" si="239"/>
        <v>0</v>
      </c>
      <c r="Z94" s="12">
        <f t="shared" si="240"/>
        <v>0</v>
      </c>
      <c r="AB94" s="13">
        <f t="shared" si="241"/>
        <v>0</v>
      </c>
      <c r="AC94" s="12">
        <f t="shared" si="242"/>
        <v>0</v>
      </c>
      <c r="AE94" s="13">
        <f t="shared" si="243"/>
        <v>0</v>
      </c>
      <c r="AF94" s="12">
        <f t="shared" si="244"/>
        <v>0</v>
      </c>
      <c r="AG94" s="6"/>
      <c r="AH94" s="13">
        <f t="shared" si="245"/>
        <v>0</v>
      </c>
      <c r="AI94" s="12">
        <f t="shared" si="246"/>
        <v>0</v>
      </c>
      <c r="AK94" s="13">
        <f t="shared" si="247"/>
        <v>0</v>
      </c>
      <c r="AL94" s="12">
        <f t="shared" si="248"/>
        <v>0</v>
      </c>
      <c r="AM94" s="4"/>
      <c r="AN94" s="13">
        <f t="shared" si="249"/>
        <v>0</v>
      </c>
      <c r="AO94" s="12">
        <f t="shared" si="250"/>
        <v>0</v>
      </c>
      <c r="AQ94" s="13">
        <f t="shared" si="251"/>
        <v>0</v>
      </c>
      <c r="AR94" s="12">
        <f t="shared" si="252"/>
        <v>0</v>
      </c>
      <c r="AT94" s="13">
        <f t="shared" si="253"/>
        <v>0</v>
      </c>
      <c r="AU94" s="12">
        <f t="shared" si="254"/>
        <v>0</v>
      </c>
      <c r="AW94" s="13">
        <f t="shared" si="255"/>
        <v>0</v>
      </c>
      <c r="AX94" s="12">
        <f t="shared" si="256"/>
        <v>0</v>
      </c>
      <c r="AY94">
        <v>0</v>
      </c>
      <c r="AZ94" s="13">
        <f t="shared" si="92"/>
        <v>0</v>
      </c>
      <c r="BA94" s="12">
        <f t="shared" si="93"/>
        <v>0</v>
      </c>
      <c r="BC94" s="13">
        <f t="shared" si="257"/>
        <v>0</v>
      </c>
      <c r="BD94" s="12">
        <f t="shared" si="258"/>
        <v>0</v>
      </c>
      <c r="BF94" s="13">
        <f t="shared" si="259"/>
        <v>0</v>
      </c>
      <c r="BG94" s="12">
        <f t="shared" si="260"/>
        <v>0</v>
      </c>
      <c r="BI94" s="13">
        <f t="shared" si="261"/>
        <v>0</v>
      </c>
      <c r="BJ94" s="12">
        <f t="shared" si="262"/>
        <v>0</v>
      </c>
      <c r="BK94" s="4"/>
      <c r="BL94" s="13">
        <f t="shared" si="263"/>
        <v>0</v>
      </c>
      <c r="BM94" s="12">
        <f t="shared" si="264"/>
        <v>0</v>
      </c>
      <c r="BO94" s="13">
        <f t="shared" si="265"/>
        <v>0</v>
      </c>
      <c r="BP94" s="12">
        <f t="shared" si="266"/>
        <v>0</v>
      </c>
      <c r="BR94" s="13">
        <f t="shared" si="267"/>
        <v>0</v>
      </c>
      <c r="BS94" s="12">
        <f t="shared" si="268"/>
        <v>0</v>
      </c>
      <c r="BT94" s="6">
        <v>178</v>
      </c>
      <c r="BU94" s="13">
        <f t="shared" si="269"/>
        <v>8.9</v>
      </c>
      <c r="BV94" s="12">
        <f t="shared" si="270"/>
        <v>2853.9950400000002</v>
      </c>
      <c r="BX94" s="13">
        <f t="shared" si="271"/>
        <v>0</v>
      </c>
      <c r="BY94" s="12">
        <f t="shared" si="272"/>
        <v>0</v>
      </c>
      <c r="CA94" s="13">
        <f t="shared" si="273"/>
        <v>0</v>
      </c>
      <c r="CB94" s="12">
        <f t="shared" si="274"/>
        <v>0</v>
      </c>
      <c r="CC94" s="4"/>
      <c r="CD94" s="13">
        <f t="shared" si="275"/>
        <v>0</v>
      </c>
      <c r="CE94" s="12">
        <f t="shared" si="276"/>
        <v>0</v>
      </c>
      <c r="CF94" s="6"/>
      <c r="CG94" s="13">
        <f t="shared" si="277"/>
        <v>0</v>
      </c>
      <c r="CH94" s="12">
        <f t="shared" si="278"/>
        <v>0</v>
      </c>
      <c r="CI94" s="6">
        <v>38</v>
      </c>
      <c r="CJ94" s="13">
        <f t="shared" si="279"/>
        <v>1.9</v>
      </c>
      <c r="CK94" s="12">
        <f t="shared" si="280"/>
        <v>609.27984000000004</v>
      </c>
      <c r="CL94" s="6"/>
      <c r="CM94" s="13">
        <f t="shared" si="281"/>
        <v>0</v>
      </c>
      <c r="CN94" s="12">
        <f t="shared" si="282"/>
        <v>0</v>
      </c>
      <c r="CO94" s="4"/>
      <c r="CP94" s="13">
        <f t="shared" si="283"/>
        <v>0</v>
      </c>
      <c r="CQ94" s="12">
        <f t="shared" si="284"/>
        <v>0</v>
      </c>
      <c r="CS94" s="18">
        <f t="shared" si="122"/>
        <v>4072.5547200000005</v>
      </c>
    </row>
    <row r="95" spans="1:97" x14ac:dyDescent="0.25">
      <c r="A95" s="1">
        <v>173167000</v>
      </c>
      <c r="B95" t="s">
        <v>93</v>
      </c>
      <c r="C95" t="s">
        <v>94</v>
      </c>
      <c r="D95" s="2">
        <v>0.14871794871794872</v>
      </c>
      <c r="E95" s="6">
        <v>20</v>
      </c>
      <c r="F95" s="6">
        <v>16.03368</v>
      </c>
      <c r="G95" s="1">
        <v>324903</v>
      </c>
      <c r="H95" s="1" t="s">
        <v>81</v>
      </c>
      <c r="I95" s="4"/>
      <c r="J95" s="11">
        <f t="shared" si="231"/>
        <v>0</v>
      </c>
      <c r="K95" s="12">
        <f t="shared" si="232"/>
        <v>0</v>
      </c>
      <c r="L95" s="4">
        <v>30</v>
      </c>
      <c r="M95" s="13">
        <f t="shared" si="233"/>
        <v>1.5</v>
      </c>
      <c r="N95" s="12">
        <f t="shared" si="234"/>
        <v>481.0104</v>
      </c>
      <c r="O95" s="4"/>
      <c r="P95" s="13">
        <f t="shared" si="235"/>
        <v>0</v>
      </c>
      <c r="Q95" s="12">
        <f t="shared" si="236"/>
        <v>0</v>
      </c>
      <c r="R95" s="4"/>
      <c r="S95" s="13">
        <f t="shared" si="237"/>
        <v>0</v>
      </c>
      <c r="T95" s="12">
        <f t="shared" si="238"/>
        <v>0</v>
      </c>
      <c r="U95" s="4"/>
      <c r="X95" s="4"/>
      <c r="Y95" s="13">
        <f t="shared" si="239"/>
        <v>0</v>
      </c>
      <c r="Z95" s="12">
        <f t="shared" si="240"/>
        <v>0</v>
      </c>
      <c r="AB95" s="13">
        <f t="shared" si="241"/>
        <v>0</v>
      </c>
      <c r="AC95" s="12">
        <f t="shared" si="242"/>
        <v>0</v>
      </c>
      <c r="AE95" s="13">
        <f t="shared" si="243"/>
        <v>0</v>
      </c>
      <c r="AF95" s="12">
        <f t="shared" si="244"/>
        <v>0</v>
      </c>
      <c r="AG95" s="6"/>
      <c r="AH95" s="13">
        <f t="shared" si="245"/>
        <v>0</v>
      </c>
      <c r="AI95" s="12">
        <f t="shared" si="246"/>
        <v>0</v>
      </c>
      <c r="AK95" s="13">
        <f t="shared" si="247"/>
        <v>0</v>
      </c>
      <c r="AL95" s="12">
        <f t="shared" si="248"/>
        <v>0</v>
      </c>
      <c r="AM95" s="4"/>
      <c r="AN95" s="13">
        <f t="shared" si="249"/>
        <v>0</v>
      </c>
      <c r="AO95" s="12">
        <f t="shared" si="250"/>
        <v>0</v>
      </c>
      <c r="AQ95" s="13">
        <f t="shared" si="251"/>
        <v>0</v>
      </c>
      <c r="AR95" s="12">
        <f t="shared" si="252"/>
        <v>0</v>
      </c>
      <c r="AT95" s="13">
        <f t="shared" si="253"/>
        <v>0</v>
      </c>
      <c r="AU95" s="12">
        <f t="shared" si="254"/>
        <v>0</v>
      </c>
      <c r="AW95" s="13">
        <f t="shared" si="255"/>
        <v>0</v>
      </c>
      <c r="AX95" s="12">
        <f t="shared" si="256"/>
        <v>0</v>
      </c>
      <c r="AY95">
        <v>0</v>
      </c>
      <c r="AZ95" s="13">
        <f t="shared" si="92"/>
        <v>0</v>
      </c>
      <c r="BA95" s="12">
        <f t="shared" si="93"/>
        <v>0</v>
      </c>
      <c r="BC95" s="13">
        <f t="shared" si="257"/>
        <v>0</v>
      </c>
      <c r="BD95" s="12">
        <f t="shared" si="258"/>
        <v>0</v>
      </c>
      <c r="BF95" s="13">
        <f t="shared" si="259"/>
        <v>0</v>
      </c>
      <c r="BG95" s="12">
        <f t="shared" si="260"/>
        <v>0</v>
      </c>
      <c r="BI95" s="13">
        <f t="shared" si="261"/>
        <v>0</v>
      </c>
      <c r="BJ95" s="12">
        <f t="shared" si="262"/>
        <v>0</v>
      </c>
      <c r="BK95" s="4"/>
      <c r="BL95" s="13">
        <f t="shared" si="263"/>
        <v>0</v>
      </c>
      <c r="BM95" s="12">
        <f t="shared" si="264"/>
        <v>0</v>
      </c>
      <c r="BO95" s="13">
        <f t="shared" si="265"/>
        <v>0</v>
      </c>
      <c r="BP95" s="12">
        <f t="shared" si="266"/>
        <v>0</v>
      </c>
      <c r="BR95" s="13">
        <f t="shared" si="267"/>
        <v>0</v>
      </c>
      <c r="BS95" s="12">
        <f t="shared" si="268"/>
        <v>0</v>
      </c>
      <c r="BT95" s="6">
        <v>140</v>
      </c>
      <c r="BU95" s="13">
        <f t="shared" si="269"/>
        <v>7</v>
      </c>
      <c r="BV95" s="12">
        <f t="shared" si="270"/>
        <v>2244.7152000000001</v>
      </c>
      <c r="BX95" s="13">
        <f t="shared" si="271"/>
        <v>0</v>
      </c>
      <c r="BY95" s="12">
        <f t="shared" si="272"/>
        <v>0</v>
      </c>
      <c r="CA95" s="13">
        <f t="shared" si="273"/>
        <v>0</v>
      </c>
      <c r="CB95" s="12">
        <f t="shared" si="274"/>
        <v>0</v>
      </c>
      <c r="CC95" s="4"/>
      <c r="CD95" s="13">
        <f t="shared" si="275"/>
        <v>0</v>
      </c>
      <c r="CE95" s="12">
        <f t="shared" si="276"/>
        <v>0</v>
      </c>
      <c r="CF95" s="6"/>
      <c r="CG95" s="13">
        <f t="shared" si="277"/>
        <v>0</v>
      </c>
      <c r="CH95" s="12">
        <f t="shared" si="278"/>
        <v>0</v>
      </c>
      <c r="CI95" s="6">
        <v>30</v>
      </c>
      <c r="CJ95" s="13">
        <f t="shared" si="279"/>
        <v>1.5</v>
      </c>
      <c r="CK95" s="12">
        <f t="shared" si="280"/>
        <v>481.0104</v>
      </c>
      <c r="CL95" s="6"/>
      <c r="CM95" s="13">
        <f t="shared" si="281"/>
        <v>0</v>
      </c>
      <c r="CN95" s="12">
        <f t="shared" si="282"/>
        <v>0</v>
      </c>
      <c r="CO95" s="4"/>
      <c r="CP95" s="13">
        <f t="shared" si="283"/>
        <v>0</v>
      </c>
      <c r="CQ95" s="12">
        <f t="shared" si="284"/>
        <v>0</v>
      </c>
      <c r="CS95" s="18">
        <f t="shared" si="122"/>
        <v>3206.7360000000003</v>
      </c>
    </row>
    <row r="96" spans="1:97" x14ac:dyDescent="0.25">
      <c r="A96" s="1">
        <v>173167000</v>
      </c>
      <c r="B96" t="s">
        <v>90</v>
      </c>
      <c r="C96" t="s">
        <v>37</v>
      </c>
      <c r="D96" s="2">
        <v>0.17435897435897435</v>
      </c>
      <c r="E96" s="6">
        <v>20</v>
      </c>
      <c r="F96" s="6">
        <v>16.03368</v>
      </c>
      <c r="G96" s="1">
        <v>324903</v>
      </c>
      <c r="H96" s="1" t="s">
        <v>81</v>
      </c>
      <c r="I96" s="4"/>
      <c r="J96" s="11">
        <f t="shared" si="231"/>
        <v>0</v>
      </c>
      <c r="K96" s="12">
        <f t="shared" si="232"/>
        <v>0</v>
      </c>
      <c r="L96" s="4">
        <v>35</v>
      </c>
      <c r="M96" s="13">
        <f t="shared" si="233"/>
        <v>1.75</v>
      </c>
      <c r="N96" s="12">
        <f t="shared" si="234"/>
        <v>561.17880000000002</v>
      </c>
      <c r="O96" s="4"/>
      <c r="P96" s="13">
        <f t="shared" si="235"/>
        <v>0</v>
      </c>
      <c r="Q96" s="12">
        <f t="shared" si="236"/>
        <v>0</v>
      </c>
      <c r="R96" s="4"/>
      <c r="S96" s="13">
        <f t="shared" si="237"/>
        <v>0</v>
      </c>
      <c r="T96" s="12">
        <f t="shared" si="238"/>
        <v>0</v>
      </c>
      <c r="U96" s="4"/>
      <c r="X96" s="4"/>
      <c r="Y96" s="13">
        <f t="shared" si="239"/>
        <v>0</v>
      </c>
      <c r="Z96" s="12">
        <f t="shared" si="240"/>
        <v>0</v>
      </c>
      <c r="AB96" s="13">
        <f t="shared" si="241"/>
        <v>0</v>
      </c>
      <c r="AC96" s="12">
        <f t="shared" si="242"/>
        <v>0</v>
      </c>
      <c r="AE96" s="13">
        <f t="shared" si="243"/>
        <v>0</v>
      </c>
      <c r="AF96" s="12">
        <f t="shared" si="244"/>
        <v>0</v>
      </c>
      <c r="AG96" s="6"/>
      <c r="AH96" s="13">
        <f t="shared" si="245"/>
        <v>0</v>
      </c>
      <c r="AI96" s="12">
        <f t="shared" si="246"/>
        <v>0</v>
      </c>
      <c r="AK96" s="13">
        <f t="shared" si="247"/>
        <v>0</v>
      </c>
      <c r="AL96" s="12">
        <f t="shared" si="248"/>
        <v>0</v>
      </c>
      <c r="AM96" s="4"/>
      <c r="AN96" s="13">
        <f t="shared" si="249"/>
        <v>0</v>
      </c>
      <c r="AO96" s="12">
        <f t="shared" si="250"/>
        <v>0</v>
      </c>
      <c r="AQ96" s="13">
        <f t="shared" si="251"/>
        <v>0</v>
      </c>
      <c r="AR96" s="12">
        <f t="shared" si="252"/>
        <v>0</v>
      </c>
      <c r="AT96" s="13">
        <f t="shared" si="253"/>
        <v>0</v>
      </c>
      <c r="AU96" s="12">
        <f t="shared" si="254"/>
        <v>0</v>
      </c>
      <c r="AW96" s="13">
        <f t="shared" si="255"/>
        <v>0</v>
      </c>
      <c r="AX96" s="12">
        <f t="shared" si="256"/>
        <v>0</v>
      </c>
      <c r="AY96">
        <v>0</v>
      </c>
      <c r="AZ96" s="13">
        <f t="shared" si="92"/>
        <v>0</v>
      </c>
      <c r="BA96" s="12">
        <f t="shared" si="93"/>
        <v>0</v>
      </c>
      <c r="BC96" s="13">
        <f t="shared" si="257"/>
        <v>0</v>
      </c>
      <c r="BD96" s="12">
        <f t="shared" si="258"/>
        <v>0</v>
      </c>
      <c r="BF96" s="13">
        <f t="shared" si="259"/>
        <v>0</v>
      </c>
      <c r="BG96" s="12">
        <f t="shared" si="260"/>
        <v>0</v>
      </c>
      <c r="BI96" s="13">
        <f t="shared" si="261"/>
        <v>0</v>
      </c>
      <c r="BJ96" s="12">
        <f t="shared" si="262"/>
        <v>0</v>
      </c>
      <c r="BK96" s="4"/>
      <c r="BL96" s="13">
        <f t="shared" si="263"/>
        <v>0</v>
      </c>
      <c r="BM96" s="12">
        <f t="shared" si="264"/>
        <v>0</v>
      </c>
      <c r="BO96" s="13">
        <f t="shared" si="265"/>
        <v>0</v>
      </c>
      <c r="BP96" s="12">
        <f t="shared" si="266"/>
        <v>0</v>
      </c>
      <c r="BR96" s="13">
        <f t="shared" si="267"/>
        <v>0</v>
      </c>
      <c r="BS96" s="12">
        <f t="shared" si="268"/>
        <v>0</v>
      </c>
      <c r="BT96" s="6">
        <v>164</v>
      </c>
      <c r="BU96" s="13">
        <f t="shared" si="269"/>
        <v>8.1999999999999993</v>
      </c>
      <c r="BV96" s="12">
        <f t="shared" si="270"/>
        <v>2629.5235200000002</v>
      </c>
      <c r="BX96" s="13">
        <f t="shared" si="271"/>
        <v>0</v>
      </c>
      <c r="BY96" s="12">
        <f t="shared" si="272"/>
        <v>0</v>
      </c>
      <c r="CA96" s="13">
        <f t="shared" si="273"/>
        <v>0</v>
      </c>
      <c r="CB96" s="12">
        <f t="shared" si="274"/>
        <v>0</v>
      </c>
      <c r="CC96" s="4"/>
      <c r="CD96" s="13">
        <f t="shared" si="275"/>
        <v>0</v>
      </c>
      <c r="CE96" s="12">
        <f t="shared" si="276"/>
        <v>0</v>
      </c>
      <c r="CF96" s="6"/>
      <c r="CG96" s="13">
        <f t="shared" si="277"/>
        <v>0</v>
      </c>
      <c r="CH96" s="12">
        <f t="shared" si="278"/>
        <v>0</v>
      </c>
      <c r="CI96" s="6">
        <v>35</v>
      </c>
      <c r="CJ96" s="13">
        <f t="shared" si="279"/>
        <v>1.75</v>
      </c>
      <c r="CK96" s="12">
        <f t="shared" si="280"/>
        <v>561.17880000000002</v>
      </c>
      <c r="CL96" s="6"/>
      <c r="CM96" s="13">
        <f t="shared" si="281"/>
        <v>0</v>
      </c>
      <c r="CN96" s="12">
        <f t="shared" si="282"/>
        <v>0</v>
      </c>
      <c r="CO96" s="4"/>
      <c r="CP96" s="13">
        <f t="shared" si="283"/>
        <v>0</v>
      </c>
      <c r="CQ96" s="12">
        <f t="shared" si="284"/>
        <v>0</v>
      </c>
      <c r="CS96" s="18">
        <f t="shared" si="122"/>
        <v>3751.8811200000005</v>
      </c>
    </row>
    <row r="97" spans="1:97" x14ac:dyDescent="0.25">
      <c r="A97" s="1">
        <v>173167000</v>
      </c>
      <c r="B97" t="s">
        <v>91</v>
      </c>
      <c r="C97" t="s">
        <v>92</v>
      </c>
      <c r="D97" s="2">
        <v>0.14358974358974358</v>
      </c>
      <c r="E97" s="6">
        <v>20</v>
      </c>
      <c r="F97" s="6">
        <v>16.03368</v>
      </c>
      <c r="G97" s="1">
        <v>324903</v>
      </c>
      <c r="H97" s="1" t="s">
        <v>81</v>
      </c>
      <c r="I97" s="4"/>
      <c r="J97" s="11">
        <f t="shared" si="231"/>
        <v>0</v>
      </c>
      <c r="K97" s="12">
        <f t="shared" si="232"/>
        <v>0</v>
      </c>
      <c r="L97" s="4">
        <v>29</v>
      </c>
      <c r="M97" s="13">
        <f t="shared" si="233"/>
        <v>1.45</v>
      </c>
      <c r="N97" s="12">
        <f t="shared" si="234"/>
        <v>464.97672</v>
      </c>
      <c r="O97" s="4"/>
      <c r="P97" s="13">
        <f t="shared" si="235"/>
        <v>0</v>
      </c>
      <c r="Q97" s="12">
        <f t="shared" si="236"/>
        <v>0</v>
      </c>
      <c r="R97" s="4"/>
      <c r="S97" s="13">
        <f t="shared" si="237"/>
        <v>0</v>
      </c>
      <c r="T97" s="12">
        <f t="shared" si="238"/>
        <v>0</v>
      </c>
      <c r="U97" s="4"/>
      <c r="X97" s="4"/>
      <c r="Y97" s="13">
        <f t="shared" si="239"/>
        <v>0</v>
      </c>
      <c r="Z97" s="12">
        <f t="shared" si="240"/>
        <v>0</v>
      </c>
      <c r="AB97" s="13">
        <f t="shared" si="241"/>
        <v>0</v>
      </c>
      <c r="AC97" s="12">
        <f t="shared" si="242"/>
        <v>0</v>
      </c>
      <c r="AE97" s="13">
        <f t="shared" si="243"/>
        <v>0</v>
      </c>
      <c r="AF97" s="12">
        <f t="shared" si="244"/>
        <v>0</v>
      </c>
      <c r="AG97" s="6"/>
      <c r="AH97" s="13">
        <f t="shared" si="245"/>
        <v>0</v>
      </c>
      <c r="AI97" s="12">
        <f t="shared" si="246"/>
        <v>0</v>
      </c>
      <c r="AK97" s="13">
        <f t="shared" si="247"/>
        <v>0</v>
      </c>
      <c r="AL97" s="12">
        <f t="shared" si="248"/>
        <v>0</v>
      </c>
      <c r="AM97" s="4"/>
      <c r="AN97" s="13">
        <f t="shared" si="249"/>
        <v>0</v>
      </c>
      <c r="AO97" s="12">
        <f t="shared" si="250"/>
        <v>0</v>
      </c>
      <c r="AQ97" s="13">
        <f t="shared" si="251"/>
        <v>0</v>
      </c>
      <c r="AR97" s="12">
        <f t="shared" si="252"/>
        <v>0</v>
      </c>
      <c r="AT97" s="13">
        <f t="shared" si="253"/>
        <v>0</v>
      </c>
      <c r="AU97" s="12">
        <f t="shared" si="254"/>
        <v>0</v>
      </c>
      <c r="AW97" s="13">
        <f t="shared" si="255"/>
        <v>0</v>
      </c>
      <c r="AX97" s="12">
        <f t="shared" si="256"/>
        <v>0</v>
      </c>
      <c r="AY97">
        <v>0</v>
      </c>
      <c r="AZ97" s="13">
        <f t="shared" si="92"/>
        <v>0</v>
      </c>
      <c r="BA97" s="12">
        <f t="shared" si="93"/>
        <v>0</v>
      </c>
      <c r="BC97" s="13">
        <f t="shared" si="257"/>
        <v>0</v>
      </c>
      <c r="BD97" s="12">
        <f t="shared" si="258"/>
        <v>0</v>
      </c>
      <c r="BF97" s="13">
        <f t="shared" si="259"/>
        <v>0</v>
      </c>
      <c r="BG97" s="12">
        <f t="shared" si="260"/>
        <v>0</v>
      </c>
      <c r="BI97" s="13">
        <f t="shared" si="261"/>
        <v>0</v>
      </c>
      <c r="BJ97" s="12">
        <f t="shared" si="262"/>
        <v>0</v>
      </c>
      <c r="BK97" s="4"/>
      <c r="BL97" s="13">
        <f t="shared" si="263"/>
        <v>0</v>
      </c>
      <c r="BM97" s="12">
        <f t="shared" si="264"/>
        <v>0</v>
      </c>
      <c r="BO97" s="13">
        <f t="shared" si="265"/>
        <v>0</v>
      </c>
      <c r="BP97" s="12">
        <f t="shared" si="266"/>
        <v>0</v>
      </c>
      <c r="BR97" s="13">
        <f t="shared" si="267"/>
        <v>0</v>
      </c>
      <c r="BS97" s="12">
        <f t="shared" si="268"/>
        <v>0</v>
      </c>
      <c r="BT97" s="6">
        <v>135</v>
      </c>
      <c r="BU97" s="13">
        <f t="shared" si="269"/>
        <v>6.75</v>
      </c>
      <c r="BV97" s="12">
        <f t="shared" si="270"/>
        <v>2164.5468000000001</v>
      </c>
      <c r="BX97" s="13">
        <f t="shared" si="271"/>
        <v>0</v>
      </c>
      <c r="BY97" s="12">
        <f t="shared" si="272"/>
        <v>0</v>
      </c>
      <c r="CA97" s="13">
        <f t="shared" si="273"/>
        <v>0</v>
      </c>
      <c r="CB97" s="12">
        <f t="shared" si="274"/>
        <v>0</v>
      </c>
      <c r="CC97" s="4"/>
      <c r="CD97" s="13">
        <f t="shared" si="275"/>
        <v>0</v>
      </c>
      <c r="CE97" s="12">
        <f t="shared" si="276"/>
        <v>0</v>
      </c>
      <c r="CF97" s="6"/>
      <c r="CG97" s="13">
        <f t="shared" si="277"/>
        <v>0</v>
      </c>
      <c r="CH97" s="12">
        <f t="shared" si="278"/>
        <v>0</v>
      </c>
      <c r="CI97" s="6">
        <v>29</v>
      </c>
      <c r="CJ97" s="13">
        <f t="shared" si="279"/>
        <v>1.45</v>
      </c>
      <c r="CK97" s="12">
        <f t="shared" si="280"/>
        <v>464.97672</v>
      </c>
      <c r="CL97" s="6"/>
      <c r="CM97" s="13">
        <f t="shared" si="281"/>
        <v>0</v>
      </c>
      <c r="CN97" s="12">
        <f t="shared" si="282"/>
        <v>0</v>
      </c>
      <c r="CO97" s="4"/>
      <c r="CP97" s="13">
        <f t="shared" si="283"/>
        <v>0</v>
      </c>
      <c r="CQ97" s="12">
        <f t="shared" si="284"/>
        <v>0</v>
      </c>
      <c r="CS97" s="18">
        <f t="shared" si="122"/>
        <v>3094.5002400000003</v>
      </c>
    </row>
    <row r="98" spans="1:97" x14ac:dyDescent="0.25">
      <c r="A98" s="1">
        <v>173167000</v>
      </c>
      <c r="B98" t="s">
        <v>38</v>
      </c>
      <c r="C98" t="s">
        <v>39</v>
      </c>
      <c r="D98" s="2">
        <v>0.25128205128205128</v>
      </c>
      <c r="E98" s="6">
        <v>20</v>
      </c>
      <c r="F98" s="6">
        <v>16.03368</v>
      </c>
      <c r="G98" s="1">
        <v>324903</v>
      </c>
      <c r="H98" s="1" t="s">
        <v>81</v>
      </c>
      <c r="I98" s="4"/>
      <c r="J98" s="11">
        <f t="shared" si="231"/>
        <v>0</v>
      </c>
      <c r="K98" s="12">
        <f t="shared" si="232"/>
        <v>0</v>
      </c>
      <c r="L98" s="4">
        <v>50</v>
      </c>
      <c r="M98" s="13">
        <f t="shared" si="233"/>
        <v>2.5</v>
      </c>
      <c r="N98" s="12">
        <f t="shared" si="234"/>
        <v>801.68399999999997</v>
      </c>
      <c r="O98" s="4"/>
      <c r="P98" s="13">
        <f t="shared" si="235"/>
        <v>0</v>
      </c>
      <c r="Q98" s="12">
        <f t="shared" si="236"/>
        <v>0</v>
      </c>
      <c r="R98" s="4"/>
      <c r="S98" s="13">
        <f t="shared" si="237"/>
        <v>0</v>
      </c>
      <c r="T98" s="12">
        <f t="shared" si="238"/>
        <v>0</v>
      </c>
      <c r="U98" s="4"/>
      <c r="X98" s="4"/>
      <c r="Y98" s="13">
        <f t="shared" si="239"/>
        <v>0</v>
      </c>
      <c r="Z98" s="12">
        <f t="shared" si="240"/>
        <v>0</v>
      </c>
      <c r="AB98" s="13">
        <f t="shared" si="241"/>
        <v>0</v>
      </c>
      <c r="AC98" s="12">
        <f t="shared" si="242"/>
        <v>0</v>
      </c>
      <c r="AE98" s="13">
        <f t="shared" si="243"/>
        <v>0</v>
      </c>
      <c r="AF98" s="12">
        <f t="shared" si="244"/>
        <v>0</v>
      </c>
      <c r="AG98" s="6"/>
      <c r="AH98" s="13">
        <f t="shared" si="245"/>
        <v>0</v>
      </c>
      <c r="AI98" s="12">
        <f t="shared" si="246"/>
        <v>0</v>
      </c>
      <c r="AK98" s="13">
        <f t="shared" si="247"/>
        <v>0</v>
      </c>
      <c r="AL98" s="12">
        <f t="shared" si="248"/>
        <v>0</v>
      </c>
      <c r="AM98" s="4"/>
      <c r="AN98" s="13">
        <f t="shared" si="249"/>
        <v>0</v>
      </c>
      <c r="AO98" s="12">
        <f t="shared" si="250"/>
        <v>0</v>
      </c>
      <c r="AQ98" s="13">
        <f t="shared" si="251"/>
        <v>0</v>
      </c>
      <c r="AR98" s="12">
        <f t="shared" si="252"/>
        <v>0</v>
      </c>
      <c r="AT98" s="13">
        <f t="shared" si="253"/>
        <v>0</v>
      </c>
      <c r="AU98" s="12">
        <f t="shared" si="254"/>
        <v>0</v>
      </c>
      <c r="AW98" s="13">
        <f t="shared" si="255"/>
        <v>0</v>
      </c>
      <c r="AX98" s="12">
        <f t="shared" si="256"/>
        <v>0</v>
      </c>
      <c r="AY98">
        <v>0</v>
      </c>
      <c r="AZ98" s="13">
        <f t="shared" si="92"/>
        <v>0</v>
      </c>
      <c r="BA98" s="12">
        <f t="shared" si="93"/>
        <v>0</v>
      </c>
      <c r="BC98" s="13">
        <f t="shared" si="257"/>
        <v>0</v>
      </c>
      <c r="BD98" s="12">
        <f t="shared" si="258"/>
        <v>0</v>
      </c>
      <c r="BF98" s="13">
        <f t="shared" si="259"/>
        <v>0</v>
      </c>
      <c r="BG98" s="12">
        <f t="shared" si="260"/>
        <v>0</v>
      </c>
      <c r="BI98" s="13">
        <f t="shared" si="261"/>
        <v>0</v>
      </c>
      <c r="BJ98" s="12">
        <f t="shared" si="262"/>
        <v>0</v>
      </c>
      <c r="BK98" s="4"/>
      <c r="BL98" s="13">
        <f t="shared" si="263"/>
        <v>0</v>
      </c>
      <c r="BM98" s="12">
        <f t="shared" si="264"/>
        <v>0</v>
      </c>
      <c r="BO98" s="13">
        <f t="shared" si="265"/>
        <v>0</v>
      </c>
      <c r="BP98" s="12">
        <f t="shared" si="266"/>
        <v>0</v>
      </c>
      <c r="BR98" s="13">
        <f t="shared" si="267"/>
        <v>0</v>
      </c>
      <c r="BS98" s="12">
        <f t="shared" si="268"/>
        <v>0</v>
      </c>
      <c r="BT98" s="6">
        <v>236</v>
      </c>
      <c r="BU98" s="13">
        <f t="shared" si="269"/>
        <v>11.8</v>
      </c>
      <c r="BV98" s="12">
        <f t="shared" si="270"/>
        <v>3783.94848</v>
      </c>
      <c r="BX98" s="13">
        <f t="shared" si="271"/>
        <v>0</v>
      </c>
      <c r="BY98" s="12">
        <f t="shared" si="272"/>
        <v>0</v>
      </c>
      <c r="CA98" s="13">
        <f t="shared" si="273"/>
        <v>0</v>
      </c>
      <c r="CB98" s="12">
        <f t="shared" si="274"/>
        <v>0</v>
      </c>
      <c r="CC98" s="4"/>
      <c r="CD98" s="13">
        <f t="shared" si="275"/>
        <v>0</v>
      </c>
      <c r="CE98" s="12">
        <f t="shared" si="276"/>
        <v>0</v>
      </c>
      <c r="CF98" s="6"/>
      <c r="CG98" s="13">
        <f t="shared" si="277"/>
        <v>0</v>
      </c>
      <c r="CH98" s="12">
        <f t="shared" si="278"/>
        <v>0</v>
      </c>
      <c r="CI98" s="6">
        <v>50</v>
      </c>
      <c r="CJ98" s="13">
        <f t="shared" si="279"/>
        <v>2.5</v>
      </c>
      <c r="CK98" s="12">
        <f t="shared" si="280"/>
        <v>801.68399999999997</v>
      </c>
      <c r="CL98" s="6"/>
      <c r="CM98" s="13">
        <f t="shared" si="281"/>
        <v>0</v>
      </c>
      <c r="CN98" s="12">
        <f t="shared" si="282"/>
        <v>0</v>
      </c>
      <c r="CO98" s="4"/>
      <c r="CP98" s="13">
        <f t="shared" si="283"/>
        <v>0</v>
      </c>
      <c r="CQ98" s="12">
        <f t="shared" si="284"/>
        <v>0</v>
      </c>
      <c r="CS98" s="18">
        <f t="shared" si="122"/>
        <v>5387.3164800000004</v>
      </c>
    </row>
    <row r="99" spans="1:97" x14ac:dyDescent="0.25">
      <c r="L99" s="4">
        <v>0</v>
      </c>
      <c r="AG99" s="6"/>
      <c r="AY99">
        <v>0</v>
      </c>
      <c r="AZ99" s="13">
        <f t="shared" si="92"/>
        <v>0</v>
      </c>
      <c r="BA99" s="12">
        <f t="shared" si="93"/>
        <v>0</v>
      </c>
      <c r="BT99" s="6">
        <v>0</v>
      </c>
      <c r="CF99" s="6"/>
      <c r="CI99" s="6">
        <v>0</v>
      </c>
      <c r="CL99" s="6"/>
      <c r="CS99" s="18">
        <f t="shared" si="122"/>
        <v>0</v>
      </c>
    </row>
    <row r="100" spans="1:97" x14ac:dyDescent="0.25">
      <c r="L100" s="4">
        <v>0</v>
      </c>
      <c r="AG100" s="6">
        <v>0</v>
      </c>
      <c r="AY100">
        <v>0</v>
      </c>
      <c r="AZ100" s="13">
        <f t="shared" si="92"/>
        <v>0</v>
      </c>
      <c r="BA100" s="12">
        <f t="shared" si="93"/>
        <v>0</v>
      </c>
      <c r="BT100" s="6">
        <v>0</v>
      </c>
      <c r="CF100" s="6"/>
      <c r="CI100" s="6">
        <v>0</v>
      </c>
      <c r="CL100" s="6"/>
      <c r="CS100" s="18">
        <f t="shared" si="122"/>
        <v>0</v>
      </c>
    </row>
    <row r="101" spans="1:97" x14ac:dyDescent="0.25">
      <c r="A101" s="1">
        <v>173164000</v>
      </c>
      <c r="B101" t="s">
        <v>31</v>
      </c>
      <c r="C101" t="s">
        <v>31</v>
      </c>
      <c r="D101" s="2"/>
      <c r="E101" s="6">
        <v>60</v>
      </c>
      <c r="F101" s="6">
        <v>4.3534800000000002</v>
      </c>
      <c r="G101" s="1">
        <v>320926</v>
      </c>
      <c r="H101" s="1" t="s">
        <v>51</v>
      </c>
      <c r="L101" s="4">
        <v>0</v>
      </c>
      <c r="M101" s="13">
        <f t="shared" ref="M101" si="285">+IFERROR(L101/$E101,0)</f>
        <v>0</v>
      </c>
      <c r="N101" s="12">
        <f t="shared" ref="N101" si="286">+L101*$F101</f>
        <v>0</v>
      </c>
      <c r="AG101" s="6">
        <v>0</v>
      </c>
      <c r="AH101" s="13">
        <f t="shared" ref="AH101" si="287">+IFERROR(AG101/$E101,0)</f>
        <v>0</v>
      </c>
      <c r="AI101" s="12">
        <f t="shared" ref="AI101" si="288">+AG101*$F101</f>
        <v>0</v>
      </c>
      <c r="AY101">
        <v>0</v>
      </c>
      <c r="AZ101" s="13">
        <f t="shared" si="92"/>
        <v>0</v>
      </c>
      <c r="BA101" s="12">
        <f t="shared" si="93"/>
        <v>0</v>
      </c>
      <c r="BL101" s="13">
        <f>+IFERROR(BK101/$E101,0)</f>
        <v>0</v>
      </c>
      <c r="BM101" s="12">
        <f>+BK101*$F101</f>
        <v>0</v>
      </c>
      <c r="BO101" s="13">
        <f t="shared" ref="BO101:BO123" si="289">+IFERROR(BN101/$E101,0)</f>
        <v>0</v>
      </c>
      <c r="BP101" s="12">
        <f t="shared" ref="BP101:BP123" si="290">+BN101*$F101</f>
        <v>0</v>
      </c>
      <c r="BR101" s="13">
        <f t="shared" ref="BR101:BR123" si="291">+IFERROR(BQ101/$E101,0)</f>
        <v>0</v>
      </c>
      <c r="BS101" s="12">
        <f t="shared" ref="BS101:BS123" si="292">+BQ101*$F101</f>
        <v>0</v>
      </c>
      <c r="BT101" s="6">
        <v>0</v>
      </c>
      <c r="BU101" s="13">
        <f t="shared" ref="BU101:BU123" si="293">+IFERROR(BT101/$E101,0)</f>
        <v>0</v>
      </c>
      <c r="BV101" s="12">
        <f t="shared" ref="BV101:BV123" si="294">+BT101*$F101</f>
        <v>0</v>
      </c>
      <c r="BX101" s="13">
        <f t="shared" ref="BX101:BX123" si="295">+IFERROR(BW101/$E101,0)</f>
        <v>0</v>
      </c>
      <c r="BY101" s="12">
        <f t="shared" ref="BY101:BY123" si="296">+BW101*$F101</f>
        <v>0</v>
      </c>
      <c r="CA101" s="13">
        <f t="shared" ref="CA101:CA123" si="297">+IFERROR(BZ101/$E101,0)</f>
        <v>0</v>
      </c>
      <c r="CB101" s="12">
        <f t="shared" ref="CB101:CB123" si="298">+BZ101*$F101</f>
        <v>0</v>
      </c>
      <c r="CD101" s="13">
        <f t="shared" ref="CD101:CD123" si="299">+IFERROR(CC101/$E101,0)</f>
        <v>0</v>
      </c>
      <c r="CE101" s="12">
        <f t="shared" ref="CE101:CE123" si="300">+CC101*$F101</f>
        <v>0</v>
      </c>
      <c r="CF101" s="6"/>
      <c r="CG101" s="13">
        <f t="shared" ref="CG101:CG123" si="301">+IFERROR(CF101/$E101,0)</f>
        <v>0</v>
      </c>
      <c r="CH101" s="12">
        <f t="shared" ref="CH101:CH123" si="302">+CF101*$F101</f>
        <v>0</v>
      </c>
      <c r="CI101" s="6">
        <v>0</v>
      </c>
      <c r="CJ101" s="13">
        <f t="shared" ref="CJ101:CJ123" si="303">+IFERROR(CI101/$E101,0)</f>
        <v>0</v>
      </c>
      <c r="CK101" s="12">
        <f t="shared" ref="CK101:CK123" si="304">+CI101*$F101</f>
        <v>0</v>
      </c>
      <c r="CL101" s="6"/>
      <c r="CM101" s="13">
        <f t="shared" ref="CM101:CM123" si="305">+IFERROR(CL101/$E101,0)</f>
        <v>0</v>
      </c>
      <c r="CN101" s="12">
        <f t="shared" ref="CN101:CN123" si="306">+CL101*$F101</f>
        <v>0</v>
      </c>
      <c r="CP101" s="13">
        <f t="shared" ref="CP101:CP123" si="307">+IFERROR(CO101/$E101,0)</f>
        <v>0</v>
      </c>
      <c r="CQ101" s="12">
        <f t="shared" ref="CQ101:CQ123" si="308">+CO101*$F101</f>
        <v>0</v>
      </c>
      <c r="CS101" s="18">
        <f t="shared" si="122"/>
        <v>0</v>
      </c>
    </row>
    <row r="102" spans="1:97" x14ac:dyDescent="0.25">
      <c r="A102" s="1">
        <v>173164000</v>
      </c>
      <c r="B102" t="s">
        <v>32</v>
      </c>
      <c r="C102" t="s">
        <v>33</v>
      </c>
      <c r="D102" s="2">
        <v>9.2307692307692313E-2</v>
      </c>
      <c r="E102" s="6">
        <v>60</v>
      </c>
      <c r="F102" s="6">
        <v>4.3534800000000002</v>
      </c>
      <c r="G102" s="1">
        <v>320926</v>
      </c>
      <c r="H102" s="1" t="s">
        <v>51</v>
      </c>
      <c r="L102" s="4">
        <v>305</v>
      </c>
      <c r="M102" s="13">
        <f t="shared" ref="M102:M107" si="309">+IFERROR(L102/$E102,0)</f>
        <v>5.083333333333333</v>
      </c>
      <c r="N102" s="12">
        <f t="shared" ref="N102:N107" si="310">+L102*$F102</f>
        <v>1327.8114</v>
      </c>
      <c r="AG102" s="6">
        <v>0</v>
      </c>
      <c r="AH102" s="13">
        <f t="shared" ref="AH102:AH107" si="311">+IFERROR(AG102/$E102,0)</f>
        <v>0</v>
      </c>
      <c r="AI102" s="12">
        <f t="shared" ref="AI102:AI107" si="312">+AG102*$F102</f>
        <v>0</v>
      </c>
      <c r="AY102">
        <v>0</v>
      </c>
      <c r="AZ102" s="13">
        <f t="shared" si="92"/>
        <v>0</v>
      </c>
      <c r="BA102" s="12">
        <f t="shared" si="93"/>
        <v>0</v>
      </c>
      <c r="BL102" s="13">
        <f t="shared" ref="BL102:BL108" si="313">+IFERROR(BK102/$E102,0)</f>
        <v>0</v>
      </c>
      <c r="BM102" s="12">
        <f t="shared" ref="BM102:BM108" si="314">+BK102*$F102</f>
        <v>0</v>
      </c>
      <c r="BO102" s="13">
        <f t="shared" si="289"/>
        <v>0</v>
      </c>
      <c r="BP102" s="12">
        <f t="shared" si="290"/>
        <v>0</v>
      </c>
      <c r="BR102" s="13">
        <f t="shared" si="291"/>
        <v>0</v>
      </c>
      <c r="BS102" s="12">
        <f t="shared" si="292"/>
        <v>0</v>
      </c>
      <c r="BT102" s="6">
        <v>166</v>
      </c>
      <c r="BU102" s="13">
        <f t="shared" si="293"/>
        <v>2.7666666666666666</v>
      </c>
      <c r="BV102" s="12">
        <f t="shared" si="294"/>
        <v>722.67768000000001</v>
      </c>
      <c r="BX102" s="13">
        <f t="shared" si="295"/>
        <v>0</v>
      </c>
      <c r="BY102" s="12">
        <f t="shared" si="296"/>
        <v>0</v>
      </c>
      <c r="CA102" s="13">
        <f t="shared" si="297"/>
        <v>0</v>
      </c>
      <c r="CB102" s="12">
        <f t="shared" si="298"/>
        <v>0</v>
      </c>
      <c r="CD102" s="13">
        <f t="shared" si="299"/>
        <v>0</v>
      </c>
      <c r="CE102" s="12">
        <f t="shared" si="300"/>
        <v>0</v>
      </c>
      <c r="CF102" s="6"/>
      <c r="CG102" s="13">
        <f t="shared" si="301"/>
        <v>0</v>
      </c>
      <c r="CH102" s="12">
        <f t="shared" si="302"/>
        <v>0</v>
      </c>
      <c r="CI102" s="6">
        <v>55</v>
      </c>
      <c r="CJ102" s="13">
        <f t="shared" si="303"/>
        <v>0.91666666666666663</v>
      </c>
      <c r="CK102" s="12">
        <f t="shared" si="304"/>
        <v>239.44140000000002</v>
      </c>
      <c r="CL102" s="6"/>
      <c r="CM102" s="13">
        <f t="shared" si="305"/>
        <v>0</v>
      </c>
      <c r="CN102" s="12">
        <f t="shared" si="306"/>
        <v>0</v>
      </c>
      <c r="CP102" s="13">
        <f t="shared" si="307"/>
        <v>0</v>
      </c>
      <c r="CQ102" s="12">
        <f t="shared" si="308"/>
        <v>0</v>
      </c>
      <c r="CS102" s="18">
        <f t="shared" si="122"/>
        <v>2289.9304800000004</v>
      </c>
    </row>
    <row r="103" spans="1:97" x14ac:dyDescent="0.25">
      <c r="A103" s="1">
        <v>173164000</v>
      </c>
      <c r="B103" t="s">
        <v>34</v>
      </c>
      <c r="C103" t="s">
        <v>35</v>
      </c>
      <c r="D103" s="2">
        <v>0.18974358974358974</v>
      </c>
      <c r="E103" s="6">
        <v>60</v>
      </c>
      <c r="F103" s="6">
        <v>4.3534800000000002</v>
      </c>
      <c r="G103" s="1">
        <v>320926</v>
      </c>
      <c r="H103" s="1" t="s">
        <v>51</v>
      </c>
      <c r="L103" s="4">
        <v>626</v>
      </c>
      <c r="M103" s="13">
        <f t="shared" si="309"/>
        <v>10.433333333333334</v>
      </c>
      <c r="N103" s="12">
        <f t="shared" si="310"/>
        <v>2725.2784799999999</v>
      </c>
      <c r="AG103" s="6">
        <v>0</v>
      </c>
      <c r="AH103" s="13">
        <f t="shared" si="311"/>
        <v>0</v>
      </c>
      <c r="AI103" s="12">
        <f t="shared" si="312"/>
        <v>0</v>
      </c>
      <c r="AY103">
        <v>0</v>
      </c>
      <c r="AZ103" s="13">
        <f t="shared" si="92"/>
        <v>0</v>
      </c>
      <c r="BA103" s="12">
        <f t="shared" si="93"/>
        <v>0</v>
      </c>
      <c r="BL103" s="13">
        <f t="shared" si="313"/>
        <v>0</v>
      </c>
      <c r="BM103" s="12">
        <f t="shared" si="314"/>
        <v>0</v>
      </c>
      <c r="BO103" s="13">
        <f t="shared" si="289"/>
        <v>0</v>
      </c>
      <c r="BP103" s="12">
        <f t="shared" si="290"/>
        <v>0</v>
      </c>
      <c r="BR103" s="13">
        <f t="shared" si="291"/>
        <v>0</v>
      </c>
      <c r="BS103" s="12">
        <f t="shared" si="292"/>
        <v>0</v>
      </c>
      <c r="BT103" s="6">
        <v>342</v>
      </c>
      <c r="BU103" s="13">
        <f t="shared" si="293"/>
        <v>5.7</v>
      </c>
      <c r="BV103" s="12">
        <f t="shared" si="294"/>
        <v>1488.8901600000002</v>
      </c>
      <c r="BX103" s="13">
        <f t="shared" si="295"/>
        <v>0</v>
      </c>
      <c r="BY103" s="12">
        <f t="shared" si="296"/>
        <v>0</v>
      </c>
      <c r="CA103" s="13">
        <f t="shared" si="297"/>
        <v>0</v>
      </c>
      <c r="CB103" s="12">
        <f t="shared" si="298"/>
        <v>0</v>
      </c>
      <c r="CD103" s="13">
        <f t="shared" si="299"/>
        <v>0</v>
      </c>
      <c r="CE103" s="12">
        <f t="shared" si="300"/>
        <v>0</v>
      </c>
      <c r="CF103" s="6"/>
      <c r="CG103" s="13">
        <f t="shared" si="301"/>
        <v>0</v>
      </c>
      <c r="CH103" s="12">
        <f t="shared" si="302"/>
        <v>0</v>
      </c>
      <c r="CI103" s="6">
        <v>114</v>
      </c>
      <c r="CJ103" s="13">
        <f t="shared" si="303"/>
        <v>1.9</v>
      </c>
      <c r="CK103" s="12">
        <f t="shared" si="304"/>
        <v>496.29672000000005</v>
      </c>
      <c r="CL103" s="6"/>
      <c r="CM103" s="13">
        <f t="shared" si="305"/>
        <v>0</v>
      </c>
      <c r="CN103" s="12">
        <f t="shared" si="306"/>
        <v>0</v>
      </c>
      <c r="CP103" s="13">
        <f t="shared" si="307"/>
        <v>0</v>
      </c>
      <c r="CQ103" s="12">
        <f t="shared" si="308"/>
        <v>0</v>
      </c>
      <c r="CS103" s="18">
        <f t="shared" si="122"/>
        <v>4710.4653600000001</v>
      </c>
    </row>
    <row r="104" spans="1:97" x14ac:dyDescent="0.25">
      <c r="A104" s="1">
        <v>173164000</v>
      </c>
      <c r="B104" t="s">
        <v>93</v>
      </c>
      <c r="C104" t="s">
        <v>94</v>
      </c>
      <c r="D104" s="2">
        <v>0.14871794871794872</v>
      </c>
      <c r="E104" s="6">
        <v>60</v>
      </c>
      <c r="F104" s="6">
        <v>4.3534800000000002</v>
      </c>
      <c r="G104" s="1">
        <v>320926</v>
      </c>
      <c r="H104" s="1" t="s">
        <v>51</v>
      </c>
      <c r="L104" s="4">
        <v>491</v>
      </c>
      <c r="M104" s="13">
        <f t="shared" si="309"/>
        <v>8.1833333333333336</v>
      </c>
      <c r="N104" s="12">
        <f t="shared" si="310"/>
        <v>2137.5586800000001</v>
      </c>
      <c r="AG104" s="6">
        <v>0</v>
      </c>
      <c r="AH104" s="13">
        <f t="shared" si="311"/>
        <v>0</v>
      </c>
      <c r="AI104" s="12">
        <f t="shared" si="312"/>
        <v>0</v>
      </c>
      <c r="AY104">
        <v>0</v>
      </c>
      <c r="AZ104" s="13">
        <f t="shared" si="92"/>
        <v>0</v>
      </c>
      <c r="BA104" s="12">
        <f t="shared" si="93"/>
        <v>0</v>
      </c>
      <c r="BL104" s="13">
        <f t="shared" si="313"/>
        <v>0</v>
      </c>
      <c r="BM104" s="12">
        <f t="shared" si="314"/>
        <v>0</v>
      </c>
      <c r="BO104" s="13">
        <f t="shared" si="289"/>
        <v>0</v>
      </c>
      <c r="BP104" s="12">
        <f t="shared" si="290"/>
        <v>0</v>
      </c>
      <c r="BR104" s="13">
        <f t="shared" si="291"/>
        <v>0</v>
      </c>
      <c r="BS104" s="12">
        <f t="shared" si="292"/>
        <v>0</v>
      </c>
      <c r="BT104" s="6">
        <v>268</v>
      </c>
      <c r="BU104" s="13">
        <f t="shared" si="293"/>
        <v>4.4666666666666668</v>
      </c>
      <c r="BV104" s="12">
        <f t="shared" si="294"/>
        <v>1166.7326400000002</v>
      </c>
      <c r="BX104" s="13">
        <f t="shared" si="295"/>
        <v>0</v>
      </c>
      <c r="BY104" s="12">
        <f t="shared" si="296"/>
        <v>0</v>
      </c>
      <c r="CA104" s="13">
        <f t="shared" si="297"/>
        <v>0</v>
      </c>
      <c r="CB104" s="12">
        <f t="shared" si="298"/>
        <v>0</v>
      </c>
      <c r="CD104" s="13">
        <f t="shared" si="299"/>
        <v>0</v>
      </c>
      <c r="CE104" s="12">
        <f t="shared" si="300"/>
        <v>0</v>
      </c>
      <c r="CF104" s="6"/>
      <c r="CG104" s="13">
        <f t="shared" si="301"/>
        <v>0</v>
      </c>
      <c r="CH104" s="12">
        <f t="shared" si="302"/>
        <v>0</v>
      </c>
      <c r="CI104" s="6">
        <v>89</v>
      </c>
      <c r="CJ104" s="13">
        <f t="shared" si="303"/>
        <v>1.4833333333333334</v>
      </c>
      <c r="CK104" s="12">
        <f t="shared" si="304"/>
        <v>387.45972</v>
      </c>
      <c r="CL104" s="6"/>
      <c r="CM104" s="13">
        <f t="shared" si="305"/>
        <v>0</v>
      </c>
      <c r="CN104" s="12">
        <f t="shared" si="306"/>
        <v>0</v>
      </c>
      <c r="CP104" s="13">
        <f t="shared" si="307"/>
        <v>0</v>
      </c>
      <c r="CQ104" s="12">
        <f t="shared" si="308"/>
        <v>0</v>
      </c>
      <c r="CS104" s="18">
        <f t="shared" si="122"/>
        <v>3691.7510400000001</v>
      </c>
    </row>
    <row r="105" spans="1:97" x14ac:dyDescent="0.25">
      <c r="A105" s="1">
        <v>173164000</v>
      </c>
      <c r="B105" t="s">
        <v>90</v>
      </c>
      <c r="C105" t="s">
        <v>37</v>
      </c>
      <c r="D105" s="2">
        <v>0.17435897435897435</v>
      </c>
      <c r="E105" s="6">
        <v>60</v>
      </c>
      <c r="F105" s="6">
        <v>4.3534800000000002</v>
      </c>
      <c r="G105" s="1">
        <v>320926</v>
      </c>
      <c r="H105" s="1" t="s">
        <v>51</v>
      </c>
      <c r="L105" s="4">
        <v>575</v>
      </c>
      <c r="M105" s="13">
        <f t="shared" si="309"/>
        <v>9.5833333333333339</v>
      </c>
      <c r="N105" s="12">
        <f t="shared" si="310"/>
        <v>2503.2510000000002</v>
      </c>
      <c r="AG105" s="6">
        <v>0</v>
      </c>
      <c r="AH105" s="13">
        <f t="shared" si="311"/>
        <v>0</v>
      </c>
      <c r="AI105" s="12">
        <f t="shared" si="312"/>
        <v>0</v>
      </c>
      <c r="AY105">
        <v>0</v>
      </c>
      <c r="AZ105" s="13">
        <f t="shared" si="92"/>
        <v>0</v>
      </c>
      <c r="BA105" s="12">
        <f t="shared" si="93"/>
        <v>0</v>
      </c>
      <c r="BL105" s="13">
        <f t="shared" si="313"/>
        <v>0</v>
      </c>
      <c r="BM105" s="12">
        <f t="shared" si="314"/>
        <v>0</v>
      </c>
      <c r="BO105" s="13">
        <f t="shared" si="289"/>
        <v>0</v>
      </c>
      <c r="BP105" s="12">
        <f t="shared" si="290"/>
        <v>0</v>
      </c>
      <c r="BR105" s="13">
        <f t="shared" si="291"/>
        <v>0</v>
      </c>
      <c r="BS105" s="12">
        <f t="shared" si="292"/>
        <v>0</v>
      </c>
      <c r="BT105" s="6">
        <v>314</v>
      </c>
      <c r="BU105" s="13">
        <f t="shared" si="293"/>
        <v>5.2333333333333334</v>
      </c>
      <c r="BV105" s="12">
        <f t="shared" si="294"/>
        <v>1366.99272</v>
      </c>
      <c r="BX105" s="13">
        <f t="shared" si="295"/>
        <v>0</v>
      </c>
      <c r="BY105" s="12">
        <f t="shared" si="296"/>
        <v>0</v>
      </c>
      <c r="CA105" s="13">
        <f t="shared" si="297"/>
        <v>0</v>
      </c>
      <c r="CB105" s="12">
        <f t="shared" si="298"/>
        <v>0</v>
      </c>
      <c r="CD105" s="13">
        <f t="shared" si="299"/>
        <v>0</v>
      </c>
      <c r="CE105" s="12">
        <f t="shared" si="300"/>
        <v>0</v>
      </c>
      <c r="CF105" s="6"/>
      <c r="CG105" s="13">
        <f t="shared" si="301"/>
        <v>0</v>
      </c>
      <c r="CH105" s="12">
        <f t="shared" si="302"/>
        <v>0</v>
      </c>
      <c r="CI105" s="6">
        <v>105</v>
      </c>
      <c r="CJ105" s="13">
        <f t="shared" si="303"/>
        <v>1.75</v>
      </c>
      <c r="CK105" s="12">
        <f t="shared" si="304"/>
        <v>457.11540000000002</v>
      </c>
      <c r="CL105" s="6"/>
      <c r="CM105" s="13">
        <f t="shared" si="305"/>
        <v>0</v>
      </c>
      <c r="CN105" s="12">
        <f t="shared" si="306"/>
        <v>0</v>
      </c>
      <c r="CP105" s="13">
        <f t="shared" si="307"/>
        <v>0</v>
      </c>
      <c r="CQ105" s="12">
        <f t="shared" si="308"/>
        <v>0</v>
      </c>
      <c r="CS105" s="18">
        <f t="shared" si="122"/>
        <v>4327.3591200000001</v>
      </c>
    </row>
    <row r="106" spans="1:97" x14ac:dyDescent="0.25">
      <c r="A106" s="1">
        <v>173164000</v>
      </c>
      <c r="B106" t="s">
        <v>91</v>
      </c>
      <c r="C106" t="s">
        <v>92</v>
      </c>
      <c r="D106" s="2">
        <v>0.14358974358974358</v>
      </c>
      <c r="E106" s="6">
        <v>60</v>
      </c>
      <c r="F106" s="6">
        <v>4.3534800000000002</v>
      </c>
      <c r="G106" s="1">
        <v>320926</v>
      </c>
      <c r="H106" s="1" t="s">
        <v>51</v>
      </c>
      <c r="L106" s="4">
        <v>474</v>
      </c>
      <c r="M106" s="13">
        <f t="shared" si="309"/>
        <v>7.9</v>
      </c>
      <c r="N106" s="12">
        <f t="shared" si="310"/>
        <v>2063.54952</v>
      </c>
      <c r="AG106" s="6">
        <v>0</v>
      </c>
      <c r="AH106" s="13">
        <f t="shared" si="311"/>
        <v>0</v>
      </c>
      <c r="AI106" s="12">
        <f t="shared" si="312"/>
        <v>0</v>
      </c>
      <c r="AY106">
        <v>0</v>
      </c>
      <c r="AZ106" s="13">
        <f t="shared" si="92"/>
        <v>0</v>
      </c>
      <c r="BA106" s="12">
        <f t="shared" si="93"/>
        <v>0</v>
      </c>
      <c r="BL106" s="13">
        <f t="shared" si="313"/>
        <v>0</v>
      </c>
      <c r="BM106" s="12">
        <f t="shared" si="314"/>
        <v>0</v>
      </c>
      <c r="BO106" s="13">
        <f t="shared" si="289"/>
        <v>0</v>
      </c>
      <c r="BP106" s="12">
        <f t="shared" si="290"/>
        <v>0</v>
      </c>
      <c r="BR106" s="13">
        <f t="shared" si="291"/>
        <v>0</v>
      </c>
      <c r="BS106" s="12">
        <f t="shared" si="292"/>
        <v>0</v>
      </c>
      <c r="BT106" s="6">
        <v>258</v>
      </c>
      <c r="BU106" s="13">
        <f t="shared" si="293"/>
        <v>4.3</v>
      </c>
      <c r="BV106" s="12">
        <f t="shared" si="294"/>
        <v>1123.19784</v>
      </c>
      <c r="BX106" s="13">
        <f t="shared" si="295"/>
        <v>0</v>
      </c>
      <c r="BY106" s="12">
        <f t="shared" si="296"/>
        <v>0</v>
      </c>
      <c r="CA106" s="13">
        <f t="shared" si="297"/>
        <v>0</v>
      </c>
      <c r="CB106" s="12">
        <f t="shared" si="298"/>
        <v>0</v>
      </c>
      <c r="CD106" s="13">
        <f t="shared" si="299"/>
        <v>0</v>
      </c>
      <c r="CE106" s="12">
        <f t="shared" si="300"/>
        <v>0</v>
      </c>
      <c r="CF106" s="6"/>
      <c r="CG106" s="13">
        <f t="shared" si="301"/>
        <v>0</v>
      </c>
      <c r="CH106" s="12">
        <f t="shared" si="302"/>
        <v>0</v>
      </c>
      <c r="CI106" s="6">
        <v>86</v>
      </c>
      <c r="CJ106" s="13">
        <f t="shared" si="303"/>
        <v>1.4333333333333333</v>
      </c>
      <c r="CK106" s="12">
        <f t="shared" si="304"/>
        <v>374.39928000000003</v>
      </c>
      <c r="CL106" s="6"/>
      <c r="CM106" s="13">
        <f t="shared" si="305"/>
        <v>0</v>
      </c>
      <c r="CN106" s="12">
        <f t="shared" si="306"/>
        <v>0</v>
      </c>
      <c r="CP106" s="13">
        <f t="shared" si="307"/>
        <v>0</v>
      </c>
      <c r="CQ106" s="12">
        <f t="shared" si="308"/>
        <v>0</v>
      </c>
      <c r="CS106" s="18">
        <f t="shared" si="122"/>
        <v>3561.1466400000004</v>
      </c>
    </row>
    <row r="107" spans="1:97" x14ac:dyDescent="0.25">
      <c r="A107" s="1">
        <v>173164000</v>
      </c>
      <c r="B107" t="s">
        <v>38</v>
      </c>
      <c r="C107" t="s">
        <v>39</v>
      </c>
      <c r="D107" s="2">
        <v>0.25128205128205128</v>
      </c>
      <c r="E107" s="6">
        <v>60</v>
      </c>
      <c r="F107" s="6">
        <v>4.3534800000000002</v>
      </c>
      <c r="G107" s="1">
        <v>320926</v>
      </c>
      <c r="H107" s="1" t="s">
        <v>51</v>
      </c>
      <c r="L107" s="4">
        <v>829</v>
      </c>
      <c r="M107" s="13">
        <f t="shared" si="309"/>
        <v>13.816666666666666</v>
      </c>
      <c r="N107" s="12">
        <f t="shared" si="310"/>
        <v>3609.0349200000001</v>
      </c>
      <c r="AG107" s="6">
        <v>0</v>
      </c>
      <c r="AH107" s="13">
        <f t="shared" si="311"/>
        <v>0</v>
      </c>
      <c r="AI107" s="12">
        <f t="shared" si="312"/>
        <v>0</v>
      </c>
      <c r="AY107">
        <v>0</v>
      </c>
      <c r="AZ107" s="13">
        <f t="shared" si="92"/>
        <v>0</v>
      </c>
      <c r="BA107" s="12">
        <f t="shared" si="93"/>
        <v>0</v>
      </c>
      <c r="BL107" s="13">
        <f t="shared" si="313"/>
        <v>0</v>
      </c>
      <c r="BM107" s="12">
        <f t="shared" si="314"/>
        <v>0</v>
      </c>
      <c r="BO107" s="13">
        <f t="shared" si="289"/>
        <v>0</v>
      </c>
      <c r="BP107" s="12">
        <f t="shared" si="290"/>
        <v>0</v>
      </c>
      <c r="BR107" s="13">
        <f t="shared" si="291"/>
        <v>0</v>
      </c>
      <c r="BS107" s="12">
        <f t="shared" si="292"/>
        <v>0</v>
      </c>
      <c r="BT107" s="6">
        <v>452</v>
      </c>
      <c r="BU107" s="13">
        <f t="shared" si="293"/>
        <v>7.5333333333333332</v>
      </c>
      <c r="BV107" s="12">
        <f t="shared" si="294"/>
        <v>1967.77296</v>
      </c>
      <c r="BX107" s="13">
        <f t="shared" si="295"/>
        <v>0</v>
      </c>
      <c r="BY107" s="12">
        <f t="shared" si="296"/>
        <v>0</v>
      </c>
      <c r="CA107" s="13">
        <f t="shared" si="297"/>
        <v>0</v>
      </c>
      <c r="CB107" s="12">
        <f t="shared" si="298"/>
        <v>0</v>
      </c>
      <c r="CD107" s="13">
        <f t="shared" si="299"/>
        <v>0</v>
      </c>
      <c r="CE107" s="12">
        <f t="shared" si="300"/>
        <v>0</v>
      </c>
      <c r="CF107" s="6"/>
      <c r="CG107" s="13">
        <f t="shared" si="301"/>
        <v>0</v>
      </c>
      <c r="CH107" s="12">
        <f t="shared" si="302"/>
        <v>0</v>
      </c>
      <c r="CI107" s="6">
        <v>151</v>
      </c>
      <c r="CJ107" s="13">
        <f t="shared" si="303"/>
        <v>2.5166666666666666</v>
      </c>
      <c r="CK107" s="12">
        <f t="shared" si="304"/>
        <v>657.37548000000004</v>
      </c>
      <c r="CL107" s="6"/>
      <c r="CM107" s="13">
        <f t="shared" si="305"/>
        <v>0</v>
      </c>
      <c r="CN107" s="12">
        <f t="shared" si="306"/>
        <v>0</v>
      </c>
      <c r="CP107" s="13">
        <f t="shared" si="307"/>
        <v>0</v>
      </c>
      <c r="CQ107" s="12">
        <f t="shared" si="308"/>
        <v>0</v>
      </c>
      <c r="CS107" s="18">
        <f t="shared" si="122"/>
        <v>6234.18336</v>
      </c>
    </row>
    <row r="108" spans="1:97" x14ac:dyDescent="0.25">
      <c r="L108" s="4">
        <v>0</v>
      </c>
      <c r="AG108" s="6">
        <v>0</v>
      </c>
      <c r="AY108">
        <v>0</v>
      </c>
      <c r="AZ108" s="13">
        <f t="shared" si="92"/>
        <v>0</v>
      </c>
      <c r="BA108" s="12">
        <f t="shared" si="93"/>
        <v>0</v>
      </c>
      <c r="BL108" s="13">
        <f t="shared" si="313"/>
        <v>0</v>
      </c>
      <c r="BM108" s="12">
        <f t="shared" si="314"/>
        <v>0</v>
      </c>
      <c r="BO108" s="13">
        <f t="shared" si="289"/>
        <v>0</v>
      </c>
      <c r="BP108" s="12">
        <f t="shared" si="290"/>
        <v>0</v>
      </c>
      <c r="BR108" s="13">
        <f t="shared" si="291"/>
        <v>0</v>
      </c>
      <c r="BS108" s="12">
        <f t="shared" si="292"/>
        <v>0</v>
      </c>
      <c r="BT108" s="6">
        <v>0</v>
      </c>
      <c r="BU108" s="13">
        <f t="shared" si="293"/>
        <v>0</v>
      </c>
      <c r="BV108" s="12">
        <f t="shared" si="294"/>
        <v>0</v>
      </c>
      <c r="BX108" s="13">
        <f t="shared" si="295"/>
        <v>0</v>
      </c>
      <c r="BY108" s="12">
        <f t="shared" si="296"/>
        <v>0</v>
      </c>
      <c r="CA108" s="13">
        <f t="shared" si="297"/>
        <v>0</v>
      </c>
      <c r="CB108" s="12">
        <f t="shared" si="298"/>
        <v>0</v>
      </c>
      <c r="CD108" s="13">
        <f t="shared" si="299"/>
        <v>0</v>
      </c>
      <c r="CE108" s="12">
        <f t="shared" si="300"/>
        <v>0</v>
      </c>
      <c r="CF108" s="6"/>
      <c r="CG108" s="13">
        <f t="shared" si="301"/>
        <v>0</v>
      </c>
      <c r="CH108" s="12">
        <f t="shared" si="302"/>
        <v>0</v>
      </c>
      <c r="CI108" s="6">
        <v>0</v>
      </c>
      <c r="CJ108" s="13">
        <f t="shared" si="303"/>
        <v>0</v>
      </c>
      <c r="CK108" s="12">
        <f t="shared" si="304"/>
        <v>0</v>
      </c>
      <c r="CL108" s="6"/>
      <c r="CM108" s="13">
        <f t="shared" si="305"/>
        <v>0</v>
      </c>
      <c r="CN108" s="12">
        <f t="shared" si="306"/>
        <v>0</v>
      </c>
      <c r="CP108" s="13">
        <f t="shared" si="307"/>
        <v>0</v>
      </c>
      <c r="CQ108" s="12">
        <f t="shared" si="308"/>
        <v>0</v>
      </c>
      <c r="CS108" s="18">
        <f t="shared" si="122"/>
        <v>0</v>
      </c>
    </row>
    <row r="109" spans="1:97" x14ac:dyDescent="0.25">
      <c r="A109" s="1">
        <v>173076000</v>
      </c>
      <c r="B109" t="s">
        <v>31</v>
      </c>
      <c r="C109" t="s">
        <v>31</v>
      </c>
      <c r="D109" s="2"/>
      <c r="E109" s="6">
        <v>60</v>
      </c>
      <c r="F109" s="6">
        <v>4.3534800000000002</v>
      </c>
      <c r="G109" s="1">
        <v>320015</v>
      </c>
      <c r="H109" s="1" t="s">
        <v>0</v>
      </c>
      <c r="L109" s="4">
        <v>0</v>
      </c>
      <c r="M109" s="13">
        <f t="shared" ref="M109" si="315">+IFERROR(L109/$E109,0)</f>
        <v>0</v>
      </c>
      <c r="N109" s="12">
        <f t="shared" ref="N109" si="316">+L109*$F109</f>
        <v>0</v>
      </c>
      <c r="AG109" s="6">
        <v>0</v>
      </c>
      <c r="AH109" s="13">
        <f t="shared" ref="AH109" si="317">+IFERROR(AG109/$E109,0)</f>
        <v>0</v>
      </c>
      <c r="AI109" s="12">
        <f t="shared" ref="AI109" si="318">+AG109*$F109</f>
        <v>0</v>
      </c>
      <c r="AY109">
        <v>0</v>
      </c>
      <c r="AZ109" s="13">
        <f t="shared" si="92"/>
        <v>0</v>
      </c>
      <c r="BA109" s="12">
        <f t="shared" si="93"/>
        <v>0</v>
      </c>
      <c r="BL109" s="13">
        <f>+IFERROR(BK109/$E109,0)</f>
        <v>0</v>
      </c>
      <c r="BM109" s="12">
        <f>+BK109*$F109</f>
        <v>0</v>
      </c>
      <c r="BO109" s="13">
        <f t="shared" si="289"/>
        <v>0</v>
      </c>
      <c r="BP109" s="12">
        <f t="shared" si="290"/>
        <v>0</v>
      </c>
      <c r="BR109" s="13">
        <f t="shared" si="291"/>
        <v>0</v>
      </c>
      <c r="BS109" s="12">
        <f t="shared" si="292"/>
        <v>0</v>
      </c>
      <c r="BT109" s="6">
        <v>0</v>
      </c>
      <c r="BU109" s="13">
        <f t="shared" si="293"/>
        <v>0</v>
      </c>
      <c r="BV109" s="12">
        <f t="shared" si="294"/>
        <v>0</v>
      </c>
      <c r="BX109" s="13">
        <f t="shared" si="295"/>
        <v>0</v>
      </c>
      <c r="BY109" s="12">
        <f t="shared" si="296"/>
        <v>0</v>
      </c>
      <c r="CA109" s="13">
        <f t="shared" si="297"/>
        <v>0</v>
      </c>
      <c r="CB109" s="12">
        <f t="shared" si="298"/>
        <v>0</v>
      </c>
      <c r="CD109" s="13">
        <f t="shared" si="299"/>
        <v>0</v>
      </c>
      <c r="CE109" s="12">
        <f t="shared" si="300"/>
        <v>0</v>
      </c>
      <c r="CF109" s="6"/>
      <c r="CG109" s="13">
        <f t="shared" si="301"/>
        <v>0</v>
      </c>
      <c r="CH109" s="12">
        <f t="shared" si="302"/>
        <v>0</v>
      </c>
      <c r="CI109" s="6">
        <v>0</v>
      </c>
      <c r="CJ109" s="13">
        <f t="shared" si="303"/>
        <v>0</v>
      </c>
      <c r="CK109" s="12">
        <f t="shared" si="304"/>
        <v>0</v>
      </c>
      <c r="CL109" s="6"/>
      <c r="CM109" s="13">
        <f t="shared" si="305"/>
        <v>0</v>
      </c>
      <c r="CN109" s="12">
        <f t="shared" si="306"/>
        <v>0</v>
      </c>
      <c r="CP109" s="13">
        <f t="shared" si="307"/>
        <v>0</v>
      </c>
      <c r="CQ109" s="12">
        <f t="shared" si="308"/>
        <v>0</v>
      </c>
      <c r="CS109" s="18">
        <f t="shared" si="122"/>
        <v>0</v>
      </c>
    </row>
    <row r="110" spans="1:97" x14ac:dyDescent="0.25">
      <c r="A110" s="1">
        <v>173076000</v>
      </c>
      <c r="B110" t="s">
        <v>32</v>
      </c>
      <c r="C110" t="s">
        <v>33</v>
      </c>
      <c r="D110" s="2">
        <v>9.2307692307692313E-2</v>
      </c>
      <c r="E110" s="6">
        <v>60</v>
      </c>
      <c r="F110" s="6">
        <v>4.3534800000000002</v>
      </c>
      <c r="G110" s="1">
        <v>320015</v>
      </c>
      <c r="H110" s="1" t="s">
        <v>0</v>
      </c>
      <c r="L110" s="4">
        <v>55</v>
      </c>
      <c r="M110" s="13">
        <f t="shared" ref="M110:M115" si="319">+IFERROR(L110/$E110,0)</f>
        <v>0.91666666666666663</v>
      </c>
      <c r="N110" s="12">
        <f t="shared" ref="N110:N115" si="320">+L110*$F110</f>
        <v>239.44140000000002</v>
      </c>
      <c r="AG110" s="6">
        <v>0</v>
      </c>
      <c r="AH110" s="13">
        <f t="shared" ref="AH110:AH115" si="321">+IFERROR(AG110/$E110,0)</f>
        <v>0</v>
      </c>
      <c r="AI110" s="12">
        <f t="shared" ref="AI110:AI115" si="322">+AG110*$F110</f>
        <v>0</v>
      </c>
      <c r="AY110">
        <v>0</v>
      </c>
      <c r="AZ110" s="13">
        <f t="shared" si="92"/>
        <v>0</v>
      </c>
      <c r="BA110" s="12">
        <f t="shared" si="93"/>
        <v>0</v>
      </c>
      <c r="BL110" s="13">
        <f t="shared" ref="BL110:BL116" si="323">+IFERROR(BK110/$E110,0)</f>
        <v>0</v>
      </c>
      <c r="BM110" s="12">
        <f t="shared" ref="BM110:BM116" si="324">+BK110*$F110</f>
        <v>0</v>
      </c>
      <c r="BO110" s="13">
        <f t="shared" si="289"/>
        <v>0</v>
      </c>
      <c r="BP110" s="12">
        <f t="shared" si="290"/>
        <v>0</v>
      </c>
      <c r="BR110" s="13">
        <f t="shared" si="291"/>
        <v>0</v>
      </c>
      <c r="BS110" s="12">
        <f t="shared" si="292"/>
        <v>0</v>
      </c>
      <c r="BT110" s="6"/>
      <c r="BU110" s="13">
        <f t="shared" si="293"/>
        <v>0</v>
      </c>
      <c r="BV110" s="12">
        <f t="shared" si="294"/>
        <v>0</v>
      </c>
      <c r="BX110" s="13">
        <f t="shared" si="295"/>
        <v>0</v>
      </c>
      <c r="BY110" s="12">
        <f t="shared" si="296"/>
        <v>0</v>
      </c>
      <c r="CA110" s="13">
        <f t="shared" si="297"/>
        <v>0</v>
      </c>
      <c r="CB110" s="12">
        <f t="shared" si="298"/>
        <v>0</v>
      </c>
      <c r="CD110" s="13">
        <f t="shared" si="299"/>
        <v>0</v>
      </c>
      <c r="CE110" s="12">
        <f t="shared" si="300"/>
        <v>0</v>
      </c>
      <c r="CF110" s="6"/>
      <c r="CG110" s="13">
        <f t="shared" si="301"/>
        <v>0</v>
      </c>
      <c r="CH110" s="12">
        <f t="shared" si="302"/>
        <v>0</v>
      </c>
      <c r="CI110" s="6"/>
      <c r="CJ110" s="13">
        <f t="shared" si="303"/>
        <v>0</v>
      </c>
      <c r="CK110" s="12">
        <f t="shared" si="304"/>
        <v>0</v>
      </c>
      <c r="CL110" s="6"/>
      <c r="CM110" s="13">
        <f t="shared" si="305"/>
        <v>0</v>
      </c>
      <c r="CN110" s="12">
        <f t="shared" si="306"/>
        <v>0</v>
      </c>
      <c r="CP110" s="13">
        <f t="shared" si="307"/>
        <v>0</v>
      </c>
      <c r="CQ110" s="12">
        <f t="shared" si="308"/>
        <v>0</v>
      </c>
      <c r="CS110" s="18">
        <f t="shared" si="122"/>
        <v>239.44140000000002</v>
      </c>
    </row>
    <row r="111" spans="1:97" x14ac:dyDescent="0.25">
      <c r="A111" s="1">
        <v>173076000</v>
      </c>
      <c r="B111" t="s">
        <v>34</v>
      </c>
      <c r="C111" t="s">
        <v>35</v>
      </c>
      <c r="D111" s="2">
        <v>0.18974358974358974</v>
      </c>
      <c r="E111" s="6">
        <v>60</v>
      </c>
      <c r="F111" s="6">
        <v>4.3534800000000002</v>
      </c>
      <c r="G111" s="1">
        <v>320015</v>
      </c>
      <c r="H111" s="1" t="s">
        <v>0</v>
      </c>
      <c r="L111" s="4">
        <v>114</v>
      </c>
      <c r="M111" s="13">
        <f t="shared" si="319"/>
        <v>1.9</v>
      </c>
      <c r="N111" s="12">
        <f t="shared" si="320"/>
        <v>496.29672000000005</v>
      </c>
      <c r="AG111" s="6">
        <v>0</v>
      </c>
      <c r="AH111" s="13">
        <f t="shared" si="321"/>
        <v>0</v>
      </c>
      <c r="AI111" s="12">
        <f t="shared" si="322"/>
        <v>0</v>
      </c>
      <c r="AY111">
        <v>0</v>
      </c>
      <c r="AZ111" s="13">
        <f t="shared" si="92"/>
        <v>0</v>
      </c>
      <c r="BA111" s="12">
        <f t="shared" si="93"/>
        <v>0</v>
      </c>
      <c r="BL111" s="13">
        <f t="shared" si="323"/>
        <v>0</v>
      </c>
      <c r="BM111" s="12">
        <f t="shared" si="324"/>
        <v>0</v>
      </c>
      <c r="BO111" s="13">
        <f t="shared" si="289"/>
        <v>0</v>
      </c>
      <c r="BP111" s="12">
        <f t="shared" si="290"/>
        <v>0</v>
      </c>
      <c r="BR111" s="13">
        <f t="shared" si="291"/>
        <v>0</v>
      </c>
      <c r="BS111" s="12">
        <f t="shared" si="292"/>
        <v>0</v>
      </c>
      <c r="BT111" s="6"/>
      <c r="BU111" s="13">
        <f t="shared" si="293"/>
        <v>0</v>
      </c>
      <c r="BV111" s="12">
        <f t="shared" si="294"/>
        <v>0</v>
      </c>
      <c r="BX111" s="13">
        <f t="shared" si="295"/>
        <v>0</v>
      </c>
      <c r="BY111" s="12">
        <f t="shared" si="296"/>
        <v>0</v>
      </c>
      <c r="CA111" s="13">
        <f t="shared" si="297"/>
        <v>0</v>
      </c>
      <c r="CB111" s="12">
        <f t="shared" si="298"/>
        <v>0</v>
      </c>
      <c r="CD111" s="13">
        <f t="shared" si="299"/>
        <v>0</v>
      </c>
      <c r="CE111" s="12">
        <f t="shared" si="300"/>
        <v>0</v>
      </c>
      <c r="CF111" s="6"/>
      <c r="CG111" s="13">
        <f t="shared" si="301"/>
        <v>0</v>
      </c>
      <c r="CH111" s="12">
        <f t="shared" si="302"/>
        <v>0</v>
      </c>
      <c r="CI111" s="6"/>
      <c r="CJ111" s="13">
        <f t="shared" si="303"/>
        <v>0</v>
      </c>
      <c r="CK111" s="12">
        <f t="shared" si="304"/>
        <v>0</v>
      </c>
      <c r="CL111" s="6"/>
      <c r="CM111" s="13">
        <f t="shared" si="305"/>
        <v>0</v>
      </c>
      <c r="CN111" s="12">
        <f t="shared" si="306"/>
        <v>0</v>
      </c>
      <c r="CP111" s="13">
        <f t="shared" si="307"/>
        <v>0</v>
      </c>
      <c r="CQ111" s="12">
        <f t="shared" si="308"/>
        <v>0</v>
      </c>
      <c r="CS111" s="18">
        <f t="shared" si="122"/>
        <v>496.29672000000005</v>
      </c>
    </row>
    <row r="112" spans="1:97" x14ac:dyDescent="0.25">
      <c r="A112" s="1">
        <v>173076000</v>
      </c>
      <c r="B112" t="s">
        <v>93</v>
      </c>
      <c r="C112" t="s">
        <v>94</v>
      </c>
      <c r="D112" s="2">
        <v>0.14871794871794872</v>
      </c>
      <c r="E112" s="6">
        <v>60</v>
      </c>
      <c r="F112" s="6">
        <v>4.3534800000000002</v>
      </c>
      <c r="G112" s="1">
        <v>320015</v>
      </c>
      <c r="H112" s="1" t="s">
        <v>0</v>
      </c>
      <c r="L112" s="4">
        <v>89</v>
      </c>
      <c r="M112" s="13">
        <f t="shared" si="319"/>
        <v>1.4833333333333334</v>
      </c>
      <c r="N112" s="12">
        <f t="shared" si="320"/>
        <v>387.45972</v>
      </c>
      <c r="AG112" s="6">
        <v>0</v>
      </c>
      <c r="AH112" s="13">
        <f t="shared" si="321"/>
        <v>0</v>
      </c>
      <c r="AI112" s="12">
        <f t="shared" si="322"/>
        <v>0</v>
      </c>
      <c r="AY112">
        <v>0</v>
      </c>
      <c r="AZ112" s="13">
        <f t="shared" si="92"/>
        <v>0</v>
      </c>
      <c r="BA112" s="12">
        <f t="shared" si="93"/>
        <v>0</v>
      </c>
      <c r="BL112" s="13">
        <f t="shared" si="323"/>
        <v>0</v>
      </c>
      <c r="BM112" s="12">
        <f t="shared" si="324"/>
        <v>0</v>
      </c>
      <c r="BO112" s="13">
        <f t="shared" si="289"/>
        <v>0</v>
      </c>
      <c r="BP112" s="12">
        <f t="shared" si="290"/>
        <v>0</v>
      </c>
      <c r="BR112" s="13">
        <f t="shared" si="291"/>
        <v>0</v>
      </c>
      <c r="BS112" s="12">
        <f t="shared" si="292"/>
        <v>0</v>
      </c>
      <c r="BT112" s="6"/>
      <c r="BU112" s="13">
        <f t="shared" si="293"/>
        <v>0</v>
      </c>
      <c r="BV112" s="12">
        <f t="shared" si="294"/>
        <v>0</v>
      </c>
      <c r="BX112" s="13">
        <f t="shared" si="295"/>
        <v>0</v>
      </c>
      <c r="BY112" s="12">
        <f t="shared" si="296"/>
        <v>0</v>
      </c>
      <c r="CA112" s="13">
        <f t="shared" si="297"/>
        <v>0</v>
      </c>
      <c r="CB112" s="12">
        <f t="shared" si="298"/>
        <v>0</v>
      </c>
      <c r="CD112" s="13">
        <f t="shared" si="299"/>
        <v>0</v>
      </c>
      <c r="CE112" s="12">
        <f t="shared" si="300"/>
        <v>0</v>
      </c>
      <c r="CF112" s="6"/>
      <c r="CG112" s="13">
        <f t="shared" si="301"/>
        <v>0</v>
      </c>
      <c r="CH112" s="12">
        <f t="shared" si="302"/>
        <v>0</v>
      </c>
      <c r="CI112" s="6"/>
      <c r="CJ112" s="13">
        <f t="shared" si="303"/>
        <v>0</v>
      </c>
      <c r="CK112" s="12">
        <f t="shared" si="304"/>
        <v>0</v>
      </c>
      <c r="CL112" s="6"/>
      <c r="CM112" s="13">
        <f t="shared" si="305"/>
        <v>0</v>
      </c>
      <c r="CN112" s="12">
        <f t="shared" si="306"/>
        <v>0</v>
      </c>
      <c r="CP112" s="13">
        <f t="shared" si="307"/>
        <v>0</v>
      </c>
      <c r="CQ112" s="12">
        <f t="shared" si="308"/>
        <v>0</v>
      </c>
      <c r="CS112" s="18">
        <f t="shared" si="122"/>
        <v>387.45972</v>
      </c>
    </row>
    <row r="113" spans="1:97" x14ac:dyDescent="0.25">
      <c r="A113" s="1">
        <v>173076000</v>
      </c>
      <c r="B113" t="s">
        <v>90</v>
      </c>
      <c r="C113" t="s">
        <v>37</v>
      </c>
      <c r="D113" s="2">
        <v>0.17435897435897435</v>
      </c>
      <c r="E113" s="6">
        <v>60</v>
      </c>
      <c r="F113" s="6">
        <v>4.3534800000000002</v>
      </c>
      <c r="G113" s="1">
        <v>320015</v>
      </c>
      <c r="H113" s="1" t="s">
        <v>0</v>
      </c>
      <c r="L113" s="4">
        <v>105</v>
      </c>
      <c r="M113" s="13">
        <f t="shared" si="319"/>
        <v>1.75</v>
      </c>
      <c r="N113" s="12">
        <f t="shared" si="320"/>
        <v>457.11540000000002</v>
      </c>
      <c r="AG113" s="6">
        <v>0</v>
      </c>
      <c r="AH113" s="13">
        <f t="shared" si="321"/>
        <v>0</v>
      </c>
      <c r="AI113" s="12">
        <f t="shared" si="322"/>
        <v>0</v>
      </c>
      <c r="AY113">
        <v>0</v>
      </c>
      <c r="AZ113" s="13">
        <f t="shared" si="92"/>
        <v>0</v>
      </c>
      <c r="BA113" s="12">
        <f t="shared" si="93"/>
        <v>0</v>
      </c>
      <c r="BL113" s="13">
        <f t="shared" si="323"/>
        <v>0</v>
      </c>
      <c r="BM113" s="12">
        <f t="shared" si="324"/>
        <v>0</v>
      </c>
      <c r="BO113" s="13">
        <f t="shared" si="289"/>
        <v>0</v>
      </c>
      <c r="BP113" s="12">
        <f t="shared" si="290"/>
        <v>0</v>
      </c>
      <c r="BR113" s="13">
        <f t="shared" si="291"/>
        <v>0</v>
      </c>
      <c r="BS113" s="12">
        <f t="shared" si="292"/>
        <v>0</v>
      </c>
      <c r="BT113" s="6"/>
      <c r="BU113" s="13">
        <f t="shared" si="293"/>
        <v>0</v>
      </c>
      <c r="BV113" s="12">
        <f t="shared" si="294"/>
        <v>0</v>
      </c>
      <c r="BX113" s="13">
        <f t="shared" si="295"/>
        <v>0</v>
      </c>
      <c r="BY113" s="12">
        <f t="shared" si="296"/>
        <v>0</v>
      </c>
      <c r="CA113" s="13">
        <f t="shared" si="297"/>
        <v>0</v>
      </c>
      <c r="CB113" s="12">
        <f t="shared" si="298"/>
        <v>0</v>
      </c>
      <c r="CD113" s="13">
        <f t="shared" si="299"/>
        <v>0</v>
      </c>
      <c r="CE113" s="12">
        <f t="shared" si="300"/>
        <v>0</v>
      </c>
      <c r="CF113" s="6"/>
      <c r="CG113" s="13">
        <f t="shared" si="301"/>
        <v>0</v>
      </c>
      <c r="CH113" s="12">
        <f t="shared" si="302"/>
        <v>0</v>
      </c>
      <c r="CI113" s="6"/>
      <c r="CJ113" s="13">
        <f t="shared" si="303"/>
        <v>0</v>
      </c>
      <c r="CK113" s="12">
        <f t="shared" si="304"/>
        <v>0</v>
      </c>
      <c r="CL113" s="6"/>
      <c r="CM113" s="13">
        <f t="shared" si="305"/>
        <v>0</v>
      </c>
      <c r="CN113" s="12">
        <f t="shared" si="306"/>
        <v>0</v>
      </c>
      <c r="CP113" s="13">
        <f t="shared" si="307"/>
        <v>0</v>
      </c>
      <c r="CQ113" s="12">
        <f t="shared" si="308"/>
        <v>0</v>
      </c>
      <c r="CS113" s="18">
        <f t="shared" si="122"/>
        <v>457.11540000000002</v>
      </c>
    </row>
    <row r="114" spans="1:97" x14ac:dyDescent="0.25">
      <c r="A114" s="1">
        <v>173076000</v>
      </c>
      <c r="B114" t="s">
        <v>91</v>
      </c>
      <c r="C114" t="s">
        <v>92</v>
      </c>
      <c r="D114" s="2">
        <v>0.14358974358974358</v>
      </c>
      <c r="E114" s="6">
        <v>60</v>
      </c>
      <c r="F114" s="6">
        <v>4.3534800000000002</v>
      </c>
      <c r="G114" s="1">
        <v>320015</v>
      </c>
      <c r="H114" s="1" t="s">
        <v>0</v>
      </c>
      <c r="I114" s="1"/>
      <c r="J114" s="1"/>
      <c r="K114" s="1"/>
      <c r="L114" s="5">
        <v>86</v>
      </c>
      <c r="M114" s="13">
        <f t="shared" si="319"/>
        <v>1.4333333333333333</v>
      </c>
      <c r="N114" s="12">
        <f t="shared" si="320"/>
        <v>374.39928000000003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6">
        <v>0</v>
      </c>
      <c r="AH114" s="13">
        <f t="shared" si="321"/>
        <v>0</v>
      </c>
      <c r="AI114" s="12">
        <f t="shared" si="322"/>
        <v>0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>
        <v>0</v>
      </c>
      <c r="AZ114" s="13">
        <f t="shared" si="92"/>
        <v>0</v>
      </c>
      <c r="BA114" s="12">
        <f t="shared" si="93"/>
        <v>0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3">
        <f t="shared" si="323"/>
        <v>0</v>
      </c>
      <c r="BM114" s="12">
        <f t="shared" si="324"/>
        <v>0</v>
      </c>
      <c r="BO114" s="13">
        <f t="shared" si="289"/>
        <v>0</v>
      </c>
      <c r="BP114" s="12">
        <f t="shared" si="290"/>
        <v>0</v>
      </c>
      <c r="BR114" s="13">
        <f t="shared" si="291"/>
        <v>0</v>
      </c>
      <c r="BS114" s="12">
        <f t="shared" si="292"/>
        <v>0</v>
      </c>
      <c r="BT114" s="6"/>
      <c r="BU114" s="13">
        <f t="shared" si="293"/>
        <v>0</v>
      </c>
      <c r="BV114" s="12">
        <f t="shared" si="294"/>
        <v>0</v>
      </c>
      <c r="BX114" s="13">
        <f t="shared" si="295"/>
        <v>0</v>
      </c>
      <c r="BY114" s="12">
        <f t="shared" si="296"/>
        <v>0</v>
      </c>
      <c r="CA114" s="13">
        <f t="shared" si="297"/>
        <v>0</v>
      </c>
      <c r="CB114" s="12">
        <f t="shared" si="298"/>
        <v>0</v>
      </c>
      <c r="CC114" s="1"/>
      <c r="CD114" s="13">
        <f t="shared" si="299"/>
        <v>0</v>
      </c>
      <c r="CE114" s="12">
        <f t="shared" si="300"/>
        <v>0</v>
      </c>
      <c r="CF114" s="6"/>
      <c r="CG114" s="13">
        <f t="shared" si="301"/>
        <v>0</v>
      </c>
      <c r="CH114" s="12">
        <f t="shared" si="302"/>
        <v>0</v>
      </c>
      <c r="CI114" s="6"/>
      <c r="CJ114" s="13">
        <f t="shared" si="303"/>
        <v>0</v>
      </c>
      <c r="CK114" s="12">
        <f t="shared" si="304"/>
        <v>0</v>
      </c>
      <c r="CL114" s="6"/>
      <c r="CM114" s="13">
        <f t="shared" si="305"/>
        <v>0</v>
      </c>
      <c r="CN114" s="12">
        <f t="shared" si="306"/>
        <v>0</v>
      </c>
      <c r="CO114" s="1"/>
      <c r="CP114" s="13">
        <f t="shared" si="307"/>
        <v>0</v>
      </c>
      <c r="CQ114" s="12">
        <f t="shared" si="308"/>
        <v>0</v>
      </c>
      <c r="CS114" s="18">
        <f t="shared" si="122"/>
        <v>374.39928000000003</v>
      </c>
    </row>
    <row r="115" spans="1:97" x14ac:dyDescent="0.25">
      <c r="A115" s="1">
        <v>173076000</v>
      </c>
      <c r="B115" t="s">
        <v>38</v>
      </c>
      <c r="C115" t="s">
        <v>39</v>
      </c>
      <c r="D115" s="2">
        <v>0.25128205128205128</v>
      </c>
      <c r="E115" s="6">
        <v>60</v>
      </c>
      <c r="F115" s="6">
        <v>4.3534800000000002</v>
      </c>
      <c r="G115" s="1">
        <v>320015</v>
      </c>
      <c r="H115" s="1" t="s">
        <v>0</v>
      </c>
      <c r="L115" s="4">
        <v>151</v>
      </c>
      <c r="M115" s="13">
        <f t="shared" si="319"/>
        <v>2.5166666666666666</v>
      </c>
      <c r="N115" s="12">
        <f t="shared" si="320"/>
        <v>657.37548000000004</v>
      </c>
      <c r="AG115" s="6">
        <v>0</v>
      </c>
      <c r="AH115" s="13">
        <f t="shared" si="321"/>
        <v>0</v>
      </c>
      <c r="AI115" s="12">
        <f t="shared" si="322"/>
        <v>0</v>
      </c>
      <c r="AY115">
        <v>0</v>
      </c>
      <c r="AZ115" s="13">
        <f t="shared" si="92"/>
        <v>0</v>
      </c>
      <c r="BA115" s="12">
        <f t="shared" si="93"/>
        <v>0</v>
      </c>
      <c r="BL115" s="13">
        <f t="shared" si="323"/>
        <v>0</v>
      </c>
      <c r="BM115" s="12">
        <f t="shared" si="324"/>
        <v>0</v>
      </c>
      <c r="BO115" s="13">
        <f t="shared" si="289"/>
        <v>0</v>
      </c>
      <c r="BP115" s="12">
        <f t="shared" si="290"/>
        <v>0</v>
      </c>
      <c r="BR115" s="13">
        <f t="shared" si="291"/>
        <v>0</v>
      </c>
      <c r="BS115" s="12">
        <f t="shared" si="292"/>
        <v>0</v>
      </c>
      <c r="BT115" s="6"/>
      <c r="BU115" s="13">
        <f t="shared" si="293"/>
        <v>0</v>
      </c>
      <c r="BV115" s="12">
        <f t="shared" si="294"/>
        <v>0</v>
      </c>
      <c r="BX115" s="13">
        <f t="shared" si="295"/>
        <v>0</v>
      </c>
      <c r="BY115" s="12">
        <f t="shared" si="296"/>
        <v>0</v>
      </c>
      <c r="CA115" s="13">
        <f t="shared" si="297"/>
        <v>0</v>
      </c>
      <c r="CB115" s="12">
        <f t="shared" si="298"/>
        <v>0</v>
      </c>
      <c r="CD115" s="13">
        <f t="shared" si="299"/>
        <v>0</v>
      </c>
      <c r="CE115" s="12">
        <f t="shared" si="300"/>
        <v>0</v>
      </c>
      <c r="CF115" s="6"/>
      <c r="CG115" s="13">
        <f t="shared" si="301"/>
        <v>0</v>
      </c>
      <c r="CH115" s="12">
        <f t="shared" si="302"/>
        <v>0</v>
      </c>
      <c r="CI115" s="6"/>
      <c r="CJ115" s="13">
        <f t="shared" si="303"/>
        <v>0</v>
      </c>
      <c r="CK115" s="12">
        <f t="shared" si="304"/>
        <v>0</v>
      </c>
      <c r="CL115" s="6"/>
      <c r="CM115" s="13">
        <f t="shared" si="305"/>
        <v>0</v>
      </c>
      <c r="CN115" s="12">
        <f t="shared" si="306"/>
        <v>0</v>
      </c>
      <c r="CP115" s="13">
        <f t="shared" si="307"/>
        <v>0</v>
      </c>
      <c r="CQ115" s="12">
        <f t="shared" si="308"/>
        <v>0</v>
      </c>
      <c r="CS115" s="18">
        <f t="shared" si="122"/>
        <v>657.37548000000004</v>
      </c>
    </row>
    <row r="116" spans="1:97" x14ac:dyDescent="0.25">
      <c r="L116" s="4">
        <v>0</v>
      </c>
      <c r="AG116" s="6">
        <v>0</v>
      </c>
      <c r="AY116">
        <v>0</v>
      </c>
      <c r="AZ116" s="13">
        <f t="shared" si="92"/>
        <v>0</v>
      </c>
      <c r="BA116" s="12">
        <f t="shared" si="93"/>
        <v>0</v>
      </c>
      <c r="BL116" s="13">
        <f t="shared" si="323"/>
        <v>0</v>
      </c>
      <c r="BM116" s="12">
        <f t="shared" si="324"/>
        <v>0</v>
      </c>
      <c r="BO116" s="13">
        <f t="shared" si="289"/>
        <v>0</v>
      </c>
      <c r="BP116" s="12">
        <f t="shared" si="290"/>
        <v>0</v>
      </c>
      <c r="BR116" s="13">
        <f t="shared" si="291"/>
        <v>0</v>
      </c>
      <c r="BS116" s="12">
        <f t="shared" si="292"/>
        <v>0</v>
      </c>
      <c r="BT116" s="6"/>
      <c r="BU116" s="13">
        <f t="shared" si="293"/>
        <v>0</v>
      </c>
      <c r="BV116" s="12">
        <f t="shared" si="294"/>
        <v>0</v>
      </c>
      <c r="BX116" s="13">
        <f t="shared" si="295"/>
        <v>0</v>
      </c>
      <c r="BY116" s="12">
        <f t="shared" si="296"/>
        <v>0</v>
      </c>
      <c r="CA116" s="13">
        <f t="shared" si="297"/>
        <v>0</v>
      </c>
      <c r="CB116" s="12">
        <f t="shared" si="298"/>
        <v>0</v>
      </c>
      <c r="CD116" s="13">
        <f t="shared" si="299"/>
        <v>0</v>
      </c>
      <c r="CE116" s="12">
        <f t="shared" si="300"/>
        <v>0</v>
      </c>
      <c r="CF116" s="6"/>
      <c r="CG116" s="13">
        <f t="shared" si="301"/>
        <v>0</v>
      </c>
      <c r="CH116" s="12">
        <f t="shared" si="302"/>
        <v>0</v>
      </c>
      <c r="CI116" s="6"/>
      <c r="CJ116" s="13">
        <f t="shared" si="303"/>
        <v>0</v>
      </c>
      <c r="CK116" s="12">
        <f t="shared" si="304"/>
        <v>0</v>
      </c>
      <c r="CL116" s="6"/>
      <c r="CM116" s="13">
        <f t="shared" si="305"/>
        <v>0</v>
      </c>
      <c r="CN116" s="12">
        <f t="shared" si="306"/>
        <v>0</v>
      </c>
      <c r="CP116" s="13">
        <f t="shared" si="307"/>
        <v>0</v>
      </c>
      <c r="CQ116" s="12">
        <f t="shared" si="308"/>
        <v>0</v>
      </c>
      <c r="CS116" s="18">
        <f t="shared" si="122"/>
        <v>0</v>
      </c>
    </row>
    <row r="117" spans="1:97" x14ac:dyDescent="0.25">
      <c r="A117" s="1">
        <v>173103000</v>
      </c>
      <c r="B117" t="s">
        <v>31</v>
      </c>
      <c r="C117" t="s">
        <v>31</v>
      </c>
      <c r="D117" s="2"/>
      <c r="E117" s="6">
        <v>60</v>
      </c>
      <c r="F117" s="6">
        <v>4.1612400000000003</v>
      </c>
      <c r="G117" s="1">
        <v>320107</v>
      </c>
      <c r="H117" s="1" t="s">
        <v>1</v>
      </c>
      <c r="L117" s="4">
        <v>0</v>
      </c>
      <c r="M117" s="13">
        <f t="shared" ref="M117" si="325">+IFERROR(L117/$E117,0)</f>
        <v>0</v>
      </c>
      <c r="N117" s="12">
        <f t="shared" ref="N117" si="326">+L117*$F117</f>
        <v>0</v>
      </c>
      <c r="AG117" s="6">
        <v>0</v>
      </c>
      <c r="AH117" s="13">
        <f t="shared" ref="AH117" si="327">+IFERROR(AG117/$E117,0)</f>
        <v>0</v>
      </c>
      <c r="AI117" s="12">
        <f t="shared" ref="AI117" si="328">+AG117*$F117</f>
        <v>0</v>
      </c>
      <c r="AY117">
        <v>0</v>
      </c>
      <c r="AZ117" s="13">
        <f t="shared" si="92"/>
        <v>0</v>
      </c>
      <c r="BA117" s="12">
        <f t="shared" si="93"/>
        <v>0</v>
      </c>
      <c r="BL117" s="13">
        <f>+IFERROR(BK117/$E117,0)</f>
        <v>0</v>
      </c>
      <c r="BM117" s="12">
        <f>+BK117*$F117</f>
        <v>0</v>
      </c>
      <c r="BO117" s="13">
        <f t="shared" si="289"/>
        <v>0</v>
      </c>
      <c r="BP117" s="12">
        <f t="shared" si="290"/>
        <v>0</v>
      </c>
      <c r="BR117" s="13">
        <f t="shared" si="291"/>
        <v>0</v>
      </c>
      <c r="BS117" s="12">
        <f t="shared" si="292"/>
        <v>0</v>
      </c>
      <c r="BT117" s="6"/>
      <c r="BU117" s="13">
        <f t="shared" si="293"/>
        <v>0</v>
      </c>
      <c r="BV117" s="12">
        <f t="shared" si="294"/>
        <v>0</v>
      </c>
      <c r="BX117" s="13">
        <f t="shared" si="295"/>
        <v>0</v>
      </c>
      <c r="BY117" s="12">
        <f t="shared" si="296"/>
        <v>0</v>
      </c>
      <c r="CA117" s="13">
        <f t="shared" si="297"/>
        <v>0</v>
      </c>
      <c r="CB117" s="12">
        <f t="shared" si="298"/>
        <v>0</v>
      </c>
      <c r="CD117" s="13">
        <f t="shared" si="299"/>
        <v>0</v>
      </c>
      <c r="CE117" s="12">
        <f t="shared" si="300"/>
        <v>0</v>
      </c>
      <c r="CF117" s="6"/>
      <c r="CG117" s="13">
        <f t="shared" si="301"/>
        <v>0</v>
      </c>
      <c r="CH117" s="12">
        <f t="shared" si="302"/>
        <v>0</v>
      </c>
      <c r="CI117" s="6"/>
      <c r="CJ117" s="13">
        <f t="shared" si="303"/>
        <v>0</v>
      </c>
      <c r="CK117" s="12">
        <f t="shared" si="304"/>
        <v>0</v>
      </c>
      <c r="CL117" s="6"/>
      <c r="CM117" s="13">
        <f t="shared" si="305"/>
        <v>0</v>
      </c>
      <c r="CN117" s="12">
        <f t="shared" si="306"/>
        <v>0</v>
      </c>
      <c r="CP117" s="13">
        <f t="shared" si="307"/>
        <v>0</v>
      </c>
      <c r="CQ117" s="12">
        <f t="shared" si="308"/>
        <v>0</v>
      </c>
      <c r="CS117" s="18">
        <f t="shared" si="122"/>
        <v>0</v>
      </c>
    </row>
    <row r="118" spans="1:97" x14ac:dyDescent="0.25">
      <c r="A118" s="1">
        <v>173103000</v>
      </c>
      <c r="B118" t="s">
        <v>32</v>
      </c>
      <c r="C118" t="s">
        <v>33</v>
      </c>
      <c r="D118" s="2">
        <v>9.2307692307692313E-2</v>
      </c>
      <c r="E118" s="6">
        <v>60</v>
      </c>
      <c r="F118" s="6">
        <v>4.1612400000000003</v>
      </c>
      <c r="G118" s="1">
        <v>320107</v>
      </c>
      <c r="H118" s="1" t="s">
        <v>1</v>
      </c>
      <c r="I118" s="1"/>
      <c r="J118" s="1"/>
      <c r="K118" s="1"/>
      <c r="L118" s="5">
        <v>55</v>
      </c>
      <c r="M118" s="13">
        <f t="shared" ref="M118:M123" si="329">+IFERROR(L118/$E118,0)</f>
        <v>0.91666666666666663</v>
      </c>
      <c r="N118" s="12">
        <f t="shared" ref="N118:N123" si="330">+L118*$F118</f>
        <v>228.8682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6">
        <v>0</v>
      </c>
      <c r="AH118" s="13">
        <f t="shared" ref="AH118:AH124" si="331">+IFERROR(AG118/$E118,0)</f>
        <v>0</v>
      </c>
      <c r="AI118" s="12">
        <f t="shared" ref="AI118:AI124" si="332">+AG118*$F118</f>
        <v>0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>
        <v>0</v>
      </c>
      <c r="AZ118" s="13">
        <f t="shared" si="92"/>
        <v>0</v>
      </c>
      <c r="BA118" s="12">
        <f t="shared" si="93"/>
        <v>0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3">
        <f t="shared" ref="BL118:BL123" si="333">+IFERROR(BK118/$E118,0)</f>
        <v>0</v>
      </c>
      <c r="BM118" s="12">
        <f t="shared" ref="BM118:BM123" si="334">+BK118*$F118</f>
        <v>0</v>
      </c>
      <c r="BN118" s="1"/>
      <c r="BO118" s="13">
        <f t="shared" si="289"/>
        <v>0</v>
      </c>
      <c r="BP118" s="12">
        <f t="shared" si="290"/>
        <v>0</v>
      </c>
      <c r="BR118" s="13">
        <f t="shared" si="291"/>
        <v>0</v>
      </c>
      <c r="BS118" s="12">
        <f t="shared" si="292"/>
        <v>0</v>
      </c>
      <c r="BT118" s="6"/>
      <c r="BU118" s="13">
        <f t="shared" si="293"/>
        <v>0</v>
      </c>
      <c r="BV118" s="12">
        <f t="shared" si="294"/>
        <v>0</v>
      </c>
      <c r="BX118" s="13">
        <f t="shared" si="295"/>
        <v>0</v>
      </c>
      <c r="BY118" s="12">
        <f t="shared" si="296"/>
        <v>0</v>
      </c>
      <c r="CA118" s="13">
        <f t="shared" si="297"/>
        <v>0</v>
      </c>
      <c r="CB118" s="12">
        <f t="shared" si="298"/>
        <v>0</v>
      </c>
      <c r="CC118" s="1"/>
      <c r="CD118" s="13">
        <f t="shared" si="299"/>
        <v>0</v>
      </c>
      <c r="CE118" s="12">
        <f t="shared" si="300"/>
        <v>0</v>
      </c>
      <c r="CF118" s="6"/>
      <c r="CG118" s="13">
        <f t="shared" si="301"/>
        <v>0</v>
      </c>
      <c r="CH118" s="12">
        <f t="shared" si="302"/>
        <v>0</v>
      </c>
      <c r="CI118" s="6"/>
      <c r="CJ118" s="13">
        <f t="shared" si="303"/>
        <v>0</v>
      </c>
      <c r="CK118" s="12">
        <f t="shared" si="304"/>
        <v>0</v>
      </c>
      <c r="CL118" s="6"/>
      <c r="CM118" s="13">
        <f t="shared" si="305"/>
        <v>0</v>
      </c>
      <c r="CN118" s="12">
        <f t="shared" si="306"/>
        <v>0</v>
      </c>
      <c r="CO118" s="1"/>
      <c r="CP118" s="13">
        <f t="shared" si="307"/>
        <v>0</v>
      </c>
      <c r="CQ118" s="12">
        <f t="shared" si="308"/>
        <v>0</v>
      </c>
      <c r="CS118" s="18">
        <f t="shared" si="122"/>
        <v>228.8682</v>
      </c>
    </row>
    <row r="119" spans="1:97" x14ac:dyDescent="0.25">
      <c r="A119" s="1">
        <v>173103000</v>
      </c>
      <c r="B119" t="s">
        <v>34</v>
      </c>
      <c r="C119" t="s">
        <v>35</v>
      </c>
      <c r="D119" s="2">
        <v>0.18974358974358974</v>
      </c>
      <c r="E119" s="6">
        <v>60</v>
      </c>
      <c r="F119" s="6">
        <v>4.1612400000000003</v>
      </c>
      <c r="G119" s="1">
        <v>320107</v>
      </c>
      <c r="H119" s="1" t="s">
        <v>1</v>
      </c>
      <c r="L119" s="4">
        <v>114</v>
      </c>
      <c r="M119" s="13">
        <f t="shared" si="329"/>
        <v>1.9</v>
      </c>
      <c r="N119" s="12">
        <f t="shared" si="330"/>
        <v>474.38136000000003</v>
      </c>
      <c r="AG119" s="6">
        <v>0</v>
      </c>
      <c r="AH119" s="13">
        <f t="shared" si="331"/>
        <v>0</v>
      </c>
      <c r="AI119" s="12">
        <f t="shared" si="332"/>
        <v>0</v>
      </c>
      <c r="AY119">
        <v>0</v>
      </c>
      <c r="AZ119" s="13">
        <f t="shared" si="92"/>
        <v>0</v>
      </c>
      <c r="BA119" s="12">
        <f t="shared" si="93"/>
        <v>0</v>
      </c>
      <c r="BL119" s="13">
        <f t="shared" si="333"/>
        <v>0</v>
      </c>
      <c r="BM119" s="12">
        <f t="shared" si="334"/>
        <v>0</v>
      </c>
      <c r="BO119" s="13">
        <f t="shared" si="289"/>
        <v>0</v>
      </c>
      <c r="BP119" s="12">
        <f t="shared" si="290"/>
        <v>0</v>
      </c>
      <c r="BR119" s="13">
        <f t="shared" si="291"/>
        <v>0</v>
      </c>
      <c r="BS119" s="12">
        <f t="shared" si="292"/>
        <v>0</v>
      </c>
      <c r="BT119" s="6"/>
      <c r="BU119" s="13">
        <f t="shared" si="293"/>
        <v>0</v>
      </c>
      <c r="BV119" s="12">
        <f t="shared" si="294"/>
        <v>0</v>
      </c>
      <c r="BX119" s="13">
        <f t="shared" si="295"/>
        <v>0</v>
      </c>
      <c r="BY119" s="12">
        <f t="shared" si="296"/>
        <v>0</v>
      </c>
      <c r="CA119" s="13">
        <f t="shared" si="297"/>
        <v>0</v>
      </c>
      <c r="CB119" s="12">
        <f t="shared" si="298"/>
        <v>0</v>
      </c>
      <c r="CD119" s="13">
        <f t="shared" si="299"/>
        <v>0</v>
      </c>
      <c r="CE119" s="12">
        <f t="shared" si="300"/>
        <v>0</v>
      </c>
      <c r="CF119" s="6"/>
      <c r="CG119" s="13">
        <f t="shared" si="301"/>
        <v>0</v>
      </c>
      <c r="CH119" s="12">
        <f t="shared" si="302"/>
        <v>0</v>
      </c>
      <c r="CI119" s="6"/>
      <c r="CJ119" s="13">
        <f t="shared" si="303"/>
        <v>0</v>
      </c>
      <c r="CK119" s="12">
        <f t="shared" si="304"/>
        <v>0</v>
      </c>
      <c r="CL119" s="6"/>
      <c r="CM119" s="13">
        <f t="shared" si="305"/>
        <v>0</v>
      </c>
      <c r="CN119" s="12">
        <f t="shared" si="306"/>
        <v>0</v>
      </c>
      <c r="CP119" s="13">
        <f t="shared" si="307"/>
        <v>0</v>
      </c>
      <c r="CQ119" s="12">
        <f t="shared" si="308"/>
        <v>0</v>
      </c>
      <c r="CS119" s="18">
        <f t="shared" si="122"/>
        <v>474.38136000000003</v>
      </c>
    </row>
    <row r="120" spans="1:97" x14ac:dyDescent="0.25">
      <c r="A120" s="1">
        <v>173103000</v>
      </c>
      <c r="B120" t="s">
        <v>93</v>
      </c>
      <c r="C120" t="s">
        <v>94</v>
      </c>
      <c r="D120" s="2">
        <v>0.14871794871794872</v>
      </c>
      <c r="E120" s="6">
        <v>60</v>
      </c>
      <c r="F120" s="6">
        <v>4.1612400000000003</v>
      </c>
      <c r="G120" s="1">
        <v>320107</v>
      </c>
      <c r="H120" s="1" t="s">
        <v>1</v>
      </c>
      <c r="L120" s="4">
        <v>89</v>
      </c>
      <c r="M120" s="13">
        <f t="shared" si="329"/>
        <v>1.4833333333333334</v>
      </c>
      <c r="N120" s="12">
        <f t="shared" si="330"/>
        <v>370.35036000000002</v>
      </c>
      <c r="AG120" s="6">
        <v>0</v>
      </c>
      <c r="AH120" s="13">
        <f t="shared" si="331"/>
        <v>0</v>
      </c>
      <c r="AI120" s="12">
        <f t="shared" si="332"/>
        <v>0</v>
      </c>
      <c r="AY120">
        <v>0</v>
      </c>
      <c r="AZ120" s="13">
        <f t="shared" si="92"/>
        <v>0</v>
      </c>
      <c r="BA120" s="12">
        <f t="shared" si="93"/>
        <v>0</v>
      </c>
      <c r="BL120" s="13">
        <f t="shared" si="333"/>
        <v>0</v>
      </c>
      <c r="BM120" s="12">
        <f t="shared" si="334"/>
        <v>0</v>
      </c>
      <c r="BO120" s="13">
        <f t="shared" si="289"/>
        <v>0</v>
      </c>
      <c r="BP120" s="12">
        <f t="shared" si="290"/>
        <v>0</v>
      </c>
      <c r="BR120" s="13">
        <f t="shared" si="291"/>
        <v>0</v>
      </c>
      <c r="BS120" s="12">
        <f t="shared" si="292"/>
        <v>0</v>
      </c>
      <c r="BT120" s="6"/>
      <c r="BU120" s="13">
        <f t="shared" si="293"/>
        <v>0</v>
      </c>
      <c r="BV120" s="12">
        <f t="shared" si="294"/>
        <v>0</v>
      </c>
      <c r="BX120" s="13">
        <f t="shared" si="295"/>
        <v>0</v>
      </c>
      <c r="BY120" s="12">
        <f t="shared" si="296"/>
        <v>0</v>
      </c>
      <c r="CA120" s="13">
        <f t="shared" si="297"/>
        <v>0</v>
      </c>
      <c r="CB120" s="12">
        <f t="shared" si="298"/>
        <v>0</v>
      </c>
      <c r="CD120" s="13">
        <f t="shared" si="299"/>
        <v>0</v>
      </c>
      <c r="CE120" s="12">
        <f t="shared" si="300"/>
        <v>0</v>
      </c>
      <c r="CF120" s="6"/>
      <c r="CG120" s="13">
        <f t="shared" si="301"/>
        <v>0</v>
      </c>
      <c r="CH120" s="12">
        <f t="shared" si="302"/>
        <v>0</v>
      </c>
      <c r="CI120" s="6"/>
      <c r="CJ120" s="13">
        <f t="shared" si="303"/>
        <v>0</v>
      </c>
      <c r="CK120" s="12">
        <f t="shared" si="304"/>
        <v>0</v>
      </c>
      <c r="CL120" s="6"/>
      <c r="CM120" s="13">
        <f t="shared" si="305"/>
        <v>0</v>
      </c>
      <c r="CN120" s="12">
        <f t="shared" si="306"/>
        <v>0</v>
      </c>
      <c r="CP120" s="13">
        <f t="shared" si="307"/>
        <v>0</v>
      </c>
      <c r="CQ120" s="12">
        <f t="shared" si="308"/>
        <v>0</v>
      </c>
      <c r="CS120" s="18">
        <f t="shared" si="122"/>
        <v>370.35036000000002</v>
      </c>
    </row>
    <row r="121" spans="1:97" x14ac:dyDescent="0.25">
      <c r="A121" s="1">
        <v>173103000</v>
      </c>
      <c r="B121" t="s">
        <v>90</v>
      </c>
      <c r="C121" t="s">
        <v>37</v>
      </c>
      <c r="D121" s="2">
        <v>0.17435897435897435</v>
      </c>
      <c r="E121" s="6">
        <v>60</v>
      </c>
      <c r="F121" s="6">
        <v>4.1612400000000003</v>
      </c>
      <c r="G121" s="1">
        <v>320107</v>
      </c>
      <c r="H121" s="1" t="s">
        <v>1</v>
      </c>
      <c r="L121" s="4">
        <v>105</v>
      </c>
      <c r="M121" s="13">
        <f t="shared" si="329"/>
        <v>1.75</v>
      </c>
      <c r="N121" s="12">
        <f t="shared" si="330"/>
        <v>436.93020000000001</v>
      </c>
      <c r="AG121" s="6">
        <v>0</v>
      </c>
      <c r="AH121" s="13">
        <f t="shared" si="331"/>
        <v>0</v>
      </c>
      <c r="AI121" s="12">
        <f t="shared" si="332"/>
        <v>0</v>
      </c>
      <c r="AY121">
        <v>0</v>
      </c>
      <c r="AZ121" s="13">
        <f t="shared" si="92"/>
        <v>0</v>
      </c>
      <c r="BA121" s="12">
        <f t="shared" si="93"/>
        <v>0</v>
      </c>
      <c r="BL121" s="13">
        <f t="shared" si="333"/>
        <v>0</v>
      </c>
      <c r="BM121" s="12">
        <f t="shared" si="334"/>
        <v>0</v>
      </c>
      <c r="BO121" s="13">
        <f t="shared" si="289"/>
        <v>0</v>
      </c>
      <c r="BP121" s="12">
        <f t="shared" si="290"/>
        <v>0</v>
      </c>
      <c r="BR121" s="13">
        <f t="shared" si="291"/>
        <v>0</v>
      </c>
      <c r="BS121" s="12">
        <f t="shared" si="292"/>
        <v>0</v>
      </c>
      <c r="BT121" s="6"/>
      <c r="BU121" s="13">
        <f t="shared" si="293"/>
        <v>0</v>
      </c>
      <c r="BV121" s="12">
        <f t="shared" si="294"/>
        <v>0</v>
      </c>
      <c r="BX121" s="13">
        <f t="shared" si="295"/>
        <v>0</v>
      </c>
      <c r="BY121" s="12">
        <f t="shared" si="296"/>
        <v>0</v>
      </c>
      <c r="CA121" s="13">
        <f t="shared" si="297"/>
        <v>0</v>
      </c>
      <c r="CB121" s="12">
        <f t="shared" si="298"/>
        <v>0</v>
      </c>
      <c r="CD121" s="13">
        <f t="shared" si="299"/>
        <v>0</v>
      </c>
      <c r="CE121" s="12">
        <f t="shared" si="300"/>
        <v>0</v>
      </c>
      <c r="CF121" s="6"/>
      <c r="CG121" s="13">
        <f t="shared" si="301"/>
        <v>0</v>
      </c>
      <c r="CH121" s="12">
        <f t="shared" si="302"/>
        <v>0</v>
      </c>
      <c r="CI121" s="6"/>
      <c r="CJ121" s="13">
        <f t="shared" si="303"/>
        <v>0</v>
      </c>
      <c r="CK121" s="12">
        <f t="shared" si="304"/>
        <v>0</v>
      </c>
      <c r="CL121" s="6"/>
      <c r="CM121" s="13">
        <f t="shared" si="305"/>
        <v>0</v>
      </c>
      <c r="CN121" s="12">
        <f t="shared" si="306"/>
        <v>0</v>
      </c>
      <c r="CP121" s="13">
        <f t="shared" si="307"/>
        <v>0</v>
      </c>
      <c r="CQ121" s="12">
        <f t="shared" si="308"/>
        <v>0</v>
      </c>
      <c r="CS121" s="18">
        <f t="shared" si="122"/>
        <v>436.93020000000001</v>
      </c>
    </row>
    <row r="122" spans="1:97" x14ac:dyDescent="0.25">
      <c r="A122" s="1">
        <v>173103000</v>
      </c>
      <c r="B122" t="s">
        <v>91</v>
      </c>
      <c r="C122" t="s">
        <v>92</v>
      </c>
      <c r="D122" s="2">
        <v>0.14358974358974358</v>
      </c>
      <c r="E122" s="6">
        <v>60</v>
      </c>
      <c r="F122" s="6">
        <v>4.1612400000000003</v>
      </c>
      <c r="G122" s="1">
        <v>320107</v>
      </c>
      <c r="H122" s="1" t="s">
        <v>1</v>
      </c>
      <c r="L122" s="4">
        <v>86</v>
      </c>
      <c r="M122" s="13">
        <f t="shared" si="329"/>
        <v>1.4333333333333333</v>
      </c>
      <c r="N122" s="12">
        <f t="shared" si="330"/>
        <v>357.86664000000002</v>
      </c>
      <c r="AG122" s="6">
        <v>0</v>
      </c>
      <c r="AH122" s="13">
        <f t="shared" si="331"/>
        <v>0</v>
      </c>
      <c r="AI122" s="12">
        <f t="shared" si="332"/>
        <v>0</v>
      </c>
      <c r="AY122">
        <v>0</v>
      </c>
      <c r="AZ122" s="13">
        <f t="shared" si="92"/>
        <v>0</v>
      </c>
      <c r="BA122" s="12">
        <f t="shared" si="93"/>
        <v>0</v>
      </c>
      <c r="BL122" s="13">
        <f t="shared" si="333"/>
        <v>0</v>
      </c>
      <c r="BM122" s="12">
        <f t="shared" si="334"/>
        <v>0</v>
      </c>
      <c r="BO122" s="13">
        <f t="shared" si="289"/>
        <v>0</v>
      </c>
      <c r="BP122" s="12">
        <f t="shared" si="290"/>
        <v>0</v>
      </c>
      <c r="BR122" s="13">
        <f t="shared" si="291"/>
        <v>0</v>
      </c>
      <c r="BS122" s="12">
        <f t="shared" si="292"/>
        <v>0</v>
      </c>
      <c r="BT122" s="6"/>
      <c r="BU122" s="13">
        <f t="shared" si="293"/>
        <v>0</v>
      </c>
      <c r="BV122" s="12">
        <f t="shared" si="294"/>
        <v>0</v>
      </c>
      <c r="BX122" s="13">
        <f t="shared" si="295"/>
        <v>0</v>
      </c>
      <c r="BY122" s="12">
        <f t="shared" si="296"/>
        <v>0</v>
      </c>
      <c r="CA122" s="13">
        <f t="shared" si="297"/>
        <v>0</v>
      </c>
      <c r="CB122" s="12">
        <f t="shared" si="298"/>
        <v>0</v>
      </c>
      <c r="CD122" s="13">
        <f t="shared" si="299"/>
        <v>0</v>
      </c>
      <c r="CE122" s="12">
        <f t="shared" si="300"/>
        <v>0</v>
      </c>
      <c r="CF122" s="6"/>
      <c r="CG122" s="13">
        <f t="shared" si="301"/>
        <v>0</v>
      </c>
      <c r="CH122" s="12">
        <f t="shared" si="302"/>
        <v>0</v>
      </c>
      <c r="CI122" s="6"/>
      <c r="CJ122" s="13">
        <f t="shared" si="303"/>
        <v>0</v>
      </c>
      <c r="CK122" s="12">
        <f t="shared" si="304"/>
        <v>0</v>
      </c>
      <c r="CL122" s="6"/>
      <c r="CM122" s="13">
        <f t="shared" si="305"/>
        <v>0</v>
      </c>
      <c r="CN122" s="12">
        <f t="shared" si="306"/>
        <v>0</v>
      </c>
      <c r="CP122" s="13">
        <f t="shared" si="307"/>
        <v>0</v>
      </c>
      <c r="CQ122" s="12">
        <f t="shared" si="308"/>
        <v>0</v>
      </c>
      <c r="CS122" s="18">
        <f t="shared" si="122"/>
        <v>357.86664000000002</v>
      </c>
    </row>
    <row r="123" spans="1:97" x14ac:dyDescent="0.25">
      <c r="A123" s="1">
        <v>173103000</v>
      </c>
      <c r="B123" t="s">
        <v>38</v>
      </c>
      <c r="C123" t="s">
        <v>39</v>
      </c>
      <c r="D123" s="2">
        <v>0.25128205128205128</v>
      </c>
      <c r="E123" s="6">
        <v>60</v>
      </c>
      <c r="F123" s="6">
        <v>4.1612400000000003</v>
      </c>
      <c r="G123" s="1">
        <v>320107</v>
      </c>
      <c r="H123" s="1" t="s">
        <v>1</v>
      </c>
      <c r="L123" s="4">
        <v>151</v>
      </c>
      <c r="M123" s="13">
        <f t="shared" si="329"/>
        <v>2.5166666666666666</v>
      </c>
      <c r="N123" s="12">
        <f t="shared" si="330"/>
        <v>628.34724000000006</v>
      </c>
      <c r="AG123" s="6">
        <v>0</v>
      </c>
      <c r="AH123" s="13">
        <f t="shared" si="331"/>
        <v>0</v>
      </c>
      <c r="AI123" s="12">
        <f t="shared" si="332"/>
        <v>0</v>
      </c>
      <c r="AY123">
        <v>0</v>
      </c>
      <c r="AZ123" s="13">
        <f t="shared" si="92"/>
        <v>0</v>
      </c>
      <c r="BA123" s="12">
        <f t="shared" si="93"/>
        <v>0</v>
      </c>
      <c r="BL123" s="13">
        <f t="shared" si="333"/>
        <v>0</v>
      </c>
      <c r="BM123" s="12">
        <f t="shared" si="334"/>
        <v>0</v>
      </c>
      <c r="BO123" s="13">
        <f t="shared" si="289"/>
        <v>0</v>
      </c>
      <c r="BP123" s="12">
        <f t="shared" si="290"/>
        <v>0</v>
      </c>
      <c r="BR123" s="13">
        <f t="shared" si="291"/>
        <v>0</v>
      </c>
      <c r="BS123" s="12">
        <f t="shared" si="292"/>
        <v>0</v>
      </c>
      <c r="BT123" s="6"/>
      <c r="BU123" s="13">
        <f t="shared" si="293"/>
        <v>0</v>
      </c>
      <c r="BV123" s="12">
        <f t="shared" si="294"/>
        <v>0</v>
      </c>
      <c r="BX123" s="13">
        <f t="shared" si="295"/>
        <v>0</v>
      </c>
      <c r="BY123" s="12">
        <f t="shared" si="296"/>
        <v>0</v>
      </c>
      <c r="CA123" s="13">
        <f t="shared" si="297"/>
        <v>0</v>
      </c>
      <c r="CB123" s="12">
        <f t="shared" si="298"/>
        <v>0</v>
      </c>
      <c r="CD123" s="13">
        <f t="shared" si="299"/>
        <v>0</v>
      </c>
      <c r="CE123" s="12">
        <f t="shared" si="300"/>
        <v>0</v>
      </c>
      <c r="CF123" s="6"/>
      <c r="CG123" s="13">
        <f t="shared" si="301"/>
        <v>0</v>
      </c>
      <c r="CH123" s="12">
        <f t="shared" si="302"/>
        <v>0</v>
      </c>
      <c r="CI123" s="6"/>
      <c r="CJ123" s="13">
        <f t="shared" si="303"/>
        <v>0</v>
      </c>
      <c r="CK123" s="12">
        <f t="shared" si="304"/>
        <v>0</v>
      </c>
      <c r="CL123" s="6"/>
      <c r="CM123" s="13">
        <f t="shared" si="305"/>
        <v>0</v>
      </c>
      <c r="CN123" s="12">
        <f t="shared" si="306"/>
        <v>0</v>
      </c>
      <c r="CP123" s="13">
        <f t="shared" si="307"/>
        <v>0</v>
      </c>
      <c r="CQ123" s="12">
        <f t="shared" si="308"/>
        <v>0</v>
      </c>
      <c r="CS123" s="18">
        <f t="shared" si="122"/>
        <v>628.34724000000006</v>
      </c>
    </row>
    <row r="124" spans="1:97" x14ac:dyDescent="0.25">
      <c r="AG124" s="6">
        <v>0</v>
      </c>
      <c r="AH124" s="13">
        <f t="shared" si="331"/>
        <v>0</v>
      </c>
      <c r="AI124" s="12">
        <f t="shared" si="332"/>
        <v>0</v>
      </c>
      <c r="AY124">
        <v>0</v>
      </c>
      <c r="AZ124" s="13">
        <f t="shared" si="92"/>
        <v>0</v>
      </c>
      <c r="BA124" s="12">
        <f t="shared" si="93"/>
        <v>0</v>
      </c>
      <c r="BT124" s="6"/>
      <c r="CF124" s="6"/>
      <c r="CI124" s="6"/>
      <c r="CS124" s="18">
        <f t="shared" si="122"/>
        <v>0</v>
      </c>
    </row>
    <row r="125" spans="1:97" x14ac:dyDescent="0.25">
      <c r="A125" s="1">
        <v>173167000</v>
      </c>
      <c r="B125" t="s">
        <v>31</v>
      </c>
      <c r="C125" t="s">
        <v>31</v>
      </c>
      <c r="D125" s="2"/>
      <c r="E125" s="6">
        <v>20</v>
      </c>
      <c r="F125" s="6">
        <v>20.042640000000002</v>
      </c>
      <c r="G125" s="1">
        <v>324903</v>
      </c>
      <c r="H125" s="1" t="s">
        <v>81</v>
      </c>
      <c r="AG125" s="6">
        <v>0</v>
      </c>
      <c r="AH125" s="13">
        <f t="shared" ref="AH125:AH131" si="335">+IFERROR(AG125/$E125,0)</f>
        <v>0</v>
      </c>
      <c r="AI125" s="12">
        <f t="shared" ref="AI125:AI131" si="336">+AG125*$F125</f>
        <v>0</v>
      </c>
      <c r="AY125">
        <v>0</v>
      </c>
      <c r="AZ125" s="13">
        <f t="shared" si="92"/>
        <v>0</v>
      </c>
      <c r="BA125" s="12">
        <f t="shared" si="93"/>
        <v>0</v>
      </c>
      <c r="BT125" s="6"/>
      <c r="BU125" s="13">
        <f t="shared" ref="BU125" si="337">+IFERROR(BT125/$E125,0)</f>
        <v>0</v>
      </c>
      <c r="BV125" s="12">
        <f t="shared" ref="BV125" si="338">+BT125*$F125</f>
        <v>0</v>
      </c>
      <c r="CF125" s="6"/>
      <c r="CI125" s="6"/>
      <c r="CS125" s="18">
        <f t="shared" si="122"/>
        <v>0</v>
      </c>
    </row>
    <row r="126" spans="1:97" x14ac:dyDescent="0.25">
      <c r="A126" s="1">
        <v>173167000</v>
      </c>
      <c r="B126" t="s">
        <v>32</v>
      </c>
      <c r="C126" t="s">
        <v>33</v>
      </c>
      <c r="D126" s="2">
        <v>9.2307692307692313E-2</v>
      </c>
      <c r="E126" s="6">
        <v>20</v>
      </c>
      <c r="F126" s="6">
        <v>20.042640000000002</v>
      </c>
      <c r="G126" s="1">
        <v>324903</v>
      </c>
      <c r="H126" s="1" t="s">
        <v>81</v>
      </c>
      <c r="AG126" s="6">
        <v>5</v>
      </c>
      <c r="AH126" s="13">
        <f t="shared" si="335"/>
        <v>0.25</v>
      </c>
      <c r="AI126" s="12">
        <f t="shared" si="336"/>
        <v>100.21320000000001</v>
      </c>
      <c r="AY126">
        <v>0</v>
      </c>
      <c r="AZ126" s="13">
        <f t="shared" si="92"/>
        <v>0</v>
      </c>
      <c r="BA126" s="12">
        <f t="shared" si="93"/>
        <v>0</v>
      </c>
      <c r="BT126" s="6"/>
      <c r="BU126" s="13">
        <f t="shared" ref="BU126:BU131" si="339">+IFERROR(BT126/$E126,0)</f>
        <v>0</v>
      </c>
      <c r="BV126" s="12">
        <f t="shared" ref="BV126:BV131" si="340">+BT126*$F126</f>
        <v>0</v>
      </c>
      <c r="CF126" s="6"/>
      <c r="CI126" s="6"/>
    </row>
    <row r="127" spans="1:97" x14ac:dyDescent="0.25">
      <c r="A127" s="1">
        <v>173167000</v>
      </c>
      <c r="B127" t="s">
        <v>34</v>
      </c>
      <c r="C127" t="s">
        <v>35</v>
      </c>
      <c r="D127" s="2">
        <v>0.18974358974358974</v>
      </c>
      <c r="E127" s="6">
        <v>20</v>
      </c>
      <c r="F127" s="6">
        <v>20.042640000000002</v>
      </c>
      <c r="G127" s="1">
        <v>324903</v>
      </c>
      <c r="H127" s="1" t="s">
        <v>81</v>
      </c>
      <c r="AG127" s="6">
        <v>9</v>
      </c>
      <c r="AH127" s="13">
        <f t="shared" si="335"/>
        <v>0.45</v>
      </c>
      <c r="AI127" s="12">
        <f t="shared" si="336"/>
        <v>180.38376000000002</v>
      </c>
      <c r="AY127">
        <v>0</v>
      </c>
      <c r="AZ127" s="13">
        <f t="shared" si="92"/>
        <v>0</v>
      </c>
      <c r="BA127" s="12">
        <f t="shared" si="93"/>
        <v>0</v>
      </c>
      <c r="BT127" s="6"/>
      <c r="BU127" s="13">
        <f t="shared" si="339"/>
        <v>0</v>
      </c>
      <c r="BV127" s="12">
        <f t="shared" si="340"/>
        <v>0</v>
      </c>
      <c r="CF127" s="6"/>
      <c r="CI127" s="6"/>
    </row>
    <row r="128" spans="1:97" x14ac:dyDescent="0.25">
      <c r="A128" s="1">
        <v>173167000</v>
      </c>
      <c r="B128" t="s">
        <v>93</v>
      </c>
      <c r="C128" t="s">
        <v>94</v>
      </c>
      <c r="D128" s="2">
        <v>0.14871794871794872</v>
      </c>
      <c r="E128" s="6">
        <v>20</v>
      </c>
      <c r="F128" s="6">
        <v>20.042640000000002</v>
      </c>
      <c r="G128" s="1">
        <v>324903</v>
      </c>
      <c r="H128" s="1" t="s">
        <v>81</v>
      </c>
      <c r="AG128" s="6">
        <v>7</v>
      </c>
      <c r="AH128" s="13">
        <f t="shared" si="335"/>
        <v>0.35</v>
      </c>
      <c r="AI128" s="12">
        <f t="shared" si="336"/>
        <v>140.29848000000001</v>
      </c>
      <c r="AY128">
        <v>0</v>
      </c>
      <c r="AZ128" s="13">
        <f t="shared" si="92"/>
        <v>0</v>
      </c>
      <c r="BA128" s="12">
        <f t="shared" si="93"/>
        <v>0</v>
      </c>
      <c r="BT128" s="6"/>
      <c r="BU128" s="13">
        <f t="shared" si="339"/>
        <v>0</v>
      </c>
      <c r="BV128" s="12">
        <f t="shared" si="340"/>
        <v>0</v>
      </c>
      <c r="CF128" s="6"/>
      <c r="CI128" s="6"/>
    </row>
    <row r="129" spans="1:87" x14ac:dyDescent="0.25">
      <c r="A129" s="1">
        <v>173167000</v>
      </c>
      <c r="B129" t="s">
        <v>90</v>
      </c>
      <c r="C129" t="s">
        <v>37</v>
      </c>
      <c r="D129" s="2">
        <v>0.17435897435897435</v>
      </c>
      <c r="E129" s="6">
        <v>20</v>
      </c>
      <c r="F129" s="6">
        <v>20.042640000000002</v>
      </c>
      <c r="G129" s="1">
        <v>324903</v>
      </c>
      <c r="H129" s="1" t="s">
        <v>81</v>
      </c>
      <c r="AG129" s="6">
        <v>9</v>
      </c>
      <c r="AH129" s="13">
        <f t="shared" si="335"/>
        <v>0.45</v>
      </c>
      <c r="AI129" s="12">
        <f t="shared" si="336"/>
        <v>180.38376000000002</v>
      </c>
      <c r="AY129">
        <v>0</v>
      </c>
      <c r="AZ129" s="13">
        <f t="shared" si="92"/>
        <v>0</v>
      </c>
      <c r="BA129" s="12">
        <f t="shared" si="93"/>
        <v>0</v>
      </c>
      <c r="BT129" s="6"/>
      <c r="BU129" s="13">
        <f t="shared" si="339"/>
        <v>0</v>
      </c>
      <c r="BV129" s="12">
        <f t="shared" si="340"/>
        <v>0</v>
      </c>
      <c r="CF129" s="6"/>
      <c r="CI129" s="6"/>
    </row>
    <row r="130" spans="1:87" x14ac:dyDescent="0.25">
      <c r="A130" s="1">
        <v>173167000</v>
      </c>
      <c r="B130" t="s">
        <v>91</v>
      </c>
      <c r="C130" t="s">
        <v>92</v>
      </c>
      <c r="D130" s="2">
        <v>0.14358974358974358</v>
      </c>
      <c r="E130" s="6">
        <v>20</v>
      </c>
      <c r="F130" s="6">
        <v>20.042640000000002</v>
      </c>
      <c r="G130" s="1">
        <v>324903</v>
      </c>
      <c r="H130" s="1" t="s">
        <v>81</v>
      </c>
      <c r="AG130" s="6">
        <v>7</v>
      </c>
      <c r="AH130" s="13">
        <f t="shared" si="335"/>
        <v>0.35</v>
      </c>
      <c r="AI130" s="12">
        <f t="shared" si="336"/>
        <v>140.29848000000001</v>
      </c>
      <c r="AY130">
        <v>0</v>
      </c>
      <c r="AZ130" s="13">
        <f t="shared" si="92"/>
        <v>0</v>
      </c>
      <c r="BA130" s="12">
        <f t="shared" si="93"/>
        <v>0</v>
      </c>
      <c r="BT130" s="6"/>
      <c r="BU130" s="13">
        <f t="shared" si="339"/>
        <v>0</v>
      </c>
      <c r="BV130" s="12">
        <f t="shared" si="340"/>
        <v>0</v>
      </c>
      <c r="CF130" s="6"/>
      <c r="CI130" s="6"/>
    </row>
    <row r="131" spans="1:87" x14ac:dyDescent="0.25">
      <c r="A131" s="1">
        <v>173167000</v>
      </c>
      <c r="B131" t="s">
        <v>38</v>
      </c>
      <c r="C131" t="s">
        <v>39</v>
      </c>
      <c r="D131" s="2">
        <v>0.25128205128205128</v>
      </c>
      <c r="E131" s="6">
        <v>20</v>
      </c>
      <c r="F131" s="6">
        <v>20.042640000000002</v>
      </c>
      <c r="G131" s="1">
        <v>324903</v>
      </c>
      <c r="H131" s="1" t="s">
        <v>81</v>
      </c>
      <c r="AG131" s="6">
        <v>13</v>
      </c>
      <c r="AH131" s="13">
        <f t="shared" si="335"/>
        <v>0.65</v>
      </c>
      <c r="AI131" s="12">
        <f t="shared" si="336"/>
        <v>260.55432000000002</v>
      </c>
      <c r="AY131">
        <v>0</v>
      </c>
      <c r="AZ131" s="13">
        <f t="shared" si="92"/>
        <v>0</v>
      </c>
      <c r="BA131" s="12">
        <f t="shared" si="93"/>
        <v>0</v>
      </c>
      <c r="BT131" s="6"/>
      <c r="BU131" s="13">
        <f t="shared" si="339"/>
        <v>0</v>
      </c>
      <c r="BV131" s="12">
        <f t="shared" si="340"/>
        <v>0</v>
      </c>
      <c r="CF131" s="6"/>
      <c r="CI131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02"/>
  <sheetViews>
    <sheetView showGridLines="0" zoomScale="85" zoomScaleNormal="85" workbookViewId="0">
      <pane xSplit="10" ySplit="4" topLeftCell="CC72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9.5703125" bestFit="1" customWidth="1"/>
    <col min="24" max="24" width="10.85546875" bestFit="1" customWidth="1"/>
    <col min="25" max="25" width="8.140625" bestFit="1" customWidth="1"/>
    <col min="26" max="26" width="10.85546875" bestFit="1" customWidth="1"/>
    <col min="30" max="30" width="9.5703125" bestFit="1" customWidth="1"/>
    <col min="32" max="32" width="10.5703125" bestFit="1" customWidth="1"/>
    <col min="36" max="36" width="9.5703125" bestFit="1" customWidth="1"/>
    <col min="38" max="38" width="10.5703125" bestFit="1" customWidth="1"/>
    <col min="47" max="47" width="10.5703125" bestFit="1" customWidth="1"/>
    <col min="49" max="50" width="9.5703125" customWidth="1"/>
    <col min="51" max="51" width="10.5703125" bestFit="1" customWidth="1"/>
    <col min="52" max="52" width="9.5703125" customWidth="1"/>
    <col min="53" max="54" width="10.5703125" bestFit="1" customWidth="1"/>
    <col min="55" max="58" width="9.5703125" customWidth="1"/>
    <col min="59" max="60" width="10.5703125" bestFit="1" customWidth="1"/>
    <col min="61" max="61" width="9.5703125" customWidth="1"/>
    <col min="62" max="63" width="10.5703125" bestFit="1" customWidth="1"/>
    <col min="64" max="65" width="9.5703125" customWidth="1"/>
    <col min="66" max="66" width="13.28515625" bestFit="1" customWidth="1"/>
    <col min="67" max="73" width="9.5703125" customWidth="1"/>
    <col min="74" max="74" width="10.5703125" bestFit="1" customWidth="1"/>
    <col min="75" max="76" width="9.5703125" customWidth="1"/>
    <col min="77" max="77" width="10.5703125" bestFit="1" customWidth="1"/>
    <col min="78" max="79" width="9.5703125" customWidth="1"/>
    <col min="80" max="80" width="10.5703125" bestFit="1" customWidth="1"/>
    <col min="81" max="82" width="9.5703125" customWidth="1"/>
    <col min="83" max="83" width="10.5703125" bestFit="1" customWidth="1"/>
    <col min="84" max="85" width="9.5703125" customWidth="1"/>
    <col min="86" max="86" width="10.5703125" bestFit="1" customWidth="1"/>
    <col min="87" max="89" width="9.5703125" customWidth="1"/>
    <col min="90" max="90" width="12.7109375" customWidth="1"/>
  </cols>
  <sheetData>
    <row r="1" spans="1:92" x14ac:dyDescent="0.25">
      <c r="B1" s="9">
        <v>3052125</v>
      </c>
      <c r="C1" s="10" t="s">
        <v>40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</row>
    <row r="2" spans="1:92" s="4" customFormat="1" x14ac:dyDescent="0.25">
      <c r="A2" s="5"/>
      <c r="G2" s="5"/>
      <c r="H2" s="5"/>
      <c r="I2" s="7">
        <f>+SUM(I4:I619)</f>
        <v>144</v>
      </c>
      <c r="J2" s="7">
        <f t="shared" ref="J2:AI2" si="0">+SUM(J4:J619)</f>
        <v>6</v>
      </c>
      <c r="K2" s="7">
        <f t="shared" si="0"/>
        <v>1775.41632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960</v>
      </c>
      <c r="P2" s="7">
        <f t="shared" si="0"/>
        <v>22.000000000000004</v>
      </c>
      <c r="Q2" s="7">
        <f t="shared" si="0"/>
        <v>6974.5536000000002</v>
      </c>
      <c r="R2" s="7">
        <f t="shared" si="0"/>
        <v>660</v>
      </c>
      <c r="S2" s="7">
        <f t="shared" si="0"/>
        <v>17</v>
      </c>
      <c r="T2" s="7">
        <f t="shared" si="0"/>
        <v>5409.3744000000006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1836</v>
      </c>
      <c r="AE2" s="7">
        <f t="shared" si="0"/>
        <v>39.000000000000007</v>
      </c>
      <c r="AF2" s="7">
        <f t="shared" si="0"/>
        <v>12816.766080000003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ref="AJ2:BM2" si="1">+SUM(AJ4:AJ619)</f>
        <v>1500</v>
      </c>
      <c r="AK2" s="7">
        <f t="shared" si="1"/>
        <v>25</v>
      </c>
      <c r="AL2" s="7">
        <f t="shared" si="1"/>
        <v>8399.7000000000007</v>
      </c>
      <c r="AM2" s="7">
        <f t="shared" si="1"/>
        <v>0</v>
      </c>
      <c r="AN2" s="7">
        <f t="shared" si="1"/>
        <v>0</v>
      </c>
      <c r="AO2" s="7">
        <f t="shared" si="1"/>
        <v>0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590</v>
      </c>
      <c r="AT2" s="7">
        <f t="shared" si="1"/>
        <v>47.999999999999993</v>
      </c>
      <c r="AU2" s="7">
        <f t="shared" si="1"/>
        <v>12845.0988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1860</v>
      </c>
      <c r="AZ2" s="7">
        <f t="shared" si="1"/>
        <v>37</v>
      </c>
      <c r="BA2" s="7">
        <f t="shared" si="1"/>
        <v>12286.9872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582</v>
      </c>
      <c r="BF2" s="7">
        <f t="shared" si="1"/>
        <v>35.999999999999993</v>
      </c>
      <c r="BG2" s="7">
        <f t="shared" si="1"/>
        <v>9438.1329600000008</v>
      </c>
      <c r="BH2" s="7">
        <f t="shared" si="1"/>
        <v>642</v>
      </c>
      <c r="BI2" s="7">
        <f t="shared" si="1"/>
        <v>29.000000000000004</v>
      </c>
      <c r="BJ2" s="7">
        <f t="shared" si="1"/>
        <v>7716.882959999999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ref="BN2:BS2" si="2">+SUM(BN4:BN619)</f>
        <v>0</v>
      </c>
      <c r="BO2" s="7">
        <f t="shared" si="2"/>
        <v>0</v>
      </c>
      <c r="BP2" s="7">
        <f t="shared" si="2"/>
        <v>0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ref="BT2:BY2" si="3">+SUM(BT4:BT619)</f>
        <v>1428</v>
      </c>
      <c r="BU2" s="7">
        <f t="shared" si="3"/>
        <v>40</v>
      </c>
      <c r="BV2" s="7">
        <f t="shared" si="3"/>
        <v>12140.817840000002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ref="BZ2:CH2" si="4">+SUM(BZ4:BZ619)</f>
        <v>0</v>
      </c>
      <c r="CA2" s="7">
        <f t="shared" si="4"/>
        <v>0</v>
      </c>
      <c r="CB2" s="7">
        <f t="shared" si="4"/>
        <v>0</v>
      </c>
      <c r="CC2" s="7">
        <f t="shared" si="4"/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I2" s="7">
        <f t="shared" ref="CI2:CK2" si="5">+SUM(CI4:CI619)</f>
        <v>882</v>
      </c>
      <c r="CJ2" s="7">
        <f t="shared" si="5"/>
        <v>21</v>
      </c>
      <c r="CK2" s="7">
        <f t="shared" si="5"/>
        <v>6422.9759999999997</v>
      </c>
      <c r="CL2" s="7">
        <f>+SUBTOTAL(9,CL4:CL82)</f>
        <v>60507.896399999998</v>
      </c>
    </row>
    <row r="3" spans="1:9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f>+BA3+1</f>
        <v>19</v>
      </c>
      <c r="BC3" s="8">
        <v>19</v>
      </c>
      <c r="BD3" s="8">
        <v>19</v>
      </c>
      <c r="BE3" s="8">
        <f>+BD3+1</f>
        <v>20</v>
      </c>
      <c r="BF3" s="8">
        <v>20</v>
      </c>
      <c r="BG3" s="8">
        <v>20</v>
      </c>
      <c r="BH3" s="8">
        <f>+BG3+1</f>
        <v>21</v>
      </c>
      <c r="BI3" s="8">
        <v>21</v>
      </c>
      <c r="BJ3" s="8">
        <v>21</v>
      </c>
      <c r="BK3" s="8">
        <f>+BJ3+1</f>
        <v>22</v>
      </c>
      <c r="BL3" s="8">
        <v>22</v>
      </c>
      <c r="BM3" s="8">
        <v>22</v>
      </c>
      <c r="BN3" s="8">
        <f>+BM3+1</f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 t="s">
        <v>48</v>
      </c>
      <c r="CM3" s="8"/>
      <c r="CN3" s="8"/>
    </row>
    <row r="4" spans="1:92" x14ac:dyDescent="0.25">
      <c r="A4" s="1">
        <v>173129000</v>
      </c>
      <c r="B4" t="s">
        <v>8</v>
      </c>
      <c r="C4" t="s">
        <v>9</v>
      </c>
      <c r="D4" s="2">
        <v>0.14482758620689656</v>
      </c>
      <c r="E4" s="6">
        <v>6</v>
      </c>
      <c r="F4" s="6">
        <v>38.750399999999999</v>
      </c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0</v>
      </c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/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>
        <v>0</v>
      </c>
      <c r="AK4" s="13">
        <f>+IFERROR(AJ4/$E4,0)</f>
        <v>0</v>
      </c>
      <c r="AL4" s="12">
        <f>+AJ4*$F4</f>
        <v>0</v>
      </c>
      <c r="AS4" s="4">
        <v>17</v>
      </c>
      <c r="AT4" s="13">
        <f>+IFERROR(AS4/$E4,0)</f>
        <v>2.8333333333333335</v>
      </c>
      <c r="AU4" s="12">
        <f>+AS4*$F4</f>
        <v>658.7568</v>
      </c>
      <c r="AW4" s="13">
        <f>+IFERROR(AV4/$E4,0)</f>
        <v>0</v>
      </c>
      <c r="AX4" s="12">
        <f>+AV4*$F4</f>
        <v>0</v>
      </c>
      <c r="AY4" s="4">
        <v>0</v>
      </c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13</v>
      </c>
      <c r="BF4" s="13">
        <f>+IFERROR(BE4/$E4,0)</f>
        <v>2.1666666666666665</v>
      </c>
      <c r="BG4" s="12">
        <f>+BE4*$F4</f>
        <v>503.7552</v>
      </c>
      <c r="BH4" s="4">
        <v>9</v>
      </c>
      <c r="BI4" s="13">
        <f>+IFERROR(BH4/$E4,0)</f>
        <v>1.5</v>
      </c>
      <c r="BJ4" s="12">
        <f>+BH4*$F4</f>
        <v>348.75360000000001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4">
        <v>4</v>
      </c>
      <c r="BU4" s="13">
        <f>+IFERROR(BT4/$E4,0)</f>
        <v>0.66666666666666663</v>
      </c>
      <c r="BV4" s="12">
        <f>+BT4*$F4</f>
        <v>155.0016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>
        <v>6</v>
      </c>
      <c r="CJ4" s="13">
        <f>+IFERROR(CI4/$E4,0)</f>
        <v>1</v>
      </c>
      <c r="CK4" s="12">
        <f>+CI4*$F4</f>
        <v>232.50239999999999</v>
      </c>
      <c r="CL4" s="18">
        <f>+SUMIFS($I4:$BD4,$I$1:$BD$1,$K$1)</f>
        <v>658.7568</v>
      </c>
    </row>
    <row r="5" spans="1:92" x14ac:dyDescent="0.25">
      <c r="A5" s="1">
        <v>173129000</v>
      </c>
      <c r="B5" t="s">
        <v>10</v>
      </c>
      <c r="C5" t="s">
        <v>11</v>
      </c>
      <c r="D5" s="2">
        <v>0.17241379310344829</v>
      </c>
      <c r="E5" s="6">
        <v>6</v>
      </c>
      <c r="F5" s="6">
        <v>38.750399999999999</v>
      </c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>
        <v>0</v>
      </c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4"/>
      <c r="Y5" s="13">
        <f t="shared" ref="Y5:Y68" si="15">+IFERROR(X5/$E5,0)</f>
        <v>0</v>
      </c>
      <c r="Z5" s="12">
        <f t="shared" ref="Z5:Z68" si="16">+X5*$F5</f>
        <v>0</v>
      </c>
      <c r="AA5" s="4"/>
      <c r="AB5" s="13">
        <f t="shared" ref="AB5:AB68" si="17">+IFERROR(AA5/$E5,0)</f>
        <v>0</v>
      </c>
      <c r="AC5" s="12">
        <f t="shared" ref="AC5:AC68" si="18">+AA5*$F5</f>
        <v>0</v>
      </c>
      <c r="AD5" s="4">
        <v>0</v>
      </c>
      <c r="AE5" s="13">
        <f t="shared" ref="AE5:AE68" si="19">+IFERROR(AD5/$E5,0)</f>
        <v>0</v>
      </c>
      <c r="AF5" s="12">
        <f t="shared" ref="AF5:AF68" si="20">+AD5*$F5</f>
        <v>0</v>
      </c>
      <c r="AG5" s="4"/>
      <c r="AH5" s="13">
        <f t="shared" ref="AH5:AH68" si="21">+IFERROR(AG5/$E5,0)</f>
        <v>0</v>
      </c>
      <c r="AI5" s="12">
        <f t="shared" ref="AI5:AI68" si="22">+AG5*$F5</f>
        <v>0</v>
      </c>
      <c r="AJ5" s="4">
        <v>0</v>
      </c>
      <c r="AK5" s="13">
        <f t="shared" ref="AK5:AK68" si="23">+IFERROR(AJ5/$E5,0)</f>
        <v>0</v>
      </c>
      <c r="AL5" s="12">
        <f t="shared" ref="AL5:AL68" si="24">+AJ5*$F5</f>
        <v>0</v>
      </c>
      <c r="AS5" s="4">
        <v>21</v>
      </c>
      <c r="AT5" s="13">
        <f t="shared" ref="AT5:AT68" si="25">+IFERROR(AS5/$E5,0)</f>
        <v>3.5</v>
      </c>
      <c r="AU5" s="12">
        <f t="shared" ref="AU5:AU68" si="26">+AS5*$F5</f>
        <v>813.75839999999994</v>
      </c>
      <c r="AW5" s="13">
        <f t="shared" ref="AW5:AW68" si="27">+IFERROR(AV5/$E5,0)</f>
        <v>0</v>
      </c>
      <c r="AX5" s="12">
        <f t="shared" ref="AX5:AX68" si="28">+AV5*$F5</f>
        <v>0</v>
      </c>
      <c r="AY5" s="4">
        <v>0</v>
      </c>
      <c r="AZ5" s="13">
        <f t="shared" ref="AZ5:AZ68" si="29">+IFERROR(AY5/$E5,0)</f>
        <v>0</v>
      </c>
      <c r="BA5" s="12">
        <f t="shared" ref="BA5:BA68" si="30">+AY5*$F5</f>
        <v>0</v>
      </c>
      <c r="BB5" s="4"/>
      <c r="BC5" s="13">
        <f t="shared" ref="BC5:BC68" si="31">+IFERROR(BB5/$E5,0)</f>
        <v>0</v>
      </c>
      <c r="BD5" s="12">
        <f t="shared" ref="BD5:BD68" si="32">+BB5*$F5</f>
        <v>0</v>
      </c>
      <c r="BE5" s="4">
        <v>16</v>
      </c>
      <c r="BF5" s="13">
        <f t="shared" ref="BF5:BF68" si="33">+IFERROR(BE5/$E5,0)</f>
        <v>2.6666666666666665</v>
      </c>
      <c r="BG5" s="12">
        <f t="shared" ref="BG5:BG68" si="34">+BE5*$F5</f>
        <v>620.00639999999999</v>
      </c>
      <c r="BH5" s="4">
        <v>10</v>
      </c>
      <c r="BI5" s="13">
        <f t="shared" ref="BI5:BI68" si="35">+IFERROR(BH5/$E5,0)</f>
        <v>1.6666666666666667</v>
      </c>
      <c r="BJ5" s="12">
        <f t="shared" ref="BJ5:BJ68" si="36">+BH5*$F5</f>
        <v>387.50400000000002</v>
      </c>
      <c r="BK5" s="4"/>
      <c r="BL5" s="13">
        <f t="shared" ref="BL5:BL68" si="37">+IFERROR(BK5/$E5,0)</f>
        <v>0</v>
      </c>
      <c r="BM5" s="12">
        <f t="shared" ref="BM5:BM68" si="38">+BK5*$F5</f>
        <v>0</v>
      </c>
      <c r="BN5" s="4"/>
      <c r="BO5" s="13">
        <f t="shared" ref="BO5:BO68" si="39">+IFERROR(BN5/$E5,0)</f>
        <v>0</v>
      </c>
      <c r="BP5" s="12">
        <f t="shared" ref="BP5:BP68" si="40">+BN5*$F5</f>
        <v>0</v>
      </c>
      <c r="BQ5" s="6"/>
      <c r="BR5" s="13">
        <f t="shared" ref="BR5:BR68" si="41">+IFERROR(BQ5/$E5,0)</f>
        <v>0</v>
      </c>
      <c r="BS5" s="12">
        <f t="shared" ref="BS5:BS68" si="42">+BQ5*$F5</f>
        <v>0</v>
      </c>
      <c r="BT5" s="4">
        <v>5</v>
      </c>
      <c r="BU5" s="13">
        <f t="shared" ref="BU5:BU68" si="43">+IFERROR(BT5/$E5,0)</f>
        <v>0.83333333333333337</v>
      </c>
      <c r="BV5" s="12">
        <f t="shared" ref="BV5:BV68" si="44">+BT5*$F5</f>
        <v>193.75200000000001</v>
      </c>
      <c r="BW5" s="6"/>
      <c r="BX5" s="13">
        <f t="shared" ref="BX5:BX68" si="45">+IFERROR(BW5/$E5,0)</f>
        <v>0</v>
      </c>
      <c r="BY5" s="12">
        <f t="shared" ref="BY5:BY68" si="46">+BW5*$F5</f>
        <v>0</v>
      </c>
      <c r="BZ5" s="6"/>
      <c r="CA5" s="13">
        <f t="shared" ref="CA5:CA68" si="47">+IFERROR(BZ5/$E5,0)</f>
        <v>0</v>
      </c>
      <c r="CB5" s="12">
        <f t="shared" ref="CB5:CB68" si="48">+BZ5*$F5</f>
        <v>0</v>
      </c>
      <c r="CC5" s="4"/>
      <c r="CD5" s="13">
        <f t="shared" ref="CD5:CD68" si="49">+IFERROR(CC5/$E5,0)</f>
        <v>0</v>
      </c>
      <c r="CE5" s="12">
        <f t="shared" ref="CE5:CE68" si="50">+CC5*$F5</f>
        <v>0</v>
      </c>
      <c r="CF5" s="6"/>
      <c r="CG5" s="13">
        <f t="shared" ref="CG5:CG68" si="51">+IFERROR(CF5/$E5,0)</f>
        <v>0</v>
      </c>
      <c r="CH5" s="12">
        <f t="shared" ref="CH5:CH68" si="52">+CF5*$F5</f>
        <v>0</v>
      </c>
      <c r="CI5" s="6">
        <v>7</v>
      </c>
      <c r="CJ5" s="13">
        <f t="shared" ref="CJ5:CJ68" si="53">+IFERROR(CI5/$E5,0)</f>
        <v>1.1666666666666667</v>
      </c>
      <c r="CK5" s="12">
        <f t="shared" ref="CK5:CK68" si="54">+CI5*$F5</f>
        <v>271.25279999999998</v>
      </c>
      <c r="CL5" s="18">
        <f t="shared" ref="CL5:CL68" si="55">+SUMIFS($I5:$BD5,$I$1:$BD$1,$K$1)</f>
        <v>813.75839999999994</v>
      </c>
    </row>
    <row r="6" spans="1:92" x14ac:dyDescent="0.25">
      <c r="A6" s="1">
        <v>173129000</v>
      </c>
      <c r="B6" t="s">
        <v>12</v>
      </c>
      <c r="C6" t="s">
        <v>13</v>
      </c>
      <c r="D6" s="2">
        <v>5.5172413793103448E-2</v>
      </c>
      <c r="E6" s="6">
        <v>6</v>
      </c>
      <c r="F6" s="6">
        <v>38.750399999999999</v>
      </c>
      <c r="G6" s="1">
        <v>320023</v>
      </c>
      <c r="H6" s="1" t="s">
        <v>2</v>
      </c>
      <c r="I6" s="4">
        <v>0</v>
      </c>
      <c r="J6" s="11">
        <f t="shared" ref="J6:J70" si="56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>
        <v>0</v>
      </c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4"/>
      <c r="Y6" s="13">
        <f t="shared" si="15"/>
        <v>0</v>
      </c>
      <c r="Z6" s="12">
        <f t="shared" si="16"/>
        <v>0</v>
      </c>
      <c r="AA6" s="4"/>
      <c r="AB6" s="13">
        <f t="shared" si="17"/>
        <v>0</v>
      </c>
      <c r="AC6" s="12">
        <f t="shared" si="18"/>
        <v>0</v>
      </c>
      <c r="AD6" s="4">
        <v>0</v>
      </c>
      <c r="AE6" s="13">
        <f t="shared" si="19"/>
        <v>0</v>
      </c>
      <c r="AF6" s="12">
        <f t="shared" si="20"/>
        <v>0</v>
      </c>
      <c r="AG6" s="4"/>
      <c r="AH6" s="13">
        <f t="shared" si="21"/>
        <v>0</v>
      </c>
      <c r="AI6" s="12">
        <f t="shared" si="22"/>
        <v>0</v>
      </c>
      <c r="AJ6" s="4">
        <v>0</v>
      </c>
      <c r="AK6" s="13">
        <f t="shared" si="23"/>
        <v>0</v>
      </c>
      <c r="AL6" s="12">
        <f t="shared" si="24"/>
        <v>0</v>
      </c>
      <c r="AS6" s="4">
        <v>7</v>
      </c>
      <c r="AT6" s="13">
        <f t="shared" si="25"/>
        <v>1.1666666666666667</v>
      </c>
      <c r="AU6" s="12">
        <f t="shared" si="26"/>
        <v>271.25279999999998</v>
      </c>
      <c r="AW6" s="13">
        <f t="shared" si="27"/>
        <v>0</v>
      </c>
      <c r="AX6" s="12">
        <f t="shared" si="28"/>
        <v>0</v>
      </c>
      <c r="AY6" s="4">
        <v>0</v>
      </c>
      <c r="AZ6" s="13">
        <f t="shared" si="29"/>
        <v>0</v>
      </c>
      <c r="BA6" s="12">
        <f t="shared" si="30"/>
        <v>0</v>
      </c>
      <c r="BB6" s="4"/>
      <c r="BC6" s="13">
        <f t="shared" si="31"/>
        <v>0</v>
      </c>
      <c r="BD6" s="12">
        <f t="shared" si="32"/>
        <v>0</v>
      </c>
      <c r="BE6" s="4">
        <v>5</v>
      </c>
      <c r="BF6" s="13">
        <f t="shared" si="33"/>
        <v>0.83333333333333337</v>
      </c>
      <c r="BG6" s="12">
        <f t="shared" si="34"/>
        <v>193.75200000000001</v>
      </c>
      <c r="BH6" s="4">
        <v>3</v>
      </c>
      <c r="BI6" s="13">
        <f t="shared" si="35"/>
        <v>0.5</v>
      </c>
      <c r="BJ6" s="12">
        <f t="shared" si="36"/>
        <v>116.2512</v>
      </c>
      <c r="BK6" s="4"/>
      <c r="BL6" s="13">
        <f t="shared" si="37"/>
        <v>0</v>
      </c>
      <c r="BM6" s="12">
        <f t="shared" si="38"/>
        <v>0</v>
      </c>
      <c r="BN6" s="4"/>
      <c r="BO6" s="13">
        <f t="shared" si="39"/>
        <v>0</v>
      </c>
      <c r="BP6" s="12">
        <f t="shared" si="40"/>
        <v>0</v>
      </c>
      <c r="BQ6" s="6"/>
      <c r="BR6" s="13">
        <f t="shared" si="41"/>
        <v>0</v>
      </c>
      <c r="BS6" s="12">
        <f t="shared" si="42"/>
        <v>0</v>
      </c>
      <c r="BT6" s="4">
        <v>2</v>
      </c>
      <c r="BU6" s="13">
        <f t="shared" si="43"/>
        <v>0.33333333333333331</v>
      </c>
      <c r="BV6" s="12">
        <f t="shared" si="44"/>
        <v>77.500799999999998</v>
      </c>
      <c r="BW6" s="6"/>
      <c r="BX6" s="13">
        <f t="shared" si="45"/>
        <v>0</v>
      </c>
      <c r="BY6" s="12">
        <f t="shared" si="46"/>
        <v>0</v>
      </c>
      <c r="BZ6" s="6"/>
      <c r="CA6" s="13">
        <f t="shared" si="47"/>
        <v>0</v>
      </c>
      <c r="CB6" s="12">
        <f t="shared" si="48"/>
        <v>0</v>
      </c>
      <c r="CC6" s="4"/>
      <c r="CD6" s="13">
        <f t="shared" si="49"/>
        <v>0</v>
      </c>
      <c r="CE6" s="12">
        <f t="shared" si="50"/>
        <v>0</v>
      </c>
      <c r="CF6" s="6"/>
      <c r="CG6" s="13">
        <f t="shared" si="51"/>
        <v>0</v>
      </c>
      <c r="CH6" s="12">
        <f t="shared" si="52"/>
        <v>0</v>
      </c>
      <c r="CI6" s="6">
        <v>2</v>
      </c>
      <c r="CJ6" s="13">
        <f t="shared" si="53"/>
        <v>0.33333333333333331</v>
      </c>
      <c r="CK6" s="12">
        <f t="shared" si="54"/>
        <v>77.500799999999998</v>
      </c>
      <c r="CL6" s="18">
        <f t="shared" si="55"/>
        <v>271.25279999999998</v>
      </c>
    </row>
    <row r="7" spans="1:92" x14ac:dyDescent="0.25">
      <c r="A7" s="1">
        <v>173129000</v>
      </c>
      <c r="B7" t="s">
        <v>14</v>
      </c>
      <c r="C7" t="s">
        <v>15</v>
      </c>
      <c r="D7" s="2">
        <v>3.4482758620689655E-2</v>
      </c>
      <c r="E7" s="6">
        <v>6</v>
      </c>
      <c r="F7" s="6">
        <v>38.750399999999999</v>
      </c>
      <c r="G7" s="1">
        <v>320023</v>
      </c>
      <c r="H7" s="1" t="s">
        <v>2</v>
      </c>
      <c r="I7" s="4">
        <v>0</v>
      </c>
      <c r="J7" s="11">
        <f t="shared" si="56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>
        <v>0</v>
      </c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4"/>
      <c r="Y7" s="13">
        <f t="shared" si="15"/>
        <v>0</v>
      </c>
      <c r="Z7" s="12">
        <f t="shared" si="16"/>
        <v>0</v>
      </c>
      <c r="AA7" s="4"/>
      <c r="AB7" s="13">
        <f t="shared" si="17"/>
        <v>0</v>
      </c>
      <c r="AC7" s="12">
        <f t="shared" si="18"/>
        <v>0</v>
      </c>
      <c r="AD7" s="4">
        <v>0</v>
      </c>
      <c r="AE7" s="13">
        <f t="shared" si="19"/>
        <v>0</v>
      </c>
      <c r="AF7" s="12">
        <f t="shared" si="20"/>
        <v>0</v>
      </c>
      <c r="AG7" s="4"/>
      <c r="AH7" s="13">
        <f t="shared" si="21"/>
        <v>0</v>
      </c>
      <c r="AI7" s="12">
        <f t="shared" si="22"/>
        <v>0</v>
      </c>
      <c r="AJ7" s="4">
        <v>0</v>
      </c>
      <c r="AK7" s="13">
        <f t="shared" si="23"/>
        <v>0</v>
      </c>
      <c r="AL7" s="12">
        <f t="shared" si="24"/>
        <v>0</v>
      </c>
      <c r="AS7" s="4">
        <v>4</v>
      </c>
      <c r="AT7" s="13">
        <f t="shared" si="25"/>
        <v>0.66666666666666663</v>
      </c>
      <c r="AU7" s="12">
        <f t="shared" si="26"/>
        <v>155.0016</v>
      </c>
      <c r="AW7" s="13">
        <f t="shared" si="27"/>
        <v>0</v>
      </c>
      <c r="AX7" s="12">
        <f t="shared" si="28"/>
        <v>0</v>
      </c>
      <c r="AY7" s="4">
        <v>0</v>
      </c>
      <c r="AZ7" s="13">
        <f t="shared" si="29"/>
        <v>0</v>
      </c>
      <c r="BA7" s="12">
        <f t="shared" si="30"/>
        <v>0</v>
      </c>
      <c r="BB7" s="4"/>
      <c r="BC7" s="13">
        <f t="shared" si="31"/>
        <v>0</v>
      </c>
      <c r="BD7" s="12">
        <f t="shared" si="32"/>
        <v>0</v>
      </c>
      <c r="BE7" s="4">
        <v>3</v>
      </c>
      <c r="BF7" s="13">
        <f t="shared" si="33"/>
        <v>0.5</v>
      </c>
      <c r="BG7" s="12">
        <f t="shared" si="34"/>
        <v>116.2512</v>
      </c>
      <c r="BH7" s="4">
        <v>3</v>
      </c>
      <c r="BI7" s="13">
        <f t="shared" si="35"/>
        <v>0.5</v>
      </c>
      <c r="BJ7" s="12">
        <f t="shared" si="36"/>
        <v>116.2512</v>
      </c>
      <c r="BK7" s="4"/>
      <c r="BL7" s="13">
        <f t="shared" si="37"/>
        <v>0</v>
      </c>
      <c r="BM7" s="12">
        <f t="shared" si="38"/>
        <v>0</v>
      </c>
      <c r="BN7" s="4"/>
      <c r="BO7" s="13">
        <f t="shared" si="39"/>
        <v>0</v>
      </c>
      <c r="BP7" s="12">
        <f t="shared" si="40"/>
        <v>0</v>
      </c>
      <c r="BQ7" s="6"/>
      <c r="BR7" s="13">
        <f t="shared" si="41"/>
        <v>0</v>
      </c>
      <c r="BS7" s="12">
        <f t="shared" si="42"/>
        <v>0</v>
      </c>
      <c r="BT7" s="4">
        <v>1</v>
      </c>
      <c r="BU7" s="13">
        <f t="shared" si="43"/>
        <v>0.16666666666666666</v>
      </c>
      <c r="BV7" s="12">
        <f t="shared" si="44"/>
        <v>38.750399999999999</v>
      </c>
      <c r="BW7" s="6"/>
      <c r="BX7" s="13">
        <f t="shared" si="45"/>
        <v>0</v>
      </c>
      <c r="BY7" s="12">
        <f t="shared" si="46"/>
        <v>0</v>
      </c>
      <c r="BZ7" s="6"/>
      <c r="CA7" s="13">
        <f t="shared" si="47"/>
        <v>0</v>
      </c>
      <c r="CB7" s="12">
        <f t="shared" si="48"/>
        <v>0</v>
      </c>
      <c r="CC7" s="4"/>
      <c r="CD7" s="13">
        <f t="shared" si="49"/>
        <v>0</v>
      </c>
      <c r="CE7" s="12">
        <f t="shared" si="50"/>
        <v>0</v>
      </c>
      <c r="CF7" s="6"/>
      <c r="CG7" s="13">
        <f t="shared" si="51"/>
        <v>0</v>
      </c>
      <c r="CH7" s="12">
        <f t="shared" si="52"/>
        <v>0</v>
      </c>
      <c r="CI7" s="6">
        <v>2</v>
      </c>
      <c r="CJ7" s="13">
        <f t="shared" si="53"/>
        <v>0.33333333333333331</v>
      </c>
      <c r="CK7" s="12">
        <f t="shared" si="54"/>
        <v>77.500799999999998</v>
      </c>
      <c r="CL7" s="18">
        <f t="shared" si="55"/>
        <v>155.0016</v>
      </c>
    </row>
    <row r="8" spans="1:92" x14ac:dyDescent="0.25">
      <c r="A8" s="1">
        <v>173129000</v>
      </c>
      <c r="B8" t="s">
        <v>16</v>
      </c>
      <c r="C8" t="s">
        <v>17</v>
      </c>
      <c r="D8" s="2">
        <v>0.12413793103448276</v>
      </c>
      <c r="E8" s="6">
        <v>6</v>
      </c>
      <c r="F8" s="6">
        <v>38.750399999999999</v>
      </c>
      <c r="G8" s="1">
        <v>320023</v>
      </c>
      <c r="H8" s="1" t="s">
        <v>2</v>
      </c>
      <c r="I8" s="4">
        <v>0</v>
      </c>
      <c r="J8" s="11">
        <f t="shared" si="56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>
        <v>0</v>
      </c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4"/>
      <c r="Y8" s="13">
        <f t="shared" si="15"/>
        <v>0</v>
      </c>
      <c r="Z8" s="12">
        <f t="shared" si="16"/>
        <v>0</v>
      </c>
      <c r="AA8" s="4"/>
      <c r="AB8" s="13">
        <f t="shared" si="17"/>
        <v>0</v>
      </c>
      <c r="AC8" s="12">
        <f t="shared" si="18"/>
        <v>0</v>
      </c>
      <c r="AD8" s="4">
        <v>0</v>
      </c>
      <c r="AE8" s="13">
        <f t="shared" si="19"/>
        <v>0</v>
      </c>
      <c r="AF8" s="12">
        <f t="shared" si="20"/>
        <v>0</v>
      </c>
      <c r="AG8" s="4"/>
      <c r="AH8" s="13">
        <f t="shared" si="21"/>
        <v>0</v>
      </c>
      <c r="AI8" s="12">
        <f t="shared" si="22"/>
        <v>0</v>
      </c>
      <c r="AJ8" s="4">
        <v>0</v>
      </c>
      <c r="AK8" s="13">
        <f t="shared" si="23"/>
        <v>0</v>
      </c>
      <c r="AL8" s="12">
        <f t="shared" si="24"/>
        <v>0</v>
      </c>
      <c r="AS8" s="4">
        <v>15</v>
      </c>
      <c r="AT8" s="13">
        <f t="shared" si="25"/>
        <v>2.5</v>
      </c>
      <c r="AU8" s="12">
        <f t="shared" si="26"/>
        <v>581.25599999999997</v>
      </c>
      <c r="AW8" s="13">
        <f t="shared" si="27"/>
        <v>0</v>
      </c>
      <c r="AX8" s="12">
        <f t="shared" si="28"/>
        <v>0</v>
      </c>
      <c r="AY8" s="4">
        <v>0</v>
      </c>
      <c r="AZ8" s="13">
        <f t="shared" si="29"/>
        <v>0</v>
      </c>
      <c r="BA8" s="12">
        <f t="shared" si="30"/>
        <v>0</v>
      </c>
      <c r="BB8" s="4"/>
      <c r="BC8" s="13">
        <f t="shared" si="31"/>
        <v>0</v>
      </c>
      <c r="BD8" s="12">
        <f t="shared" si="32"/>
        <v>0</v>
      </c>
      <c r="BE8" s="4">
        <v>11</v>
      </c>
      <c r="BF8" s="13">
        <f t="shared" si="33"/>
        <v>1.8333333333333333</v>
      </c>
      <c r="BG8" s="12">
        <f t="shared" si="34"/>
        <v>426.25439999999998</v>
      </c>
      <c r="BH8" s="4">
        <v>7</v>
      </c>
      <c r="BI8" s="13">
        <f t="shared" si="35"/>
        <v>1.1666666666666667</v>
      </c>
      <c r="BJ8" s="12">
        <f t="shared" si="36"/>
        <v>271.25279999999998</v>
      </c>
      <c r="BK8" s="4"/>
      <c r="BL8" s="13">
        <f t="shared" si="37"/>
        <v>0</v>
      </c>
      <c r="BM8" s="12">
        <f t="shared" si="38"/>
        <v>0</v>
      </c>
      <c r="BN8" s="4"/>
      <c r="BO8" s="13">
        <f t="shared" si="39"/>
        <v>0</v>
      </c>
      <c r="BP8" s="12">
        <f t="shared" si="40"/>
        <v>0</v>
      </c>
      <c r="BQ8" s="6"/>
      <c r="BR8" s="13">
        <f t="shared" si="41"/>
        <v>0</v>
      </c>
      <c r="BS8" s="12">
        <f t="shared" si="42"/>
        <v>0</v>
      </c>
      <c r="BT8" s="4">
        <v>4</v>
      </c>
      <c r="BU8" s="13">
        <f t="shared" si="43"/>
        <v>0.66666666666666663</v>
      </c>
      <c r="BV8" s="12">
        <f t="shared" si="44"/>
        <v>155.0016</v>
      </c>
      <c r="BW8" s="6"/>
      <c r="BX8" s="13">
        <f t="shared" si="45"/>
        <v>0</v>
      </c>
      <c r="BY8" s="12">
        <f t="shared" si="46"/>
        <v>0</v>
      </c>
      <c r="BZ8" s="6"/>
      <c r="CA8" s="13">
        <f t="shared" si="47"/>
        <v>0</v>
      </c>
      <c r="CB8" s="12">
        <f t="shared" si="48"/>
        <v>0</v>
      </c>
      <c r="CC8" s="4"/>
      <c r="CD8" s="13">
        <f t="shared" si="49"/>
        <v>0</v>
      </c>
      <c r="CE8" s="12">
        <f t="shared" si="50"/>
        <v>0</v>
      </c>
      <c r="CF8" s="6"/>
      <c r="CG8" s="13">
        <f t="shared" si="51"/>
        <v>0</v>
      </c>
      <c r="CH8" s="12">
        <f t="shared" si="52"/>
        <v>0</v>
      </c>
      <c r="CI8" s="6">
        <v>5</v>
      </c>
      <c r="CJ8" s="13">
        <f t="shared" si="53"/>
        <v>0.83333333333333337</v>
      </c>
      <c r="CK8" s="12">
        <f t="shared" si="54"/>
        <v>193.75200000000001</v>
      </c>
      <c r="CL8" s="18">
        <f t="shared" si="55"/>
        <v>581.25599999999997</v>
      </c>
    </row>
    <row r="9" spans="1:92" x14ac:dyDescent="0.25">
      <c r="A9" s="1">
        <v>173129000</v>
      </c>
      <c r="B9" t="s">
        <v>18</v>
      </c>
      <c r="C9" t="s">
        <v>19</v>
      </c>
      <c r="D9" s="2">
        <v>0.12413793103448276</v>
      </c>
      <c r="E9" s="6">
        <v>6</v>
      </c>
      <c r="F9" s="6">
        <v>38.750399999999999</v>
      </c>
      <c r="G9" s="1">
        <v>320023</v>
      </c>
      <c r="H9" s="1" t="s">
        <v>2</v>
      </c>
      <c r="I9" s="4">
        <v>0</v>
      </c>
      <c r="J9" s="11">
        <f t="shared" si="56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>
        <v>0</v>
      </c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4"/>
      <c r="Y9" s="13">
        <f t="shared" si="15"/>
        <v>0</v>
      </c>
      <c r="Z9" s="12">
        <f t="shared" si="16"/>
        <v>0</v>
      </c>
      <c r="AA9" s="4"/>
      <c r="AB9" s="13">
        <f t="shared" si="17"/>
        <v>0</v>
      </c>
      <c r="AC9" s="12">
        <f t="shared" si="18"/>
        <v>0</v>
      </c>
      <c r="AD9" s="4">
        <v>0</v>
      </c>
      <c r="AE9" s="13">
        <f t="shared" si="19"/>
        <v>0</v>
      </c>
      <c r="AF9" s="12">
        <f t="shared" si="20"/>
        <v>0</v>
      </c>
      <c r="AG9" s="4"/>
      <c r="AH9" s="13">
        <f t="shared" si="21"/>
        <v>0</v>
      </c>
      <c r="AI9" s="12">
        <f t="shared" si="22"/>
        <v>0</v>
      </c>
      <c r="AJ9" s="4">
        <v>0</v>
      </c>
      <c r="AK9" s="13">
        <f t="shared" si="23"/>
        <v>0</v>
      </c>
      <c r="AL9" s="12">
        <f t="shared" si="24"/>
        <v>0</v>
      </c>
      <c r="AS9" s="4">
        <v>15</v>
      </c>
      <c r="AT9" s="13">
        <f t="shared" si="25"/>
        <v>2.5</v>
      </c>
      <c r="AU9" s="12">
        <f t="shared" si="26"/>
        <v>581.25599999999997</v>
      </c>
      <c r="AW9" s="13">
        <f t="shared" si="27"/>
        <v>0</v>
      </c>
      <c r="AX9" s="12">
        <f t="shared" si="28"/>
        <v>0</v>
      </c>
      <c r="AY9" s="4">
        <v>0</v>
      </c>
      <c r="AZ9" s="13">
        <f t="shared" si="29"/>
        <v>0</v>
      </c>
      <c r="BA9" s="12">
        <f t="shared" si="30"/>
        <v>0</v>
      </c>
      <c r="BB9" s="4"/>
      <c r="BC9" s="13">
        <f t="shared" si="31"/>
        <v>0</v>
      </c>
      <c r="BD9" s="12">
        <f t="shared" si="32"/>
        <v>0</v>
      </c>
      <c r="BE9" s="4">
        <v>11</v>
      </c>
      <c r="BF9" s="13">
        <f t="shared" si="33"/>
        <v>1.8333333333333333</v>
      </c>
      <c r="BG9" s="12">
        <f t="shared" si="34"/>
        <v>426.25439999999998</v>
      </c>
      <c r="BH9" s="4">
        <v>7</v>
      </c>
      <c r="BI9" s="13">
        <f t="shared" si="35"/>
        <v>1.1666666666666667</v>
      </c>
      <c r="BJ9" s="12">
        <f t="shared" si="36"/>
        <v>271.25279999999998</v>
      </c>
      <c r="BK9" s="4"/>
      <c r="BL9" s="13">
        <f t="shared" si="37"/>
        <v>0</v>
      </c>
      <c r="BM9" s="12">
        <f t="shared" si="38"/>
        <v>0</v>
      </c>
      <c r="BN9" s="4"/>
      <c r="BO9" s="13">
        <f t="shared" si="39"/>
        <v>0</v>
      </c>
      <c r="BP9" s="12">
        <f t="shared" si="40"/>
        <v>0</v>
      </c>
      <c r="BQ9" s="6"/>
      <c r="BR9" s="13">
        <f t="shared" si="41"/>
        <v>0</v>
      </c>
      <c r="BS9" s="12">
        <f t="shared" si="42"/>
        <v>0</v>
      </c>
      <c r="BT9" s="4">
        <v>4</v>
      </c>
      <c r="BU9" s="13">
        <f t="shared" si="43"/>
        <v>0.66666666666666663</v>
      </c>
      <c r="BV9" s="12">
        <f t="shared" si="44"/>
        <v>155.0016</v>
      </c>
      <c r="BW9" s="6"/>
      <c r="BX9" s="13">
        <f t="shared" si="45"/>
        <v>0</v>
      </c>
      <c r="BY9" s="12">
        <f t="shared" si="46"/>
        <v>0</v>
      </c>
      <c r="BZ9" s="6"/>
      <c r="CA9" s="13">
        <f t="shared" si="47"/>
        <v>0</v>
      </c>
      <c r="CB9" s="12">
        <f t="shared" si="48"/>
        <v>0</v>
      </c>
      <c r="CC9" s="4"/>
      <c r="CD9" s="13">
        <f t="shared" si="49"/>
        <v>0</v>
      </c>
      <c r="CE9" s="12">
        <f t="shared" si="50"/>
        <v>0</v>
      </c>
      <c r="CF9" s="6"/>
      <c r="CG9" s="13">
        <f t="shared" si="51"/>
        <v>0</v>
      </c>
      <c r="CH9" s="12">
        <f t="shared" si="52"/>
        <v>0</v>
      </c>
      <c r="CI9" s="6">
        <v>5</v>
      </c>
      <c r="CJ9" s="13">
        <f t="shared" si="53"/>
        <v>0.83333333333333337</v>
      </c>
      <c r="CK9" s="12">
        <f t="shared" si="54"/>
        <v>193.75200000000001</v>
      </c>
      <c r="CL9" s="18">
        <f t="shared" si="55"/>
        <v>581.25599999999997</v>
      </c>
    </row>
    <row r="10" spans="1:92" x14ac:dyDescent="0.25">
      <c r="A10" s="1">
        <v>173129000</v>
      </c>
      <c r="B10" t="s">
        <v>20</v>
      </c>
      <c r="C10" t="s">
        <v>21</v>
      </c>
      <c r="D10" s="2">
        <v>0.1310344827586207</v>
      </c>
      <c r="E10" s="6">
        <v>6</v>
      </c>
      <c r="F10" s="6">
        <v>38.750399999999999</v>
      </c>
      <c r="G10" s="1">
        <v>320023</v>
      </c>
      <c r="H10" s="1" t="s">
        <v>2</v>
      </c>
      <c r="I10" s="4">
        <v>0</v>
      </c>
      <c r="J10" s="11">
        <f t="shared" si="56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>
        <v>0</v>
      </c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4"/>
      <c r="Y10" s="13">
        <f t="shared" si="15"/>
        <v>0</v>
      </c>
      <c r="Z10" s="12">
        <f t="shared" si="16"/>
        <v>0</v>
      </c>
      <c r="AA10" s="4"/>
      <c r="AB10" s="13">
        <f t="shared" si="17"/>
        <v>0</v>
      </c>
      <c r="AC10" s="12">
        <f t="shared" si="18"/>
        <v>0</v>
      </c>
      <c r="AD10" s="4">
        <v>0</v>
      </c>
      <c r="AE10" s="13">
        <f t="shared" si="19"/>
        <v>0</v>
      </c>
      <c r="AF10" s="12">
        <f t="shared" si="20"/>
        <v>0</v>
      </c>
      <c r="AG10" s="4"/>
      <c r="AH10" s="13">
        <f t="shared" si="21"/>
        <v>0</v>
      </c>
      <c r="AI10" s="12">
        <f t="shared" si="22"/>
        <v>0</v>
      </c>
      <c r="AJ10" s="4">
        <v>0</v>
      </c>
      <c r="AK10" s="13">
        <f t="shared" si="23"/>
        <v>0</v>
      </c>
      <c r="AL10" s="12">
        <f t="shared" si="24"/>
        <v>0</v>
      </c>
      <c r="AS10" s="4">
        <v>16</v>
      </c>
      <c r="AT10" s="13">
        <f t="shared" si="25"/>
        <v>2.6666666666666665</v>
      </c>
      <c r="AU10" s="12">
        <f t="shared" si="26"/>
        <v>620.00639999999999</v>
      </c>
      <c r="AW10" s="13">
        <f t="shared" si="27"/>
        <v>0</v>
      </c>
      <c r="AX10" s="12">
        <f t="shared" si="28"/>
        <v>0</v>
      </c>
      <c r="AY10" s="4">
        <v>0</v>
      </c>
      <c r="AZ10" s="13">
        <f t="shared" si="29"/>
        <v>0</v>
      </c>
      <c r="BA10" s="12">
        <f t="shared" si="30"/>
        <v>0</v>
      </c>
      <c r="BB10" s="4"/>
      <c r="BC10" s="13">
        <f t="shared" si="31"/>
        <v>0</v>
      </c>
      <c r="BD10" s="12">
        <f t="shared" si="32"/>
        <v>0</v>
      </c>
      <c r="BE10" s="4">
        <v>12</v>
      </c>
      <c r="BF10" s="13">
        <f t="shared" si="33"/>
        <v>2</v>
      </c>
      <c r="BG10" s="12">
        <f t="shared" si="34"/>
        <v>465.00479999999999</v>
      </c>
      <c r="BH10" s="4">
        <v>8</v>
      </c>
      <c r="BI10" s="13">
        <f t="shared" si="35"/>
        <v>1.3333333333333333</v>
      </c>
      <c r="BJ10" s="12">
        <f t="shared" si="36"/>
        <v>310.00319999999999</v>
      </c>
      <c r="BK10" s="4"/>
      <c r="BL10" s="13">
        <f t="shared" si="37"/>
        <v>0</v>
      </c>
      <c r="BM10" s="12">
        <f t="shared" si="38"/>
        <v>0</v>
      </c>
      <c r="BN10" s="4"/>
      <c r="BO10" s="13">
        <f t="shared" si="39"/>
        <v>0</v>
      </c>
      <c r="BP10" s="12">
        <f t="shared" si="40"/>
        <v>0</v>
      </c>
      <c r="BQ10" s="6"/>
      <c r="BR10" s="13">
        <f t="shared" si="41"/>
        <v>0</v>
      </c>
      <c r="BS10" s="12">
        <f t="shared" si="42"/>
        <v>0</v>
      </c>
      <c r="BT10" s="4">
        <v>4</v>
      </c>
      <c r="BU10" s="13">
        <f t="shared" si="43"/>
        <v>0.66666666666666663</v>
      </c>
      <c r="BV10" s="12">
        <f t="shared" si="44"/>
        <v>155.0016</v>
      </c>
      <c r="BW10" s="6"/>
      <c r="BX10" s="13">
        <f t="shared" si="45"/>
        <v>0</v>
      </c>
      <c r="BY10" s="12">
        <f t="shared" si="46"/>
        <v>0</v>
      </c>
      <c r="BZ10" s="6"/>
      <c r="CA10" s="13">
        <f t="shared" si="47"/>
        <v>0</v>
      </c>
      <c r="CB10" s="12">
        <f t="shared" si="48"/>
        <v>0</v>
      </c>
      <c r="CC10" s="4"/>
      <c r="CD10" s="13">
        <f t="shared" si="49"/>
        <v>0</v>
      </c>
      <c r="CE10" s="12">
        <f t="shared" si="50"/>
        <v>0</v>
      </c>
      <c r="CF10" s="6"/>
      <c r="CG10" s="13">
        <f t="shared" si="51"/>
        <v>0</v>
      </c>
      <c r="CH10" s="12">
        <f t="shared" si="52"/>
        <v>0</v>
      </c>
      <c r="CI10" s="6">
        <v>6</v>
      </c>
      <c r="CJ10" s="13">
        <f t="shared" si="53"/>
        <v>1</v>
      </c>
      <c r="CK10" s="12">
        <f t="shared" si="54"/>
        <v>232.50239999999999</v>
      </c>
      <c r="CL10" s="18">
        <f t="shared" si="55"/>
        <v>620.00639999999999</v>
      </c>
    </row>
    <row r="11" spans="1:92" x14ac:dyDescent="0.25">
      <c r="A11" s="1">
        <v>173129000</v>
      </c>
      <c r="B11" t="s">
        <v>80</v>
      </c>
      <c r="C11" t="s">
        <v>23</v>
      </c>
      <c r="D11" s="3">
        <v>0.21379310344827585</v>
      </c>
      <c r="E11" s="6">
        <v>6</v>
      </c>
      <c r="F11" s="6">
        <v>38.750399999999999</v>
      </c>
      <c r="G11" s="1">
        <v>320023</v>
      </c>
      <c r="H11" s="1" t="s">
        <v>2</v>
      </c>
      <c r="I11" s="4">
        <v>0</v>
      </c>
      <c r="J11" s="11">
        <f t="shared" si="56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>
        <v>0</v>
      </c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4"/>
      <c r="Y11" s="13">
        <f t="shared" si="15"/>
        <v>0</v>
      </c>
      <c r="Z11" s="12">
        <f t="shared" si="16"/>
        <v>0</v>
      </c>
      <c r="AA11" s="4"/>
      <c r="AB11" s="13">
        <f t="shared" si="17"/>
        <v>0</v>
      </c>
      <c r="AC11" s="12">
        <f t="shared" si="18"/>
        <v>0</v>
      </c>
      <c r="AD11" s="4">
        <v>0</v>
      </c>
      <c r="AE11" s="13">
        <f t="shared" si="19"/>
        <v>0</v>
      </c>
      <c r="AF11" s="12">
        <f t="shared" si="20"/>
        <v>0</v>
      </c>
      <c r="AG11" s="4"/>
      <c r="AH11" s="13">
        <f t="shared" si="21"/>
        <v>0</v>
      </c>
      <c r="AI11" s="12">
        <f t="shared" si="22"/>
        <v>0</v>
      </c>
      <c r="AJ11" s="4">
        <v>0</v>
      </c>
      <c r="AK11" s="13">
        <f t="shared" si="23"/>
        <v>0</v>
      </c>
      <c r="AL11" s="12">
        <f t="shared" si="24"/>
        <v>0</v>
      </c>
      <c r="AS11" s="4">
        <v>25</v>
      </c>
      <c r="AT11" s="13">
        <f t="shared" si="25"/>
        <v>4.166666666666667</v>
      </c>
      <c r="AU11" s="12">
        <f t="shared" si="26"/>
        <v>968.76</v>
      </c>
      <c r="AW11" s="13">
        <f t="shared" si="27"/>
        <v>0</v>
      </c>
      <c r="AX11" s="12">
        <f t="shared" si="28"/>
        <v>0</v>
      </c>
      <c r="AY11" s="4">
        <v>0</v>
      </c>
      <c r="AZ11" s="13">
        <f t="shared" si="29"/>
        <v>0</v>
      </c>
      <c r="BA11" s="12">
        <f t="shared" si="30"/>
        <v>0</v>
      </c>
      <c r="BB11" s="4"/>
      <c r="BC11" s="13">
        <f t="shared" si="31"/>
        <v>0</v>
      </c>
      <c r="BD11" s="12">
        <f t="shared" si="32"/>
        <v>0</v>
      </c>
      <c r="BE11" s="4">
        <v>19</v>
      </c>
      <c r="BF11" s="13">
        <f t="shared" si="33"/>
        <v>3.1666666666666665</v>
      </c>
      <c r="BG11" s="12">
        <f t="shared" si="34"/>
        <v>736.25760000000002</v>
      </c>
      <c r="BH11" s="4">
        <v>13</v>
      </c>
      <c r="BI11" s="13">
        <f t="shared" si="35"/>
        <v>2.1666666666666665</v>
      </c>
      <c r="BJ11" s="12">
        <f t="shared" si="36"/>
        <v>503.7552</v>
      </c>
      <c r="BK11" s="4"/>
      <c r="BL11" s="13">
        <f t="shared" si="37"/>
        <v>0</v>
      </c>
      <c r="BM11" s="12">
        <f t="shared" si="38"/>
        <v>0</v>
      </c>
      <c r="BN11" s="4"/>
      <c r="BO11" s="13">
        <f t="shared" si="39"/>
        <v>0</v>
      </c>
      <c r="BP11" s="12">
        <f t="shared" si="40"/>
        <v>0</v>
      </c>
      <c r="BQ11" s="6"/>
      <c r="BR11" s="13">
        <f t="shared" si="41"/>
        <v>0</v>
      </c>
      <c r="BS11" s="12">
        <f t="shared" si="42"/>
        <v>0</v>
      </c>
      <c r="BT11" s="4">
        <v>6</v>
      </c>
      <c r="BU11" s="13">
        <f t="shared" si="43"/>
        <v>1</v>
      </c>
      <c r="BV11" s="12">
        <f t="shared" si="44"/>
        <v>232.50239999999999</v>
      </c>
      <c r="BW11" s="6"/>
      <c r="BX11" s="13">
        <f t="shared" si="45"/>
        <v>0</v>
      </c>
      <c r="BY11" s="12">
        <f t="shared" si="46"/>
        <v>0</v>
      </c>
      <c r="BZ11" s="6"/>
      <c r="CA11" s="13">
        <f t="shared" si="47"/>
        <v>0</v>
      </c>
      <c r="CB11" s="12">
        <f t="shared" si="48"/>
        <v>0</v>
      </c>
      <c r="CC11" s="4"/>
      <c r="CD11" s="13">
        <f t="shared" si="49"/>
        <v>0</v>
      </c>
      <c r="CE11" s="12">
        <f t="shared" si="50"/>
        <v>0</v>
      </c>
      <c r="CF11" s="6"/>
      <c r="CG11" s="13">
        <f t="shared" si="51"/>
        <v>0</v>
      </c>
      <c r="CH11" s="12">
        <f t="shared" si="52"/>
        <v>0</v>
      </c>
      <c r="CI11" s="6">
        <v>9</v>
      </c>
      <c r="CJ11" s="13">
        <f t="shared" si="53"/>
        <v>1.5</v>
      </c>
      <c r="CK11" s="12">
        <f t="shared" si="54"/>
        <v>348.75360000000001</v>
      </c>
      <c r="CL11" s="18">
        <f t="shared" si="55"/>
        <v>968.76</v>
      </c>
    </row>
    <row r="12" spans="1:92" x14ac:dyDescent="0.25">
      <c r="I12" s="4">
        <v>0</v>
      </c>
      <c r="J12" s="11">
        <f t="shared" si="56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>
        <v>0</v>
      </c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4"/>
      <c r="Y12" s="13">
        <f t="shared" si="15"/>
        <v>0</v>
      </c>
      <c r="Z12" s="12">
        <f t="shared" si="16"/>
        <v>0</v>
      </c>
      <c r="AA12" s="4"/>
      <c r="AB12" s="13">
        <f t="shared" si="17"/>
        <v>0</v>
      </c>
      <c r="AC12" s="12">
        <f t="shared" si="18"/>
        <v>0</v>
      </c>
      <c r="AD12" s="4">
        <v>0</v>
      </c>
      <c r="AE12" s="13">
        <f t="shared" si="19"/>
        <v>0</v>
      </c>
      <c r="AF12" s="12">
        <f t="shared" si="20"/>
        <v>0</v>
      </c>
      <c r="AG12" s="4"/>
      <c r="AH12" s="13">
        <f t="shared" si="21"/>
        <v>0</v>
      </c>
      <c r="AI12" s="12">
        <f t="shared" si="22"/>
        <v>0</v>
      </c>
      <c r="AJ12" s="4">
        <v>0</v>
      </c>
      <c r="AK12" s="13">
        <f t="shared" si="23"/>
        <v>0</v>
      </c>
      <c r="AL12" s="12">
        <f t="shared" si="24"/>
        <v>0</v>
      </c>
      <c r="AS12" s="4">
        <v>0</v>
      </c>
      <c r="AT12" s="13">
        <f t="shared" si="25"/>
        <v>0</v>
      </c>
      <c r="AU12" s="12">
        <f t="shared" si="26"/>
        <v>0</v>
      </c>
      <c r="AW12" s="13">
        <f t="shared" si="27"/>
        <v>0</v>
      </c>
      <c r="AX12" s="12">
        <f t="shared" si="28"/>
        <v>0</v>
      </c>
      <c r="AY12" s="4">
        <v>0</v>
      </c>
      <c r="AZ12" s="13">
        <f t="shared" si="29"/>
        <v>0</v>
      </c>
      <c r="BA12" s="12">
        <f t="shared" si="30"/>
        <v>0</v>
      </c>
      <c r="BB12" s="4"/>
      <c r="BC12" s="13">
        <f t="shared" si="31"/>
        <v>0</v>
      </c>
      <c r="BD12" s="12">
        <f t="shared" si="32"/>
        <v>0</v>
      </c>
      <c r="BE12" s="4">
        <v>0</v>
      </c>
      <c r="BF12" s="13">
        <f t="shared" si="33"/>
        <v>0</v>
      </c>
      <c r="BG12" s="12">
        <f t="shared" si="34"/>
        <v>0</v>
      </c>
      <c r="BH12" s="4">
        <v>0</v>
      </c>
      <c r="BI12" s="13">
        <f t="shared" si="35"/>
        <v>0</v>
      </c>
      <c r="BJ12" s="12">
        <f t="shared" si="36"/>
        <v>0</v>
      </c>
      <c r="BK12" s="4"/>
      <c r="BL12" s="13">
        <f t="shared" si="37"/>
        <v>0</v>
      </c>
      <c r="BM12" s="12">
        <f t="shared" si="38"/>
        <v>0</v>
      </c>
      <c r="BN12" s="4"/>
      <c r="BO12" s="13">
        <f t="shared" si="39"/>
        <v>0</v>
      </c>
      <c r="BP12" s="12">
        <f t="shared" si="40"/>
        <v>0</v>
      </c>
      <c r="BQ12" s="6"/>
      <c r="BR12" s="13">
        <f t="shared" si="41"/>
        <v>0</v>
      </c>
      <c r="BS12" s="12">
        <f t="shared" si="42"/>
        <v>0</v>
      </c>
      <c r="BT12" s="4">
        <v>0</v>
      </c>
      <c r="BU12" s="13">
        <f t="shared" si="43"/>
        <v>0</v>
      </c>
      <c r="BV12" s="12">
        <f t="shared" si="44"/>
        <v>0</v>
      </c>
      <c r="BW12" s="6"/>
      <c r="BX12" s="13">
        <f t="shared" si="45"/>
        <v>0</v>
      </c>
      <c r="BY12" s="12">
        <f t="shared" si="46"/>
        <v>0</v>
      </c>
      <c r="BZ12" s="6"/>
      <c r="CA12" s="13">
        <f t="shared" si="47"/>
        <v>0</v>
      </c>
      <c r="CB12" s="12">
        <f t="shared" si="48"/>
        <v>0</v>
      </c>
      <c r="CC12" s="4"/>
      <c r="CD12" s="13">
        <f t="shared" si="49"/>
        <v>0</v>
      </c>
      <c r="CE12" s="12">
        <f t="shared" si="50"/>
        <v>0</v>
      </c>
      <c r="CF12" s="6"/>
      <c r="CG12" s="13">
        <f t="shared" si="51"/>
        <v>0</v>
      </c>
      <c r="CH12" s="12">
        <f t="shared" si="52"/>
        <v>0</v>
      </c>
      <c r="CI12" s="6">
        <v>0</v>
      </c>
      <c r="CJ12" s="13">
        <f t="shared" si="53"/>
        <v>0</v>
      </c>
      <c r="CK12" s="12">
        <f t="shared" si="54"/>
        <v>0</v>
      </c>
      <c r="CL12" s="18">
        <f t="shared" si="55"/>
        <v>0</v>
      </c>
    </row>
    <row r="13" spans="1:92" x14ac:dyDescent="0.25">
      <c r="I13" s="4">
        <v>0</v>
      </c>
      <c r="J13" s="11">
        <f t="shared" si="56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>
        <v>0</v>
      </c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4"/>
      <c r="Y13" s="13">
        <f t="shared" si="15"/>
        <v>0</v>
      </c>
      <c r="Z13" s="12">
        <f t="shared" si="16"/>
        <v>0</v>
      </c>
      <c r="AA13" s="4"/>
      <c r="AB13" s="13">
        <f t="shared" si="17"/>
        <v>0</v>
      </c>
      <c r="AC13" s="12">
        <f t="shared" si="18"/>
        <v>0</v>
      </c>
      <c r="AD13" s="4">
        <v>0</v>
      </c>
      <c r="AE13" s="13">
        <f t="shared" si="19"/>
        <v>0</v>
      </c>
      <c r="AF13" s="12">
        <f t="shared" si="20"/>
        <v>0</v>
      </c>
      <c r="AG13" s="4"/>
      <c r="AH13" s="13">
        <f t="shared" si="21"/>
        <v>0</v>
      </c>
      <c r="AI13" s="12">
        <f t="shared" si="22"/>
        <v>0</v>
      </c>
      <c r="AJ13" s="4">
        <v>0</v>
      </c>
      <c r="AK13" s="13">
        <f t="shared" si="23"/>
        <v>0</v>
      </c>
      <c r="AL13" s="12">
        <f t="shared" si="24"/>
        <v>0</v>
      </c>
      <c r="AS13" s="4">
        <v>0</v>
      </c>
      <c r="AT13" s="13">
        <f t="shared" si="25"/>
        <v>0</v>
      </c>
      <c r="AU13" s="12">
        <f t="shared" si="26"/>
        <v>0</v>
      </c>
      <c r="AW13" s="13">
        <f t="shared" si="27"/>
        <v>0</v>
      </c>
      <c r="AX13" s="12">
        <f t="shared" si="28"/>
        <v>0</v>
      </c>
      <c r="AY13" s="4">
        <v>0</v>
      </c>
      <c r="AZ13" s="13">
        <f t="shared" si="29"/>
        <v>0</v>
      </c>
      <c r="BA13" s="12">
        <f t="shared" si="30"/>
        <v>0</v>
      </c>
      <c r="BB13" s="4"/>
      <c r="BC13" s="13">
        <f t="shared" si="31"/>
        <v>0</v>
      </c>
      <c r="BD13" s="12">
        <f t="shared" si="32"/>
        <v>0</v>
      </c>
      <c r="BE13" s="4">
        <v>0</v>
      </c>
      <c r="BF13" s="13">
        <f t="shared" si="33"/>
        <v>0</v>
      </c>
      <c r="BG13" s="12">
        <f t="shared" si="34"/>
        <v>0</v>
      </c>
      <c r="BH13" s="4">
        <v>0</v>
      </c>
      <c r="BI13" s="13">
        <f t="shared" si="35"/>
        <v>0</v>
      </c>
      <c r="BJ13" s="12">
        <f t="shared" si="36"/>
        <v>0</v>
      </c>
      <c r="BK13" s="4"/>
      <c r="BL13" s="13">
        <f t="shared" si="37"/>
        <v>0</v>
      </c>
      <c r="BM13" s="12">
        <f t="shared" si="38"/>
        <v>0</v>
      </c>
      <c r="BN13" s="4"/>
      <c r="BO13" s="13">
        <f t="shared" si="39"/>
        <v>0</v>
      </c>
      <c r="BP13" s="12">
        <f t="shared" si="40"/>
        <v>0</v>
      </c>
      <c r="BQ13" s="6"/>
      <c r="BR13" s="13">
        <f t="shared" si="41"/>
        <v>0</v>
      </c>
      <c r="BS13" s="12">
        <f t="shared" si="42"/>
        <v>0</v>
      </c>
      <c r="BT13" s="4">
        <v>0</v>
      </c>
      <c r="BU13" s="13">
        <f t="shared" si="43"/>
        <v>0</v>
      </c>
      <c r="BV13" s="12">
        <f t="shared" si="44"/>
        <v>0</v>
      </c>
      <c r="BW13" s="6"/>
      <c r="BX13" s="13">
        <f t="shared" si="45"/>
        <v>0</v>
      </c>
      <c r="BY13" s="12">
        <f t="shared" si="46"/>
        <v>0</v>
      </c>
      <c r="BZ13" s="6"/>
      <c r="CA13" s="13">
        <f t="shared" si="47"/>
        <v>0</v>
      </c>
      <c r="CB13" s="12">
        <f t="shared" si="48"/>
        <v>0</v>
      </c>
      <c r="CC13" s="4"/>
      <c r="CD13" s="13">
        <f t="shared" si="49"/>
        <v>0</v>
      </c>
      <c r="CE13" s="12">
        <f t="shared" si="50"/>
        <v>0</v>
      </c>
      <c r="CF13" s="6"/>
      <c r="CG13" s="13">
        <f t="shared" si="51"/>
        <v>0</v>
      </c>
      <c r="CH13" s="12">
        <f t="shared" si="52"/>
        <v>0</v>
      </c>
      <c r="CI13" s="6">
        <v>0</v>
      </c>
      <c r="CJ13" s="13">
        <f t="shared" si="53"/>
        <v>0</v>
      </c>
      <c r="CK13" s="12">
        <f t="shared" si="54"/>
        <v>0</v>
      </c>
      <c r="CL13" s="18">
        <f t="shared" si="55"/>
        <v>0</v>
      </c>
    </row>
    <row r="14" spans="1:92" x14ac:dyDescent="0.25">
      <c r="A14" s="1">
        <v>173123000</v>
      </c>
      <c r="B14" t="s">
        <v>8</v>
      </c>
      <c r="C14" t="s">
        <v>9</v>
      </c>
      <c r="D14" s="2">
        <v>0.14482758620689656</v>
      </c>
      <c r="E14" s="6">
        <v>6</v>
      </c>
      <c r="F14" s="6">
        <v>37.001880000000007</v>
      </c>
      <c r="G14" s="1">
        <v>320118</v>
      </c>
      <c r="H14" s="1" t="s">
        <v>5</v>
      </c>
      <c r="I14" s="4">
        <v>0</v>
      </c>
      <c r="J14" s="11">
        <f t="shared" si="56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>
        <v>0</v>
      </c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4"/>
      <c r="Y14" s="13">
        <f t="shared" si="15"/>
        <v>0</v>
      </c>
      <c r="Z14" s="12">
        <f t="shared" si="16"/>
        <v>0</v>
      </c>
      <c r="AA14" s="4"/>
      <c r="AB14" s="13">
        <f t="shared" si="17"/>
        <v>0</v>
      </c>
      <c r="AC14" s="12">
        <f t="shared" si="18"/>
        <v>0</v>
      </c>
      <c r="AD14" s="4">
        <v>0</v>
      </c>
      <c r="AE14" s="13">
        <f t="shared" si="19"/>
        <v>0</v>
      </c>
      <c r="AF14" s="12">
        <f t="shared" si="20"/>
        <v>0</v>
      </c>
      <c r="AG14" s="4"/>
      <c r="AH14" s="13">
        <f t="shared" si="21"/>
        <v>0</v>
      </c>
      <c r="AI14" s="12">
        <f t="shared" si="22"/>
        <v>0</v>
      </c>
      <c r="AJ14" s="4">
        <v>0</v>
      </c>
      <c r="AK14" s="13">
        <f t="shared" si="23"/>
        <v>0</v>
      </c>
      <c r="AL14" s="12">
        <f t="shared" si="24"/>
        <v>0</v>
      </c>
      <c r="AS14" s="4">
        <v>13</v>
      </c>
      <c r="AT14" s="13">
        <f t="shared" si="25"/>
        <v>2.1666666666666665</v>
      </c>
      <c r="AU14" s="12">
        <f t="shared" si="26"/>
        <v>481.02444000000008</v>
      </c>
      <c r="AW14" s="13">
        <f t="shared" si="27"/>
        <v>0</v>
      </c>
      <c r="AX14" s="12">
        <f t="shared" si="28"/>
        <v>0</v>
      </c>
      <c r="AY14" s="4">
        <v>0</v>
      </c>
      <c r="AZ14" s="13">
        <f t="shared" si="29"/>
        <v>0</v>
      </c>
      <c r="BA14" s="12">
        <f t="shared" si="30"/>
        <v>0</v>
      </c>
      <c r="BB14" s="4"/>
      <c r="BC14" s="13">
        <f t="shared" si="31"/>
        <v>0</v>
      </c>
      <c r="BD14" s="12">
        <f t="shared" si="32"/>
        <v>0</v>
      </c>
      <c r="BE14" s="4">
        <v>9</v>
      </c>
      <c r="BF14" s="13">
        <f t="shared" si="33"/>
        <v>1.5</v>
      </c>
      <c r="BG14" s="12">
        <f t="shared" si="34"/>
        <v>333.01692000000008</v>
      </c>
      <c r="BH14" s="4">
        <v>6</v>
      </c>
      <c r="BI14" s="13">
        <f t="shared" si="35"/>
        <v>1</v>
      </c>
      <c r="BJ14" s="12">
        <f t="shared" si="36"/>
        <v>222.01128000000006</v>
      </c>
      <c r="BK14" s="4"/>
      <c r="BL14" s="13">
        <f t="shared" si="37"/>
        <v>0</v>
      </c>
      <c r="BM14" s="12">
        <f t="shared" si="38"/>
        <v>0</v>
      </c>
      <c r="BN14" s="4"/>
      <c r="BO14" s="13">
        <f t="shared" si="39"/>
        <v>0</v>
      </c>
      <c r="BP14" s="12">
        <f t="shared" si="40"/>
        <v>0</v>
      </c>
      <c r="BQ14" s="6"/>
      <c r="BR14" s="13">
        <f t="shared" si="41"/>
        <v>0</v>
      </c>
      <c r="BS14" s="12">
        <f t="shared" si="42"/>
        <v>0</v>
      </c>
      <c r="BT14" s="4">
        <v>3</v>
      </c>
      <c r="BU14" s="13">
        <f t="shared" si="43"/>
        <v>0.5</v>
      </c>
      <c r="BV14" s="12">
        <f t="shared" si="44"/>
        <v>111.00564000000003</v>
      </c>
      <c r="BW14" s="6"/>
      <c r="BX14" s="13">
        <f t="shared" si="45"/>
        <v>0</v>
      </c>
      <c r="BY14" s="12">
        <f t="shared" si="46"/>
        <v>0</v>
      </c>
      <c r="BZ14" s="6"/>
      <c r="CA14" s="13">
        <f t="shared" si="47"/>
        <v>0</v>
      </c>
      <c r="CB14" s="12">
        <f t="shared" si="48"/>
        <v>0</v>
      </c>
      <c r="CC14" s="4"/>
      <c r="CD14" s="13">
        <f t="shared" si="49"/>
        <v>0</v>
      </c>
      <c r="CE14" s="12">
        <f t="shared" si="50"/>
        <v>0</v>
      </c>
      <c r="CF14" s="6"/>
      <c r="CG14" s="13">
        <f t="shared" si="51"/>
        <v>0</v>
      </c>
      <c r="CH14" s="12">
        <f t="shared" si="52"/>
        <v>0</v>
      </c>
      <c r="CI14" s="6">
        <v>0</v>
      </c>
      <c r="CJ14" s="13">
        <f t="shared" si="53"/>
        <v>0</v>
      </c>
      <c r="CK14" s="12">
        <f t="shared" si="54"/>
        <v>0</v>
      </c>
      <c r="CL14" s="18">
        <f t="shared" si="55"/>
        <v>481.02444000000008</v>
      </c>
    </row>
    <row r="15" spans="1:92" x14ac:dyDescent="0.25">
      <c r="A15" s="1">
        <v>173123000</v>
      </c>
      <c r="B15" t="s">
        <v>10</v>
      </c>
      <c r="C15" t="s">
        <v>11</v>
      </c>
      <c r="D15" s="2">
        <v>0.17241379310344829</v>
      </c>
      <c r="E15" s="6">
        <v>6</v>
      </c>
      <c r="F15" s="6">
        <v>37.001880000000007</v>
      </c>
      <c r="G15" s="1">
        <v>320118</v>
      </c>
      <c r="H15" s="1" t="s">
        <v>5</v>
      </c>
      <c r="I15" s="4">
        <v>0</v>
      </c>
      <c r="J15" s="11">
        <f t="shared" si="56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>
        <v>0</v>
      </c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4"/>
      <c r="Y15" s="13">
        <f t="shared" si="15"/>
        <v>0</v>
      </c>
      <c r="Z15" s="12">
        <f t="shared" si="16"/>
        <v>0</v>
      </c>
      <c r="AA15" s="4"/>
      <c r="AB15" s="13">
        <f t="shared" si="17"/>
        <v>0</v>
      </c>
      <c r="AC15" s="12">
        <f t="shared" si="18"/>
        <v>0</v>
      </c>
      <c r="AD15" s="4">
        <v>0</v>
      </c>
      <c r="AE15" s="13">
        <f t="shared" si="19"/>
        <v>0</v>
      </c>
      <c r="AF15" s="12">
        <f t="shared" si="20"/>
        <v>0</v>
      </c>
      <c r="AG15" s="4"/>
      <c r="AH15" s="13">
        <f t="shared" si="21"/>
        <v>0</v>
      </c>
      <c r="AI15" s="12">
        <f t="shared" si="22"/>
        <v>0</v>
      </c>
      <c r="AJ15" s="4">
        <v>0</v>
      </c>
      <c r="AK15" s="13">
        <f t="shared" si="23"/>
        <v>0</v>
      </c>
      <c r="AL15" s="12">
        <f t="shared" si="24"/>
        <v>0</v>
      </c>
      <c r="AS15" s="4">
        <v>16</v>
      </c>
      <c r="AT15" s="13">
        <f t="shared" si="25"/>
        <v>2.6666666666666665</v>
      </c>
      <c r="AU15" s="12">
        <f t="shared" si="26"/>
        <v>592.03008000000011</v>
      </c>
      <c r="AW15" s="13">
        <f t="shared" si="27"/>
        <v>0</v>
      </c>
      <c r="AX15" s="12">
        <f t="shared" si="28"/>
        <v>0</v>
      </c>
      <c r="AY15" s="4">
        <v>0</v>
      </c>
      <c r="AZ15" s="13">
        <f t="shared" si="29"/>
        <v>0</v>
      </c>
      <c r="BA15" s="12">
        <f t="shared" si="30"/>
        <v>0</v>
      </c>
      <c r="BB15" s="4"/>
      <c r="BC15" s="13">
        <f t="shared" si="31"/>
        <v>0</v>
      </c>
      <c r="BD15" s="12">
        <f t="shared" si="32"/>
        <v>0</v>
      </c>
      <c r="BE15" s="4">
        <v>10</v>
      </c>
      <c r="BF15" s="13">
        <f t="shared" si="33"/>
        <v>1.6666666666666667</v>
      </c>
      <c r="BG15" s="12">
        <f t="shared" si="34"/>
        <v>370.01880000000006</v>
      </c>
      <c r="BH15" s="4">
        <v>7</v>
      </c>
      <c r="BI15" s="13">
        <f t="shared" si="35"/>
        <v>1.1666666666666667</v>
      </c>
      <c r="BJ15" s="12">
        <f t="shared" si="36"/>
        <v>259.01316000000003</v>
      </c>
      <c r="BK15" s="4"/>
      <c r="BL15" s="13">
        <f t="shared" si="37"/>
        <v>0</v>
      </c>
      <c r="BM15" s="12">
        <f t="shared" si="38"/>
        <v>0</v>
      </c>
      <c r="BN15" s="4"/>
      <c r="BO15" s="13">
        <f t="shared" si="39"/>
        <v>0</v>
      </c>
      <c r="BP15" s="12">
        <f t="shared" si="40"/>
        <v>0</v>
      </c>
      <c r="BQ15" s="6"/>
      <c r="BR15" s="13">
        <f t="shared" si="41"/>
        <v>0</v>
      </c>
      <c r="BS15" s="12">
        <f t="shared" si="42"/>
        <v>0</v>
      </c>
      <c r="BT15" s="4">
        <v>3</v>
      </c>
      <c r="BU15" s="13">
        <f t="shared" si="43"/>
        <v>0.5</v>
      </c>
      <c r="BV15" s="12">
        <f t="shared" si="44"/>
        <v>111.00564000000003</v>
      </c>
      <c r="BW15" s="6"/>
      <c r="BX15" s="13">
        <f t="shared" si="45"/>
        <v>0</v>
      </c>
      <c r="BY15" s="12">
        <f t="shared" si="46"/>
        <v>0</v>
      </c>
      <c r="BZ15" s="6"/>
      <c r="CA15" s="13">
        <f t="shared" si="47"/>
        <v>0</v>
      </c>
      <c r="CB15" s="12">
        <f t="shared" si="48"/>
        <v>0</v>
      </c>
      <c r="CC15" s="4"/>
      <c r="CD15" s="13">
        <f t="shared" si="49"/>
        <v>0</v>
      </c>
      <c r="CE15" s="12">
        <f t="shared" si="50"/>
        <v>0</v>
      </c>
      <c r="CF15" s="6"/>
      <c r="CG15" s="13">
        <f t="shared" si="51"/>
        <v>0</v>
      </c>
      <c r="CH15" s="12">
        <f t="shared" si="52"/>
        <v>0</v>
      </c>
      <c r="CI15" s="6">
        <v>0</v>
      </c>
      <c r="CJ15" s="13">
        <f t="shared" si="53"/>
        <v>0</v>
      </c>
      <c r="CK15" s="12">
        <f t="shared" si="54"/>
        <v>0</v>
      </c>
      <c r="CL15" s="18">
        <f t="shared" si="55"/>
        <v>592.03008000000011</v>
      </c>
    </row>
    <row r="16" spans="1:92" x14ac:dyDescent="0.25">
      <c r="A16" s="1">
        <v>173123000</v>
      </c>
      <c r="B16" t="s">
        <v>12</v>
      </c>
      <c r="C16" t="s">
        <v>13</v>
      </c>
      <c r="D16" s="2">
        <v>5.5172413793103448E-2</v>
      </c>
      <c r="E16" s="6">
        <v>6</v>
      </c>
      <c r="F16" s="6">
        <v>37.001880000000007</v>
      </c>
      <c r="G16" s="1">
        <v>320118</v>
      </c>
      <c r="H16" s="1" t="s">
        <v>5</v>
      </c>
      <c r="I16" s="4">
        <v>0</v>
      </c>
      <c r="J16" s="11">
        <f t="shared" si="56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>
        <v>0</v>
      </c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4"/>
      <c r="Y16" s="13">
        <f t="shared" si="15"/>
        <v>0</v>
      </c>
      <c r="Z16" s="12">
        <f t="shared" si="16"/>
        <v>0</v>
      </c>
      <c r="AA16" s="4"/>
      <c r="AB16" s="13">
        <f t="shared" si="17"/>
        <v>0</v>
      </c>
      <c r="AC16" s="12">
        <f t="shared" si="18"/>
        <v>0</v>
      </c>
      <c r="AD16" s="4">
        <v>0</v>
      </c>
      <c r="AE16" s="13">
        <f t="shared" si="19"/>
        <v>0</v>
      </c>
      <c r="AF16" s="12">
        <f t="shared" si="20"/>
        <v>0</v>
      </c>
      <c r="AG16" s="4"/>
      <c r="AH16" s="13">
        <f t="shared" si="21"/>
        <v>0</v>
      </c>
      <c r="AI16" s="12">
        <f t="shared" si="22"/>
        <v>0</v>
      </c>
      <c r="AJ16" s="4">
        <v>0</v>
      </c>
      <c r="AK16" s="13">
        <f t="shared" si="23"/>
        <v>0</v>
      </c>
      <c r="AL16" s="12">
        <f t="shared" si="24"/>
        <v>0</v>
      </c>
      <c r="AS16" s="4">
        <v>5</v>
      </c>
      <c r="AT16" s="13">
        <f t="shared" si="25"/>
        <v>0.83333333333333337</v>
      </c>
      <c r="AU16" s="12">
        <f t="shared" si="26"/>
        <v>185.00940000000003</v>
      </c>
      <c r="AW16" s="13">
        <f t="shared" si="27"/>
        <v>0</v>
      </c>
      <c r="AX16" s="12">
        <f t="shared" si="28"/>
        <v>0</v>
      </c>
      <c r="AY16" s="4">
        <v>0</v>
      </c>
      <c r="AZ16" s="13">
        <f t="shared" si="29"/>
        <v>0</v>
      </c>
      <c r="BA16" s="12">
        <f t="shared" si="30"/>
        <v>0</v>
      </c>
      <c r="BB16" s="4"/>
      <c r="BC16" s="13">
        <f t="shared" si="31"/>
        <v>0</v>
      </c>
      <c r="BD16" s="12">
        <f t="shared" si="32"/>
        <v>0</v>
      </c>
      <c r="BE16" s="4">
        <v>3</v>
      </c>
      <c r="BF16" s="13">
        <f t="shared" si="33"/>
        <v>0.5</v>
      </c>
      <c r="BG16" s="12">
        <f t="shared" si="34"/>
        <v>111.00564000000003</v>
      </c>
      <c r="BH16" s="4">
        <v>2</v>
      </c>
      <c r="BI16" s="13">
        <f t="shared" si="35"/>
        <v>0.33333333333333331</v>
      </c>
      <c r="BJ16" s="12">
        <f t="shared" si="36"/>
        <v>74.003760000000014</v>
      </c>
      <c r="BK16" s="4"/>
      <c r="BL16" s="13">
        <f t="shared" si="37"/>
        <v>0</v>
      </c>
      <c r="BM16" s="12">
        <f t="shared" si="38"/>
        <v>0</v>
      </c>
      <c r="BN16" s="4"/>
      <c r="BO16" s="13">
        <f t="shared" si="39"/>
        <v>0</v>
      </c>
      <c r="BP16" s="12">
        <f t="shared" si="40"/>
        <v>0</v>
      </c>
      <c r="BQ16" s="6"/>
      <c r="BR16" s="13">
        <f t="shared" si="41"/>
        <v>0</v>
      </c>
      <c r="BS16" s="12">
        <f t="shared" si="42"/>
        <v>0</v>
      </c>
      <c r="BT16" s="4">
        <v>1</v>
      </c>
      <c r="BU16" s="13">
        <f t="shared" si="43"/>
        <v>0.16666666666666666</v>
      </c>
      <c r="BV16" s="12">
        <f t="shared" si="44"/>
        <v>37.001880000000007</v>
      </c>
      <c r="BW16" s="6"/>
      <c r="BX16" s="13">
        <f t="shared" si="45"/>
        <v>0</v>
      </c>
      <c r="BY16" s="12">
        <f t="shared" si="46"/>
        <v>0</v>
      </c>
      <c r="BZ16" s="6"/>
      <c r="CA16" s="13">
        <f t="shared" si="47"/>
        <v>0</v>
      </c>
      <c r="CB16" s="12">
        <f t="shared" si="48"/>
        <v>0</v>
      </c>
      <c r="CC16" s="4"/>
      <c r="CD16" s="13">
        <f t="shared" si="49"/>
        <v>0</v>
      </c>
      <c r="CE16" s="12">
        <f t="shared" si="50"/>
        <v>0</v>
      </c>
      <c r="CF16" s="6"/>
      <c r="CG16" s="13">
        <f t="shared" si="51"/>
        <v>0</v>
      </c>
      <c r="CH16" s="12">
        <f t="shared" si="52"/>
        <v>0</v>
      </c>
      <c r="CI16" s="6">
        <v>0</v>
      </c>
      <c r="CJ16" s="13">
        <f t="shared" si="53"/>
        <v>0</v>
      </c>
      <c r="CK16" s="12">
        <f t="shared" si="54"/>
        <v>0</v>
      </c>
      <c r="CL16" s="18">
        <f t="shared" si="55"/>
        <v>185.00940000000003</v>
      </c>
    </row>
    <row r="17" spans="1:90" x14ac:dyDescent="0.25">
      <c r="A17" s="1">
        <v>173123000</v>
      </c>
      <c r="B17" t="s">
        <v>14</v>
      </c>
      <c r="C17" t="s">
        <v>15</v>
      </c>
      <c r="D17" s="2">
        <v>3.4482758620689655E-2</v>
      </c>
      <c r="E17" s="6">
        <v>6</v>
      </c>
      <c r="F17" s="6">
        <v>37.001880000000007</v>
      </c>
      <c r="G17" s="1">
        <v>320118</v>
      </c>
      <c r="H17" s="1" t="s">
        <v>5</v>
      </c>
      <c r="I17" s="4">
        <v>0</v>
      </c>
      <c r="J17" s="11">
        <f t="shared" si="56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>
        <v>0</v>
      </c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4"/>
      <c r="Y17" s="13">
        <f t="shared" si="15"/>
        <v>0</v>
      </c>
      <c r="Z17" s="12">
        <f t="shared" si="16"/>
        <v>0</v>
      </c>
      <c r="AA17" s="4"/>
      <c r="AB17" s="13">
        <f t="shared" si="17"/>
        <v>0</v>
      </c>
      <c r="AC17" s="12">
        <f t="shared" si="18"/>
        <v>0</v>
      </c>
      <c r="AD17" s="4">
        <v>0</v>
      </c>
      <c r="AE17" s="13">
        <f t="shared" si="19"/>
        <v>0</v>
      </c>
      <c r="AF17" s="12">
        <f t="shared" si="20"/>
        <v>0</v>
      </c>
      <c r="AG17" s="4"/>
      <c r="AH17" s="13">
        <f t="shared" si="21"/>
        <v>0</v>
      </c>
      <c r="AI17" s="12">
        <f t="shared" si="22"/>
        <v>0</v>
      </c>
      <c r="AJ17" s="4">
        <v>0</v>
      </c>
      <c r="AK17" s="13">
        <f t="shared" si="23"/>
        <v>0</v>
      </c>
      <c r="AL17" s="12">
        <f t="shared" si="24"/>
        <v>0</v>
      </c>
      <c r="AS17" s="4">
        <v>3</v>
      </c>
      <c r="AT17" s="13">
        <f t="shared" si="25"/>
        <v>0.5</v>
      </c>
      <c r="AU17" s="12">
        <f t="shared" si="26"/>
        <v>111.00564000000003</v>
      </c>
      <c r="AW17" s="13">
        <f t="shared" si="27"/>
        <v>0</v>
      </c>
      <c r="AX17" s="12">
        <f t="shared" si="28"/>
        <v>0</v>
      </c>
      <c r="AY17" s="4">
        <v>0</v>
      </c>
      <c r="AZ17" s="13">
        <f t="shared" si="29"/>
        <v>0</v>
      </c>
      <c r="BA17" s="12">
        <f t="shared" si="30"/>
        <v>0</v>
      </c>
      <c r="BB17" s="4"/>
      <c r="BC17" s="13">
        <f t="shared" si="31"/>
        <v>0</v>
      </c>
      <c r="BD17" s="12">
        <f t="shared" si="32"/>
        <v>0</v>
      </c>
      <c r="BE17" s="4">
        <v>3</v>
      </c>
      <c r="BF17" s="13">
        <f t="shared" si="33"/>
        <v>0.5</v>
      </c>
      <c r="BG17" s="12">
        <f t="shared" si="34"/>
        <v>111.00564000000003</v>
      </c>
      <c r="BH17" s="4">
        <v>2</v>
      </c>
      <c r="BI17" s="13">
        <f t="shared" si="35"/>
        <v>0.33333333333333331</v>
      </c>
      <c r="BJ17" s="12">
        <f t="shared" si="36"/>
        <v>74.003760000000014</v>
      </c>
      <c r="BK17" s="4"/>
      <c r="BL17" s="13">
        <f t="shared" si="37"/>
        <v>0</v>
      </c>
      <c r="BM17" s="12">
        <f t="shared" si="38"/>
        <v>0</v>
      </c>
      <c r="BN17" s="4"/>
      <c r="BO17" s="13">
        <f t="shared" si="39"/>
        <v>0</v>
      </c>
      <c r="BP17" s="12">
        <f t="shared" si="40"/>
        <v>0</v>
      </c>
      <c r="BQ17" s="6"/>
      <c r="BR17" s="13">
        <f t="shared" si="41"/>
        <v>0</v>
      </c>
      <c r="BS17" s="12">
        <f t="shared" si="42"/>
        <v>0</v>
      </c>
      <c r="BT17" s="4">
        <v>1</v>
      </c>
      <c r="BU17" s="13">
        <f t="shared" si="43"/>
        <v>0.16666666666666666</v>
      </c>
      <c r="BV17" s="12">
        <f t="shared" si="44"/>
        <v>37.001880000000007</v>
      </c>
      <c r="BW17" s="6"/>
      <c r="BX17" s="13">
        <f t="shared" si="45"/>
        <v>0</v>
      </c>
      <c r="BY17" s="12">
        <f t="shared" si="46"/>
        <v>0</v>
      </c>
      <c r="BZ17" s="6"/>
      <c r="CA17" s="13">
        <f t="shared" si="47"/>
        <v>0</v>
      </c>
      <c r="CB17" s="12">
        <f t="shared" si="48"/>
        <v>0</v>
      </c>
      <c r="CC17" s="4"/>
      <c r="CD17" s="13">
        <f t="shared" si="49"/>
        <v>0</v>
      </c>
      <c r="CE17" s="12">
        <f t="shared" si="50"/>
        <v>0</v>
      </c>
      <c r="CF17" s="6"/>
      <c r="CG17" s="13">
        <f t="shared" si="51"/>
        <v>0</v>
      </c>
      <c r="CH17" s="12">
        <f t="shared" si="52"/>
        <v>0</v>
      </c>
      <c r="CI17" s="6">
        <v>0</v>
      </c>
      <c r="CJ17" s="13">
        <f t="shared" si="53"/>
        <v>0</v>
      </c>
      <c r="CK17" s="12">
        <f t="shared" si="54"/>
        <v>0</v>
      </c>
      <c r="CL17" s="18">
        <f t="shared" si="55"/>
        <v>111.00564000000003</v>
      </c>
    </row>
    <row r="18" spans="1:90" x14ac:dyDescent="0.25">
      <c r="A18" s="1">
        <v>173123000</v>
      </c>
      <c r="B18" t="s">
        <v>16</v>
      </c>
      <c r="C18" t="s">
        <v>17</v>
      </c>
      <c r="D18" s="2">
        <v>0.12413793103448276</v>
      </c>
      <c r="E18" s="6">
        <v>6</v>
      </c>
      <c r="F18" s="6">
        <v>37.001880000000007</v>
      </c>
      <c r="G18" s="1">
        <v>320118</v>
      </c>
      <c r="H18" s="1" t="s">
        <v>5</v>
      </c>
      <c r="I18" s="4">
        <v>0</v>
      </c>
      <c r="J18" s="11">
        <f t="shared" si="56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>
        <v>0</v>
      </c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4"/>
      <c r="Y18" s="13">
        <f t="shared" si="15"/>
        <v>0</v>
      </c>
      <c r="Z18" s="12">
        <f t="shared" si="16"/>
        <v>0</v>
      </c>
      <c r="AA18" s="4"/>
      <c r="AB18" s="13">
        <f t="shared" si="17"/>
        <v>0</v>
      </c>
      <c r="AC18" s="12">
        <f t="shared" si="18"/>
        <v>0</v>
      </c>
      <c r="AD18" s="4">
        <v>0</v>
      </c>
      <c r="AE18" s="13">
        <f t="shared" si="19"/>
        <v>0</v>
      </c>
      <c r="AF18" s="12">
        <f t="shared" si="20"/>
        <v>0</v>
      </c>
      <c r="AG18" s="4"/>
      <c r="AH18" s="13">
        <f t="shared" si="21"/>
        <v>0</v>
      </c>
      <c r="AI18" s="12">
        <f t="shared" si="22"/>
        <v>0</v>
      </c>
      <c r="AJ18" s="4">
        <v>0</v>
      </c>
      <c r="AK18" s="13">
        <f t="shared" si="23"/>
        <v>0</v>
      </c>
      <c r="AL18" s="12">
        <f t="shared" si="24"/>
        <v>0</v>
      </c>
      <c r="AS18" s="4">
        <v>11</v>
      </c>
      <c r="AT18" s="13">
        <f t="shared" si="25"/>
        <v>1.8333333333333333</v>
      </c>
      <c r="AU18" s="12">
        <f t="shared" si="26"/>
        <v>407.02068000000008</v>
      </c>
      <c r="AW18" s="13">
        <f t="shared" si="27"/>
        <v>0</v>
      </c>
      <c r="AX18" s="12">
        <f t="shared" si="28"/>
        <v>0</v>
      </c>
      <c r="AY18" s="4">
        <v>0</v>
      </c>
      <c r="AZ18" s="13">
        <f t="shared" si="29"/>
        <v>0</v>
      </c>
      <c r="BA18" s="12">
        <f t="shared" si="30"/>
        <v>0</v>
      </c>
      <c r="BB18" s="4"/>
      <c r="BC18" s="13">
        <f t="shared" si="31"/>
        <v>0</v>
      </c>
      <c r="BD18" s="12">
        <f t="shared" si="32"/>
        <v>0</v>
      </c>
      <c r="BE18" s="4">
        <v>7</v>
      </c>
      <c r="BF18" s="13">
        <f t="shared" si="33"/>
        <v>1.1666666666666667</v>
      </c>
      <c r="BG18" s="12">
        <f t="shared" si="34"/>
        <v>259.01316000000003</v>
      </c>
      <c r="BH18" s="4">
        <v>5</v>
      </c>
      <c r="BI18" s="13">
        <f t="shared" si="35"/>
        <v>0.83333333333333337</v>
      </c>
      <c r="BJ18" s="12">
        <f t="shared" si="36"/>
        <v>185.00940000000003</v>
      </c>
      <c r="BK18" s="4"/>
      <c r="BL18" s="13">
        <f t="shared" si="37"/>
        <v>0</v>
      </c>
      <c r="BM18" s="12">
        <f t="shared" si="38"/>
        <v>0</v>
      </c>
      <c r="BN18" s="4"/>
      <c r="BO18" s="13">
        <f t="shared" si="39"/>
        <v>0</v>
      </c>
      <c r="BP18" s="12">
        <f t="shared" si="40"/>
        <v>0</v>
      </c>
      <c r="BQ18" s="6"/>
      <c r="BR18" s="13">
        <f t="shared" si="41"/>
        <v>0</v>
      </c>
      <c r="BS18" s="12">
        <f t="shared" si="42"/>
        <v>0</v>
      </c>
      <c r="BT18" s="4">
        <v>2</v>
      </c>
      <c r="BU18" s="13">
        <f t="shared" si="43"/>
        <v>0.33333333333333331</v>
      </c>
      <c r="BV18" s="12">
        <f t="shared" si="44"/>
        <v>74.003760000000014</v>
      </c>
      <c r="BW18" s="6"/>
      <c r="BX18" s="13">
        <f t="shared" si="45"/>
        <v>0</v>
      </c>
      <c r="BY18" s="12">
        <f t="shared" si="46"/>
        <v>0</v>
      </c>
      <c r="BZ18" s="6"/>
      <c r="CA18" s="13">
        <f t="shared" si="47"/>
        <v>0</v>
      </c>
      <c r="CB18" s="12">
        <f t="shared" si="48"/>
        <v>0</v>
      </c>
      <c r="CC18" s="4"/>
      <c r="CD18" s="13">
        <f t="shared" si="49"/>
        <v>0</v>
      </c>
      <c r="CE18" s="12">
        <f t="shared" si="50"/>
        <v>0</v>
      </c>
      <c r="CF18" s="6"/>
      <c r="CG18" s="13">
        <f t="shared" si="51"/>
        <v>0</v>
      </c>
      <c r="CH18" s="12">
        <f t="shared" si="52"/>
        <v>0</v>
      </c>
      <c r="CI18" s="6">
        <v>0</v>
      </c>
      <c r="CJ18" s="13">
        <f t="shared" si="53"/>
        <v>0</v>
      </c>
      <c r="CK18" s="12">
        <f t="shared" si="54"/>
        <v>0</v>
      </c>
      <c r="CL18" s="18">
        <f t="shared" si="55"/>
        <v>407.02068000000008</v>
      </c>
    </row>
    <row r="19" spans="1:90" x14ac:dyDescent="0.25">
      <c r="A19" s="1">
        <v>173123000</v>
      </c>
      <c r="B19" t="s">
        <v>18</v>
      </c>
      <c r="C19" t="s">
        <v>19</v>
      </c>
      <c r="D19" s="2">
        <v>0.12413793103448276</v>
      </c>
      <c r="E19" s="6">
        <v>6</v>
      </c>
      <c r="F19" s="6">
        <v>37.001880000000007</v>
      </c>
      <c r="G19" s="1">
        <v>320118</v>
      </c>
      <c r="H19" s="1" t="s">
        <v>5</v>
      </c>
      <c r="I19" s="4">
        <v>0</v>
      </c>
      <c r="J19" s="11">
        <f t="shared" si="56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>
        <v>0</v>
      </c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4"/>
      <c r="Y19" s="13">
        <f t="shared" si="15"/>
        <v>0</v>
      </c>
      <c r="Z19" s="12">
        <f t="shared" si="16"/>
        <v>0</v>
      </c>
      <c r="AA19" s="4"/>
      <c r="AB19" s="13">
        <f t="shared" si="17"/>
        <v>0</v>
      </c>
      <c r="AC19" s="12">
        <f t="shared" si="18"/>
        <v>0</v>
      </c>
      <c r="AD19" s="4">
        <v>0</v>
      </c>
      <c r="AE19" s="13">
        <f t="shared" si="19"/>
        <v>0</v>
      </c>
      <c r="AF19" s="12">
        <f t="shared" si="20"/>
        <v>0</v>
      </c>
      <c r="AG19" s="4"/>
      <c r="AH19" s="13">
        <f t="shared" si="21"/>
        <v>0</v>
      </c>
      <c r="AI19" s="12">
        <f t="shared" si="22"/>
        <v>0</v>
      </c>
      <c r="AJ19" s="4">
        <v>0</v>
      </c>
      <c r="AK19" s="13">
        <f t="shared" si="23"/>
        <v>0</v>
      </c>
      <c r="AL19" s="12">
        <f t="shared" si="24"/>
        <v>0</v>
      </c>
      <c r="AS19" s="4">
        <v>11</v>
      </c>
      <c r="AT19" s="13">
        <f t="shared" si="25"/>
        <v>1.8333333333333333</v>
      </c>
      <c r="AU19" s="12">
        <f t="shared" si="26"/>
        <v>407.02068000000008</v>
      </c>
      <c r="AW19" s="13">
        <f t="shared" si="27"/>
        <v>0</v>
      </c>
      <c r="AX19" s="12">
        <f t="shared" si="28"/>
        <v>0</v>
      </c>
      <c r="AY19" s="4">
        <v>0</v>
      </c>
      <c r="AZ19" s="13">
        <f t="shared" si="29"/>
        <v>0</v>
      </c>
      <c r="BA19" s="12">
        <f t="shared" si="30"/>
        <v>0</v>
      </c>
      <c r="BB19" s="4"/>
      <c r="BC19" s="13">
        <f t="shared" si="31"/>
        <v>0</v>
      </c>
      <c r="BD19" s="12">
        <f t="shared" si="32"/>
        <v>0</v>
      </c>
      <c r="BE19" s="4">
        <v>7</v>
      </c>
      <c r="BF19" s="13">
        <f t="shared" si="33"/>
        <v>1.1666666666666667</v>
      </c>
      <c r="BG19" s="12">
        <f t="shared" si="34"/>
        <v>259.01316000000003</v>
      </c>
      <c r="BH19" s="4">
        <v>5</v>
      </c>
      <c r="BI19" s="13">
        <f t="shared" si="35"/>
        <v>0.83333333333333337</v>
      </c>
      <c r="BJ19" s="12">
        <f t="shared" si="36"/>
        <v>185.00940000000003</v>
      </c>
      <c r="BK19" s="4"/>
      <c r="BL19" s="13">
        <f t="shared" si="37"/>
        <v>0</v>
      </c>
      <c r="BM19" s="12">
        <f t="shared" si="38"/>
        <v>0</v>
      </c>
      <c r="BN19" s="4"/>
      <c r="BO19" s="13">
        <f t="shared" si="39"/>
        <v>0</v>
      </c>
      <c r="BP19" s="12">
        <f t="shared" si="40"/>
        <v>0</v>
      </c>
      <c r="BQ19" s="6"/>
      <c r="BR19" s="13">
        <f t="shared" si="41"/>
        <v>0</v>
      </c>
      <c r="BS19" s="12">
        <f t="shared" si="42"/>
        <v>0</v>
      </c>
      <c r="BT19" s="4">
        <v>2</v>
      </c>
      <c r="BU19" s="13">
        <f t="shared" si="43"/>
        <v>0.33333333333333331</v>
      </c>
      <c r="BV19" s="12">
        <f t="shared" si="44"/>
        <v>74.003760000000014</v>
      </c>
      <c r="BW19" s="6"/>
      <c r="BX19" s="13">
        <f t="shared" si="45"/>
        <v>0</v>
      </c>
      <c r="BY19" s="12">
        <f t="shared" si="46"/>
        <v>0</v>
      </c>
      <c r="BZ19" s="6"/>
      <c r="CA19" s="13">
        <f t="shared" si="47"/>
        <v>0</v>
      </c>
      <c r="CB19" s="12">
        <f t="shared" si="48"/>
        <v>0</v>
      </c>
      <c r="CC19" s="4"/>
      <c r="CD19" s="13">
        <f t="shared" si="49"/>
        <v>0</v>
      </c>
      <c r="CE19" s="12">
        <f t="shared" si="50"/>
        <v>0</v>
      </c>
      <c r="CF19" s="6"/>
      <c r="CG19" s="13">
        <f t="shared" si="51"/>
        <v>0</v>
      </c>
      <c r="CH19" s="12">
        <f t="shared" si="52"/>
        <v>0</v>
      </c>
      <c r="CI19" s="6">
        <v>0</v>
      </c>
      <c r="CJ19" s="13">
        <f t="shared" si="53"/>
        <v>0</v>
      </c>
      <c r="CK19" s="12">
        <f t="shared" si="54"/>
        <v>0</v>
      </c>
      <c r="CL19" s="18">
        <f t="shared" si="55"/>
        <v>407.02068000000008</v>
      </c>
    </row>
    <row r="20" spans="1:90" x14ac:dyDescent="0.25">
      <c r="A20" s="1">
        <v>173123000</v>
      </c>
      <c r="B20" t="s">
        <v>20</v>
      </c>
      <c r="C20" t="s">
        <v>21</v>
      </c>
      <c r="D20" s="2">
        <v>0.1310344827586207</v>
      </c>
      <c r="E20" s="6">
        <v>6</v>
      </c>
      <c r="F20" s="6">
        <v>37.001880000000007</v>
      </c>
      <c r="G20" s="1">
        <v>320118</v>
      </c>
      <c r="H20" s="1" t="s">
        <v>5</v>
      </c>
      <c r="I20" s="4">
        <v>0</v>
      </c>
      <c r="J20" s="11">
        <f t="shared" si="56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>
        <v>0</v>
      </c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4"/>
      <c r="Y20" s="13">
        <f t="shared" si="15"/>
        <v>0</v>
      </c>
      <c r="Z20" s="12">
        <f t="shared" si="16"/>
        <v>0</v>
      </c>
      <c r="AA20" s="4"/>
      <c r="AB20" s="13">
        <f t="shared" si="17"/>
        <v>0</v>
      </c>
      <c r="AC20" s="12">
        <f t="shared" si="18"/>
        <v>0</v>
      </c>
      <c r="AD20" s="4">
        <v>0</v>
      </c>
      <c r="AE20" s="13">
        <f t="shared" si="19"/>
        <v>0</v>
      </c>
      <c r="AF20" s="12">
        <f t="shared" si="20"/>
        <v>0</v>
      </c>
      <c r="AG20" s="4"/>
      <c r="AH20" s="13">
        <f t="shared" si="21"/>
        <v>0</v>
      </c>
      <c r="AI20" s="12">
        <f t="shared" si="22"/>
        <v>0</v>
      </c>
      <c r="AJ20" s="4">
        <v>0</v>
      </c>
      <c r="AK20" s="13">
        <f t="shared" si="23"/>
        <v>0</v>
      </c>
      <c r="AL20" s="12">
        <f t="shared" si="24"/>
        <v>0</v>
      </c>
      <c r="AS20" s="4">
        <v>12</v>
      </c>
      <c r="AT20" s="13">
        <f t="shared" si="25"/>
        <v>2</v>
      </c>
      <c r="AU20" s="12">
        <f t="shared" si="26"/>
        <v>444.02256000000011</v>
      </c>
      <c r="AW20" s="13">
        <f t="shared" si="27"/>
        <v>0</v>
      </c>
      <c r="AX20" s="12">
        <f t="shared" si="28"/>
        <v>0</v>
      </c>
      <c r="AY20" s="4">
        <v>0</v>
      </c>
      <c r="AZ20" s="13">
        <f t="shared" si="29"/>
        <v>0</v>
      </c>
      <c r="BA20" s="12">
        <f t="shared" si="30"/>
        <v>0</v>
      </c>
      <c r="BB20" s="4"/>
      <c r="BC20" s="13">
        <f t="shared" si="31"/>
        <v>0</v>
      </c>
      <c r="BD20" s="12">
        <f t="shared" si="32"/>
        <v>0</v>
      </c>
      <c r="BE20" s="4">
        <v>8</v>
      </c>
      <c r="BF20" s="13">
        <f t="shared" si="33"/>
        <v>1.3333333333333333</v>
      </c>
      <c r="BG20" s="12">
        <f t="shared" si="34"/>
        <v>296.01504000000006</v>
      </c>
      <c r="BH20" s="4">
        <v>6</v>
      </c>
      <c r="BI20" s="13">
        <f t="shared" si="35"/>
        <v>1</v>
      </c>
      <c r="BJ20" s="12">
        <f t="shared" si="36"/>
        <v>222.01128000000006</v>
      </c>
      <c r="BK20" s="4"/>
      <c r="BL20" s="13">
        <f t="shared" si="37"/>
        <v>0</v>
      </c>
      <c r="BM20" s="12">
        <f t="shared" si="38"/>
        <v>0</v>
      </c>
      <c r="BN20" s="4"/>
      <c r="BO20" s="13">
        <f t="shared" si="39"/>
        <v>0</v>
      </c>
      <c r="BP20" s="12">
        <f t="shared" si="40"/>
        <v>0</v>
      </c>
      <c r="BQ20" s="6"/>
      <c r="BR20" s="13">
        <f t="shared" si="41"/>
        <v>0</v>
      </c>
      <c r="BS20" s="12">
        <f t="shared" si="42"/>
        <v>0</v>
      </c>
      <c r="BT20" s="4">
        <v>2</v>
      </c>
      <c r="BU20" s="13">
        <f t="shared" si="43"/>
        <v>0.33333333333333331</v>
      </c>
      <c r="BV20" s="12">
        <f t="shared" si="44"/>
        <v>74.003760000000014</v>
      </c>
      <c r="BW20" s="6"/>
      <c r="BX20" s="13">
        <f t="shared" si="45"/>
        <v>0</v>
      </c>
      <c r="BY20" s="12">
        <f t="shared" si="46"/>
        <v>0</v>
      </c>
      <c r="BZ20" s="6"/>
      <c r="CA20" s="13">
        <f t="shared" si="47"/>
        <v>0</v>
      </c>
      <c r="CB20" s="12">
        <f t="shared" si="48"/>
        <v>0</v>
      </c>
      <c r="CC20" s="4"/>
      <c r="CD20" s="13">
        <f t="shared" si="49"/>
        <v>0</v>
      </c>
      <c r="CE20" s="12">
        <f t="shared" si="50"/>
        <v>0</v>
      </c>
      <c r="CF20" s="6"/>
      <c r="CG20" s="13">
        <f t="shared" si="51"/>
        <v>0</v>
      </c>
      <c r="CH20" s="12">
        <f t="shared" si="52"/>
        <v>0</v>
      </c>
      <c r="CI20" s="6">
        <v>0</v>
      </c>
      <c r="CJ20" s="13">
        <f t="shared" si="53"/>
        <v>0</v>
      </c>
      <c r="CK20" s="12">
        <f t="shared" si="54"/>
        <v>0</v>
      </c>
      <c r="CL20" s="18">
        <f t="shared" si="55"/>
        <v>444.02256000000011</v>
      </c>
    </row>
    <row r="21" spans="1:90" x14ac:dyDescent="0.25">
      <c r="A21" s="1">
        <v>173123000</v>
      </c>
      <c r="B21" t="s">
        <v>80</v>
      </c>
      <c r="C21" t="s">
        <v>23</v>
      </c>
      <c r="D21" s="3">
        <v>0.21379310344827585</v>
      </c>
      <c r="E21" s="6">
        <v>6</v>
      </c>
      <c r="F21" s="6">
        <v>37.001880000000007</v>
      </c>
      <c r="G21" s="1">
        <v>320118</v>
      </c>
      <c r="H21" s="1" t="s">
        <v>5</v>
      </c>
      <c r="I21" s="4">
        <v>0</v>
      </c>
      <c r="J21" s="11">
        <f t="shared" si="56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>
        <v>0</v>
      </c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4"/>
      <c r="Y21" s="13">
        <f t="shared" si="15"/>
        <v>0</v>
      </c>
      <c r="Z21" s="12">
        <f t="shared" si="16"/>
        <v>0</v>
      </c>
      <c r="AA21" s="4"/>
      <c r="AB21" s="13">
        <f t="shared" si="17"/>
        <v>0</v>
      </c>
      <c r="AC21" s="12">
        <f t="shared" si="18"/>
        <v>0</v>
      </c>
      <c r="AD21" s="4">
        <v>0</v>
      </c>
      <c r="AE21" s="13">
        <f t="shared" si="19"/>
        <v>0</v>
      </c>
      <c r="AF21" s="12">
        <f t="shared" si="20"/>
        <v>0</v>
      </c>
      <c r="AG21" s="4"/>
      <c r="AH21" s="13">
        <f t="shared" si="21"/>
        <v>0</v>
      </c>
      <c r="AI21" s="12">
        <f t="shared" si="22"/>
        <v>0</v>
      </c>
      <c r="AJ21" s="4">
        <v>0</v>
      </c>
      <c r="AK21" s="13">
        <f t="shared" si="23"/>
        <v>0</v>
      </c>
      <c r="AL21" s="12">
        <f t="shared" si="24"/>
        <v>0</v>
      </c>
      <c r="AS21" s="4">
        <v>19</v>
      </c>
      <c r="AT21" s="13">
        <f t="shared" si="25"/>
        <v>3.1666666666666665</v>
      </c>
      <c r="AU21" s="12">
        <f t="shared" si="26"/>
        <v>703.03572000000008</v>
      </c>
      <c r="AW21" s="13">
        <f t="shared" si="27"/>
        <v>0</v>
      </c>
      <c r="AX21" s="12">
        <f t="shared" si="28"/>
        <v>0</v>
      </c>
      <c r="AY21" s="4">
        <v>0</v>
      </c>
      <c r="AZ21" s="13">
        <f t="shared" si="29"/>
        <v>0</v>
      </c>
      <c r="BA21" s="12">
        <f t="shared" si="30"/>
        <v>0</v>
      </c>
      <c r="BB21" s="4"/>
      <c r="BC21" s="13">
        <f t="shared" si="31"/>
        <v>0</v>
      </c>
      <c r="BD21" s="12">
        <f t="shared" si="32"/>
        <v>0</v>
      </c>
      <c r="BE21" s="4">
        <v>13</v>
      </c>
      <c r="BF21" s="13">
        <f t="shared" si="33"/>
        <v>2.1666666666666665</v>
      </c>
      <c r="BG21" s="12">
        <f t="shared" si="34"/>
        <v>481.02444000000008</v>
      </c>
      <c r="BH21" s="4">
        <v>9</v>
      </c>
      <c r="BI21" s="13">
        <f t="shared" si="35"/>
        <v>1.5</v>
      </c>
      <c r="BJ21" s="12">
        <f t="shared" si="36"/>
        <v>333.01692000000008</v>
      </c>
      <c r="BK21" s="4"/>
      <c r="BL21" s="13">
        <f t="shared" si="37"/>
        <v>0</v>
      </c>
      <c r="BM21" s="12">
        <f t="shared" si="38"/>
        <v>0</v>
      </c>
      <c r="BN21" s="4"/>
      <c r="BO21" s="13">
        <f t="shared" si="39"/>
        <v>0</v>
      </c>
      <c r="BP21" s="12">
        <f t="shared" si="40"/>
        <v>0</v>
      </c>
      <c r="BQ21" s="6"/>
      <c r="BR21" s="13">
        <f t="shared" si="41"/>
        <v>0</v>
      </c>
      <c r="BS21" s="12">
        <f t="shared" si="42"/>
        <v>0</v>
      </c>
      <c r="BT21" s="4">
        <v>4</v>
      </c>
      <c r="BU21" s="13">
        <f t="shared" si="43"/>
        <v>0.66666666666666663</v>
      </c>
      <c r="BV21" s="12">
        <f t="shared" si="44"/>
        <v>148.00752000000003</v>
      </c>
      <c r="BW21" s="6"/>
      <c r="BX21" s="13">
        <f t="shared" si="45"/>
        <v>0</v>
      </c>
      <c r="BY21" s="12">
        <f t="shared" si="46"/>
        <v>0</v>
      </c>
      <c r="BZ21" s="6"/>
      <c r="CA21" s="13">
        <f t="shared" si="47"/>
        <v>0</v>
      </c>
      <c r="CB21" s="12">
        <f t="shared" si="48"/>
        <v>0</v>
      </c>
      <c r="CC21" s="4"/>
      <c r="CD21" s="13">
        <f t="shared" si="49"/>
        <v>0</v>
      </c>
      <c r="CE21" s="12">
        <f t="shared" si="50"/>
        <v>0</v>
      </c>
      <c r="CF21" s="6"/>
      <c r="CG21" s="13">
        <f t="shared" si="51"/>
        <v>0</v>
      </c>
      <c r="CH21" s="12">
        <f t="shared" si="52"/>
        <v>0</v>
      </c>
      <c r="CI21" s="6">
        <v>0</v>
      </c>
      <c r="CJ21" s="13">
        <f t="shared" si="53"/>
        <v>0</v>
      </c>
      <c r="CK21" s="12">
        <f t="shared" si="54"/>
        <v>0</v>
      </c>
      <c r="CL21" s="18">
        <f t="shared" si="55"/>
        <v>703.03572000000008</v>
      </c>
    </row>
    <row r="22" spans="1:90" x14ac:dyDescent="0.25">
      <c r="I22" s="4">
        <v>0</v>
      </c>
      <c r="J22" s="11">
        <f t="shared" si="56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>
        <v>0</v>
      </c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4"/>
      <c r="Y22" s="13">
        <f t="shared" si="15"/>
        <v>0</v>
      </c>
      <c r="Z22" s="12">
        <f t="shared" si="16"/>
        <v>0</v>
      </c>
      <c r="AA22" s="4"/>
      <c r="AB22" s="13">
        <f t="shared" si="17"/>
        <v>0</v>
      </c>
      <c r="AC22" s="12">
        <f t="shared" si="18"/>
        <v>0</v>
      </c>
      <c r="AD22" s="4">
        <v>0</v>
      </c>
      <c r="AE22" s="13">
        <f t="shared" si="19"/>
        <v>0</v>
      </c>
      <c r="AF22" s="12">
        <f t="shared" si="20"/>
        <v>0</v>
      </c>
      <c r="AG22" s="4"/>
      <c r="AH22" s="13">
        <f t="shared" si="21"/>
        <v>0</v>
      </c>
      <c r="AI22" s="12">
        <f t="shared" si="22"/>
        <v>0</v>
      </c>
      <c r="AJ22" s="4">
        <v>0</v>
      </c>
      <c r="AK22" s="13">
        <f t="shared" si="23"/>
        <v>0</v>
      </c>
      <c r="AL22" s="12">
        <f t="shared" si="24"/>
        <v>0</v>
      </c>
      <c r="AS22" s="4">
        <v>0</v>
      </c>
      <c r="AT22" s="13">
        <f t="shared" si="25"/>
        <v>0</v>
      </c>
      <c r="AU22" s="12">
        <f t="shared" si="26"/>
        <v>0</v>
      </c>
      <c r="AW22" s="13">
        <f t="shared" si="27"/>
        <v>0</v>
      </c>
      <c r="AX22" s="12">
        <f t="shared" si="28"/>
        <v>0</v>
      </c>
      <c r="AY22" s="4">
        <v>0</v>
      </c>
      <c r="AZ22" s="13">
        <f t="shared" si="29"/>
        <v>0</v>
      </c>
      <c r="BA22" s="12">
        <f t="shared" si="30"/>
        <v>0</v>
      </c>
      <c r="BB22" s="4"/>
      <c r="BC22" s="13">
        <f t="shared" si="31"/>
        <v>0</v>
      </c>
      <c r="BD22" s="12">
        <f t="shared" si="32"/>
        <v>0</v>
      </c>
      <c r="BE22" s="4">
        <v>0</v>
      </c>
      <c r="BF22" s="13">
        <f t="shared" si="33"/>
        <v>0</v>
      </c>
      <c r="BG22" s="12">
        <f t="shared" si="34"/>
        <v>0</v>
      </c>
      <c r="BH22" s="4">
        <v>0</v>
      </c>
      <c r="BI22" s="13">
        <f t="shared" si="35"/>
        <v>0</v>
      </c>
      <c r="BJ22" s="12">
        <f t="shared" si="36"/>
        <v>0</v>
      </c>
      <c r="BK22" s="4"/>
      <c r="BL22" s="13">
        <f t="shared" si="37"/>
        <v>0</v>
      </c>
      <c r="BM22" s="12">
        <f t="shared" si="38"/>
        <v>0</v>
      </c>
      <c r="BN22" s="4"/>
      <c r="BO22" s="13">
        <f t="shared" si="39"/>
        <v>0</v>
      </c>
      <c r="BP22" s="12">
        <f t="shared" si="40"/>
        <v>0</v>
      </c>
      <c r="BQ22" s="6"/>
      <c r="BR22" s="13">
        <f t="shared" si="41"/>
        <v>0</v>
      </c>
      <c r="BS22" s="12">
        <f t="shared" si="42"/>
        <v>0</v>
      </c>
      <c r="BT22" s="4">
        <v>0</v>
      </c>
      <c r="BU22" s="13">
        <f t="shared" si="43"/>
        <v>0</v>
      </c>
      <c r="BV22" s="12">
        <f t="shared" si="44"/>
        <v>0</v>
      </c>
      <c r="BW22" s="6"/>
      <c r="BX22" s="13">
        <f t="shared" si="45"/>
        <v>0</v>
      </c>
      <c r="BY22" s="12">
        <f t="shared" si="46"/>
        <v>0</v>
      </c>
      <c r="BZ22" s="6"/>
      <c r="CA22" s="13">
        <f t="shared" si="47"/>
        <v>0</v>
      </c>
      <c r="CB22" s="12">
        <f t="shared" si="48"/>
        <v>0</v>
      </c>
      <c r="CC22" s="4"/>
      <c r="CD22" s="13">
        <f t="shared" si="49"/>
        <v>0</v>
      </c>
      <c r="CE22" s="12">
        <f t="shared" si="50"/>
        <v>0</v>
      </c>
      <c r="CF22" s="6"/>
      <c r="CG22" s="13">
        <f t="shared" si="51"/>
        <v>0</v>
      </c>
      <c r="CH22" s="12">
        <f t="shared" si="52"/>
        <v>0</v>
      </c>
      <c r="CI22" s="6">
        <v>0</v>
      </c>
      <c r="CJ22" s="13">
        <f t="shared" si="53"/>
        <v>0</v>
      </c>
      <c r="CK22" s="12">
        <f t="shared" si="54"/>
        <v>0</v>
      </c>
      <c r="CL22" s="18">
        <f t="shared" si="55"/>
        <v>0</v>
      </c>
    </row>
    <row r="23" spans="1:90" x14ac:dyDescent="0.25">
      <c r="I23" s="4">
        <v>0</v>
      </c>
      <c r="J23" s="11">
        <f t="shared" si="56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>
        <v>0</v>
      </c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4"/>
      <c r="Y23" s="13">
        <f t="shared" si="15"/>
        <v>0</v>
      </c>
      <c r="Z23" s="12">
        <f t="shared" si="16"/>
        <v>0</v>
      </c>
      <c r="AA23" s="4"/>
      <c r="AB23" s="13">
        <f t="shared" si="17"/>
        <v>0</v>
      </c>
      <c r="AC23" s="12">
        <f t="shared" si="18"/>
        <v>0</v>
      </c>
      <c r="AD23" s="4">
        <v>0</v>
      </c>
      <c r="AE23" s="13">
        <f t="shared" si="19"/>
        <v>0</v>
      </c>
      <c r="AF23" s="12">
        <f t="shared" si="20"/>
        <v>0</v>
      </c>
      <c r="AG23" s="4"/>
      <c r="AH23" s="13">
        <f t="shared" si="21"/>
        <v>0</v>
      </c>
      <c r="AI23" s="12">
        <f t="shared" si="22"/>
        <v>0</v>
      </c>
      <c r="AJ23" s="4">
        <v>0</v>
      </c>
      <c r="AK23" s="13">
        <f t="shared" si="23"/>
        <v>0</v>
      </c>
      <c r="AL23" s="12">
        <f t="shared" si="24"/>
        <v>0</v>
      </c>
      <c r="AS23" s="4">
        <v>0</v>
      </c>
      <c r="AT23" s="13">
        <f t="shared" si="25"/>
        <v>0</v>
      </c>
      <c r="AU23" s="12">
        <f t="shared" si="26"/>
        <v>0</v>
      </c>
      <c r="AW23" s="13">
        <f t="shared" si="27"/>
        <v>0</v>
      </c>
      <c r="AX23" s="12">
        <f t="shared" si="28"/>
        <v>0</v>
      </c>
      <c r="AY23" s="4">
        <v>0</v>
      </c>
      <c r="AZ23" s="13">
        <f t="shared" si="29"/>
        <v>0</v>
      </c>
      <c r="BA23" s="12">
        <f t="shared" si="30"/>
        <v>0</v>
      </c>
      <c r="BB23" s="4"/>
      <c r="BC23" s="13">
        <f t="shared" si="31"/>
        <v>0</v>
      </c>
      <c r="BD23" s="12">
        <f t="shared" si="32"/>
        <v>0</v>
      </c>
      <c r="BE23" s="4">
        <v>0</v>
      </c>
      <c r="BF23" s="13">
        <f t="shared" si="33"/>
        <v>0</v>
      </c>
      <c r="BG23" s="12">
        <f t="shared" si="34"/>
        <v>0</v>
      </c>
      <c r="BH23" s="4">
        <v>0</v>
      </c>
      <c r="BI23" s="13">
        <f t="shared" si="35"/>
        <v>0</v>
      </c>
      <c r="BJ23" s="12">
        <f t="shared" si="36"/>
        <v>0</v>
      </c>
      <c r="BK23" s="4"/>
      <c r="BL23" s="13">
        <f t="shared" si="37"/>
        <v>0</v>
      </c>
      <c r="BM23" s="12">
        <f t="shared" si="38"/>
        <v>0</v>
      </c>
      <c r="BN23" s="4"/>
      <c r="BO23" s="13">
        <f t="shared" si="39"/>
        <v>0</v>
      </c>
      <c r="BP23" s="12">
        <f t="shared" si="40"/>
        <v>0</v>
      </c>
      <c r="BQ23" s="6"/>
      <c r="BR23" s="13">
        <f t="shared" si="41"/>
        <v>0</v>
      </c>
      <c r="BS23" s="12">
        <f t="shared" si="42"/>
        <v>0</v>
      </c>
      <c r="BT23" s="4">
        <v>0</v>
      </c>
      <c r="BU23" s="13">
        <f t="shared" si="43"/>
        <v>0</v>
      </c>
      <c r="BV23" s="12">
        <f t="shared" si="44"/>
        <v>0</v>
      </c>
      <c r="BW23" s="6"/>
      <c r="BX23" s="13">
        <f t="shared" si="45"/>
        <v>0</v>
      </c>
      <c r="BY23" s="12">
        <f t="shared" si="46"/>
        <v>0</v>
      </c>
      <c r="BZ23" s="6"/>
      <c r="CA23" s="13">
        <f t="shared" si="47"/>
        <v>0</v>
      </c>
      <c r="CB23" s="12">
        <f t="shared" si="48"/>
        <v>0</v>
      </c>
      <c r="CC23" s="4"/>
      <c r="CD23" s="13">
        <f t="shared" si="49"/>
        <v>0</v>
      </c>
      <c r="CE23" s="12">
        <f t="shared" si="50"/>
        <v>0</v>
      </c>
      <c r="CF23" s="6"/>
      <c r="CG23" s="13">
        <f t="shared" si="51"/>
        <v>0</v>
      </c>
      <c r="CH23" s="12">
        <f t="shared" si="52"/>
        <v>0</v>
      </c>
      <c r="CI23" s="6">
        <v>0</v>
      </c>
      <c r="CJ23" s="13">
        <f t="shared" si="53"/>
        <v>0</v>
      </c>
      <c r="CK23" s="12">
        <f t="shared" si="54"/>
        <v>0</v>
      </c>
      <c r="CL23" s="18">
        <f t="shared" si="55"/>
        <v>0</v>
      </c>
    </row>
    <row r="24" spans="1:90" x14ac:dyDescent="0.25">
      <c r="A24" s="1">
        <v>173076000</v>
      </c>
      <c r="B24" t="s">
        <v>8</v>
      </c>
      <c r="C24" t="s">
        <v>9</v>
      </c>
      <c r="D24" s="2">
        <v>0.14482758620689656</v>
      </c>
      <c r="E24" s="6">
        <v>60</v>
      </c>
      <c r="F24" s="6">
        <v>5.8341600000000007</v>
      </c>
      <c r="G24" s="1">
        <v>320015</v>
      </c>
      <c r="H24" s="1" t="s">
        <v>0</v>
      </c>
      <c r="I24" s="4">
        <v>0</v>
      </c>
      <c r="J24" s="11">
        <f t="shared" si="56"/>
        <v>0</v>
      </c>
      <c r="K24" s="12">
        <f t="shared" si="6"/>
        <v>0</v>
      </c>
      <c r="L24" s="4"/>
      <c r="M24" s="13">
        <f t="shared" si="7"/>
        <v>0</v>
      </c>
      <c r="N24" s="12">
        <f t="shared" si="8"/>
        <v>0</v>
      </c>
      <c r="O24" s="4">
        <v>0</v>
      </c>
      <c r="P24" s="13">
        <f t="shared" si="9"/>
        <v>0</v>
      </c>
      <c r="Q24" s="12">
        <f t="shared" si="10"/>
        <v>0</v>
      </c>
      <c r="R24" s="4">
        <v>61</v>
      </c>
      <c r="S24" s="13">
        <f t="shared" si="11"/>
        <v>1.0166666666666666</v>
      </c>
      <c r="T24" s="12">
        <f t="shared" si="12"/>
        <v>355.88376000000005</v>
      </c>
      <c r="U24" s="4"/>
      <c r="V24" s="13">
        <f t="shared" si="13"/>
        <v>0</v>
      </c>
      <c r="W24" s="12">
        <f t="shared" si="14"/>
        <v>0</v>
      </c>
      <c r="X24" s="4"/>
      <c r="Y24" s="13">
        <f t="shared" si="15"/>
        <v>0</v>
      </c>
      <c r="Z24" s="12">
        <f t="shared" si="16"/>
        <v>0</v>
      </c>
      <c r="AA24" s="4"/>
      <c r="AB24" s="13">
        <f t="shared" si="17"/>
        <v>0</v>
      </c>
      <c r="AC24" s="12">
        <f t="shared" si="18"/>
        <v>0</v>
      </c>
      <c r="AD24" s="4">
        <v>174</v>
      </c>
      <c r="AE24" s="13">
        <f t="shared" si="19"/>
        <v>2.9</v>
      </c>
      <c r="AF24" s="12">
        <f t="shared" si="20"/>
        <v>1015.1438400000001</v>
      </c>
      <c r="AG24" s="4"/>
      <c r="AH24" s="13">
        <f t="shared" si="21"/>
        <v>0</v>
      </c>
      <c r="AI24" s="12">
        <f t="shared" si="22"/>
        <v>0</v>
      </c>
      <c r="AJ24" s="4">
        <v>0</v>
      </c>
      <c r="AK24" s="13">
        <f t="shared" si="23"/>
        <v>0</v>
      </c>
      <c r="AL24" s="12">
        <f t="shared" si="24"/>
        <v>0</v>
      </c>
      <c r="AS24" s="4">
        <v>0</v>
      </c>
      <c r="AT24" s="13">
        <f t="shared" si="25"/>
        <v>0</v>
      </c>
      <c r="AU24" s="12">
        <f t="shared" si="26"/>
        <v>0</v>
      </c>
      <c r="AW24" s="13">
        <f t="shared" si="27"/>
        <v>0</v>
      </c>
      <c r="AX24" s="12">
        <f t="shared" si="28"/>
        <v>0</v>
      </c>
      <c r="AY24" s="4">
        <v>165</v>
      </c>
      <c r="AZ24" s="13">
        <f t="shared" si="29"/>
        <v>2.75</v>
      </c>
      <c r="BA24" s="12">
        <f t="shared" si="30"/>
        <v>962.63640000000009</v>
      </c>
      <c r="BB24" s="4"/>
      <c r="BC24" s="13">
        <f t="shared" si="31"/>
        <v>0</v>
      </c>
      <c r="BD24" s="12">
        <f t="shared" si="32"/>
        <v>0</v>
      </c>
      <c r="BE24" s="4">
        <v>0</v>
      </c>
      <c r="BF24" s="13">
        <f t="shared" si="33"/>
        <v>0</v>
      </c>
      <c r="BG24" s="12">
        <f t="shared" si="34"/>
        <v>0</v>
      </c>
      <c r="BH24" s="4">
        <v>0</v>
      </c>
      <c r="BI24" s="13">
        <f t="shared" si="35"/>
        <v>0</v>
      </c>
      <c r="BJ24" s="12">
        <f t="shared" si="36"/>
        <v>0</v>
      </c>
      <c r="BK24" s="4"/>
      <c r="BL24" s="13">
        <f t="shared" si="37"/>
        <v>0</v>
      </c>
      <c r="BM24" s="12">
        <f t="shared" si="38"/>
        <v>0</v>
      </c>
      <c r="BN24" s="4"/>
      <c r="BO24" s="13">
        <f t="shared" si="39"/>
        <v>0</v>
      </c>
      <c r="BP24" s="12">
        <f t="shared" si="40"/>
        <v>0</v>
      </c>
      <c r="BQ24" s="6"/>
      <c r="BR24" s="13">
        <f t="shared" si="41"/>
        <v>0</v>
      </c>
      <c r="BS24" s="12">
        <f t="shared" si="42"/>
        <v>0</v>
      </c>
      <c r="BT24" s="4">
        <v>104</v>
      </c>
      <c r="BU24" s="13">
        <f t="shared" si="43"/>
        <v>1.7333333333333334</v>
      </c>
      <c r="BV24" s="12">
        <f t="shared" si="44"/>
        <v>606.75264000000004</v>
      </c>
      <c r="BW24" s="6"/>
      <c r="BX24" s="13">
        <f t="shared" si="45"/>
        <v>0</v>
      </c>
      <c r="BY24" s="12">
        <f t="shared" si="46"/>
        <v>0</v>
      </c>
      <c r="BZ24" s="6"/>
      <c r="CA24" s="13">
        <f t="shared" si="47"/>
        <v>0</v>
      </c>
      <c r="CB24" s="12">
        <f t="shared" si="48"/>
        <v>0</v>
      </c>
      <c r="CC24" s="4"/>
      <c r="CD24" s="13">
        <f t="shared" si="49"/>
        <v>0</v>
      </c>
      <c r="CE24" s="12">
        <f t="shared" si="50"/>
        <v>0</v>
      </c>
      <c r="CF24" s="6"/>
      <c r="CG24" s="13">
        <f t="shared" si="51"/>
        <v>0</v>
      </c>
      <c r="CH24" s="12">
        <f t="shared" si="52"/>
        <v>0</v>
      </c>
      <c r="CI24" s="6">
        <v>52</v>
      </c>
      <c r="CJ24" s="13">
        <f t="shared" si="53"/>
        <v>0.8666666666666667</v>
      </c>
      <c r="CK24" s="12">
        <f t="shared" si="54"/>
        <v>303.37632000000002</v>
      </c>
      <c r="CL24" s="18">
        <f t="shared" si="55"/>
        <v>2333.6640000000002</v>
      </c>
    </row>
    <row r="25" spans="1:90" x14ac:dyDescent="0.25">
      <c r="A25" s="1">
        <v>173076000</v>
      </c>
      <c r="B25" t="s">
        <v>10</v>
      </c>
      <c r="C25" t="s">
        <v>11</v>
      </c>
      <c r="D25" s="2">
        <v>0.17241379310344829</v>
      </c>
      <c r="E25" s="6">
        <v>60</v>
      </c>
      <c r="F25" s="6">
        <v>5.8341600000000007</v>
      </c>
      <c r="G25" s="1">
        <v>320015</v>
      </c>
      <c r="H25" s="1" t="s">
        <v>0</v>
      </c>
      <c r="I25" s="4">
        <v>0</v>
      </c>
      <c r="J25" s="11">
        <f t="shared" si="56"/>
        <v>0</v>
      </c>
      <c r="K25" s="12">
        <f t="shared" si="6"/>
        <v>0</v>
      </c>
      <c r="L25" s="4"/>
      <c r="M25" s="13">
        <f t="shared" si="7"/>
        <v>0</v>
      </c>
      <c r="N25" s="12">
        <f t="shared" si="8"/>
        <v>0</v>
      </c>
      <c r="O25" s="4">
        <v>0</v>
      </c>
      <c r="P25" s="13">
        <f t="shared" si="9"/>
        <v>0</v>
      </c>
      <c r="Q25" s="12">
        <f t="shared" si="10"/>
        <v>0</v>
      </c>
      <c r="R25" s="4">
        <v>72</v>
      </c>
      <c r="S25" s="13">
        <f t="shared" si="11"/>
        <v>1.2</v>
      </c>
      <c r="T25" s="12">
        <f t="shared" si="12"/>
        <v>420.05952000000002</v>
      </c>
      <c r="U25" s="4"/>
      <c r="V25" s="13">
        <f t="shared" si="13"/>
        <v>0</v>
      </c>
      <c r="W25" s="12">
        <f t="shared" si="14"/>
        <v>0</v>
      </c>
      <c r="X25" s="4"/>
      <c r="Y25" s="13">
        <f t="shared" si="15"/>
        <v>0</v>
      </c>
      <c r="Z25" s="12">
        <f t="shared" si="16"/>
        <v>0</v>
      </c>
      <c r="AA25" s="4"/>
      <c r="AB25" s="13">
        <f t="shared" si="17"/>
        <v>0</v>
      </c>
      <c r="AC25" s="12">
        <f t="shared" si="18"/>
        <v>0</v>
      </c>
      <c r="AD25" s="4">
        <v>207</v>
      </c>
      <c r="AE25" s="13">
        <f t="shared" si="19"/>
        <v>3.45</v>
      </c>
      <c r="AF25" s="12">
        <f t="shared" si="20"/>
        <v>1207.6711200000002</v>
      </c>
      <c r="AG25" s="4"/>
      <c r="AH25" s="13">
        <f t="shared" si="21"/>
        <v>0</v>
      </c>
      <c r="AI25" s="12">
        <f t="shared" si="22"/>
        <v>0</v>
      </c>
      <c r="AJ25" s="4">
        <v>0</v>
      </c>
      <c r="AK25" s="13">
        <f t="shared" si="23"/>
        <v>0</v>
      </c>
      <c r="AL25" s="12">
        <f t="shared" si="24"/>
        <v>0</v>
      </c>
      <c r="AS25" s="4">
        <v>0</v>
      </c>
      <c r="AT25" s="13">
        <f t="shared" si="25"/>
        <v>0</v>
      </c>
      <c r="AU25" s="12">
        <f t="shared" si="26"/>
        <v>0</v>
      </c>
      <c r="AW25" s="13">
        <f t="shared" si="27"/>
        <v>0</v>
      </c>
      <c r="AX25" s="12">
        <f t="shared" si="28"/>
        <v>0</v>
      </c>
      <c r="AY25" s="4">
        <v>197</v>
      </c>
      <c r="AZ25" s="13">
        <f t="shared" si="29"/>
        <v>3.2833333333333332</v>
      </c>
      <c r="BA25" s="12">
        <f t="shared" si="30"/>
        <v>1149.3295200000002</v>
      </c>
      <c r="BB25" s="4"/>
      <c r="BC25" s="13">
        <f t="shared" si="31"/>
        <v>0</v>
      </c>
      <c r="BD25" s="12">
        <f t="shared" si="32"/>
        <v>0</v>
      </c>
      <c r="BE25" s="4">
        <v>0</v>
      </c>
      <c r="BF25" s="13">
        <f t="shared" si="33"/>
        <v>0</v>
      </c>
      <c r="BG25" s="12">
        <f t="shared" si="34"/>
        <v>0</v>
      </c>
      <c r="BH25" s="4">
        <v>0</v>
      </c>
      <c r="BI25" s="13">
        <f t="shared" si="35"/>
        <v>0</v>
      </c>
      <c r="BJ25" s="12">
        <f t="shared" si="36"/>
        <v>0</v>
      </c>
      <c r="BK25" s="4"/>
      <c r="BL25" s="13">
        <f t="shared" si="37"/>
        <v>0</v>
      </c>
      <c r="BM25" s="12">
        <f t="shared" si="38"/>
        <v>0</v>
      </c>
      <c r="BN25" s="4"/>
      <c r="BO25" s="13">
        <f t="shared" si="39"/>
        <v>0</v>
      </c>
      <c r="BP25" s="12">
        <f t="shared" si="40"/>
        <v>0</v>
      </c>
      <c r="BQ25" s="6"/>
      <c r="BR25" s="13">
        <f t="shared" si="41"/>
        <v>0</v>
      </c>
      <c r="BS25" s="12">
        <f t="shared" si="42"/>
        <v>0</v>
      </c>
      <c r="BT25" s="4">
        <v>124</v>
      </c>
      <c r="BU25" s="13">
        <f t="shared" si="43"/>
        <v>2.0666666666666669</v>
      </c>
      <c r="BV25" s="12">
        <f t="shared" si="44"/>
        <v>723.4358400000001</v>
      </c>
      <c r="BW25" s="6"/>
      <c r="BX25" s="13">
        <f t="shared" si="45"/>
        <v>0</v>
      </c>
      <c r="BY25" s="12">
        <f t="shared" si="46"/>
        <v>0</v>
      </c>
      <c r="BZ25" s="6"/>
      <c r="CA25" s="13">
        <f t="shared" si="47"/>
        <v>0</v>
      </c>
      <c r="CB25" s="12">
        <f t="shared" si="48"/>
        <v>0</v>
      </c>
      <c r="CC25" s="4"/>
      <c r="CD25" s="13">
        <f t="shared" si="49"/>
        <v>0</v>
      </c>
      <c r="CE25" s="12">
        <f t="shared" si="50"/>
        <v>0</v>
      </c>
      <c r="CF25" s="6"/>
      <c r="CG25" s="13">
        <f t="shared" si="51"/>
        <v>0</v>
      </c>
      <c r="CH25" s="12">
        <f t="shared" si="52"/>
        <v>0</v>
      </c>
      <c r="CI25" s="6">
        <v>62</v>
      </c>
      <c r="CJ25" s="13">
        <f t="shared" si="53"/>
        <v>1.0333333333333334</v>
      </c>
      <c r="CK25" s="12">
        <f t="shared" si="54"/>
        <v>361.71792000000005</v>
      </c>
      <c r="CL25" s="18">
        <f t="shared" si="55"/>
        <v>2777.0601600000005</v>
      </c>
    </row>
    <row r="26" spans="1:90" x14ac:dyDescent="0.25">
      <c r="A26" s="1">
        <v>173076000</v>
      </c>
      <c r="B26" t="s">
        <v>12</v>
      </c>
      <c r="C26" t="s">
        <v>13</v>
      </c>
      <c r="D26" s="2">
        <v>5.5172413793103448E-2</v>
      </c>
      <c r="E26" s="6">
        <v>60</v>
      </c>
      <c r="F26" s="6">
        <v>5.8341600000000007</v>
      </c>
      <c r="G26" s="1">
        <v>320015</v>
      </c>
      <c r="H26" s="1" t="s">
        <v>0</v>
      </c>
      <c r="I26" s="4">
        <v>0</v>
      </c>
      <c r="J26" s="11">
        <f t="shared" si="56"/>
        <v>0</v>
      </c>
      <c r="K26" s="12">
        <f t="shared" si="6"/>
        <v>0</v>
      </c>
      <c r="L26" s="4"/>
      <c r="M26" s="13">
        <f t="shared" si="7"/>
        <v>0</v>
      </c>
      <c r="N26" s="12">
        <f t="shared" si="8"/>
        <v>0</v>
      </c>
      <c r="O26" s="4">
        <v>0</v>
      </c>
      <c r="P26" s="13">
        <f t="shared" si="9"/>
        <v>0</v>
      </c>
      <c r="Q26" s="12">
        <f t="shared" si="10"/>
        <v>0</v>
      </c>
      <c r="R26" s="4">
        <v>23</v>
      </c>
      <c r="S26" s="13">
        <f t="shared" si="11"/>
        <v>0.38333333333333336</v>
      </c>
      <c r="T26" s="12">
        <f t="shared" si="12"/>
        <v>134.18568000000002</v>
      </c>
      <c r="U26" s="4"/>
      <c r="V26" s="13">
        <f t="shared" si="13"/>
        <v>0</v>
      </c>
      <c r="W26" s="12">
        <f t="shared" si="14"/>
        <v>0</v>
      </c>
      <c r="X26" s="4"/>
      <c r="Y26" s="13">
        <f t="shared" si="15"/>
        <v>0</v>
      </c>
      <c r="Z26" s="12">
        <f t="shared" si="16"/>
        <v>0</v>
      </c>
      <c r="AA26" s="4"/>
      <c r="AB26" s="13">
        <f t="shared" si="17"/>
        <v>0</v>
      </c>
      <c r="AC26" s="12">
        <f t="shared" si="18"/>
        <v>0</v>
      </c>
      <c r="AD26" s="4">
        <v>66</v>
      </c>
      <c r="AE26" s="13">
        <f t="shared" si="19"/>
        <v>1.1000000000000001</v>
      </c>
      <c r="AF26" s="12">
        <f t="shared" si="20"/>
        <v>385.05456000000004</v>
      </c>
      <c r="AG26" s="4"/>
      <c r="AH26" s="13">
        <f t="shared" si="21"/>
        <v>0</v>
      </c>
      <c r="AI26" s="12">
        <f t="shared" si="22"/>
        <v>0</v>
      </c>
      <c r="AJ26" s="4">
        <v>0</v>
      </c>
      <c r="AK26" s="13">
        <f t="shared" si="23"/>
        <v>0</v>
      </c>
      <c r="AL26" s="12">
        <f t="shared" si="24"/>
        <v>0</v>
      </c>
      <c r="AS26" s="4">
        <v>0</v>
      </c>
      <c r="AT26" s="13">
        <f t="shared" si="25"/>
        <v>0</v>
      </c>
      <c r="AU26" s="12">
        <f t="shared" si="26"/>
        <v>0</v>
      </c>
      <c r="AW26" s="13">
        <f t="shared" si="27"/>
        <v>0</v>
      </c>
      <c r="AX26" s="12">
        <f t="shared" si="28"/>
        <v>0</v>
      </c>
      <c r="AY26" s="4">
        <v>63</v>
      </c>
      <c r="AZ26" s="13">
        <f t="shared" si="29"/>
        <v>1.05</v>
      </c>
      <c r="BA26" s="12">
        <f t="shared" si="30"/>
        <v>367.55208000000005</v>
      </c>
      <c r="BB26" s="4"/>
      <c r="BC26" s="13">
        <f t="shared" si="31"/>
        <v>0</v>
      </c>
      <c r="BD26" s="12">
        <f t="shared" si="32"/>
        <v>0</v>
      </c>
      <c r="BE26" s="4">
        <v>0</v>
      </c>
      <c r="BF26" s="13">
        <f t="shared" si="33"/>
        <v>0</v>
      </c>
      <c r="BG26" s="12">
        <f t="shared" si="34"/>
        <v>0</v>
      </c>
      <c r="BH26" s="4">
        <v>0</v>
      </c>
      <c r="BI26" s="13">
        <f t="shared" si="35"/>
        <v>0</v>
      </c>
      <c r="BJ26" s="12">
        <f t="shared" si="36"/>
        <v>0</v>
      </c>
      <c r="BK26" s="4"/>
      <c r="BL26" s="13">
        <f t="shared" si="37"/>
        <v>0</v>
      </c>
      <c r="BM26" s="12">
        <f t="shared" si="38"/>
        <v>0</v>
      </c>
      <c r="BN26" s="4"/>
      <c r="BO26" s="13">
        <f t="shared" si="39"/>
        <v>0</v>
      </c>
      <c r="BP26" s="12">
        <f t="shared" si="40"/>
        <v>0</v>
      </c>
      <c r="BQ26" s="6"/>
      <c r="BR26" s="13">
        <f t="shared" si="41"/>
        <v>0</v>
      </c>
      <c r="BS26" s="12">
        <f t="shared" si="42"/>
        <v>0</v>
      </c>
      <c r="BT26" s="4">
        <v>40</v>
      </c>
      <c r="BU26" s="13">
        <f t="shared" si="43"/>
        <v>0.66666666666666663</v>
      </c>
      <c r="BV26" s="12">
        <f t="shared" si="44"/>
        <v>233.36640000000003</v>
      </c>
      <c r="BW26" s="6"/>
      <c r="BX26" s="13">
        <f t="shared" si="45"/>
        <v>0</v>
      </c>
      <c r="BY26" s="12">
        <f t="shared" si="46"/>
        <v>0</v>
      </c>
      <c r="BZ26" s="6"/>
      <c r="CA26" s="13">
        <f t="shared" si="47"/>
        <v>0</v>
      </c>
      <c r="CB26" s="12">
        <f t="shared" si="48"/>
        <v>0</v>
      </c>
      <c r="CC26" s="4"/>
      <c r="CD26" s="13">
        <f t="shared" si="49"/>
        <v>0</v>
      </c>
      <c r="CE26" s="12">
        <f t="shared" si="50"/>
        <v>0</v>
      </c>
      <c r="CF26" s="6"/>
      <c r="CG26" s="13">
        <f t="shared" si="51"/>
        <v>0</v>
      </c>
      <c r="CH26" s="12">
        <f t="shared" si="52"/>
        <v>0</v>
      </c>
      <c r="CI26" s="6">
        <v>20</v>
      </c>
      <c r="CJ26" s="13">
        <f t="shared" si="53"/>
        <v>0.33333333333333331</v>
      </c>
      <c r="CK26" s="12">
        <f t="shared" si="54"/>
        <v>116.68320000000001</v>
      </c>
      <c r="CL26" s="18">
        <f t="shared" si="55"/>
        <v>886.79232000000013</v>
      </c>
    </row>
    <row r="27" spans="1:90" x14ac:dyDescent="0.25">
      <c r="A27" s="1">
        <v>173076000</v>
      </c>
      <c r="B27" t="s">
        <v>14</v>
      </c>
      <c r="C27" t="s">
        <v>15</v>
      </c>
      <c r="D27" s="2">
        <v>3.4482758620689655E-2</v>
      </c>
      <c r="E27" s="6">
        <v>60</v>
      </c>
      <c r="F27" s="6">
        <v>5.8341600000000007</v>
      </c>
      <c r="G27" s="1">
        <v>320015</v>
      </c>
      <c r="H27" s="1" t="s">
        <v>0</v>
      </c>
      <c r="I27" s="4">
        <v>0</v>
      </c>
      <c r="J27" s="11">
        <f t="shared" si="56"/>
        <v>0</v>
      </c>
      <c r="K27" s="12">
        <f t="shared" si="6"/>
        <v>0</v>
      </c>
      <c r="L27" s="4"/>
      <c r="M27" s="13">
        <f t="shared" si="7"/>
        <v>0</v>
      </c>
      <c r="N27" s="12">
        <f t="shared" si="8"/>
        <v>0</v>
      </c>
      <c r="O27" s="4">
        <v>0</v>
      </c>
      <c r="P27" s="13">
        <f t="shared" si="9"/>
        <v>0</v>
      </c>
      <c r="Q27" s="12">
        <f t="shared" si="10"/>
        <v>0</v>
      </c>
      <c r="R27" s="4">
        <f>14+1</f>
        <v>15</v>
      </c>
      <c r="S27" s="13">
        <f t="shared" si="11"/>
        <v>0.25</v>
      </c>
      <c r="T27" s="12">
        <f t="shared" si="12"/>
        <v>87.512400000000014</v>
      </c>
      <c r="U27" s="4"/>
      <c r="V27" s="13">
        <f t="shared" si="13"/>
        <v>0</v>
      </c>
      <c r="W27" s="12">
        <f t="shared" si="14"/>
        <v>0</v>
      </c>
      <c r="X27" s="4"/>
      <c r="Y27" s="13">
        <f t="shared" si="15"/>
        <v>0</v>
      </c>
      <c r="Z27" s="12">
        <f t="shared" si="16"/>
        <v>0</v>
      </c>
      <c r="AA27" s="4"/>
      <c r="AB27" s="13">
        <f t="shared" si="17"/>
        <v>0</v>
      </c>
      <c r="AC27" s="12">
        <f t="shared" si="18"/>
        <v>0</v>
      </c>
      <c r="AD27" s="4">
        <v>41</v>
      </c>
      <c r="AE27" s="13">
        <f t="shared" si="19"/>
        <v>0.68333333333333335</v>
      </c>
      <c r="AF27" s="12">
        <f t="shared" si="20"/>
        <v>239.20056000000002</v>
      </c>
      <c r="AG27" s="4"/>
      <c r="AH27" s="13">
        <f t="shared" si="21"/>
        <v>0</v>
      </c>
      <c r="AI27" s="12">
        <f t="shared" si="22"/>
        <v>0</v>
      </c>
      <c r="AJ27" s="4">
        <v>0</v>
      </c>
      <c r="AK27" s="13">
        <f t="shared" si="23"/>
        <v>0</v>
      </c>
      <c r="AL27" s="12">
        <f t="shared" si="24"/>
        <v>0</v>
      </c>
      <c r="AS27" s="4">
        <v>0</v>
      </c>
      <c r="AT27" s="13">
        <f t="shared" si="25"/>
        <v>0</v>
      </c>
      <c r="AU27" s="12">
        <f t="shared" si="26"/>
        <v>0</v>
      </c>
      <c r="AW27" s="13">
        <f t="shared" si="27"/>
        <v>0</v>
      </c>
      <c r="AX27" s="12">
        <f t="shared" si="28"/>
        <v>0</v>
      </c>
      <c r="AY27" s="4">
        <v>39</v>
      </c>
      <c r="AZ27" s="13">
        <f t="shared" si="29"/>
        <v>0.65</v>
      </c>
      <c r="BA27" s="12">
        <f t="shared" si="30"/>
        <v>227.53224000000003</v>
      </c>
      <c r="BB27" s="4"/>
      <c r="BC27" s="13">
        <f t="shared" si="31"/>
        <v>0</v>
      </c>
      <c r="BD27" s="12">
        <f t="shared" si="32"/>
        <v>0</v>
      </c>
      <c r="BE27" s="4">
        <v>0</v>
      </c>
      <c r="BF27" s="13">
        <f t="shared" si="33"/>
        <v>0</v>
      </c>
      <c r="BG27" s="12">
        <f t="shared" si="34"/>
        <v>0</v>
      </c>
      <c r="BH27" s="4">
        <v>0</v>
      </c>
      <c r="BI27" s="13">
        <f t="shared" si="35"/>
        <v>0</v>
      </c>
      <c r="BJ27" s="12">
        <f t="shared" si="36"/>
        <v>0</v>
      </c>
      <c r="BK27" s="4"/>
      <c r="BL27" s="13">
        <f t="shared" si="37"/>
        <v>0</v>
      </c>
      <c r="BM27" s="12">
        <f t="shared" si="38"/>
        <v>0</v>
      </c>
      <c r="BN27" s="4"/>
      <c r="BO27" s="13">
        <f t="shared" si="39"/>
        <v>0</v>
      </c>
      <c r="BP27" s="12">
        <f t="shared" si="40"/>
        <v>0</v>
      </c>
      <c r="BQ27" s="6"/>
      <c r="BR27" s="13">
        <f t="shared" si="41"/>
        <v>0</v>
      </c>
      <c r="BS27" s="12">
        <f t="shared" si="42"/>
        <v>0</v>
      </c>
      <c r="BT27" s="4">
        <v>26</v>
      </c>
      <c r="BU27" s="13">
        <f t="shared" si="43"/>
        <v>0.43333333333333335</v>
      </c>
      <c r="BV27" s="12">
        <f t="shared" si="44"/>
        <v>151.68816000000001</v>
      </c>
      <c r="BW27" s="6"/>
      <c r="BX27" s="13">
        <f t="shared" si="45"/>
        <v>0</v>
      </c>
      <c r="BY27" s="12">
        <f t="shared" si="46"/>
        <v>0</v>
      </c>
      <c r="BZ27" s="6"/>
      <c r="CA27" s="13">
        <f t="shared" si="47"/>
        <v>0</v>
      </c>
      <c r="CB27" s="12">
        <f t="shared" si="48"/>
        <v>0</v>
      </c>
      <c r="CC27" s="4"/>
      <c r="CD27" s="13">
        <f t="shared" si="49"/>
        <v>0</v>
      </c>
      <c r="CE27" s="12">
        <f t="shared" si="50"/>
        <v>0</v>
      </c>
      <c r="CF27" s="6"/>
      <c r="CG27" s="13">
        <f t="shared" si="51"/>
        <v>0</v>
      </c>
      <c r="CH27" s="12">
        <f t="shared" si="52"/>
        <v>0</v>
      </c>
      <c r="CI27" s="6">
        <v>12</v>
      </c>
      <c r="CJ27" s="13">
        <f t="shared" si="53"/>
        <v>0.2</v>
      </c>
      <c r="CK27" s="12">
        <f t="shared" si="54"/>
        <v>70.009920000000008</v>
      </c>
      <c r="CL27" s="18">
        <f t="shared" si="55"/>
        <v>554.24520000000007</v>
      </c>
    </row>
    <row r="28" spans="1:90" x14ac:dyDescent="0.25">
      <c r="A28" s="1">
        <v>173076000</v>
      </c>
      <c r="B28" t="s">
        <v>16</v>
      </c>
      <c r="C28" t="s">
        <v>17</v>
      </c>
      <c r="D28" s="2">
        <v>0.12413793103448276</v>
      </c>
      <c r="E28" s="6">
        <v>60</v>
      </c>
      <c r="F28" s="6">
        <v>5.8341600000000007</v>
      </c>
      <c r="G28" s="1">
        <v>320015</v>
      </c>
      <c r="H28" s="1" t="s">
        <v>0</v>
      </c>
      <c r="I28" s="4">
        <v>0</v>
      </c>
      <c r="J28" s="11">
        <f t="shared" si="56"/>
        <v>0</v>
      </c>
      <c r="K28" s="12">
        <f t="shared" si="6"/>
        <v>0</v>
      </c>
      <c r="L28" s="4"/>
      <c r="M28" s="13">
        <f t="shared" si="7"/>
        <v>0</v>
      </c>
      <c r="N28" s="12">
        <f t="shared" si="8"/>
        <v>0</v>
      </c>
      <c r="O28" s="4">
        <v>0</v>
      </c>
      <c r="P28" s="13">
        <f t="shared" si="9"/>
        <v>0</v>
      </c>
      <c r="Q28" s="12">
        <f t="shared" si="10"/>
        <v>0</v>
      </c>
      <c r="R28" s="4">
        <v>52</v>
      </c>
      <c r="S28" s="13">
        <f t="shared" si="11"/>
        <v>0.8666666666666667</v>
      </c>
      <c r="T28" s="12">
        <f t="shared" si="12"/>
        <v>303.37632000000002</v>
      </c>
      <c r="U28" s="4"/>
      <c r="V28" s="13">
        <f t="shared" si="13"/>
        <v>0</v>
      </c>
      <c r="W28" s="12">
        <f t="shared" si="14"/>
        <v>0</v>
      </c>
      <c r="X28" s="4"/>
      <c r="Y28" s="13">
        <f t="shared" si="15"/>
        <v>0</v>
      </c>
      <c r="Z28" s="12">
        <f t="shared" si="16"/>
        <v>0</v>
      </c>
      <c r="AA28" s="4"/>
      <c r="AB28" s="13">
        <f t="shared" si="17"/>
        <v>0</v>
      </c>
      <c r="AC28" s="12">
        <f t="shared" si="18"/>
        <v>0</v>
      </c>
      <c r="AD28" s="4">
        <v>149</v>
      </c>
      <c r="AE28" s="13">
        <f t="shared" si="19"/>
        <v>2.4833333333333334</v>
      </c>
      <c r="AF28" s="12">
        <f t="shared" si="20"/>
        <v>869.28984000000014</v>
      </c>
      <c r="AG28" s="4"/>
      <c r="AH28" s="13">
        <f t="shared" si="21"/>
        <v>0</v>
      </c>
      <c r="AI28" s="12">
        <f t="shared" si="22"/>
        <v>0</v>
      </c>
      <c r="AJ28" s="4">
        <v>0</v>
      </c>
      <c r="AK28" s="13">
        <f t="shared" si="23"/>
        <v>0</v>
      </c>
      <c r="AL28" s="12">
        <f t="shared" si="24"/>
        <v>0</v>
      </c>
      <c r="AS28" s="4">
        <v>0</v>
      </c>
      <c r="AT28" s="13">
        <f t="shared" si="25"/>
        <v>0</v>
      </c>
      <c r="AU28" s="12">
        <f t="shared" si="26"/>
        <v>0</v>
      </c>
      <c r="AW28" s="13">
        <f t="shared" si="27"/>
        <v>0</v>
      </c>
      <c r="AX28" s="12">
        <f t="shared" si="28"/>
        <v>0</v>
      </c>
      <c r="AY28" s="4">
        <v>142</v>
      </c>
      <c r="AZ28" s="13">
        <f t="shared" si="29"/>
        <v>2.3666666666666667</v>
      </c>
      <c r="BA28" s="12">
        <f t="shared" si="30"/>
        <v>828.45072000000005</v>
      </c>
      <c r="BB28" s="4"/>
      <c r="BC28" s="13">
        <f t="shared" si="31"/>
        <v>0</v>
      </c>
      <c r="BD28" s="12">
        <f t="shared" si="32"/>
        <v>0</v>
      </c>
      <c r="BE28" s="4">
        <v>0</v>
      </c>
      <c r="BF28" s="13">
        <f t="shared" si="33"/>
        <v>0</v>
      </c>
      <c r="BG28" s="12">
        <f t="shared" si="34"/>
        <v>0</v>
      </c>
      <c r="BH28" s="4">
        <v>0</v>
      </c>
      <c r="BI28" s="13">
        <f t="shared" si="35"/>
        <v>0</v>
      </c>
      <c r="BJ28" s="12">
        <f t="shared" si="36"/>
        <v>0</v>
      </c>
      <c r="BK28" s="4"/>
      <c r="BL28" s="13">
        <f t="shared" si="37"/>
        <v>0</v>
      </c>
      <c r="BM28" s="12">
        <f t="shared" si="38"/>
        <v>0</v>
      </c>
      <c r="BN28" s="4"/>
      <c r="BO28" s="13">
        <f t="shared" si="39"/>
        <v>0</v>
      </c>
      <c r="BP28" s="12">
        <f t="shared" si="40"/>
        <v>0</v>
      </c>
      <c r="BQ28" s="6"/>
      <c r="BR28" s="13">
        <f t="shared" si="41"/>
        <v>0</v>
      </c>
      <c r="BS28" s="12">
        <f t="shared" si="42"/>
        <v>0</v>
      </c>
      <c r="BT28" s="4">
        <v>89</v>
      </c>
      <c r="BU28" s="13">
        <f t="shared" si="43"/>
        <v>1.4833333333333334</v>
      </c>
      <c r="BV28" s="12">
        <f t="shared" si="44"/>
        <v>519.24024000000009</v>
      </c>
      <c r="BW28" s="6"/>
      <c r="BX28" s="13">
        <f t="shared" si="45"/>
        <v>0</v>
      </c>
      <c r="BY28" s="12">
        <f t="shared" si="46"/>
        <v>0</v>
      </c>
      <c r="BZ28" s="6"/>
      <c r="CA28" s="13">
        <f t="shared" si="47"/>
        <v>0</v>
      </c>
      <c r="CB28" s="12">
        <f t="shared" si="48"/>
        <v>0</v>
      </c>
      <c r="CC28" s="4"/>
      <c r="CD28" s="13">
        <f t="shared" si="49"/>
        <v>0</v>
      </c>
      <c r="CE28" s="12">
        <f t="shared" si="50"/>
        <v>0</v>
      </c>
      <c r="CF28" s="6"/>
      <c r="CG28" s="13">
        <f t="shared" si="51"/>
        <v>0</v>
      </c>
      <c r="CH28" s="12">
        <f t="shared" si="52"/>
        <v>0</v>
      </c>
      <c r="CI28" s="6">
        <v>45</v>
      </c>
      <c r="CJ28" s="13">
        <f t="shared" si="53"/>
        <v>0.75</v>
      </c>
      <c r="CK28" s="12">
        <f t="shared" si="54"/>
        <v>262.53720000000004</v>
      </c>
      <c r="CL28" s="18">
        <f t="shared" si="55"/>
        <v>2001.1168800000003</v>
      </c>
    </row>
    <row r="29" spans="1:90" x14ac:dyDescent="0.25">
      <c r="A29" s="1">
        <v>173076000</v>
      </c>
      <c r="B29" t="s">
        <v>18</v>
      </c>
      <c r="C29" t="s">
        <v>19</v>
      </c>
      <c r="D29" s="2">
        <v>0.12413793103448276</v>
      </c>
      <c r="E29" s="6">
        <v>60</v>
      </c>
      <c r="F29" s="6">
        <v>5.8341600000000007</v>
      </c>
      <c r="G29" s="1">
        <v>320015</v>
      </c>
      <c r="H29" s="1" t="s">
        <v>0</v>
      </c>
      <c r="I29" s="4">
        <v>0</v>
      </c>
      <c r="J29" s="11">
        <f t="shared" si="56"/>
        <v>0</v>
      </c>
      <c r="K29" s="12">
        <f t="shared" si="6"/>
        <v>0</v>
      </c>
      <c r="L29" s="4"/>
      <c r="M29" s="13">
        <f t="shared" si="7"/>
        <v>0</v>
      </c>
      <c r="N29" s="12">
        <f t="shared" si="8"/>
        <v>0</v>
      </c>
      <c r="O29" s="4">
        <v>0</v>
      </c>
      <c r="P29" s="13">
        <f t="shared" si="9"/>
        <v>0</v>
      </c>
      <c r="Q29" s="12">
        <f t="shared" si="10"/>
        <v>0</v>
      </c>
      <c r="R29" s="4">
        <v>52</v>
      </c>
      <c r="S29" s="13">
        <f t="shared" si="11"/>
        <v>0.8666666666666667</v>
      </c>
      <c r="T29" s="12">
        <f t="shared" si="12"/>
        <v>303.37632000000002</v>
      </c>
      <c r="U29" s="4"/>
      <c r="V29" s="13">
        <f t="shared" si="13"/>
        <v>0</v>
      </c>
      <c r="W29" s="12">
        <f t="shared" si="14"/>
        <v>0</v>
      </c>
      <c r="X29" s="4"/>
      <c r="Y29" s="13">
        <f t="shared" si="15"/>
        <v>0</v>
      </c>
      <c r="Z29" s="12">
        <f t="shared" si="16"/>
        <v>0</v>
      </c>
      <c r="AA29" s="4"/>
      <c r="AB29" s="13">
        <f t="shared" si="17"/>
        <v>0</v>
      </c>
      <c r="AC29" s="12">
        <f t="shared" si="18"/>
        <v>0</v>
      </c>
      <c r="AD29" s="4">
        <v>149</v>
      </c>
      <c r="AE29" s="13">
        <f t="shared" si="19"/>
        <v>2.4833333333333334</v>
      </c>
      <c r="AF29" s="12">
        <f t="shared" si="20"/>
        <v>869.28984000000014</v>
      </c>
      <c r="AG29" s="4"/>
      <c r="AH29" s="13">
        <f t="shared" si="21"/>
        <v>0</v>
      </c>
      <c r="AI29" s="12">
        <f t="shared" si="22"/>
        <v>0</v>
      </c>
      <c r="AJ29" s="4">
        <v>0</v>
      </c>
      <c r="AK29" s="13">
        <f t="shared" si="23"/>
        <v>0</v>
      </c>
      <c r="AL29" s="12">
        <f t="shared" si="24"/>
        <v>0</v>
      </c>
      <c r="AS29" s="4">
        <v>0</v>
      </c>
      <c r="AT29" s="13">
        <f t="shared" si="25"/>
        <v>0</v>
      </c>
      <c r="AU29" s="12">
        <f t="shared" si="26"/>
        <v>0</v>
      </c>
      <c r="AW29" s="13">
        <f t="shared" si="27"/>
        <v>0</v>
      </c>
      <c r="AX29" s="12">
        <f t="shared" si="28"/>
        <v>0</v>
      </c>
      <c r="AY29" s="4">
        <v>142</v>
      </c>
      <c r="AZ29" s="13">
        <f t="shared" si="29"/>
        <v>2.3666666666666667</v>
      </c>
      <c r="BA29" s="12">
        <f t="shared" si="30"/>
        <v>828.45072000000005</v>
      </c>
      <c r="BB29" s="4"/>
      <c r="BC29" s="13">
        <f t="shared" si="31"/>
        <v>0</v>
      </c>
      <c r="BD29" s="12">
        <f t="shared" si="32"/>
        <v>0</v>
      </c>
      <c r="BE29" s="4">
        <v>0</v>
      </c>
      <c r="BF29" s="13">
        <f t="shared" si="33"/>
        <v>0</v>
      </c>
      <c r="BG29" s="12">
        <f t="shared" si="34"/>
        <v>0</v>
      </c>
      <c r="BH29" s="4">
        <v>0</v>
      </c>
      <c r="BI29" s="13">
        <f t="shared" si="35"/>
        <v>0</v>
      </c>
      <c r="BJ29" s="12">
        <f t="shared" si="36"/>
        <v>0</v>
      </c>
      <c r="BK29" s="4"/>
      <c r="BL29" s="13">
        <f t="shared" si="37"/>
        <v>0</v>
      </c>
      <c r="BM29" s="12">
        <f t="shared" si="38"/>
        <v>0</v>
      </c>
      <c r="BN29" s="4"/>
      <c r="BO29" s="13">
        <f t="shared" si="39"/>
        <v>0</v>
      </c>
      <c r="BP29" s="12">
        <f t="shared" si="40"/>
        <v>0</v>
      </c>
      <c r="BQ29" s="6"/>
      <c r="BR29" s="13">
        <f t="shared" si="41"/>
        <v>0</v>
      </c>
      <c r="BS29" s="12">
        <f t="shared" si="42"/>
        <v>0</v>
      </c>
      <c r="BT29" s="4">
        <v>89</v>
      </c>
      <c r="BU29" s="13">
        <f t="shared" si="43"/>
        <v>1.4833333333333334</v>
      </c>
      <c r="BV29" s="12">
        <f t="shared" si="44"/>
        <v>519.24024000000009</v>
      </c>
      <c r="BW29" s="6"/>
      <c r="BX29" s="13">
        <f t="shared" si="45"/>
        <v>0</v>
      </c>
      <c r="BY29" s="12">
        <f t="shared" si="46"/>
        <v>0</v>
      </c>
      <c r="BZ29" s="6"/>
      <c r="CA29" s="13">
        <f t="shared" si="47"/>
        <v>0</v>
      </c>
      <c r="CB29" s="12">
        <f t="shared" si="48"/>
        <v>0</v>
      </c>
      <c r="CC29" s="4"/>
      <c r="CD29" s="13">
        <f t="shared" si="49"/>
        <v>0</v>
      </c>
      <c r="CE29" s="12">
        <f t="shared" si="50"/>
        <v>0</v>
      </c>
      <c r="CF29" s="6"/>
      <c r="CG29" s="13">
        <f t="shared" si="51"/>
        <v>0</v>
      </c>
      <c r="CH29" s="12">
        <f t="shared" si="52"/>
        <v>0</v>
      </c>
      <c r="CI29" s="6">
        <v>45</v>
      </c>
      <c r="CJ29" s="13">
        <f t="shared" si="53"/>
        <v>0.75</v>
      </c>
      <c r="CK29" s="12">
        <f t="shared" si="54"/>
        <v>262.53720000000004</v>
      </c>
      <c r="CL29" s="18">
        <f t="shared" si="55"/>
        <v>2001.1168800000003</v>
      </c>
    </row>
    <row r="30" spans="1:90" x14ac:dyDescent="0.25">
      <c r="A30" s="1">
        <v>173076000</v>
      </c>
      <c r="B30" t="s">
        <v>20</v>
      </c>
      <c r="C30" t="s">
        <v>21</v>
      </c>
      <c r="D30" s="2">
        <v>0.1310344827586207</v>
      </c>
      <c r="E30" s="6">
        <v>60</v>
      </c>
      <c r="F30" s="6">
        <v>5.8341600000000007</v>
      </c>
      <c r="G30" s="1">
        <v>320015</v>
      </c>
      <c r="H30" s="1" t="s">
        <v>0</v>
      </c>
      <c r="I30" s="4">
        <v>0</v>
      </c>
      <c r="J30" s="11">
        <f t="shared" si="56"/>
        <v>0</v>
      </c>
      <c r="K30" s="12">
        <f t="shared" si="6"/>
        <v>0</v>
      </c>
      <c r="L30" s="4"/>
      <c r="M30" s="13">
        <f t="shared" si="7"/>
        <v>0</v>
      </c>
      <c r="N30" s="12">
        <f t="shared" si="8"/>
        <v>0</v>
      </c>
      <c r="O30" s="4">
        <v>0</v>
      </c>
      <c r="P30" s="13">
        <f t="shared" si="9"/>
        <v>0</v>
      </c>
      <c r="Q30" s="12">
        <f t="shared" si="10"/>
        <v>0</v>
      </c>
      <c r="R30" s="4">
        <v>55</v>
      </c>
      <c r="S30" s="13">
        <f t="shared" si="11"/>
        <v>0.91666666666666663</v>
      </c>
      <c r="T30" s="12">
        <f t="shared" si="12"/>
        <v>320.87880000000001</v>
      </c>
      <c r="U30" s="4"/>
      <c r="V30" s="13">
        <f t="shared" si="13"/>
        <v>0</v>
      </c>
      <c r="W30" s="12">
        <f t="shared" si="14"/>
        <v>0</v>
      </c>
      <c r="X30" s="4"/>
      <c r="Y30" s="13">
        <f t="shared" si="15"/>
        <v>0</v>
      </c>
      <c r="Z30" s="12">
        <f t="shared" si="16"/>
        <v>0</v>
      </c>
      <c r="AA30" s="4"/>
      <c r="AB30" s="13">
        <f t="shared" si="17"/>
        <v>0</v>
      </c>
      <c r="AC30" s="12">
        <f t="shared" si="18"/>
        <v>0</v>
      </c>
      <c r="AD30" s="4">
        <v>157</v>
      </c>
      <c r="AE30" s="13">
        <f t="shared" si="19"/>
        <v>2.6166666666666667</v>
      </c>
      <c r="AF30" s="12">
        <f t="shared" si="20"/>
        <v>915.96312000000012</v>
      </c>
      <c r="AG30" s="4"/>
      <c r="AH30" s="13">
        <f t="shared" si="21"/>
        <v>0</v>
      </c>
      <c r="AI30" s="12">
        <f t="shared" si="22"/>
        <v>0</v>
      </c>
      <c r="AJ30" s="4">
        <v>0</v>
      </c>
      <c r="AK30" s="13">
        <f t="shared" si="23"/>
        <v>0</v>
      </c>
      <c r="AL30" s="12">
        <f t="shared" si="24"/>
        <v>0</v>
      </c>
      <c r="AS30" s="4">
        <v>0</v>
      </c>
      <c r="AT30" s="13">
        <f t="shared" si="25"/>
        <v>0</v>
      </c>
      <c r="AU30" s="12">
        <f t="shared" si="26"/>
        <v>0</v>
      </c>
      <c r="AW30" s="13">
        <f t="shared" si="27"/>
        <v>0</v>
      </c>
      <c r="AX30" s="12">
        <f t="shared" si="28"/>
        <v>0</v>
      </c>
      <c r="AY30" s="4">
        <v>149</v>
      </c>
      <c r="AZ30" s="13">
        <f t="shared" si="29"/>
        <v>2.4833333333333334</v>
      </c>
      <c r="BA30" s="12">
        <f t="shared" si="30"/>
        <v>869.28984000000014</v>
      </c>
      <c r="BB30" s="4"/>
      <c r="BC30" s="13">
        <f t="shared" si="31"/>
        <v>0</v>
      </c>
      <c r="BD30" s="12">
        <f t="shared" si="32"/>
        <v>0</v>
      </c>
      <c r="BE30" s="4">
        <v>0</v>
      </c>
      <c r="BF30" s="13">
        <f t="shared" si="33"/>
        <v>0</v>
      </c>
      <c r="BG30" s="12">
        <f t="shared" si="34"/>
        <v>0</v>
      </c>
      <c r="BH30" s="4">
        <v>0</v>
      </c>
      <c r="BI30" s="13">
        <f t="shared" si="35"/>
        <v>0</v>
      </c>
      <c r="BJ30" s="12">
        <f t="shared" si="36"/>
        <v>0</v>
      </c>
      <c r="BK30" s="4"/>
      <c r="BL30" s="13">
        <f t="shared" si="37"/>
        <v>0</v>
      </c>
      <c r="BM30" s="12">
        <f t="shared" si="38"/>
        <v>0</v>
      </c>
      <c r="BN30" s="4"/>
      <c r="BO30" s="13">
        <f t="shared" si="39"/>
        <v>0</v>
      </c>
      <c r="BP30" s="12">
        <f t="shared" si="40"/>
        <v>0</v>
      </c>
      <c r="BQ30" s="6"/>
      <c r="BR30" s="13">
        <f t="shared" si="41"/>
        <v>0</v>
      </c>
      <c r="BS30" s="12">
        <f t="shared" si="42"/>
        <v>0</v>
      </c>
      <c r="BT30" s="4">
        <v>94</v>
      </c>
      <c r="BU30" s="13">
        <f t="shared" si="43"/>
        <v>1.5666666666666667</v>
      </c>
      <c r="BV30" s="12">
        <f t="shared" si="44"/>
        <v>548.41104000000007</v>
      </c>
      <c r="BW30" s="6"/>
      <c r="BX30" s="13">
        <f t="shared" si="45"/>
        <v>0</v>
      </c>
      <c r="BY30" s="12">
        <f t="shared" si="46"/>
        <v>0</v>
      </c>
      <c r="BZ30" s="6"/>
      <c r="CA30" s="13">
        <f t="shared" si="47"/>
        <v>0</v>
      </c>
      <c r="CB30" s="12">
        <f t="shared" si="48"/>
        <v>0</v>
      </c>
      <c r="CC30" s="4"/>
      <c r="CD30" s="13">
        <f t="shared" si="49"/>
        <v>0</v>
      </c>
      <c r="CE30" s="12">
        <f t="shared" si="50"/>
        <v>0</v>
      </c>
      <c r="CF30" s="6"/>
      <c r="CG30" s="13">
        <f t="shared" si="51"/>
        <v>0</v>
      </c>
      <c r="CH30" s="12">
        <f t="shared" si="52"/>
        <v>0</v>
      </c>
      <c r="CI30" s="6">
        <v>47</v>
      </c>
      <c r="CJ30" s="13">
        <f t="shared" si="53"/>
        <v>0.78333333333333333</v>
      </c>
      <c r="CK30" s="12">
        <f t="shared" si="54"/>
        <v>274.20552000000004</v>
      </c>
      <c r="CL30" s="18">
        <f t="shared" si="55"/>
        <v>2106.1317600000002</v>
      </c>
    </row>
    <row r="31" spans="1:90" x14ac:dyDescent="0.25">
      <c r="A31" s="1">
        <v>173076000</v>
      </c>
      <c r="B31" t="s">
        <v>80</v>
      </c>
      <c r="C31" t="s">
        <v>23</v>
      </c>
      <c r="D31" s="3">
        <v>0.21379310344827585</v>
      </c>
      <c r="E31" s="6">
        <v>60</v>
      </c>
      <c r="F31" s="6">
        <v>5.8341600000000007</v>
      </c>
      <c r="G31" s="1">
        <v>320015</v>
      </c>
      <c r="H31" s="1" t="s">
        <v>0</v>
      </c>
      <c r="I31" s="4">
        <v>0</v>
      </c>
      <c r="J31" s="11">
        <f t="shared" si="56"/>
        <v>0</v>
      </c>
      <c r="K31" s="12">
        <f t="shared" si="6"/>
        <v>0</v>
      </c>
      <c r="L31" s="4"/>
      <c r="M31" s="13">
        <f t="shared" si="7"/>
        <v>0</v>
      </c>
      <c r="N31" s="12">
        <f t="shared" si="8"/>
        <v>0</v>
      </c>
      <c r="O31" s="4">
        <v>0</v>
      </c>
      <c r="P31" s="13">
        <f t="shared" si="9"/>
        <v>0</v>
      </c>
      <c r="Q31" s="12">
        <f t="shared" si="10"/>
        <v>0</v>
      </c>
      <c r="R31" s="4">
        <v>90</v>
      </c>
      <c r="S31" s="13">
        <f t="shared" si="11"/>
        <v>1.5</v>
      </c>
      <c r="T31" s="12">
        <f t="shared" si="12"/>
        <v>525.07440000000008</v>
      </c>
      <c r="U31" s="4"/>
      <c r="V31" s="13">
        <f t="shared" si="13"/>
        <v>0</v>
      </c>
      <c r="W31" s="12">
        <f t="shared" si="14"/>
        <v>0</v>
      </c>
      <c r="X31" s="4"/>
      <c r="Y31" s="13">
        <f t="shared" si="15"/>
        <v>0</v>
      </c>
      <c r="Z31" s="12">
        <f t="shared" si="16"/>
        <v>0</v>
      </c>
      <c r="AA31" s="4"/>
      <c r="AB31" s="13">
        <f t="shared" si="17"/>
        <v>0</v>
      </c>
      <c r="AC31" s="12">
        <f t="shared" si="18"/>
        <v>0</v>
      </c>
      <c r="AD31" s="4">
        <v>257</v>
      </c>
      <c r="AE31" s="13">
        <f t="shared" si="19"/>
        <v>4.2833333333333332</v>
      </c>
      <c r="AF31" s="12">
        <f t="shared" si="20"/>
        <v>1499.3791200000003</v>
      </c>
      <c r="AG31" s="4"/>
      <c r="AH31" s="13">
        <f t="shared" si="21"/>
        <v>0</v>
      </c>
      <c r="AI31" s="12">
        <f t="shared" si="22"/>
        <v>0</v>
      </c>
      <c r="AJ31" s="4">
        <v>0</v>
      </c>
      <c r="AK31" s="13">
        <f t="shared" si="23"/>
        <v>0</v>
      </c>
      <c r="AL31" s="12">
        <f t="shared" si="24"/>
        <v>0</v>
      </c>
      <c r="AS31" s="4">
        <v>0</v>
      </c>
      <c r="AT31" s="13">
        <f t="shared" si="25"/>
        <v>0</v>
      </c>
      <c r="AU31" s="12">
        <f t="shared" si="26"/>
        <v>0</v>
      </c>
      <c r="AW31" s="13">
        <f t="shared" si="27"/>
        <v>0</v>
      </c>
      <c r="AX31" s="12">
        <f t="shared" si="28"/>
        <v>0</v>
      </c>
      <c r="AY31" s="4">
        <v>243</v>
      </c>
      <c r="AZ31" s="13">
        <f t="shared" si="29"/>
        <v>4.05</v>
      </c>
      <c r="BA31" s="12">
        <f t="shared" si="30"/>
        <v>1417.7008800000001</v>
      </c>
      <c r="BB31" s="4"/>
      <c r="BC31" s="13">
        <f t="shared" si="31"/>
        <v>0</v>
      </c>
      <c r="BD31" s="12">
        <f t="shared" si="32"/>
        <v>0</v>
      </c>
      <c r="BE31" s="4">
        <v>0</v>
      </c>
      <c r="BF31" s="13">
        <f t="shared" si="33"/>
        <v>0</v>
      </c>
      <c r="BG31" s="12">
        <f t="shared" si="34"/>
        <v>0</v>
      </c>
      <c r="BH31" s="4">
        <v>0</v>
      </c>
      <c r="BI31" s="13">
        <f t="shared" si="35"/>
        <v>0</v>
      </c>
      <c r="BJ31" s="12">
        <f t="shared" si="36"/>
        <v>0</v>
      </c>
      <c r="BK31" s="4"/>
      <c r="BL31" s="13">
        <f t="shared" si="37"/>
        <v>0</v>
      </c>
      <c r="BM31" s="12">
        <f t="shared" si="38"/>
        <v>0</v>
      </c>
      <c r="BN31" s="4"/>
      <c r="BO31" s="13">
        <f t="shared" si="39"/>
        <v>0</v>
      </c>
      <c r="BP31" s="12">
        <f t="shared" si="40"/>
        <v>0</v>
      </c>
      <c r="BQ31" s="6"/>
      <c r="BR31" s="13">
        <f t="shared" si="41"/>
        <v>0</v>
      </c>
      <c r="BS31" s="12">
        <f t="shared" si="42"/>
        <v>0</v>
      </c>
      <c r="BT31" s="4">
        <v>154</v>
      </c>
      <c r="BU31" s="13">
        <f t="shared" si="43"/>
        <v>2.5666666666666669</v>
      </c>
      <c r="BV31" s="12">
        <f t="shared" si="44"/>
        <v>898.46064000000013</v>
      </c>
      <c r="BW31" s="6"/>
      <c r="BX31" s="13">
        <f t="shared" si="45"/>
        <v>0</v>
      </c>
      <c r="BY31" s="12">
        <f t="shared" si="46"/>
        <v>0</v>
      </c>
      <c r="BZ31" s="6"/>
      <c r="CA31" s="13">
        <f t="shared" si="47"/>
        <v>0</v>
      </c>
      <c r="CB31" s="12">
        <f t="shared" si="48"/>
        <v>0</v>
      </c>
      <c r="CC31" s="4"/>
      <c r="CD31" s="13">
        <f t="shared" si="49"/>
        <v>0</v>
      </c>
      <c r="CE31" s="12">
        <f t="shared" si="50"/>
        <v>0</v>
      </c>
      <c r="CF31" s="6"/>
      <c r="CG31" s="13">
        <f t="shared" si="51"/>
        <v>0</v>
      </c>
      <c r="CH31" s="12">
        <f t="shared" si="52"/>
        <v>0</v>
      </c>
      <c r="CI31" s="6">
        <v>77</v>
      </c>
      <c r="CJ31" s="13">
        <f t="shared" si="53"/>
        <v>1.2833333333333334</v>
      </c>
      <c r="CK31" s="12">
        <f t="shared" si="54"/>
        <v>449.23032000000006</v>
      </c>
      <c r="CL31" s="18">
        <f t="shared" si="55"/>
        <v>3442.1544000000004</v>
      </c>
    </row>
    <row r="32" spans="1:90" x14ac:dyDescent="0.25">
      <c r="I32" s="4">
        <v>0</v>
      </c>
      <c r="J32" s="11">
        <f t="shared" si="56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>
        <v>0</v>
      </c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4"/>
      <c r="Y32" s="13">
        <f t="shared" si="15"/>
        <v>0</v>
      </c>
      <c r="Z32" s="12">
        <f t="shared" si="16"/>
        <v>0</v>
      </c>
      <c r="AA32" s="4"/>
      <c r="AB32" s="13">
        <f t="shared" si="17"/>
        <v>0</v>
      </c>
      <c r="AC32" s="12">
        <f t="shared" si="18"/>
        <v>0</v>
      </c>
      <c r="AD32" s="4">
        <v>0</v>
      </c>
      <c r="AE32" s="13">
        <f t="shared" si="19"/>
        <v>0</v>
      </c>
      <c r="AF32" s="12">
        <f t="shared" si="20"/>
        <v>0</v>
      </c>
      <c r="AG32" s="4"/>
      <c r="AH32" s="13">
        <f t="shared" si="21"/>
        <v>0</v>
      </c>
      <c r="AI32" s="12">
        <f t="shared" si="22"/>
        <v>0</v>
      </c>
      <c r="AJ32" s="4">
        <v>0</v>
      </c>
      <c r="AK32" s="13">
        <f t="shared" si="23"/>
        <v>0</v>
      </c>
      <c r="AL32" s="12">
        <f t="shared" si="24"/>
        <v>0</v>
      </c>
      <c r="AS32" s="4">
        <v>0</v>
      </c>
      <c r="AT32" s="13">
        <f t="shared" si="25"/>
        <v>0</v>
      </c>
      <c r="AU32" s="12">
        <f t="shared" si="26"/>
        <v>0</v>
      </c>
      <c r="AW32" s="13">
        <f t="shared" si="27"/>
        <v>0</v>
      </c>
      <c r="AX32" s="12">
        <f t="shared" si="28"/>
        <v>0</v>
      </c>
      <c r="AY32" s="4">
        <v>0</v>
      </c>
      <c r="AZ32" s="13">
        <f t="shared" si="29"/>
        <v>0</v>
      </c>
      <c r="BA32" s="12">
        <f t="shared" si="30"/>
        <v>0</v>
      </c>
      <c r="BB32" s="4"/>
      <c r="BC32" s="13">
        <f t="shared" si="31"/>
        <v>0</v>
      </c>
      <c r="BD32" s="12">
        <f t="shared" si="32"/>
        <v>0</v>
      </c>
      <c r="BE32" s="4">
        <v>0</v>
      </c>
      <c r="BF32" s="13">
        <f t="shared" si="33"/>
        <v>0</v>
      </c>
      <c r="BG32" s="12">
        <f t="shared" si="34"/>
        <v>0</v>
      </c>
      <c r="BH32" s="4">
        <v>0</v>
      </c>
      <c r="BI32" s="13">
        <f t="shared" si="35"/>
        <v>0</v>
      </c>
      <c r="BJ32" s="12">
        <f t="shared" si="36"/>
        <v>0</v>
      </c>
      <c r="BK32" s="4"/>
      <c r="BL32" s="13">
        <f t="shared" si="37"/>
        <v>0</v>
      </c>
      <c r="BM32" s="12">
        <f t="shared" si="38"/>
        <v>0</v>
      </c>
      <c r="BN32" s="4"/>
      <c r="BO32" s="13">
        <f t="shared" si="39"/>
        <v>0</v>
      </c>
      <c r="BP32" s="12">
        <f t="shared" si="40"/>
        <v>0</v>
      </c>
      <c r="BQ32" s="6"/>
      <c r="BR32" s="13">
        <f t="shared" si="41"/>
        <v>0</v>
      </c>
      <c r="BS32" s="12">
        <f t="shared" si="42"/>
        <v>0</v>
      </c>
      <c r="BT32" s="4">
        <v>0</v>
      </c>
      <c r="BU32" s="13">
        <f t="shared" si="43"/>
        <v>0</v>
      </c>
      <c r="BV32" s="12">
        <f t="shared" si="44"/>
        <v>0</v>
      </c>
      <c r="BW32" s="6"/>
      <c r="BX32" s="13">
        <f t="shared" si="45"/>
        <v>0</v>
      </c>
      <c r="BY32" s="12">
        <f t="shared" si="46"/>
        <v>0</v>
      </c>
      <c r="BZ32" s="6"/>
      <c r="CA32" s="13">
        <f t="shared" si="47"/>
        <v>0</v>
      </c>
      <c r="CB32" s="12">
        <f t="shared" si="48"/>
        <v>0</v>
      </c>
      <c r="CC32" s="4"/>
      <c r="CD32" s="13">
        <f t="shared" si="49"/>
        <v>0</v>
      </c>
      <c r="CE32" s="12">
        <f t="shared" si="50"/>
        <v>0</v>
      </c>
      <c r="CF32" s="6"/>
      <c r="CG32" s="13">
        <f t="shared" si="51"/>
        <v>0</v>
      </c>
      <c r="CH32" s="12">
        <f t="shared" si="52"/>
        <v>0</v>
      </c>
      <c r="CI32" s="6">
        <v>0</v>
      </c>
      <c r="CJ32" s="13">
        <f t="shared" si="53"/>
        <v>0</v>
      </c>
      <c r="CK32" s="12">
        <f t="shared" si="54"/>
        <v>0</v>
      </c>
      <c r="CL32" s="18">
        <f t="shared" si="55"/>
        <v>0</v>
      </c>
    </row>
    <row r="33" spans="1:90" x14ac:dyDescent="0.25">
      <c r="I33" s="4">
        <v>0</v>
      </c>
      <c r="J33" s="11">
        <f t="shared" si="56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>
        <v>0</v>
      </c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4"/>
      <c r="Y33" s="13">
        <f t="shared" si="15"/>
        <v>0</v>
      </c>
      <c r="Z33" s="12">
        <f t="shared" si="16"/>
        <v>0</v>
      </c>
      <c r="AA33" s="4"/>
      <c r="AB33" s="13">
        <f t="shared" si="17"/>
        <v>0</v>
      </c>
      <c r="AC33" s="12">
        <f t="shared" si="18"/>
        <v>0</v>
      </c>
      <c r="AD33" s="4">
        <v>0</v>
      </c>
      <c r="AE33" s="13">
        <f t="shared" si="19"/>
        <v>0</v>
      </c>
      <c r="AF33" s="12">
        <f t="shared" si="20"/>
        <v>0</v>
      </c>
      <c r="AG33" s="4"/>
      <c r="AH33" s="13">
        <f t="shared" si="21"/>
        <v>0</v>
      </c>
      <c r="AI33" s="12">
        <f t="shared" si="22"/>
        <v>0</v>
      </c>
      <c r="AJ33" s="4">
        <v>0</v>
      </c>
      <c r="AK33" s="13">
        <f t="shared" si="23"/>
        <v>0</v>
      </c>
      <c r="AL33" s="12">
        <f t="shared" si="24"/>
        <v>0</v>
      </c>
      <c r="AS33" s="4">
        <v>0</v>
      </c>
      <c r="AT33" s="13">
        <f t="shared" si="25"/>
        <v>0</v>
      </c>
      <c r="AU33" s="12">
        <f t="shared" si="26"/>
        <v>0</v>
      </c>
      <c r="AW33" s="13">
        <f t="shared" si="27"/>
        <v>0</v>
      </c>
      <c r="AX33" s="12">
        <f t="shared" si="28"/>
        <v>0</v>
      </c>
      <c r="AY33" s="4">
        <v>0</v>
      </c>
      <c r="AZ33" s="13">
        <f t="shared" si="29"/>
        <v>0</v>
      </c>
      <c r="BA33" s="12">
        <f t="shared" si="30"/>
        <v>0</v>
      </c>
      <c r="BB33" s="4"/>
      <c r="BC33" s="13">
        <f t="shared" si="31"/>
        <v>0</v>
      </c>
      <c r="BD33" s="12">
        <f t="shared" si="32"/>
        <v>0</v>
      </c>
      <c r="BE33" s="4">
        <v>0</v>
      </c>
      <c r="BF33" s="13">
        <f t="shared" si="33"/>
        <v>0</v>
      </c>
      <c r="BG33" s="12">
        <f t="shared" si="34"/>
        <v>0</v>
      </c>
      <c r="BH33" s="4">
        <v>0</v>
      </c>
      <c r="BI33" s="13">
        <f t="shared" si="35"/>
        <v>0</v>
      </c>
      <c r="BJ33" s="12">
        <f t="shared" si="36"/>
        <v>0</v>
      </c>
      <c r="BK33" s="4"/>
      <c r="BL33" s="13">
        <f t="shared" si="37"/>
        <v>0</v>
      </c>
      <c r="BM33" s="12">
        <f t="shared" si="38"/>
        <v>0</v>
      </c>
      <c r="BN33" s="4"/>
      <c r="BO33" s="13">
        <f t="shared" si="39"/>
        <v>0</v>
      </c>
      <c r="BP33" s="12">
        <f t="shared" si="40"/>
        <v>0</v>
      </c>
      <c r="BQ33" s="6"/>
      <c r="BR33" s="13">
        <f t="shared" si="41"/>
        <v>0</v>
      </c>
      <c r="BS33" s="12">
        <f t="shared" si="42"/>
        <v>0</v>
      </c>
      <c r="BT33" s="4">
        <v>0</v>
      </c>
      <c r="BU33" s="13">
        <f t="shared" si="43"/>
        <v>0</v>
      </c>
      <c r="BV33" s="12">
        <f t="shared" si="44"/>
        <v>0</v>
      </c>
      <c r="BW33" s="6"/>
      <c r="BX33" s="13">
        <f t="shared" si="45"/>
        <v>0</v>
      </c>
      <c r="BY33" s="12">
        <f t="shared" si="46"/>
        <v>0</v>
      </c>
      <c r="BZ33" s="6"/>
      <c r="CA33" s="13">
        <f t="shared" si="47"/>
        <v>0</v>
      </c>
      <c r="CB33" s="12">
        <f t="shared" si="48"/>
        <v>0</v>
      </c>
      <c r="CC33" s="4"/>
      <c r="CD33" s="13">
        <f t="shared" si="49"/>
        <v>0</v>
      </c>
      <c r="CE33" s="12">
        <f t="shared" si="50"/>
        <v>0</v>
      </c>
      <c r="CF33" s="6"/>
      <c r="CG33" s="13">
        <f t="shared" si="51"/>
        <v>0</v>
      </c>
      <c r="CH33" s="12">
        <f t="shared" si="52"/>
        <v>0</v>
      </c>
      <c r="CI33" s="6">
        <v>0</v>
      </c>
      <c r="CJ33" s="13">
        <f t="shared" si="53"/>
        <v>0</v>
      </c>
      <c r="CK33" s="12">
        <f t="shared" si="54"/>
        <v>0</v>
      </c>
      <c r="CL33" s="18">
        <f t="shared" si="55"/>
        <v>0</v>
      </c>
    </row>
    <row r="34" spans="1:90" x14ac:dyDescent="0.25">
      <c r="A34" s="1">
        <v>173103000</v>
      </c>
      <c r="B34" t="s">
        <v>8</v>
      </c>
      <c r="C34" t="s">
        <v>9</v>
      </c>
      <c r="D34" s="2">
        <v>0.14482758620689656</v>
      </c>
      <c r="E34" s="6">
        <v>60</v>
      </c>
      <c r="F34" s="6">
        <v>5.5771200000000007</v>
      </c>
      <c r="G34" s="1">
        <v>320107</v>
      </c>
      <c r="H34" s="1" t="s">
        <v>1</v>
      </c>
      <c r="I34" s="4">
        <v>0</v>
      </c>
      <c r="J34" s="11">
        <f t="shared" si="56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>
        <v>104</v>
      </c>
      <c r="P34" s="13">
        <f t="shared" si="9"/>
        <v>1.7333333333333334</v>
      </c>
      <c r="Q34" s="12">
        <f t="shared" si="10"/>
        <v>580.02048000000013</v>
      </c>
      <c r="R34" s="4">
        <v>0</v>
      </c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4"/>
      <c r="Y34" s="13">
        <f t="shared" si="15"/>
        <v>0</v>
      </c>
      <c r="Z34" s="12">
        <f t="shared" si="16"/>
        <v>0</v>
      </c>
      <c r="AA34" s="4"/>
      <c r="AB34" s="13">
        <f t="shared" si="17"/>
        <v>0</v>
      </c>
      <c r="AC34" s="12">
        <f t="shared" si="18"/>
        <v>0</v>
      </c>
      <c r="AD34" s="4">
        <v>43</v>
      </c>
      <c r="AE34" s="13">
        <f t="shared" si="19"/>
        <v>0.71666666666666667</v>
      </c>
      <c r="AF34" s="12">
        <f t="shared" si="20"/>
        <v>239.81616000000002</v>
      </c>
      <c r="AG34" s="4"/>
      <c r="AH34" s="13">
        <f t="shared" si="21"/>
        <v>0</v>
      </c>
      <c r="AI34" s="12">
        <f t="shared" si="22"/>
        <v>0</v>
      </c>
      <c r="AJ34" s="4">
        <v>87</v>
      </c>
      <c r="AK34" s="13">
        <f t="shared" si="23"/>
        <v>1.45</v>
      </c>
      <c r="AL34" s="12">
        <f t="shared" si="24"/>
        <v>485.20944000000009</v>
      </c>
      <c r="AS34" s="4">
        <v>26</v>
      </c>
      <c r="AT34" s="13">
        <f t="shared" si="25"/>
        <v>0.43333333333333335</v>
      </c>
      <c r="AU34" s="12">
        <f t="shared" si="26"/>
        <v>145.00512000000003</v>
      </c>
      <c r="AW34" s="13">
        <f t="shared" si="27"/>
        <v>0</v>
      </c>
      <c r="AX34" s="12">
        <f t="shared" si="28"/>
        <v>0</v>
      </c>
      <c r="AY34" s="4">
        <v>70</v>
      </c>
      <c r="AZ34" s="13">
        <f t="shared" si="29"/>
        <v>1.1666666666666667</v>
      </c>
      <c r="BA34" s="12">
        <f t="shared" si="30"/>
        <v>390.39840000000004</v>
      </c>
      <c r="BB34" s="4"/>
      <c r="BC34" s="13">
        <f t="shared" si="31"/>
        <v>0</v>
      </c>
      <c r="BD34" s="12">
        <f t="shared" si="32"/>
        <v>0</v>
      </c>
      <c r="BE34" s="4">
        <v>0</v>
      </c>
      <c r="BF34" s="13">
        <f t="shared" si="33"/>
        <v>0</v>
      </c>
      <c r="BG34" s="12">
        <f t="shared" si="34"/>
        <v>0</v>
      </c>
      <c r="BH34" s="4">
        <v>0</v>
      </c>
      <c r="BI34" s="13">
        <f t="shared" si="35"/>
        <v>0</v>
      </c>
      <c r="BJ34" s="12">
        <f t="shared" si="36"/>
        <v>0</v>
      </c>
      <c r="BK34" s="4"/>
      <c r="BL34" s="13">
        <f t="shared" si="37"/>
        <v>0</v>
      </c>
      <c r="BM34" s="12">
        <f t="shared" si="38"/>
        <v>0</v>
      </c>
      <c r="BN34" s="4"/>
      <c r="BO34" s="13">
        <f t="shared" si="39"/>
        <v>0</v>
      </c>
      <c r="BP34" s="12">
        <f t="shared" si="40"/>
        <v>0</v>
      </c>
      <c r="BQ34" s="6"/>
      <c r="BR34" s="13">
        <f t="shared" si="41"/>
        <v>0</v>
      </c>
      <c r="BS34" s="12">
        <f t="shared" si="42"/>
        <v>0</v>
      </c>
      <c r="BT34" s="4">
        <v>43</v>
      </c>
      <c r="BU34" s="13">
        <f t="shared" si="43"/>
        <v>0.71666666666666667</v>
      </c>
      <c r="BV34" s="12">
        <f t="shared" si="44"/>
        <v>239.81616000000002</v>
      </c>
      <c r="BW34" s="6"/>
      <c r="BX34" s="13">
        <f t="shared" si="45"/>
        <v>0</v>
      </c>
      <c r="BY34" s="12">
        <f t="shared" si="46"/>
        <v>0</v>
      </c>
      <c r="BZ34" s="6"/>
      <c r="CA34" s="13">
        <f t="shared" si="47"/>
        <v>0</v>
      </c>
      <c r="CB34" s="12">
        <f t="shared" si="48"/>
        <v>0</v>
      </c>
      <c r="CC34" s="4"/>
      <c r="CD34" s="13">
        <f t="shared" si="49"/>
        <v>0</v>
      </c>
      <c r="CE34" s="12">
        <f t="shared" si="50"/>
        <v>0</v>
      </c>
      <c r="CF34" s="6"/>
      <c r="CG34" s="13">
        <f t="shared" si="51"/>
        <v>0</v>
      </c>
      <c r="CH34" s="12">
        <f t="shared" si="52"/>
        <v>0</v>
      </c>
      <c r="CI34" s="6">
        <v>0</v>
      </c>
      <c r="CJ34" s="13">
        <f t="shared" si="53"/>
        <v>0</v>
      </c>
      <c r="CK34" s="12">
        <f t="shared" si="54"/>
        <v>0</v>
      </c>
      <c r="CL34" s="18">
        <f t="shared" si="55"/>
        <v>1840.4496000000004</v>
      </c>
    </row>
    <row r="35" spans="1:90" x14ac:dyDescent="0.25">
      <c r="A35" s="1">
        <v>173103000</v>
      </c>
      <c r="B35" t="s">
        <v>10</v>
      </c>
      <c r="C35" t="s">
        <v>11</v>
      </c>
      <c r="D35" s="2">
        <v>0.17241379310344829</v>
      </c>
      <c r="E35" s="6">
        <v>60</v>
      </c>
      <c r="F35" s="6">
        <v>5.5771200000000007</v>
      </c>
      <c r="G35" s="1">
        <v>320107</v>
      </c>
      <c r="H35" s="1" t="s">
        <v>1</v>
      </c>
      <c r="I35" s="4">
        <v>0</v>
      </c>
      <c r="J35" s="11">
        <f t="shared" si="56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>
        <v>124</v>
      </c>
      <c r="P35" s="13">
        <f t="shared" si="9"/>
        <v>2.0666666666666669</v>
      </c>
      <c r="Q35" s="12">
        <f t="shared" si="10"/>
        <v>691.56288000000006</v>
      </c>
      <c r="R35" s="4">
        <v>0</v>
      </c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4"/>
      <c r="Y35" s="13">
        <f t="shared" si="15"/>
        <v>0</v>
      </c>
      <c r="Z35" s="12">
        <f t="shared" si="16"/>
        <v>0</v>
      </c>
      <c r="AA35" s="4"/>
      <c r="AB35" s="13">
        <f t="shared" si="17"/>
        <v>0</v>
      </c>
      <c r="AC35" s="12">
        <f t="shared" si="18"/>
        <v>0</v>
      </c>
      <c r="AD35" s="4">
        <v>52</v>
      </c>
      <c r="AE35" s="13">
        <f t="shared" si="19"/>
        <v>0.8666666666666667</v>
      </c>
      <c r="AF35" s="12">
        <f t="shared" si="20"/>
        <v>290.01024000000007</v>
      </c>
      <c r="AG35" s="4"/>
      <c r="AH35" s="13">
        <f t="shared" si="21"/>
        <v>0</v>
      </c>
      <c r="AI35" s="12">
        <f t="shared" si="22"/>
        <v>0</v>
      </c>
      <c r="AJ35" s="4">
        <v>103</v>
      </c>
      <c r="AK35" s="13">
        <f t="shared" si="23"/>
        <v>1.7166666666666666</v>
      </c>
      <c r="AL35" s="12">
        <f t="shared" si="24"/>
        <v>574.4433600000001</v>
      </c>
      <c r="AS35" s="4">
        <v>31</v>
      </c>
      <c r="AT35" s="13">
        <f t="shared" si="25"/>
        <v>0.51666666666666672</v>
      </c>
      <c r="AU35" s="12">
        <f t="shared" si="26"/>
        <v>172.89072000000002</v>
      </c>
      <c r="AW35" s="13">
        <f t="shared" si="27"/>
        <v>0</v>
      </c>
      <c r="AX35" s="12">
        <f t="shared" si="28"/>
        <v>0</v>
      </c>
      <c r="AY35" s="4">
        <v>83</v>
      </c>
      <c r="AZ35" s="13">
        <f t="shared" si="29"/>
        <v>1.3833333333333333</v>
      </c>
      <c r="BA35" s="12">
        <f t="shared" si="30"/>
        <v>462.90096000000005</v>
      </c>
      <c r="BB35" s="4"/>
      <c r="BC35" s="13">
        <f t="shared" si="31"/>
        <v>0</v>
      </c>
      <c r="BD35" s="12">
        <f t="shared" si="32"/>
        <v>0</v>
      </c>
      <c r="BE35" s="4">
        <v>0</v>
      </c>
      <c r="BF35" s="13">
        <f t="shared" si="33"/>
        <v>0</v>
      </c>
      <c r="BG35" s="12">
        <f t="shared" si="34"/>
        <v>0</v>
      </c>
      <c r="BH35" s="4">
        <v>0</v>
      </c>
      <c r="BI35" s="13">
        <f t="shared" si="35"/>
        <v>0</v>
      </c>
      <c r="BJ35" s="12">
        <f t="shared" si="36"/>
        <v>0</v>
      </c>
      <c r="BK35" s="4"/>
      <c r="BL35" s="13">
        <f t="shared" si="37"/>
        <v>0</v>
      </c>
      <c r="BM35" s="12">
        <f t="shared" si="38"/>
        <v>0</v>
      </c>
      <c r="BN35" s="4"/>
      <c r="BO35" s="13">
        <f t="shared" si="39"/>
        <v>0</v>
      </c>
      <c r="BP35" s="12">
        <f t="shared" si="40"/>
        <v>0</v>
      </c>
      <c r="BQ35" s="6"/>
      <c r="BR35" s="13">
        <f t="shared" si="41"/>
        <v>0</v>
      </c>
      <c r="BS35" s="12">
        <f t="shared" si="42"/>
        <v>0</v>
      </c>
      <c r="BT35" s="4">
        <v>52</v>
      </c>
      <c r="BU35" s="13">
        <f t="shared" si="43"/>
        <v>0.8666666666666667</v>
      </c>
      <c r="BV35" s="12">
        <f t="shared" si="44"/>
        <v>290.01024000000007</v>
      </c>
      <c r="BW35" s="6"/>
      <c r="BX35" s="13">
        <f t="shared" si="45"/>
        <v>0</v>
      </c>
      <c r="BY35" s="12">
        <f t="shared" si="46"/>
        <v>0</v>
      </c>
      <c r="BZ35" s="6"/>
      <c r="CA35" s="13">
        <f t="shared" si="47"/>
        <v>0</v>
      </c>
      <c r="CB35" s="12">
        <f t="shared" si="48"/>
        <v>0</v>
      </c>
      <c r="CC35" s="4"/>
      <c r="CD35" s="13">
        <f t="shared" si="49"/>
        <v>0</v>
      </c>
      <c r="CE35" s="12">
        <f t="shared" si="50"/>
        <v>0</v>
      </c>
      <c r="CF35" s="6"/>
      <c r="CG35" s="13">
        <f t="shared" si="51"/>
        <v>0</v>
      </c>
      <c r="CH35" s="12">
        <f t="shared" si="52"/>
        <v>0</v>
      </c>
      <c r="CI35" s="6">
        <v>0</v>
      </c>
      <c r="CJ35" s="13">
        <f t="shared" si="53"/>
        <v>0</v>
      </c>
      <c r="CK35" s="12">
        <f t="shared" si="54"/>
        <v>0</v>
      </c>
      <c r="CL35" s="18">
        <f t="shared" si="55"/>
        <v>2191.8081600000005</v>
      </c>
    </row>
    <row r="36" spans="1:90" x14ac:dyDescent="0.25">
      <c r="A36" s="1">
        <v>173103000</v>
      </c>
      <c r="B36" t="s">
        <v>12</v>
      </c>
      <c r="C36" t="s">
        <v>13</v>
      </c>
      <c r="D36" s="2">
        <v>5.5172413793103448E-2</v>
      </c>
      <c r="E36" s="6">
        <v>60</v>
      </c>
      <c r="F36" s="6">
        <v>5.5771200000000007</v>
      </c>
      <c r="G36" s="1">
        <v>320107</v>
      </c>
      <c r="H36" s="1" t="s">
        <v>1</v>
      </c>
      <c r="I36" s="4">
        <v>0</v>
      </c>
      <c r="J36" s="11">
        <f t="shared" si="56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>
        <v>40</v>
      </c>
      <c r="P36" s="13">
        <f t="shared" si="9"/>
        <v>0.66666666666666663</v>
      </c>
      <c r="Q36" s="12">
        <f t="shared" si="10"/>
        <v>223.08480000000003</v>
      </c>
      <c r="R36" s="4">
        <v>0</v>
      </c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4"/>
      <c r="Y36" s="13">
        <f t="shared" si="15"/>
        <v>0</v>
      </c>
      <c r="Z36" s="12">
        <f t="shared" si="16"/>
        <v>0</v>
      </c>
      <c r="AA36" s="4"/>
      <c r="AB36" s="13">
        <f t="shared" si="17"/>
        <v>0</v>
      </c>
      <c r="AC36" s="12">
        <f t="shared" si="18"/>
        <v>0</v>
      </c>
      <c r="AD36" s="4">
        <v>17</v>
      </c>
      <c r="AE36" s="13">
        <f t="shared" si="19"/>
        <v>0.28333333333333333</v>
      </c>
      <c r="AF36" s="12">
        <f t="shared" si="20"/>
        <v>94.81104000000002</v>
      </c>
      <c r="AG36" s="4"/>
      <c r="AH36" s="13">
        <f t="shared" si="21"/>
        <v>0</v>
      </c>
      <c r="AI36" s="12">
        <f t="shared" si="22"/>
        <v>0</v>
      </c>
      <c r="AJ36" s="4">
        <v>33</v>
      </c>
      <c r="AK36" s="13">
        <f t="shared" si="23"/>
        <v>0.55000000000000004</v>
      </c>
      <c r="AL36" s="12">
        <f t="shared" si="24"/>
        <v>184.04496000000003</v>
      </c>
      <c r="AS36" s="4">
        <v>10</v>
      </c>
      <c r="AT36" s="13">
        <f t="shared" si="25"/>
        <v>0.16666666666666666</v>
      </c>
      <c r="AU36" s="12">
        <f t="shared" si="26"/>
        <v>55.771200000000007</v>
      </c>
      <c r="AW36" s="13">
        <f t="shared" si="27"/>
        <v>0</v>
      </c>
      <c r="AX36" s="12">
        <f t="shared" si="28"/>
        <v>0</v>
      </c>
      <c r="AY36" s="4">
        <v>26</v>
      </c>
      <c r="AZ36" s="13">
        <f t="shared" si="29"/>
        <v>0.43333333333333335</v>
      </c>
      <c r="BA36" s="12">
        <f t="shared" si="30"/>
        <v>145.00512000000003</v>
      </c>
      <c r="BB36" s="4"/>
      <c r="BC36" s="13">
        <f t="shared" si="31"/>
        <v>0</v>
      </c>
      <c r="BD36" s="12">
        <f t="shared" si="32"/>
        <v>0</v>
      </c>
      <c r="BE36" s="4">
        <v>0</v>
      </c>
      <c r="BF36" s="13">
        <f t="shared" si="33"/>
        <v>0</v>
      </c>
      <c r="BG36" s="12">
        <f t="shared" si="34"/>
        <v>0</v>
      </c>
      <c r="BH36" s="4">
        <v>0</v>
      </c>
      <c r="BI36" s="13">
        <f t="shared" si="35"/>
        <v>0</v>
      </c>
      <c r="BJ36" s="12">
        <f t="shared" si="36"/>
        <v>0</v>
      </c>
      <c r="BK36" s="4"/>
      <c r="BL36" s="13">
        <f t="shared" si="37"/>
        <v>0</v>
      </c>
      <c r="BM36" s="12">
        <f t="shared" si="38"/>
        <v>0</v>
      </c>
      <c r="BN36" s="4"/>
      <c r="BO36" s="13">
        <f t="shared" si="39"/>
        <v>0</v>
      </c>
      <c r="BP36" s="12">
        <f t="shared" si="40"/>
        <v>0</v>
      </c>
      <c r="BQ36" s="6"/>
      <c r="BR36" s="13">
        <f t="shared" si="41"/>
        <v>0</v>
      </c>
      <c r="BS36" s="12">
        <f t="shared" si="42"/>
        <v>0</v>
      </c>
      <c r="BT36" s="4">
        <v>17</v>
      </c>
      <c r="BU36" s="13">
        <f t="shared" si="43"/>
        <v>0.28333333333333333</v>
      </c>
      <c r="BV36" s="12">
        <f t="shared" si="44"/>
        <v>94.81104000000002</v>
      </c>
      <c r="BW36" s="6"/>
      <c r="BX36" s="13">
        <f t="shared" si="45"/>
        <v>0</v>
      </c>
      <c r="BY36" s="12">
        <f t="shared" si="46"/>
        <v>0</v>
      </c>
      <c r="BZ36" s="6"/>
      <c r="CA36" s="13">
        <f t="shared" si="47"/>
        <v>0</v>
      </c>
      <c r="CB36" s="12">
        <f t="shared" si="48"/>
        <v>0</v>
      </c>
      <c r="CC36" s="4"/>
      <c r="CD36" s="13">
        <f t="shared" si="49"/>
        <v>0</v>
      </c>
      <c r="CE36" s="12">
        <f t="shared" si="50"/>
        <v>0</v>
      </c>
      <c r="CF36" s="6"/>
      <c r="CG36" s="13">
        <f t="shared" si="51"/>
        <v>0</v>
      </c>
      <c r="CH36" s="12">
        <f t="shared" si="52"/>
        <v>0</v>
      </c>
      <c r="CI36" s="6">
        <v>0</v>
      </c>
      <c r="CJ36" s="13">
        <f t="shared" si="53"/>
        <v>0</v>
      </c>
      <c r="CK36" s="12">
        <f t="shared" si="54"/>
        <v>0</v>
      </c>
      <c r="CL36" s="18">
        <f t="shared" si="55"/>
        <v>702.71712000000014</v>
      </c>
    </row>
    <row r="37" spans="1:90" x14ac:dyDescent="0.25">
      <c r="A37" s="1">
        <v>173103000</v>
      </c>
      <c r="B37" t="s">
        <v>14</v>
      </c>
      <c r="C37" t="s">
        <v>15</v>
      </c>
      <c r="D37" s="2">
        <v>3.4482758620689655E-2</v>
      </c>
      <c r="E37" s="6">
        <v>60</v>
      </c>
      <c r="F37" s="6">
        <v>5.5771200000000007</v>
      </c>
      <c r="G37" s="1">
        <v>320107</v>
      </c>
      <c r="H37" s="1" t="s">
        <v>1</v>
      </c>
      <c r="I37" s="4">
        <v>0</v>
      </c>
      <c r="J37" s="11">
        <f t="shared" si="56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>
        <f>25+1</f>
        <v>26</v>
      </c>
      <c r="P37" s="13">
        <f t="shared" si="9"/>
        <v>0.43333333333333335</v>
      </c>
      <c r="Q37" s="12">
        <f t="shared" si="10"/>
        <v>145.00512000000003</v>
      </c>
      <c r="R37" s="4">
        <v>0</v>
      </c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4"/>
      <c r="Y37" s="13">
        <f t="shared" si="15"/>
        <v>0</v>
      </c>
      <c r="Z37" s="12">
        <f t="shared" si="16"/>
        <v>0</v>
      </c>
      <c r="AA37" s="4"/>
      <c r="AB37" s="13">
        <f t="shared" si="17"/>
        <v>0</v>
      </c>
      <c r="AC37" s="12">
        <f t="shared" si="18"/>
        <v>0</v>
      </c>
      <c r="AD37" s="4">
        <v>11</v>
      </c>
      <c r="AE37" s="13">
        <f t="shared" si="19"/>
        <v>0.18333333333333332</v>
      </c>
      <c r="AF37" s="12">
        <f t="shared" si="20"/>
        <v>61.348320000000008</v>
      </c>
      <c r="AG37" s="4"/>
      <c r="AH37" s="13">
        <f t="shared" si="21"/>
        <v>0</v>
      </c>
      <c r="AI37" s="12">
        <f t="shared" si="22"/>
        <v>0</v>
      </c>
      <c r="AJ37" s="4">
        <v>21</v>
      </c>
      <c r="AK37" s="13">
        <f t="shared" si="23"/>
        <v>0.35</v>
      </c>
      <c r="AL37" s="12">
        <f t="shared" si="24"/>
        <v>117.11952000000002</v>
      </c>
      <c r="AS37" s="4">
        <v>7</v>
      </c>
      <c r="AT37" s="13">
        <f t="shared" si="25"/>
        <v>0.11666666666666667</v>
      </c>
      <c r="AU37" s="12">
        <f t="shared" si="26"/>
        <v>39.039840000000005</v>
      </c>
      <c r="AW37" s="13">
        <f t="shared" si="27"/>
        <v>0</v>
      </c>
      <c r="AX37" s="12">
        <f t="shared" si="28"/>
        <v>0</v>
      </c>
      <c r="AY37" s="4">
        <v>17</v>
      </c>
      <c r="AZ37" s="13">
        <f t="shared" si="29"/>
        <v>0.28333333333333333</v>
      </c>
      <c r="BA37" s="12">
        <f t="shared" si="30"/>
        <v>94.81104000000002</v>
      </c>
      <c r="BB37" s="4"/>
      <c r="BC37" s="13">
        <f t="shared" si="31"/>
        <v>0</v>
      </c>
      <c r="BD37" s="12">
        <f t="shared" si="32"/>
        <v>0</v>
      </c>
      <c r="BE37" s="4">
        <v>0</v>
      </c>
      <c r="BF37" s="13">
        <f t="shared" si="33"/>
        <v>0</v>
      </c>
      <c r="BG37" s="12">
        <f t="shared" si="34"/>
        <v>0</v>
      </c>
      <c r="BH37" s="4">
        <v>0</v>
      </c>
      <c r="BI37" s="13">
        <f t="shared" si="35"/>
        <v>0</v>
      </c>
      <c r="BJ37" s="12">
        <f t="shared" si="36"/>
        <v>0</v>
      </c>
      <c r="BK37" s="4"/>
      <c r="BL37" s="13">
        <f t="shared" si="37"/>
        <v>0</v>
      </c>
      <c r="BM37" s="12">
        <f t="shared" si="38"/>
        <v>0</v>
      </c>
      <c r="BN37" s="4"/>
      <c r="BO37" s="13">
        <f t="shared" si="39"/>
        <v>0</v>
      </c>
      <c r="BP37" s="12">
        <f t="shared" si="40"/>
        <v>0</v>
      </c>
      <c r="BQ37" s="6"/>
      <c r="BR37" s="13">
        <f t="shared" si="41"/>
        <v>0</v>
      </c>
      <c r="BS37" s="12">
        <f t="shared" si="42"/>
        <v>0</v>
      </c>
      <c r="BT37" s="4">
        <v>11</v>
      </c>
      <c r="BU37" s="13">
        <f t="shared" si="43"/>
        <v>0.18333333333333332</v>
      </c>
      <c r="BV37" s="12">
        <f t="shared" si="44"/>
        <v>61.348320000000008</v>
      </c>
      <c r="BW37" s="6"/>
      <c r="BX37" s="13">
        <f t="shared" si="45"/>
        <v>0</v>
      </c>
      <c r="BY37" s="12">
        <f t="shared" si="46"/>
        <v>0</v>
      </c>
      <c r="BZ37" s="6"/>
      <c r="CA37" s="13">
        <f t="shared" si="47"/>
        <v>0</v>
      </c>
      <c r="CB37" s="12">
        <f t="shared" si="48"/>
        <v>0</v>
      </c>
      <c r="CC37" s="4"/>
      <c r="CD37" s="13">
        <f t="shared" si="49"/>
        <v>0</v>
      </c>
      <c r="CE37" s="12">
        <f t="shared" si="50"/>
        <v>0</v>
      </c>
      <c r="CF37" s="6"/>
      <c r="CG37" s="13">
        <f t="shared" si="51"/>
        <v>0</v>
      </c>
      <c r="CH37" s="12">
        <f t="shared" si="52"/>
        <v>0</v>
      </c>
      <c r="CI37" s="6">
        <v>0</v>
      </c>
      <c r="CJ37" s="13">
        <f t="shared" si="53"/>
        <v>0</v>
      </c>
      <c r="CK37" s="12">
        <f t="shared" si="54"/>
        <v>0</v>
      </c>
      <c r="CL37" s="18">
        <f t="shared" si="55"/>
        <v>457.32384000000013</v>
      </c>
    </row>
    <row r="38" spans="1:90" x14ac:dyDescent="0.25">
      <c r="A38" s="1">
        <v>173103000</v>
      </c>
      <c r="B38" t="s">
        <v>16</v>
      </c>
      <c r="C38" t="s">
        <v>17</v>
      </c>
      <c r="D38" s="2">
        <v>0.12413793103448276</v>
      </c>
      <c r="E38" s="6">
        <v>60</v>
      </c>
      <c r="F38" s="6">
        <v>5.5771200000000007</v>
      </c>
      <c r="G38" s="1">
        <v>320107</v>
      </c>
      <c r="H38" s="1" t="s">
        <v>1</v>
      </c>
      <c r="I38" s="4">
        <v>0</v>
      </c>
      <c r="J38" s="11">
        <f t="shared" si="56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>
        <v>89</v>
      </c>
      <c r="P38" s="13">
        <f t="shared" si="9"/>
        <v>1.4833333333333334</v>
      </c>
      <c r="Q38" s="12">
        <f t="shared" si="10"/>
        <v>496.36368000000004</v>
      </c>
      <c r="R38" s="4">
        <v>0</v>
      </c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4"/>
      <c r="Y38" s="13">
        <f t="shared" si="15"/>
        <v>0</v>
      </c>
      <c r="Z38" s="12">
        <f t="shared" si="16"/>
        <v>0</v>
      </c>
      <c r="AA38" s="4"/>
      <c r="AB38" s="13">
        <f t="shared" si="17"/>
        <v>0</v>
      </c>
      <c r="AC38" s="12">
        <f t="shared" si="18"/>
        <v>0</v>
      </c>
      <c r="AD38" s="4">
        <v>37</v>
      </c>
      <c r="AE38" s="13">
        <f t="shared" si="19"/>
        <v>0.6166666666666667</v>
      </c>
      <c r="AF38" s="12">
        <f t="shared" si="20"/>
        <v>206.35344000000003</v>
      </c>
      <c r="AG38" s="4"/>
      <c r="AH38" s="13">
        <f t="shared" si="21"/>
        <v>0</v>
      </c>
      <c r="AI38" s="12">
        <f t="shared" si="22"/>
        <v>0</v>
      </c>
      <c r="AJ38" s="4">
        <v>74</v>
      </c>
      <c r="AK38" s="13">
        <f t="shared" si="23"/>
        <v>1.2333333333333334</v>
      </c>
      <c r="AL38" s="12">
        <f t="shared" si="24"/>
        <v>412.70688000000007</v>
      </c>
      <c r="AS38" s="4">
        <v>22</v>
      </c>
      <c r="AT38" s="13">
        <f t="shared" si="25"/>
        <v>0.36666666666666664</v>
      </c>
      <c r="AU38" s="12">
        <f t="shared" si="26"/>
        <v>122.69664000000002</v>
      </c>
      <c r="AW38" s="13">
        <f t="shared" si="27"/>
        <v>0</v>
      </c>
      <c r="AX38" s="12">
        <f t="shared" si="28"/>
        <v>0</v>
      </c>
      <c r="AY38" s="4">
        <v>60</v>
      </c>
      <c r="AZ38" s="13">
        <f t="shared" si="29"/>
        <v>1</v>
      </c>
      <c r="BA38" s="12">
        <f t="shared" si="30"/>
        <v>334.62720000000002</v>
      </c>
      <c r="BB38" s="4"/>
      <c r="BC38" s="13">
        <f t="shared" si="31"/>
        <v>0</v>
      </c>
      <c r="BD38" s="12">
        <f t="shared" si="32"/>
        <v>0</v>
      </c>
      <c r="BE38" s="4">
        <v>0</v>
      </c>
      <c r="BF38" s="13">
        <f t="shared" si="33"/>
        <v>0</v>
      </c>
      <c r="BG38" s="12">
        <f t="shared" si="34"/>
        <v>0</v>
      </c>
      <c r="BH38" s="4">
        <v>0</v>
      </c>
      <c r="BI38" s="13">
        <f t="shared" si="35"/>
        <v>0</v>
      </c>
      <c r="BJ38" s="12">
        <f t="shared" si="36"/>
        <v>0</v>
      </c>
      <c r="BK38" s="4"/>
      <c r="BL38" s="13">
        <f t="shared" si="37"/>
        <v>0</v>
      </c>
      <c r="BM38" s="12">
        <f t="shared" si="38"/>
        <v>0</v>
      </c>
      <c r="BN38" s="4"/>
      <c r="BO38" s="13">
        <f t="shared" si="39"/>
        <v>0</v>
      </c>
      <c r="BP38" s="12">
        <f t="shared" si="40"/>
        <v>0</v>
      </c>
      <c r="BQ38" s="6"/>
      <c r="BR38" s="13">
        <f t="shared" si="41"/>
        <v>0</v>
      </c>
      <c r="BS38" s="12">
        <f t="shared" si="42"/>
        <v>0</v>
      </c>
      <c r="BT38" s="4">
        <v>37</v>
      </c>
      <c r="BU38" s="13">
        <f t="shared" si="43"/>
        <v>0.6166666666666667</v>
      </c>
      <c r="BV38" s="12">
        <f t="shared" si="44"/>
        <v>206.35344000000003</v>
      </c>
      <c r="BW38" s="6"/>
      <c r="BX38" s="13">
        <f t="shared" si="45"/>
        <v>0</v>
      </c>
      <c r="BY38" s="12">
        <f t="shared" si="46"/>
        <v>0</v>
      </c>
      <c r="BZ38" s="6"/>
      <c r="CA38" s="13">
        <f t="shared" si="47"/>
        <v>0</v>
      </c>
      <c r="CB38" s="12">
        <f t="shared" si="48"/>
        <v>0</v>
      </c>
      <c r="CC38" s="4"/>
      <c r="CD38" s="13">
        <f t="shared" si="49"/>
        <v>0</v>
      </c>
      <c r="CE38" s="12">
        <f t="shared" si="50"/>
        <v>0</v>
      </c>
      <c r="CF38" s="6"/>
      <c r="CG38" s="13">
        <f t="shared" si="51"/>
        <v>0</v>
      </c>
      <c r="CH38" s="12">
        <f t="shared" si="52"/>
        <v>0</v>
      </c>
      <c r="CI38" s="6">
        <v>0</v>
      </c>
      <c r="CJ38" s="13">
        <f t="shared" si="53"/>
        <v>0</v>
      </c>
      <c r="CK38" s="12">
        <f t="shared" si="54"/>
        <v>0</v>
      </c>
      <c r="CL38" s="18">
        <f t="shared" si="55"/>
        <v>1572.74784</v>
      </c>
    </row>
    <row r="39" spans="1:90" x14ac:dyDescent="0.25">
      <c r="A39" s="1">
        <v>173103000</v>
      </c>
      <c r="B39" t="s">
        <v>18</v>
      </c>
      <c r="C39" t="s">
        <v>19</v>
      </c>
      <c r="D39" s="2">
        <v>0.12413793103448276</v>
      </c>
      <c r="E39" s="6">
        <v>60</v>
      </c>
      <c r="F39" s="6">
        <v>5.5771200000000007</v>
      </c>
      <c r="G39" s="1">
        <v>320107</v>
      </c>
      <c r="H39" s="1" t="s">
        <v>1</v>
      </c>
      <c r="I39" s="4">
        <v>0</v>
      </c>
      <c r="J39" s="11">
        <f t="shared" si="56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>
        <v>89</v>
      </c>
      <c r="P39" s="13">
        <f t="shared" si="9"/>
        <v>1.4833333333333334</v>
      </c>
      <c r="Q39" s="12">
        <f t="shared" si="10"/>
        <v>496.36368000000004</v>
      </c>
      <c r="R39" s="4">
        <v>0</v>
      </c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4"/>
      <c r="Y39" s="13">
        <f t="shared" si="15"/>
        <v>0</v>
      </c>
      <c r="Z39" s="12">
        <f t="shared" si="16"/>
        <v>0</v>
      </c>
      <c r="AA39" s="4"/>
      <c r="AB39" s="13">
        <f t="shared" si="17"/>
        <v>0</v>
      </c>
      <c r="AC39" s="12">
        <f t="shared" si="18"/>
        <v>0</v>
      </c>
      <c r="AD39" s="4">
        <v>37</v>
      </c>
      <c r="AE39" s="13">
        <f t="shared" si="19"/>
        <v>0.6166666666666667</v>
      </c>
      <c r="AF39" s="12">
        <f t="shared" si="20"/>
        <v>206.35344000000003</v>
      </c>
      <c r="AG39" s="4"/>
      <c r="AH39" s="13">
        <f t="shared" si="21"/>
        <v>0</v>
      </c>
      <c r="AI39" s="12">
        <f t="shared" si="22"/>
        <v>0</v>
      </c>
      <c r="AJ39" s="4">
        <v>74</v>
      </c>
      <c r="AK39" s="13">
        <f t="shared" si="23"/>
        <v>1.2333333333333334</v>
      </c>
      <c r="AL39" s="12">
        <f t="shared" si="24"/>
        <v>412.70688000000007</v>
      </c>
      <c r="AS39" s="4">
        <v>22</v>
      </c>
      <c r="AT39" s="13">
        <f t="shared" si="25"/>
        <v>0.36666666666666664</v>
      </c>
      <c r="AU39" s="12">
        <f t="shared" si="26"/>
        <v>122.69664000000002</v>
      </c>
      <c r="AW39" s="13">
        <f t="shared" si="27"/>
        <v>0</v>
      </c>
      <c r="AX39" s="12">
        <f t="shared" si="28"/>
        <v>0</v>
      </c>
      <c r="AY39" s="4">
        <v>60</v>
      </c>
      <c r="AZ39" s="13">
        <f t="shared" si="29"/>
        <v>1</v>
      </c>
      <c r="BA39" s="12">
        <f t="shared" si="30"/>
        <v>334.62720000000002</v>
      </c>
      <c r="BB39" s="4"/>
      <c r="BC39" s="13">
        <f t="shared" si="31"/>
        <v>0</v>
      </c>
      <c r="BD39" s="12">
        <f t="shared" si="32"/>
        <v>0</v>
      </c>
      <c r="BE39" s="4">
        <v>0</v>
      </c>
      <c r="BF39" s="13">
        <f t="shared" si="33"/>
        <v>0</v>
      </c>
      <c r="BG39" s="12">
        <f t="shared" si="34"/>
        <v>0</v>
      </c>
      <c r="BH39" s="4">
        <v>0</v>
      </c>
      <c r="BI39" s="13">
        <f t="shared" si="35"/>
        <v>0</v>
      </c>
      <c r="BJ39" s="12">
        <f t="shared" si="36"/>
        <v>0</v>
      </c>
      <c r="BK39" s="4"/>
      <c r="BL39" s="13">
        <f t="shared" si="37"/>
        <v>0</v>
      </c>
      <c r="BM39" s="12">
        <f t="shared" si="38"/>
        <v>0</v>
      </c>
      <c r="BN39" s="4"/>
      <c r="BO39" s="13">
        <f t="shared" si="39"/>
        <v>0</v>
      </c>
      <c r="BP39" s="12">
        <f t="shared" si="40"/>
        <v>0</v>
      </c>
      <c r="BQ39" s="6"/>
      <c r="BR39" s="13">
        <f t="shared" si="41"/>
        <v>0</v>
      </c>
      <c r="BS39" s="12">
        <f t="shared" si="42"/>
        <v>0</v>
      </c>
      <c r="BT39" s="4">
        <v>37</v>
      </c>
      <c r="BU39" s="13">
        <f t="shared" si="43"/>
        <v>0.6166666666666667</v>
      </c>
      <c r="BV39" s="12">
        <f t="shared" si="44"/>
        <v>206.35344000000003</v>
      </c>
      <c r="BW39" s="6"/>
      <c r="BX39" s="13">
        <f t="shared" si="45"/>
        <v>0</v>
      </c>
      <c r="BY39" s="12">
        <f t="shared" si="46"/>
        <v>0</v>
      </c>
      <c r="BZ39" s="6"/>
      <c r="CA39" s="13">
        <f t="shared" si="47"/>
        <v>0</v>
      </c>
      <c r="CB39" s="12">
        <f t="shared" si="48"/>
        <v>0</v>
      </c>
      <c r="CC39" s="4"/>
      <c r="CD39" s="13">
        <f t="shared" si="49"/>
        <v>0</v>
      </c>
      <c r="CE39" s="12">
        <f t="shared" si="50"/>
        <v>0</v>
      </c>
      <c r="CF39" s="6"/>
      <c r="CG39" s="13">
        <f t="shared" si="51"/>
        <v>0</v>
      </c>
      <c r="CH39" s="12">
        <f t="shared" si="52"/>
        <v>0</v>
      </c>
      <c r="CI39" s="6">
        <v>0</v>
      </c>
      <c r="CJ39" s="13">
        <f t="shared" si="53"/>
        <v>0</v>
      </c>
      <c r="CK39" s="12">
        <f t="shared" si="54"/>
        <v>0</v>
      </c>
      <c r="CL39" s="18">
        <f t="shared" si="55"/>
        <v>1572.74784</v>
      </c>
    </row>
    <row r="40" spans="1:90" x14ac:dyDescent="0.25">
      <c r="A40" s="1">
        <v>173103000</v>
      </c>
      <c r="B40" t="s">
        <v>20</v>
      </c>
      <c r="C40" t="s">
        <v>21</v>
      </c>
      <c r="D40" s="2">
        <v>0.1310344827586207</v>
      </c>
      <c r="E40" s="6">
        <v>60</v>
      </c>
      <c r="F40" s="6">
        <v>5.5771200000000007</v>
      </c>
      <c r="G40" s="1">
        <v>320107</v>
      </c>
      <c r="H40" s="1" t="s">
        <v>1</v>
      </c>
      <c r="I40" s="4">
        <v>0</v>
      </c>
      <c r="J40" s="11">
        <f t="shared" si="56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>
        <v>94</v>
      </c>
      <c r="P40" s="13">
        <f t="shared" si="9"/>
        <v>1.5666666666666667</v>
      </c>
      <c r="Q40" s="12">
        <f t="shared" si="10"/>
        <v>524.24928000000011</v>
      </c>
      <c r="R40" s="4">
        <v>0</v>
      </c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4"/>
      <c r="Y40" s="13">
        <f t="shared" si="15"/>
        <v>0</v>
      </c>
      <c r="Z40" s="12">
        <f t="shared" si="16"/>
        <v>0</v>
      </c>
      <c r="AA40" s="4"/>
      <c r="AB40" s="13">
        <f t="shared" si="17"/>
        <v>0</v>
      </c>
      <c r="AC40" s="12">
        <f t="shared" si="18"/>
        <v>0</v>
      </c>
      <c r="AD40" s="4">
        <v>39</v>
      </c>
      <c r="AE40" s="13">
        <f t="shared" si="19"/>
        <v>0.65</v>
      </c>
      <c r="AF40" s="12">
        <f t="shared" si="20"/>
        <v>217.50768000000002</v>
      </c>
      <c r="AG40" s="4"/>
      <c r="AH40" s="13">
        <f t="shared" si="21"/>
        <v>0</v>
      </c>
      <c r="AI40" s="12">
        <f t="shared" si="22"/>
        <v>0</v>
      </c>
      <c r="AJ40" s="4">
        <v>79</v>
      </c>
      <c r="AK40" s="13">
        <f t="shared" si="23"/>
        <v>1.3166666666666667</v>
      </c>
      <c r="AL40" s="12">
        <f t="shared" si="24"/>
        <v>440.59248000000008</v>
      </c>
      <c r="AS40" s="4">
        <v>24</v>
      </c>
      <c r="AT40" s="13">
        <f t="shared" si="25"/>
        <v>0.4</v>
      </c>
      <c r="AU40" s="12">
        <f t="shared" si="26"/>
        <v>133.85088000000002</v>
      </c>
      <c r="AW40" s="13">
        <f t="shared" si="27"/>
        <v>0</v>
      </c>
      <c r="AX40" s="12">
        <f t="shared" si="28"/>
        <v>0</v>
      </c>
      <c r="AY40" s="4">
        <v>63</v>
      </c>
      <c r="AZ40" s="13">
        <f t="shared" si="29"/>
        <v>1.05</v>
      </c>
      <c r="BA40" s="12">
        <f t="shared" si="30"/>
        <v>351.35856000000007</v>
      </c>
      <c r="BB40" s="4"/>
      <c r="BC40" s="13">
        <f t="shared" si="31"/>
        <v>0</v>
      </c>
      <c r="BD40" s="12">
        <f t="shared" si="32"/>
        <v>0</v>
      </c>
      <c r="BE40" s="4">
        <v>0</v>
      </c>
      <c r="BF40" s="13">
        <f t="shared" si="33"/>
        <v>0</v>
      </c>
      <c r="BG40" s="12">
        <f t="shared" si="34"/>
        <v>0</v>
      </c>
      <c r="BH40" s="4">
        <v>0</v>
      </c>
      <c r="BI40" s="13">
        <f t="shared" si="35"/>
        <v>0</v>
      </c>
      <c r="BJ40" s="12">
        <f t="shared" si="36"/>
        <v>0</v>
      </c>
      <c r="BK40" s="4"/>
      <c r="BL40" s="13">
        <f t="shared" si="37"/>
        <v>0</v>
      </c>
      <c r="BM40" s="12">
        <f t="shared" si="38"/>
        <v>0</v>
      </c>
      <c r="BN40" s="4"/>
      <c r="BO40" s="13">
        <f t="shared" si="39"/>
        <v>0</v>
      </c>
      <c r="BP40" s="12">
        <f t="shared" si="40"/>
        <v>0</v>
      </c>
      <c r="BQ40" s="6"/>
      <c r="BR40" s="13">
        <f t="shared" si="41"/>
        <v>0</v>
      </c>
      <c r="BS40" s="12">
        <f t="shared" si="42"/>
        <v>0</v>
      </c>
      <c r="BT40" s="4">
        <v>39</v>
      </c>
      <c r="BU40" s="13">
        <f t="shared" si="43"/>
        <v>0.65</v>
      </c>
      <c r="BV40" s="12">
        <f t="shared" si="44"/>
        <v>217.50768000000002</v>
      </c>
      <c r="BW40" s="6"/>
      <c r="BX40" s="13">
        <f t="shared" si="45"/>
        <v>0</v>
      </c>
      <c r="BY40" s="12">
        <f t="shared" si="46"/>
        <v>0</v>
      </c>
      <c r="BZ40" s="6"/>
      <c r="CA40" s="13">
        <f t="shared" si="47"/>
        <v>0</v>
      </c>
      <c r="CB40" s="12">
        <f t="shared" si="48"/>
        <v>0</v>
      </c>
      <c r="CC40" s="4"/>
      <c r="CD40" s="13">
        <f t="shared" si="49"/>
        <v>0</v>
      </c>
      <c r="CE40" s="12">
        <f t="shared" si="50"/>
        <v>0</v>
      </c>
      <c r="CF40" s="6"/>
      <c r="CG40" s="13">
        <f t="shared" si="51"/>
        <v>0</v>
      </c>
      <c r="CH40" s="12">
        <f t="shared" si="52"/>
        <v>0</v>
      </c>
      <c r="CI40" s="6">
        <v>0</v>
      </c>
      <c r="CJ40" s="13">
        <f t="shared" si="53"/>
        <v>0</v>
      </c>
      <c r="CK40" s="12">
        <f t="shared" si="54"/>
        <v>0</v>
      </c>
      <c r="CL40" s="18">
        <f t="shared" si="55"/>
        <v>1667.5588800000003</v>
      </c>
    </row>
    <row r="41" spans="1:90" x14ac:dyDescent="0.25">
      <c r="A41" s="1">
        <v>173103000</v>
      </c>
      <c r="B41" t="s">
        <v>80</v>
      </c>
      <c r="C41" t="s">
        <v>23</v>
      </c>
      <c r="D41" s="3">
        <v>0.21379310344827585</v>
      </c>
      <c r="E41" s="6">
        <v>60</v>
      </c>
      <c r="F41" s="6">
        <v>5.5771200000000007</v>
      </c>
      <c r="G41" s="1">
        <v>320107</v>
      </c>
      <c r="H41" s="1" t="s">
        <v>1</v>
      </c>
      <c r="I41" s="4">
        <v>0</v>
      </c>
      <c r="J41" s="11">
        <f t="shared" si="56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>
        <v>154</v>
      </c>
      <c r="P41" s="13">
        <f t="shared" si="9"/>
        <v>2.5666666666666669</v>
      </c>
      <c r="Q41" s="12">
        <f t="shared" si="10"/>
        <v>858.87648000000013</v>
      </c>
      <c r="R41" s="4">
        <v>0</v>
      </c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4"/>
      <c r="Y41" s="13">
        <f t="shared" si="15"/>
        <v>0</v>
      </c>
      <c r="Z41" s="12">
        <f t="shared" si="16"/>
        <v>0</v>
      </c>
      <c r="AA41" s="4"/>
      <c r="AB41" s="13">
        <f t="shared" si="17"/>
        <v>0</v>
      </c>
      <c r="AC41" s="12">
        <f t="shared" si="18"/>
        <v>0</v>
      </c>
      <c r="AD41" s="4">
        <v>64</v>
      </c>
      <c r="AE41" s="13">
        <f t="shared" si="19"/>
        <v>1.0666666666666667</v>
      </c>
      <c r="AF41" s="12">
        <f t="shared" si="20"/>
        <v>356.93568000000005</v>
      </c>
      <c r="AG41" s="4"/>
      <c r="AH41" s="13">
        <f t="shared" si="21"/>
        <v>0</v>
      </c>
      <c r="AI41" s="12">
        <f t="shared" si="22"/>
        <v>0</v>
      </c>
      <c r="AJ41" s="4">
        <v>129</v>
      </c>
      <c r="AK41" s="13">
        <f t="shared" si="23"/>
        <v>2.15</v>
      </c>
      <c r="AL41" s="12">
        <f t="shared" si="24"/>
        <v>719.44848000000013</v>
      </c>
      <c r="AS41" s="4">
        <v>38</v>
      </c>
      <c r="AT41" s="13">
        <f t="shared" si="25"/>
        <v>0.6333333333333333</v>
      </c>
      <c r="AU41" s="12">
        <f t="shared" si="26"/>
        <v>211.93056000000001</v>
      </c>
      <c r="AW41" s="13">
        <f t="shared" si="27"/>
        <v>0</v>
      </c>
      <c r="AX41" s="12">
        <f t="shared" si="28"/>
        <v>0</v>
      </c>
      <c r="AY41" s="4">
        <v>101</v>
      </c>
      <c r="AZ41" s="13">
        <f t="shared" si="29"/>
        <v>1.6833333333333333</v>
      </c>
      <c r="BA41" s="12">
        <f t="shared" si="30"/>
        <v>563.28912000000003</v>
      </c>
      <c r="BB41" s="4"/>
      <c r="BC41" s="13">
        <f t="shared" si="31"/>
        <v>0</v>
      </c>
      <c r="BD41" s="12">
        <f t="shared" si="32"/>
        <v>0</v>
      </c>
      <c r="BE41" s="4">
        <v>0</v>
      </c>
      <c r="BF41" s="13">
        <f t="shared" si="33"/>
        <v>0</v>
      </c>
      <c r="BG41" s="12">
        <f t="shared" si="34"/>
        <v>0</v>
      </c>
      <c r="BH41" s="4">
        <v>0</v>
      </c>
      <c r="BI41" s="13">
        <f t="shared" si="35"/>
        <v>0</v>
      </c>
      <c r="BJ41" s="12">
        <f t="shared" si="36"/>
        <v>0</v>
      </c>
      <c r="BK41" s="4"/>
      <c r="BL41" s="13">
        <f t="shared" si="37"/>
        <v>0</v>
      </c>
      <c r="BM41" s="12">
        <f t="shared" si="38"/>
        <v>0</v>
      </c>
      <c r="BN41" s="4"/>
      <c r="BO41" s="13">
        <f t="shared" si="39"/>
        <v>0</v>
      </c>
      <c r="BP41" s="12">
        <f t="shared" si="40"/>
        <v>0</v>
      </c>
      <c r="BQ41" s="6"/>
      <c r="BR41" s="13">
        <f t="shared" si="41"/>
        <v>0</v>
      </c>
      <c r="BS41" s="12">
        <f t="shared" si="42"/>
        <v>0</v>
      </c>
      <c r="BT41" s="4">
        <v>64</v>
      </c>
      <c r="BU41" s="13">
        <f t="shared" si="43"/>
        <v>1.0666666666666667</v>
      </c>
      <c r="BV41" s="12">
        <f t="shared" si="44"/>
        <v>356.93568000000005</v>
      </c>
      <c r="BW41" s="6"/>
      <c r="BX41" s="13">
        <f t="shared" si="45"/>
        <v>0</v>
      </c>
      <c r="BY41" s="12">
        <f t="shared" si="46"/>
        <v>0</v>
      </c>
      <c r="BZ41" s="6"/>
      <c r="CA41" s="13">
        <f t="shared" si="47"/>
        <v>0</v>
      </c>
      <c r="CB41" s="12">
        <f t="shared" si="48"/>
        <v>0</v>
      </c>
      <c r="CC41" s="4"/>
      <c r="CD41" s="13">
        <f t="shared" si="49"/>
        <v>0</v>
      </c>
      <c r="CE41" s="12">
        <f t="shared" si="50"/>
        <v>0</v>
      </c>
      <c r="CF41" s="6"/>
      <c r="CG41" s="13">
        <f t="shared" si="51"/>
        <v>0</v>
      </c>
      <c r="CH41" s="12">
        <f t="shared" si="52"/>
        <v>0</v>
      </c>
      <c r="CI41" s="6">
        <v>0</v>
      </c>
      <c r="CJ41" s="13">
        <f t="shared" si="53"/>
        <v>0</v>
      </c>
      <c r="CK41" s="12">
        <f t="shared" si="54"/>
        <v>0</v>
      </c>
      <c r="CL41" s="18">
        <f t="shared" si="55"/>
        <v>2710.4803200000001</v>
      </c>
    </row>
    <row r="42" spans="1:90" x14ac:dyDescent="0.25">
      <c r="I42" s="4">
        <v>0</v>
      </c>
      <c r="J42" s="11">
        <f t="shared" si="56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>
        <v>0</v>
      </c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4"/>
      <c r="Y42" s="13">
        <f t="shared" si="15"/>
        <v>0</v>
      </c>
      <c r="Z42" s="12">
        <f t="shared" si="16"/>
        <v>0</v>
      </c>
      <c r="AA42" s="4"/>
      <c r="AB42" s="13">
        <f t="shared" si="17"/>
        <v>0</v>
      </c>
      <c r="AC42" s="12">
        <f t="shared" si="18"/>
        <v>0</v>
      </c>
      <c r="AD42" s="4">
        <v>0</v>
      </c>
      <c r="AE42" s="13">
        <f t="shared" si="19"/>
        <v>0</v>
      </c>
      <c r="AF42" s="12">
        <f t="shared" si="20"/>
        <v>0</v>
      </c>
      <c r="AG42" s="4"/>
      <c r="AH42" s="13">
        <f t="shared" si="21"/>
        <v>0</v>
      </c>
      <c r="AI42" s="12">
        <f t="shared" si="22"/>
        <v>0</v>
      </c>
      <c r="AJ42" s="4">
        <v>0</v>
      </c>
      <c r="AK42" s="13">
        <f t="shared" si="23"/>
        <v>0</v>
      </c>
      <c r="AL42" s="12">
        <f t="shared" si="24"/>
        <v>0</v>
      </c>
      <c r="AS42" s="4"/>
      <c r="AT42" s="13">
        <f t="shared" si="25"/>
        <v>0</v>
      </c>
      <c r="AU42" s="12">
        <f t="shared" si="26"/>
        <v>0</v>
      </c>
      <c r="AW42" s="13">
        <f t="shared" si="27"/>
        <v>0</v>
      </c>
      <c r="AX42" s="12">
        <f t="shared" si="28"/>
        <v>0</v>
      </c>
      <c r="AY42" s="4">
        <v>0</v>
      </c>
      <c r="AZ42" s="13">
        <f t="shared" si="29"/>
        <v>0</v>
      </c>
      <c r="BA42" s="12">
        <f t="shared" si="30"/>
        <v>0</v>
      </c>
      <c r="BB42" s="4"/>
      <c r="BC42" s="13">
        <f t="shared" si="31"/>
        <v>0</v>
      </c>
      <c r="BD42" s="12">
        <f t="shared" si="32"/>
        <v>0</v>
      </c>
      <c r="BE42" s="4">
        <v>0</v>
      </c>
      <c r="BF42" s="13">
        <f t="shared" si="33"/>
        <v>0</v>
      </c>
      <c r="BG42" s="12">
        <f t="shared" si="34"/>
        <v>0</v>
      </c>
      <c r="BH42" s="4">
        <v>0</v>
      </c>
      <c r="BI42" s="13">
        <f t="shared" si="35"/>
        <v>0</v>
      </c>
      <c r="BJ42" s="12">
        <f t="shared" si="36"/>
        <v>0</v>
      </c>
      <c r="BK42" s="4"/>
      <c r="BL42" s="13">
        <f t="shared" si="37"/>
        <v>0</v>
      </c>
      <c r="BM42" s="12">
        <f t="shared" si="38"/>
        <v>0</v>
      </c>
      <c r="BN42" s="4"/>
      <c r="BO42" s="13">
        <f t="shared" si="39"/>
        <v>0</v>
      </c>
      <c r="BP42" s="12">
        <f t="shared" si="40"/>
        <v>0</v>
      </c>
      <c r="BQ42" s="6"/>
      <c r="BR42" s="13">
        <f t="shared" si="41"/>
        <v>0</v>
      </c>
      <c r="BS42" s="12">
        <f t="shared" si="42"/>
        <v>0</v>
      </c>
      <c r="BT42" s="4">
        <v>0</v>
      </c>
      <c r="BU42" s="13">
        <f t="shared" si="43"/>
        <v>0</v>
      </c>
      <c r="BV42" s="12">
        <f t="shared" si="44"/>
        <v>0</v>
      </c>
      <c r="BW42" s="6"/>
      <c r="BX42" s="13">
        <f t="shared" si="45"/>
        <v>0</v>
      </c>
      <c r="BY42" s="12">
        <f t="shared" si="46"/>
        <v>0</v>
      </c>
      <c r="BZ42" s="6"/>
      <c r="CA42" s="13">
        <f t="shared" si="47"/>
        <v>0</v>
      </c>
      <c r="CB42" s="12">
        <f t="shared" si="48"/>
        <v>0</v>
      </c>
      <c r="CC42" s="4"/>
      <c r="CD42" s="13">
        <f t="shared" si="49"/>
        <v>0</v>
      </c>
      <c r="CE42" s="12">
        <f t="shared" si="50"/>
        <v>0</v>
      </c>
      <c r="CF42" s="6"/>
      <c r="CG42" s="13">
        <f t="shared" si="51"/>
        <v>0</v>
      </c>
      <c r="CH42" s="12">
        <f t="shared" si="52"/>
        <v>0</v>
      </c>
      <c r="CI42" s="6">
        <v>0</v>
      </c>
      <c r="CJ42" s="13">
        <f t="shared" si="53"/>
        <v>0</v>
      </c>
      <c r="CK42" s="12">
        <f t="shared" si="54"/>
        <v>0</v>
      </c>
      <c r="CL42" s="18">
        <f t="shared" si="55"/>
        <v>0</v>
      </c>
    </row>
    <row r="43" spans="1:90" x14ac:dyDescent="0.25">
      <c r="I43" s="4">
        <v>0</v>
      </c>
      <c r="J43" s="11">
        <f t="shared" si="56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>
        <v>0</v>
      </c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4"/>
      <c r="Y43" s="13">
        <f t="shared" si="15"/>
        <v>0</v>
      </c>
      <c r="Z43" s="12">
        <f t="shared" si="16"/>
        <v>0</v>
      </c>
      <c r="AA43" s="4"/>
      <c r="AB43" s="13">
        <f t="shared" si="17"/>
        <v>0</v>
      </c>
      <c r="AC43" s="12">
        <f t="shared" si="18"/>
        <v>0</v>
      </c>
      <c r="AD43" s="4">
        <v>0</v>
      </c>
      <c r="AE43" s="13">
        <f t="shared" si="19"/>
        <v>0</v>
      </c>
      <c r="AF43" s="12">
        <f t="shared" si="20"/>
        <v>0</v>
      </c>
      <c r="AG43" s="4"/>
      <c r="AH43" s="13">
        <f t="shared" si="21"/>
        <v>0</v>
      </c>
      <c r="AI43" s="12">
        <f t="shared" si="22"/>
        <v>0</v>
      </c>
      <c r="AJ43" s="4">
        <v>0</v>
      </c>
      <c r="AK43" s="13">
        <f t="shared" si="23"/>
        <v>0</v>
      </c>
      <c r="AL43" s="12">
        <f t="shared" si="24"/>
        <v>0</v>
      </c>
      <c r="AS43" s="4">
        <v>0</v>
      </c>
      <c r="AT43" s="13">
        <f t="shared" si="25"/>
        <v>0</v>
      </c>
      <c r="AU43" s="12">
        <f t="shared" si="26"/>
        <v>0</v>
      </c>
      <c r="AW43" s="13">
        <f t="shared" si="27"/>
        <v>0</v>
      </c>
      <c r="AX43" s="12">
        <f t="shared" si="28"/>
        <v>0</v>
      </c>
      <c r="AY43" s="4">
        <v>0</v>
      </c>
      <c r="AZ43" s="13">
        <f t="shared" si="29"/>
        <v>0</v>
      </c>
      <c r="BA43" s="12">
        <f t="shared" si="30"/>
        <v>0</v>
      </c>
      <c r="BB43" s="4"/>
      <c r="BC43" s="13">
        <f t="shared" si="31"/>
        <v>0</v>
      </c>
      <c r="BD43" s="12">
        <f t="shared" si="32"/>
        <v>0</v>
      </c>
      <c r="BE43" s="4">
        <v>0</v>
      </c>
      <c r="BF43" s="13">
        <f t="shared" si="33"/>
        <v>0</v>
      </c>
      <c r="BG43" s="12">
        <f t="shared" si="34"/>
        <v>0</v>
      </c>
      <c r="BH43" s="4">
        <v>0</v>
      </c>
      <c r="BI43" s="13">
        <f t="shared" si="35"/>
        <v>0</v>
      </c>
      <c r="BJ43" s="12">
        <f t="shared" si="36"/>
        <v>0</v>
      </c>
      <c r="BK43" s="4"/>
      <c r="BL43" s="13">
        <f t="shared" si="37"/>
        <v>0</v>
      </c>
      <c r="BM43" s="12">
        <f t="shared" si="38"/>
        <v>0</v>
      </c>
      <c r="BN43" s="4"/>
      <c r="BO43" s="13">
        <f t="shared" si="39"/>
        <v>0</v>
      </c>
      <c r="BP43" s="12">
        <f t="shared" si="40"/>
        <v>0</v>
      </c>
      <c r="BQ43" s="6"/>
      <c r="BR43" s="13">
        <f t="shared" si="41"/>
        <v>0</v>
      </c>
      <c r="BS43" s="12">
        <f t="shared" si="42"/>
        <v>0</v>
      </c>
      <c r="BT43" s="4">
        <v>0</v>
      </c>
      <c r="BU43" s="13">
        <f t="shared" si="43"/>
        <v>0</v>
      </c>
      <c r="BV43" s="12">
        <f t="shared" si="44"/>
        <v>0</v>
      </c>
      <c r="BW43" s="6"/>
      <c r="BX43" s="13">
        <f t="shared" si="45"/>
        <v>0</v>
      </c>
      <c r="BY43" s="12">
        <f t="shared" si="46"/>
        <v>0</v>
      </c>
      <c r="BZ43" s="6"/>
      <c r="CA43" s="13">
        <f t="shared" si="47"/>
        <v>0</v>
      </c>
      <c r="CB43" s="12">
        <f t="shared" si="48"/>
        <v>0</v>
      </c>
      <c r="CC43" s="4"/>
      <c r="CD43" s="13">
        <f t="shared" si="49"/>
        <v>0</v>
      </c>
      <c r="CE43" s="12">
        <f t="shared" si="50"/>
        <v>0</v>
      </c>
      <c r="CF43" s="6"/>
      <c r="CG43" s="13">
        <f t="shared" si="51"/>
        <v>0</v>
      </c>
      <c r="CH43" s="12">
        <f t="shared" si="52"/>
        <v>0</v>
      </c>
      <c r="CI43" s="6">
        <v>0</v>
      </c>
      <c r="CJ43" s="13">
        <f t="shared" si="53"/>
        <v>0</v>
      </c>
      <c r="CK43" s="12">
        <f t="shared" si="54"/>
        <v>0</v>
      </c>
      <c r="CL43" s="18">
        <f t="shared" si="55"/>
        <v>0</v>
      </c>
    </row>
    <row r="44" spans="1:90" x14ac:dyDescent="0.25">
      <c r="A44" s="1">
        <v>173135000</v>
      </c>
      <c r="B44" t="s">
        <v>8</v>
      </c>
      <c r="C44" t="s">
        <v>9</v>
      </c>
      <c r="D44" s="2">
        <v>0.14482758620689656</v>
      </c>
      <c r="E44" s="6">
        <v>20</v>
      </c>
      <c r="F44" s="6">
        <v>19.305</v>
      </c>
      <c r="G44" s="1">
        <v>324003</v>
      </c>
      <c r="H44" s="1" t="s">
        <v>41</v>
      </c>
      <c r="I44" s="4">
        <v>0</v>
      </c>
      <c r="J44" s="11">
        <f t="shared" si="56"/>
        <v>0</v>
      </c>
      <c r="K44" s="12">
        <f t="shared" si="6"/>
        <v>0</v>
      </c>
      <c r="L44" s="4"/>
      <c r="M44" s="13">
        <f t="shared" si="7"/>
        <v>0</v>
      </c>
      <c r="N44" s="12">
        <f t="shared" si="8"/>
        <v>0</v>
      </c>
      <c r="O44" s="4">
        <v>0</v>
      </c>
      <c r="P44" s="13">
        <f t="shared" si="9"/>
        <v>0</v>
      </c>
      <c r="Q44" s="12">
        <f t="shared" si="10"/>
        <v>0</v>
      </c>
      <c r="R44" s="4">
        <v>0</v>
      </c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4"/>
      <c r="Y44" s="13">
        <f t="shared" si="15"/>
        <v>0</v>
      </c>
      <c r="Z44" s="12">
        <f t="shared" si="16"/>
        <v>0</v>
      </c>
      <c r="AA44" s="4"/>
      <c r="AB44" s="13">
        <f t="shared" si="17"/>
        <v>0</v>
      </c>
      <c r="AC44" s="12">
        <f t="shared" si="18"/>
        <v>0</v>
      </c>
      <c r="AD44" s="4">
        <v>0</v>
      </c>
      <c r="AE44" s="13">
        <f t="shared" si="19"/>
        <v>0</v>
      </c>
      <c r="AF44" s="12">
        <f t="shared" si="20"/>
        <v>0</v>
      </c>
      <c r="AG44" s="4"/>
      <c r="AH44" s="13">
        <f t="shared" si="21"/>
        <v>0</v>
      </c>
      <c r="AI44" s="12">
        <f t="shared" si="22"/>
        <v>0</v>
      </c>
      <c r="AJ44" s="4">
        <v>0</v>
      </c>
      <c r="AK44" s="13">
        <f t="shared" si="23"/>
        <v>0</v>
      </c>
      <c r="AL44" s="12">
        <f t="shared" si="24"/>
        <v>0</v>
      </c>
      <c r="AS44" s="4">
        <v>29</v>
      </c>
      <c r="AT44" s="13">
        <f t="shared" si="25"/>
        <v>1.45</v>
      </c>
      <c r="AU44" s="12">
        <f t="shared" si="26"/>
        <v>559.84500000000003</v>
      </c>
      <c r="AW44" s="13">
        <f t="shared" si="27"/>
        <v>0</v>
      </c>
      <c r="AX44" s="12">
        <f t="shared" si="28"/>
        <v>0</v>
      </c>
      <c r="AY44" s="4">
        <v>0</v>
      </c>
      <c r="AZ44" s="13">
        <f t="shared" si="29"/>
        <v>0</v>
      </c>
      <c r="BA44" s="12">
        <f t="shared" si="30"/>
        <v>0</v>
      </c>
      <c r="BB44" s="4"/>
      <c r="BC44" s="13">
        <f t="shared" si="31"/>
        <v>0</v>
      </c>
      <c r="BD44" s="12">
        <f t="shared" si="32"/>
        <v>0</v>
      </c>
      <c r="BE44" s="4">
        <v>9</v>
      </c>
      <c r="BF44" s="13">
        <f t="shared" si="33"/>
        <v>0.45</v>
      </c>
      <c r="BG44" s="12">
        <f t="shared" si="34"/>
        <v>173.745</v>
      </c>
      <c r="BH44" s="4">
        <v>0</v>
      </c>
      <c r="BI44" s="13">
        <f t="shared" si="35"/>
        <v>0</v>
      </c>
      <c r="BJ44" s="12">
        <f t="shared" si="36"/>
        <v>0</v>
      </c>
      <c r="BK44" s="4"/>
      <c r="BL44" s="13">
        <f t="shared" si="37"/>
        <v>0</v>
      </c>
      <c r="BM44" s="12">
        <f t="shared" si="38"/>
        <v>0</v>
      </c>
      <c r="BN44" s="4"/>
      <c r="BO44" s="13">
        <f t="shared" si="39"/>
        <v>0</v>
      </c>
      <c r="BP44" s="12">
        <f t="shared" si="40"/>
        <v>0</v>
      </c>
      <c r="BQ44" s="6"/>
      <c r="BR44" s="13">
        <f t="shared" si="41"/>
        <v>0</v>
      </c>
      <c r="BS44" s="12">
        <f t="shared" si="42"/>
        <v>0</v>
      </c>
      <c r="BT44" s="4">
        <v>0</v>
      </c>
      <c r="BU44" s="13">
        <f t="shared" si="43"/>
        <v>0</v>
      </c>
      <c r="BV44" s="12">
        <f t="shared" si="44"/>
        <v>0</v>
      </c>
      <c r="BW44" s="6"/>
      <c r="BX44" s="13">
        <f t="shared" si="45"/>
        <v>0</v>
      </c>
      <c r="BY44" s="12">
        <f t="shared" si="46"/>
        <v>0</v>
      </c>
      <c r="BZ44" s="6"/>
      <c r="CA44" s="13">
        <f t="shared" si="47"/>
        <v>0</v>
      </c>
      <c r="CB44" s="12">
        <f t="shared" si="48"/>
        <v>0</v>
      </c>
      <c r="CC44" s="4"/>
      <c r="CD44" s="13">
        <f t="shared" si="49"/>
        <v>0</v>
      </c>
      <c r="CE44" s="12">
        <f t="shared" si="50"/>
        <v>0</v>
      </c>
      <c r="CF44" s="6"/>
      <c r="CG44" s="13">
        <f t="shared" si="51"/>
        <v>0</v>
      </c>
      <c r="CH44" s="12">
        <f t="shared" si="52"/>
        <v>0</v>
      </c>
      <c r="CI44" s="6">
        <v>0</v>
      </c>
      <c r="CJ44" s="13">
        <f t="shared" si="53"/>
        <v>0</v>
      </c>
      <c r="CK44" s="12">
        <f t="shared" si="54"/>
        <v>0</v>
      </c>
      <c r="CL44" s="18">
        <f t="shared" si="55"/>
        <v>559.84500000000003</v>
      </c>
    </row>
    <row r="45" spans="1:90" x14ac:dyDescent="0.25">
      <c r="A45" s="1">
        <v>173135000</v>
      </c>
      <c r="B45" t="s">
        <v>10</v>
      </c>
      <c r="C45" t="s">
        <v>11</v>
      </c>
      <c r="D45" s="2">
        <v>0.17241379310344829</v>
      </c>
      <c r="E45" s="6">
        <v>20</v>
      </c>
      <c r="F45" s="6">
        <v>19.305</v>
      </c>
      <c r="G45" s="1">
        <v>324003</v>
      </c>
      <c r="H45" s="1" t="s">
        <v>41</v>
      </c>
      <c r="I45" s="4">
        <v>0</v>
      </c>
      <c r="J45" s="11">
        <f t="shared" si="56"/>
        <v>0</v>
      </c>
      <c r="K45" s="12">
        <f t="shared" si="6"/>
        <v>0</v>
      </c>
      <c r="L45" s="4"/>
      <c r="M45" s="13">
        <f t="shared" si="7"/>
        <v>0</v>
      </c>
      <c r="N45" s="12">
        <f t="shared" si="8"/>
        <v>0</v>
      </c>
      <c r="O45" s="4">
        <v>0</v>
      </c>
      <c r="P45" s="13">
        <f t="shared" si="9"/>
        <v>0</v>
      </c>
      <c r="Q45" s="12">
        <f t="shared" si="10"/>
        <v>0</v>
      </c>
      <c r="R45" s="4">
        <v>0</v>
      </c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4"/>
      <c r="Y45" s="13">
        <f t="shared" si="15"/>
        <v>0</v>
      </c>
      <c r="Z45" s="12">
        <f t="shared" si="16"/>
        <v>0</v>
      </c>
      <c r="AA45" s="4"/>
      <c r="AB45" s="13">
        <f t="shared" si="17"/>
        <v>0</v>
      </c>
      <c r="AC45" s="12">
        <f t="shared" si="18"/>
        <v>0</v>
      </c>
      <c r="AD45" s="4">
        <v>0</v>
      </c>
      <c r="AE45" s="13">
        <f t="shared" si="19"/>
        <v>0</v>
      </c>
      <c r="AF45" s="12">
        <f t="shared" si="20"/>
        <v>0</v>
      </c>
      <c r="AG45" s="4"/>
      <c r="AH45" s="13">
        <f t="shared" si="21"/>
        <v>0</v>
      </c>
      <c r="AI45" s="12">
        <f t="shared" si="22"/>
        <v>0</v>
      </c>
      <c r="AJ45" s="4">
        <v>0</v>
      </c>
      <c r="AK45" s="13">
        <f t="shared" si="23"/>
        <v>0</v>
      </c>
      <c r="AL45" s="12">
        <f t="shared" si="24"/>
        <v>0</v>
      </c>
      <c r="AS45" s="4">
        <v>34</v>
      </c>
      <c r="AT45" s="13">
        <f t="shared" si="25"/>
        <v>1.7</v>
      </c>
      <c r="AU45" s="12">
        <f t="shared" si="26"/>
        <v>656.37</v>
      </c>
      <c r="AW45" s="13">
        <f t="shared" si="27"/>
        <v>0</v>
      </c>
      <c r="AX45" s="12">
        <f t="shared" si="28"/>
        <v>0</v>
      </c>
      <c r="AY45" s="4">
        <v>0</v>
      </c>
      <c r="AZ45" s="13">
        <f t="shared" si="29"/>
        <v>0</v>
      </c>
      <c r="BA45" s="12">
        <f t="shared" si="30"/>
        <v>0</v>
      </c>
      <c r="BB45" s="4"/>
      <c r="BC45" s="13">
        <f t="shared" si="31"/>
        <v>0</v>
      </c>
      <c r="BD45" s="12">
        <f t="shared" si="32"/>
        <v>0</v>
      </c>
      <c r="BE45" s="4">
        <v>10</v>
      </c>
      <c r="BF45" s="13">
        <f t="shared" si="33"/>
        <v>0.5</v>
      </c>
      <c r="BG45" s="12">
        <f t="shared" si="34"/>
        <v>193.05</v>
      </c>
      <c r="BH45" s="4">
        <v>0</v>
      </c>
      <c r="BI45" s="13">
        <f t="shared" si="35"/>
        <v>0</v>
      </c>
      <c r="BJ45" s="12">
        <f t="shared" si="36"/>
        <v>0</v>
      </c>
      <c r="BK45" s="4"/>
      <c r="BL45" s="13">
        <f t="shared" si="37"/>
        <v>0</v>
      </c>
      <c r="BM45" s="12">
        <f t="shared" si="38"/>
        <v>0</v>
      </c>
      <c r="BN45" s="4"/>
      <c r="BO45" s="13">
        <f t="shared" si="39"/>
        <v>0</v>
      </c>
      <c r="BP45" s="12">
        <f t="shared" si="40"/>
        <v>0</v>
      </c>
      <c r="BQ45" s="6"/>
      <c r="BR45" s="13">
        <f t="shared" si="41"/>
        <v>0</v>
      </c>
      <c r="BS45" s="12">
        <f t="shared" si="42"/>
        <v>0</v>
      </c>
      <c r="BT45" s="4">
        <v>0</v>
      </c>
      <c r="BU45" s="13">
        <f t="shared" si="43"/>
        <v>0</v>
      </c>
      <c r="BV45" s="12">
        <f t="shared" si="44"/>
        <v>0</v>
      </c>
      <c r="BW45" s="6"/>
      <c r="BX45" s="13">
        <f t="shared" si="45"/>
        <v>0</v>
      </c>
      <c r="BY45" s="12">
        <f t="shared" si="46"/>
        <v>0</v>
      </c>
      <c r="BZ45" s="6"/>
      <c r="CA45" s="13">
        <f t="shared" si="47"/>
        <v>0</v>
      </c>
      <c r="CB45" s="12">
        <f t="shared" si="48"/>
        <v>0</v>
      </c>
      <c r="CC45" s="4"/>
      <c r="CD45" s="13">
        <f t="shared" si="49"/>
        <v>0</v>
      </c>
      <c r="CE45" s="12">
        <f t="shared" si="50"/>
        <v>0</v>
      </c>
      <c r="CF45" s="6"/>
      <c r="CG45" s="13">
        <f t="shared" si="51"/>
        <v>0</v>
      </c>
      <c r="CH45" s="12">
        <f t="shared" si="52"/>
        <v>0</v>
      </c>
      <c r="CI45" s="6">
        <v>0</v>
      </c>
      <c r="CJ45" s="13">
        <f t="shared" si="53"/>
        <v>0</v>
      </c>
      <c r="CK45" s="12">
        <f t="shared" si="54"/>
        <v>0</v>
      </c>
      <c r="CL45" s="18">
        <f t="shared" si="55"/>
        <v>656.37</v>
      </c>
    </row>
    <row r="46" spans="1:90" x14ac:dyDescent="0.25">
      <c r="A46" s="1">
        <v>173135000</v>
      </c>
      <c r="B46" t="s">
        <v>12</v>
      </c>
      <c r="C46" t="s">
        <v>13</v>
      </c>
      <c r="D46" s="2">
        <v>5.5172413793103448E-2</v>
      </c>
      <c r="E46" s="6">
        <v>20</v>
      </c>
      <c r="F46" s="6">
        <v>19.305</v>
      </c>
      <c r="G46" s="1">
        <v>324003</v>
      </c>
      <c r="H46" s="1" t="s">
        <v>41</v>
      </c>
      <c r="I46" s="4">
        <v>0</v>
      </c>
      <c r="J46" s="11">
        <f t="shared" si="56"/>
        <v>0</v>
      </c>
      <c r="K46" s="12">
        <f t="shared" si="6"/>
        <v>0</v>
      </c>
      <c r="L46" s="4"/>
      <c r="M46" s="13">
        <f t="shared" si="7"/>
        <v>0</v>
      </c>
      <c r="N46" s="12">
        <f t="shared" si="8"/>
        <v>0</v>
      </c>
      <c r="O46" s="4">
        <v>0</v>
      </c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4"/>
      <c r="Y46" s="13">
        <f t="shared" si="15"/>
        <v>0</v>
      </c>
      <c r="Z46" s="12">
        <f t="shared" si="16"/>
        <v>0</v>
      </c>
      <c r="AA46" s="4"/>
      <c r="AB46" s="13">
        <f t="shared" si="17"/>
        <v>0</v>
      </c>
      <c r="AC46" s="12">
        <f t="shared" si="18"/>
        <v>0</v>
      </c>
      <c r="AD46" s="4">
        <v>0</v>
      </c>
      <c r="AE46" s="13">
        <f t="shared" si="19"/>
        <v>0</v>
      </c>
      <c r="AF46" s="12">
        <f t="shared" si="20"/>
        <v>0</v>
      </c>
      <c r="AG46" s="4"/>
      <c r="AH46" s="13">
        <f t="shared" si="21"/>
        <v>0</v>
      </c>
      <c r="AI46" s="12">
        <f t="shared" si="22"/>
        <v>0</v>
      </c>
      <c r="AJ46" s="4">
        <v>0</v>
      </c>
      <c r="AK46" s="13">
        <f t="shared" si="23"/>
        <v>0</v>
      </c>
      <c r="AL46" s="12">
        <f t="shared" si="24"/>
        <v>0</v>
      </c>
      <c r="AS46" s="4">
        <v>11</v>
      </c>
      <c r="AT46" s="13">
        <f t="shared" si="25"/>
        <v>0.55000000000000004</v>
      </c>
      <c r="AU46" s="12">
        <f t="shared" si="26"/>
        <v>212.35499999999999</v>
      </c>
      <c r="AW46" s="13">
        <f t="shared" si="27"/>
        <v>0</v>
      </c>
      <c r="AX46" s="12">
        <f t="shared" si="28"/>
        <v>0</v>
      </c>
      <c r="AY46" s="4">
        <v>0</v>
      </c>
      <c r="AZ46" s="13">
        <f t="shared" si="29"/>
        <v>0</v>
      </c>
      <c r="BA46" s="12">
        <f t="shared" si="30"/>
        <v>0</v>
      </c>
      <c r="BB46" s="4"/>
      <c r="BC46" s="13">
        <f t="shared" si="31"/>
        <v>0</v>
      </c>
      <c r="BD46" s="12">
        <f t="shared" si="32"/>
        <v>0</v>
      </c>
      <c r="BE46" s="4">
        <v>3</v>
      </c>
      <c r="BF46" s="13">
        <f t="shared" si="33"/>
        <v>0.15</v>
      </c>
      <c r="BG46" s="12">
        <f t="shared" si="34"/>
        <v>57.914999999999999</v>
      </c>
      <c r="BH46" s="4">
        <v>0</v>
      </c>
      <c r="BI46" s="13">
        <f t="shared" si="35"/>
        <v>0</v>
      </c>
      <c r="BJ46" s="12">
        <f t="shared" si="36"/>
        <v>0</v>
      </c>
      <c r="BK46" s="4"/>
      <c r="BL46" s="13">
        <f t="shared" si="37"/>
        <v>0</v>
      </c>
      <c r="BM46" s="12">
        <f t="shared" si="38"/>
        <v>0</v>
      </c>
      <c r="BN46" s="4"/>
      <c r="BO46" s="13">
        <f t="shared" si="39"/>
        <v>0</v>
      </c>
      <c r="BP46" s="12">
        <f t="shared" si="40"/>
        <v>0</v>
      </c>
      <c r="BQ46" s="6"/>
      <c r="BR46" s="13">
        <f t="shared" si="41"/>
        <v>0</v>
      </c>
      <c r="BS46" s="12">
        <f t="shared" si="42"/>
        <v>0</v>
      </c>
      <c r="BT46" s="4">
        <v>0</v>
      </c>
      <c r="BU46" s="13">
        <f t="shared" si="43"/>
        <v>0</v>
      </c>
      <c r="BV46" s="12">
        <f t="shared" si="44"/>
        <v>0</v>
      </c>
      <c r="BW46" s="6"/>
      <c r="BX46" s="13">
        <f t="shared" si="45"/>
        <v>0</v>
      </c>
      <c r="BY46" s="12">
        <f t="shared" si="46"/>
        <v>0</v>
      </c>
      <c r="BZ46" s="6"/>
      <c r="CA46" s="13">
        <f t="shared" si="47"/>
        <v>0</v>
      </c>
      <c r="CB46" s="12">
        <f t="shared" si="48"/>
        <v>0</v>
      </c>
      <c r="CC46" s="4"/>
      <c r="CD46" s="13">
        <f t="shared" si="49"/>
        <v>0</v>
      </c>
      <c r="CE46" s="12">
        <f t="shared" si="50"/>
        <v>0</v>
      </c>
      <c r="CF46" s="6"/>
      <c r="CG46" s="13">
        <f t="shared" si="51"/>
        <v>0</v>
      </c>
      <c r="CH46" s="12">
        <f t="shared" si="52"/>
        <v>0</v>
      </c>
      <c r="CI46" s="6">
        <v>0</v>
      </c>
      <c r="CJ46" s="13">
        <f t="shared" si="53"/>
        <v>0</v>
      </c>
      <c r="CK46" s="12">
        <f t="shared" si="54"/>
        <v>0</v>
      </c>
      <c r="CL46" s="18">
        <f t="shared" si="55"/>
        <v>212.35499999999999</v>
      </c>
    </row>
    <row r="47" spans="1:90" x14ac:dyDescent="0.25">
      <c r="A47" s="1">
        <v>173135000</v>
      </c>
      <c r="B47" t="s">
        <v>14</v>
      </c>
      <c r="C47" t="s">
        <v>15</v>
      </c>
      <c r="D47" s="2">
        <v>3.4482758620689655E-2</v>
      </c>
      <c r="E47" s="6">
        <v>20</v>
      </c>
      <c r="F47" s="6">
        <v>19.305</v>
      </c>
      <c r="G47" s="1">
        <v>324003</v>
      </c>
      <c r="H47" s="1" t="s">
        <v>41</v>
      </c>
      <c r="I47" s="4">
        <v>0</v>
      </c>
      <c r="J47" s="11">
        <f t="shared" si="56"/>
        <v>0</v>
      </c>
      <c r="K47" s="12">
        <f t="shared" si="6"/>
        <v>0</v>
      </c>
      <c r="L47" s="4"/>
      <c r="M47" s="13">
        <f t="shared" si="7"/>
        <v>0</v>
      </c>
      <c r="N47" s="12">
        <f t="shared" si="8"/>
        <v>0</v>
      </c>
      <c r="O47" s="4">
        <v>0</v>
      </c>
      <c r="P47" s="13">
        <f t="shared" si="9"/>
        <v>0</v>
      </c>
      <c r="Q47" s="12">
        <f t="shared" si="10"/>
        <v>0</v>
      </c>
      <c r="R47" s="4">
        <v>0</v>
      </c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4"/>
      <c r="Y47" s="13">
        <f t="shared" si="15"/>
        <v>0</v>
      </c>
      <c r="Z47" s="12">
        <f t="shared" si="16"/>
        <v>0</v>
      </c>
      <c r="AA47" s="4"/>
      <c r="AB47" s="13">
        <f t="shared" si="17"/>
        <v>0</v>
      </c>
      <c r="AC47" s="12">
        <f t="shared" si="18"/>
        <v>0</v>
      </c>
      <c r="AD47" s="4">
        <v>0</v>
      </c>
      <c r="AE47" s="13">
        <f t="shared" si="19"/>
        <v>0</v>
      </c>
      <c r="AF47" s="12">
        <f t="shared" si="20"/>
        <v>0</v>
      </c>
      <c r="AG47" s="4"/>
      <c r="AH47" s="13">
        <f t="shared" si="21"/>
        <v>0</v>
      </c>
      <c r="AI47" s="12">
        <f t="shared" si="22"/>
        <v>0</v>
      </c>
      <c r="AJ47" s="4">
        <v>0</v>
      </c>
      <c r="AK47" s="13">
        <f t="shared" si="23"/>
        <v>0</v>
      </c>
      <c r="AL47" s="12">
        <f t="shared" si="24"/>
        <v>0</v>
      </c>
      <c r="AS47" s="4">
        <v>7</v>
      </c>
      <c r="AT47" s="13">
        <f t="shared" si="25"/>
        <v>0.35</v>
      </c>
      <c r="AU47" s="12">
        <f t="shared" si="26"/>
        <v>135.13499999999999</v>
      </c>
      <c r="AW47" s="13">
        <f t="shared" si="27"/>
        <v>0</v>
      </c>
      <c r="AX47" s="12">
        <f t="shared" si="28"/>
        <v>0</v>
      </c>
      <c r="AY47" s="4">
        <v>0</v>
      </c>
      <c r="AZ47" s="13">
        <f t="shared" si="29"/>
        <v>0</v>
      </c>
      <c r="BA47" s="12">
        <f t="shared" si="30"/>
        <v>0</v>
      </c>
      <c r="BB47" s="4"/>
      <c r="BC47" s="13">
        <f t="shared" si="31"/>
        <v>0</v>
      </c>
      <c r="BD47" s="12">
        <f t="shared" si="32"/>
        <v>0</v>
      </c>
      <c r="BE47" s="4">
        <v>3</v>
      </c>
      <c r="BF47" s="13">
        <f t="shared" si="33"/>
        <v>0.15</v>
      </c>
      <c r="BG47" s="12">
        <f t="shared" si="34"/>
        <v>57.914999999999999</v>
      </c>
      <c r="BH47" s="4">
        <v>0</v>
      </c>
      <c r="BI47" s="13">
        <f t="shared" si="35"/>
        <v>0</v>
      </c>
      <c r="BJ47" s="12">
        <f t="shared" si="36"/>
        <v>0</v>
      </c>
      <c r="BK47" s="4"/>
      <c r="BL47" s="13">
        <f t="shared" si="37"/>
        <v>0</v>
      </c>
      <c r="BM47" s="12">
        <f t="shared" si="38"/>
        <v>0</v>
      </c>
      <c r="BN47" s="4"/>
      <c r="BO47" s="13">
        <f t="shared" si="39"/>
        <v>0</v>
      </c>
      <c r="BP47" s="12">
        <f t="shared" si="40"/>
        <v>0</v>
      </c>
      <c r="BQ47" s="6"/>
      <c r="BR47" s="13">
        <f t="shared" si="41"/>
        <v>0</v>
      </c>
      <c r="BS47" s="12">
        <f t="shared" si="42"/>
        <v>0</v>
      </c>
      <c r="BT47" s="4">
        <v>0</v>
      </c>
      <c r="BU47" s="13">
        <f t="shared" si="43"/>
        <v>0</v>
      </c>
      <c r="BV47" s="12">
        <f t="shared" si="44"/>
        <v>0</v>
      </c>
      <c r="BW47" s="6"/>
      <c r="BX47" s="13">
        <f t="shared" si="45"/>
        <v>0</v>
      </c>
      <c r="BY47" s="12">
        <f t="shared" si="46"/>
        <v>0</v>
      </c>
      <c r="BZ47" s="6"/>
      <c r="CA47" s="13">
        <f t="shared" si="47"/>
        <v>0</v>
      </c>
      <c r="CB47" s="12">
        <f t="shared" si="48"/>
        <v>0</v>
      </c>
      <c r="CC47" s="4"/>
      <c r="CD47" s="13">
        <f t="shared" si="49"/>
        <v>0</v>
      </c>
      <c r="CE47" s="12">
        <f t="shared" si="50"/>
        <v>0</v>
      </c>
      <c r="CF47" s="6"/>
      <c r="CG47" s="13">
        <f t="shared" si="51"/>
        <v>0</v>
      </c>
      <c r="CH47" s="12">
        <f t="shared" si="52"/>
        <v>0</v>
      </c>
      <c r="CI47" s="6">
        <v>0</v>
      </c>
      <c r="CJ47" s="13">
        <f t="shared" si="53"/>
        <v>0</v>
      </c>
      <c r="CK47" s="12">
        <f t="shared" si="54"/>
        <v>0</v>
      </c>
      <c r="CL47" s="18">
        <f t="shared" si="55"/>
        <v>135.13499999999999</v>
      </c>
    </row>
    <row r="48" spans="1:90" x14ac:dyDescent="0.25">
      <c r="A48" s="1">
        <v>173135000</v>
      </c>
      <c r="B48" t="s">
        <v>16</v>
      </c>
      <c r="C48" t="s">
        <v>17</v>
      </c>
      <c r="D48" s="2">
        <v>0.12413793103448276</v>
      </c>
      <c r="E48" s="6">
        <v>20</v>
      </c>
      <c r="F48" s="6">
        <v>19.305</v>
      </c>
      <c r="G48" s="1">
        <v>324003</v>
      </c>
      <c r="H48" s="1" t="s">
        <v>41</v>
      </c>
      <c r="I48" s="4">
        <v>0</v>
      </c>
      <c r="J48" s="11">
        <f t="shared" si="56"/>
        <v>0</v>
      </c>
      <c r="K48" s="12">
        <f t="shared" si="6"/>
        <v>0</v>
      </c>
      <c r="L48" s="4"/>
      <c r="M48" s="13">
        <f t="shared" si="7"/>
        <v>0</v>
      </c>
      <c r="N48" s="12">
        <f t="shared" si="8"/>
        <v>0</v>
      </c>
      <c r="O48" s="4">
        <v>0</v>
      </c>
      <c r="P48" s="13">
        <f t="shared" si="9"/>
        <v>0</v>
      </c>
      <c r="Q48" s="12">
        <f t="shared" si="10"/>
        <v>0</v>
      </c>
      <c r="R48" s="4">
        <v>0</v>
      </c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4"/>
      <c r="Y48" s="13">
        <f t="shared" si="15"/>
        <v>0</v>
      </c>
      <c r="Z48" s="12">
        <f t="shared" si="16"/>
        <v>0</v>
      </c>
      <c r="AA48" s="4"/>
      <c r="AB48" s="13">
        <f t="shared" si="17"/>
        <v>0</v>
      </c>
      <c r="AC48" s="12">
        <f t="shared" si="18"/>
        <v>0</v>
      </c>
      <c r="AD48" s="4">
        <v>0</v>
      </c>
      <c r="AE48" s="13">
        <f t="shared" si="19"/>
        <v>0</v>
      </c>
      <c r="AF48" s="12">
        <f t="shared" si="20"/>
        <v>0</v>
      </c>
      <c r="AG48" s="4"/>
      <c r="AH48" s="13">
        <f t="shared" si="21"/>
        <v>0</v>
      </c>
      <c r="AI48" s="12">
        <f t="shared" si="22"/>
        <v>0</v>
      </c>
      <c r="AJ48" s="4">
        <v>0</v>
      </c>
      <c r="AK48" s="13">
        <f t="shared" si="23"/>
        <v>0</v>
      </c>
      <c r="AL48" s="12">
        <f t="shared" si="24"/>
        <v>0</v>
      </c>
      <c r="AS48" s="4">
        <v>25</v>
      </c>
      <c r="AT48" s="13">
        <f t="shared" si="25"/>
        <v>1.25</v>
      </c>
      <c r="AU48" s="12">
        <f t="shared" si="26"/>
        <v>482.625</v>
      </c>
      <c r="AW48" s="13">
        <f t="shared" si="27"/>
        <v>0</v>
      </c>
      <c r="AX48" s="12">
        <f t="shared" si="28"/>
        <v>0</v>
      </c>
      <c r="AY48" s="4">
        <v>0</v>
      </c>
      <c r="AZ48" s="13">
        <f t="shared" si="29"/>
        <v>0</v>
      </c>
      <c r="BA48" s="12">
        <f t="shared" si="30"/>
        <v>0</v>
      </c>
      <c r="BB48" s="4"/>
      <c r="BC48" s="13">
        <f t="shared" si="31"/>
        <v>0</v>
      </c>
      <c r="BD48" s="12">
        <f t="shared" si="32"/>
        <v>0</v>
      </c>
      <c r="BE48" s="4">
        <v>7</v>
      </c>
      <c r="BF48" s="13">
        <f t="shared" si="33"/>
        <v>0.35</v>
      </c>
      <c r="BG48" s="12">
        <f t="shared" si="34"/>
        <v>135.13499999999999</v>
      </c>
      <c r="BH48" s="4">
        <v>0</v>
      </c>
      <c r="BI48" s="13">
        <f t="shared" si="35"/>
        <v>0</v>
      </c>
      <c r="BJ48" s="12">
        <f t="shared" si="36"/>
        <v>0</v>
      </c>
      <c r="BK48" s="4"/>
      <c r="BL48" s="13">
        <f t="shared" si="37"/>
        <v>0</v>
      </c>
      <c r="BM48" s="12">
        <f t="shared" si="38"/>
        <v>0</v>
      </c>
      <c r="BN48" s="4"/>
      <c r="BO48" s="13">
        <f t="shared" si="39"/>
        <v>0</v>
      </c>
      <c r="BP48" s="12">
        <f t="shared" si="40"/>
        <v>0</v>
      </c>
      <c r="BQ48" s="6"/>
      <c r="BR48" s="13">
        <f t="shared" si="41"/>
        <v>0</v>
      </c>
      <c r="BS48" s="12">
        <f t="shared" si="42"/>
        <v>0</v>
      </c>
      <c r="BT48" s="4">
        <v>0</v>
      </c>
      <c r="BU48" s="13">
        <f t="shared" si="43"/>
        <v>0</v>
      </c>
      <c r="BV48" s="12">
        <f t="shared" si="44"/>
        <v>0</v>
      </c>
      <c r="BW48" s="6"/>
      <c r="BX48" s="13">
        <f t="shared" si="45"/>
        <v>0</v>
      </c>
      <c r="BY48" s="12">
        <f t="shared" si="46"/>
        <v>0</v>
      </c>
      <c r="BZ48" s="6"/>
      <c r="CA48" s="13">
        <f t="shared" si="47"/>
        <v>0</v>
      </c>
      <c r="CB48" s="12">
        <f t="shared" si="48"/>
        <v>0</v>
      </c>
      <c r="CC48" s="4"/>
      <c r="CD48" s="13">
        <f t="shared" si="49"/>
        <v>0</v>
      </c>
      <c r="CE48" s="12">
        <f t="shared" si="50"/>
        <v>0</v>
      </c>
      <c r="CF48" s="6"/>
      <c r="CG48" s="13">
        <f t="shared" si="51"/>
        <v>0</v>
      </c>
      <c r="CH48" s="12">
        <f t="shared" si="52"/>
        <v>0</v>
      </c>
      <c r="CI48" s="6">
        <v>0</v>
      </c>
      <c r="CJ48" s="13">
        <f t="shared" si="53"/>
        <v>0</v>
      </c>
      <c r="CK48" s="12">
        <f t="shared" si="54"/>
        <v>0</v>
      </c>
      <c r="CL48" s="18">
        <f t="shared" si="55"/>
        <v>482.625</v>
      </c>
    </row>
    <row r="49" spans="1:90" x14ac:dyDescent="0.25">
      <c r="A49" s="1">
        <v>173135000</v>
      </c>
      <c r="B49" t="s">
        <v>18</v>
      </c>
      <c r="C49" t="s">
        <v>19</v>
      </c>
      <c r="D49" s="2">
        <v>0.12413793103448276</v>
      </c>
      <c r="E49" s="6">
        <v>20</v>
      </c>
      <c r="F49" s="6">
        <v>19.305</v>
      </c>
      <c r="G49" s="1">
        <v>324003</v>
      </c>
      <c r="H49" s="1" t="s">
        <v>41</v>
      </c>
      <c r="I49" s="4">
        <v>0</v>
      </c>
      <c r="J49" s="11">
        <f t="shared" si="56"/>
        <v>0</v>
      </c>
      <c r="K49" s="12">
        <f t="shared" si="6"/>
        <v>0</v>
      </c>
      <c r="L49" s="4"/>
      <c r="M49" s="13">
        <f t="shared" si="7"/>
        <v>0</v>
      </c>
      <c r="N49" s="12">
        <f t="shared" si="8"/>
        <v>0</v>
      </c>
      <c r="O49" s="4">
        <v>0</v>
      </c>
      <c r="P49" s="13">
        <f t="shared" si="9"/>
        <v>0</v>
      </c>
      <c r="Q49" s="12">
        <f t="shared" si="10"/>
        <v>0</v>
      </c>
      <c r="R49" s="4">
        <v>0</v>
      </c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4"/>
      <c r="Y49" s="13">
        <f t="shared" si="15"/>
        <v>0</v>
      </c>
      <c r="Z49" s="12">
        <f t="shared" si="16"/>
        <v>0</v>
      </c>
      <c r="AA49" s="4"/>
      <c r="AB49" s="13">
        <f t="shared" si="17"/>
        <v>0</v>
      </c>
      <c r="AC49" s="12">
        <f t="shared" si="18"/>
        <v>0</v>
      </c>
      <c r="AD49" s="4">
        <v>0</v>
      </c>
      <c r="AE49" s="13">
        <f t="shared" si="19"/>
        <v>0</v>
      </c>
      <c r="AF49" s="12">
        <f t="shared" si="20"/>
        <v>0</v>
      </c>
      <c r="AG49" s="4"/>
      <c r="AH49" s="13">
        <f t="shared" si="21"/>
        <v>0</v>
      </c>
      <c r="AI49" s="12">
        <f t="shared" si="22"/>
        <v>0</v>
      </c>
      <c r="AJ49" s="4">
        <v>0</v>
      </c>
      <c r="AK49" s="13">
        <f t="shared" si="23"/>
        <v>0</v>
      </c>
      <c r="AL49" s="12">
        <f t="shared" si="24"/>
        <v>0</v>
      </c>
      <c r="AS49" s="4">
        <v>25</v>
      </c>
      <c r="AT49" s="13">
        <f t="shared" si="25"/>
        <v>1.25</v>
      </c>
      <c r="AU49" s="12">
        <f t="shared" si="26"/>
        <v>482.625</v>
      </c>
      <c r="AW49" s="13">
        <f t="shared" si="27"/>
        <v>0</v>
      </c>
      <c r="AX49" s="12">
        <f t="shared" si="28"/>
        <v>0</v>
      </c>
      <c r="AY49" s="4">
        <v>0</v>
      </c>
      <c r="AZ49" s="13">
        <f t="shared" si="29"/>
        <v>0</v>
      </c>
      <c r="BA49" s="12">
        <f t="shared" si="30"/>
        <v>0</v>
      </c>
      <c r="BB49" s="4"/>
      <c r="BC49" s="13">
        <f t="shared" si="31"/>
        <v>0</v>
      </c>
      <c r="BD49" s="12">
        <f t="shared" si="32"/>
        <v>0</v>
      </c>
      <c r="BE49" s="4">
        <v>7</v>
      </c>
      <c r="BF49" s="13">
        <f t="shared" si="33"/>
        <v>0.35</v>
      </c>
      <c r="BG49" s="12">
        <f t="shared" si="34"/>
        <v>135.13499999999999</v>
      </c>
      <c r="BH49" s="4">
        <v>0</v>
      </c>
      <c r="BI49" s="13">
        <f t="shared" si="35"/>
        <v>0</v>
      </c>
      <c r="BJ49" s="12">
        <f t="shared" si="36"/>
        <v>0</v>
      </c>
      <c r="BK49" s="4"/>
      <c r="BL49" s="13">
        <f t="shared" si="37"/>
        <v>0</v>
      </c>
      <c r="BM49" s="12">
        <f t="shared" si="38"/>
        <v>0</v>
      </c>
      <c r="BN49" s="4"/>
      <c r="BO49" s="13">
        <f t="shared" si="39"/>
        <v>0</v>
      </c>
      <c r="BP49" s="12">
        <f t="shared" si="40"/>
        <v>0</v>
      </c>
      <c r="BQ49" s="6"/>
      <c r="BR49" s="13">
        <f t="shared" si="41"/>
        <v>0</v>
      </c>
      <c r="BS49" s="12">
        <f t="shared" si="42"/>
        <v>0</v>
      </c>
      <c r="BT49" s="4">
        <v>0</v>
      </c>
      <c r="BU49" s="13">
        <f t="shared" si="43"/>
        <v>0</v>
      </c>
      <c r="BV49" s="12">
        <f t="shared" si="44"/>
        <v>0</v>
      </c>
      <c r="BW49" s="6"/>
      <c r="BX49" s="13">
        <f t="shared" si="45"/>
        <v>0</v>
      </c>
      <c r="BY49" s="12">
        <f t="shared" si="46"/>
        <v>0</v>
      </c>
      <c r="BZ49" s="6"/>
      <c r="CA49" s="13">
        <f t="shared" si="47"/>
        <v>0</v>
      </c>
      <c r="CB49" s="12">
        <f t="shared" si="48"/>
        <v>0</v>
      </c>
      <c r="CC49" s="4"/>
      <c r="CD49" s="13">
        <f t="shared" si="49"/>
        <v>0</v>
      </c>
      <c r="CE49" s="12">
        <f t="shared" si="50"/>
        <v>0</v>
      </c>
      <c r="CF49" s="6"/>
      <c r="CG49" s="13">
        <f t="shared" si="51"/>
        <v>0</v>
      </c>
      <c r="CH49" s="12">
        <f t="shared" si="52"/>
        <v>0</v>
      </c>
      <c r="CI49" s="6">
        <v>0</v>
      </c>
      <c r="CJ49" s="13">
        <f t="shared" si="53"/>
        <v>0</v>
      </c>
      <c r="CK49" s="12">
        <f t="shared" si="54"/>
        <v>0</v>
      </c>
      <c r="CL49" s="18">
        <f t="shared" si="55"/>
        <v>482.625</v>
      </c>
    </row>
    <row r="50" spans="1:90" x14ac:dyDescent="0.25">
      <c r="A50" s="1">
        <v>173135000</v>
      </c>
      <c r="B50" t="s">
        <v>20</v>
      </c>
      <c r="C50" t="s">
        <v>21</v>
      </c>
      <c r="D50" s="2">
        <v>0.1310344827586207</v>
      </c>
      <c r="E50" s="6">
        <v>20</v>
      </c>
      <c r="F50" s="6">
        <v>19.305</v>
      </c>
      <c r="G50" s="1">
        <v>324003</v>
      </c>
      <c r="H50" s="1" t="s">
        <v>41</v>
      </c>
      <c r="I50" s="4">
        <v>0</v>
      </c>
      <c r="J50" s="11">
        <f t="shared" si="56"/>
        <v>0</v>
      </c>
      <c r="K50" s="12">
        <f t="shared" si="6"/>
        <v>0</v>
      </c>
      <c r="L50" s="4"/>
      <c r="M50" s="13">
        <f t="shared" si="7"/>
        <v>0</v>
      </c>
      <c r="N50" s="12">
        <f t="shared" si="8"/>
        <v>0</v>
      </c>
      <c r="O50" s="4">
        <v>0</v>
      </c>
      <c r="P50" s="13">
        <f t="shared" si="9"/>
        <v>0</v>
      </c>
      <c r="Q50" s="12">
        <f t="shared" si="10"/>
        <v>0</v>
      </c>
      <c r="R50" s="4">
        <v>0</v>
      </c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4"/>
      <c r="Y50" s="13">
        <f t="shared" si="15"/>
        <v>0</v>
      </c>
      <c r="Z50" s="12">
        <f t="shared" si="16"/>
        <v>0</v>
      </c>
      <c r="AA50" s="4"/>
      <c r="AB50" s="13">
        <f t="shared" si="17"/>
        <v>0</v>
      </c>
      <c r="AC50" s="12">
        <f t="shared" si="18"/>
        <v>0</v>
      </c>
      <c r="AD50" s="4">
        <v>0</v>
      </c>
      <c r="AE50" s="13">
        <f t="shared" si="19"/>
        <v>0</v>
      </c>
      <c r="AF50" s="12">
        <f t="shared" si="20"/>
        <v>0</v>
      </c>
      <c r="AG50" s="4"/>
      <c r="AH50" s="13">
        <f t="shared" si="21"/>
        <v>0</v>
      </c>
      <c r="AI50" s="12">
        <f t="shared" si="22"/>
        <v>0</v>
      </c>
      <c r="AJ50" s="4">
        <v>0</v>
      </c>
      <c r="AK50" s="13">
        <f t="shared" si="23"/>
        <v>0</v>
      </c>
      <c r="AL50" s="12">
        <f t="shared" si="24"/>
        <v>0</v>
      </c>
      <c r="AS50" s="4">
        <v>26</v>
      </c>
      <c r="AT50" s="13">
        <f t="shared" si="25"/>
        <v>1.3</v>
      </c>
      <c r="AU50" s="12">
        <f t="shared" si="26"/>
        <v>501.93</v>
      </c>
      <c r="AW50" s="13">
        <f t="shared" si="27"/>
        <v>0</v>
      </c>
      <c r="AX50" s="12">
        <f t="shared" si="28"/>
        <v>0</v>
      </c>
      <c r="AY50" s="4">
        <v>0</v>
      </c>
      <c r="AZ50" s="13">
        <f t="shared" si="29"/>
        <v>0</v>
      </c>
      <c r="BA50" s="12">
        <f t="shared" si="30"/>
        <v>0</v>
      </c>
      <c r="BB50" s="4"/>
      <c r="BC50" s="13">
        <f t="shared" si="31"/>
        <v>0</v>
      </c>
      <c r="BD50" s="12">
        <f t="shared" si="32"/>
        <v>0</v>
      </c>
      <c r="BE50" s="4">
        <v>8</v>
      </c>
      <c r="BF50" s="13">
        <f t="shared" si="33"/>
        <v>0.4</v>
      </c>
      <c r="BG50" s="12">
        <f t="shared" si="34"/>
        <v>154.44</v>
      </c>
      <c r="BH50" s="4">
        <v>0</v>
      </c>
      <c r="BI50" s="13">
        <f t="shared" si="35"/>
        <v>0</v>
      </c>
      <c r="BJ50" s="12">
        <f t="shared" si="36"/>
        <v>0</v>
      </c>
      <c r="BK50" s="4"/>
      <c r="BL50" s="13">
        <f t="shared" si="37"/>
        <v>0</v>
      </c>
      <c r="BM50" s="12">
        <f t="shared" si="38"/>
        <v>0</v>
      </c>
      <c r="BN50" s="4"/>
      <c r="BO50" s="13">
        <f t="shared" si="39"/>
        <v>0</v>
      </c>
      <c r="BP50" s="12">
        <f t="shared" si="40"/>
        <v>0</v>
      </c>
      <c r="BQ50" s="6"/>
      <c r="BR50" s="13">
        <f t="shared" si="41"/>
        <v>0</v>
      </c>
      <c r="BS50" s="12">
        <f t="shared" si="42"/>
        <v>0</v>
      </c>
      <c r="BT50" s="4">
        <v>0</v>
      </c>
      <c r="BU50" s="13">
        <f t="shared" si="43"/>
        <v>0</v>
      </c>
      <c r="BV50" s="12">
        <f t="shared" si="44"/>
        <v>0</v>
      </c>
      <c r="BW50" s="6"/>
      <c r="BX50" s="13">
        <f t="shared" si="45"/>
        <v>0</v>
      </c>
      <c r="BY50" s="12">
        <f t="shared" si="46"/>
        <v>0</v>
      </c>
      <c r="BZ50" s="6"/>
      <c r="CA50" s="13">
        <f t="shared" si="47"/>
        <v>0</v>
      </c>
      <c r="CB50" s="12">
        <f t="shared" si="48"/>
        <v>0</v>
      </c>
      <c r="CC50" s="4"/>
      <c r="CD50" s="13">
        <f t="shared" si="49"/>
        <v>0</v>
      </c>
      <c r="CE50" s="12">
        <f t="shared" si="50"/>
        <v>0</v>
      </c>
      <c r="CF50" s="6"/>
      <c r="CG50" s="13">
        <f t="shared" si="51"/>
        <v>0</v>
      </c>
      <c r="CH50" s="12">
        <f t="shared" si="52"/>
        <v>0</v>
      </c>
      <c r="CI50" s="6">
        <v>0</v>
      </c>
      <c r="CJ50" s="13">
        <f t="shared" si="53"/>
        <v>0</v>
      </c>
      <c r="CK50" s="12">
        <f t="shared" si="54"/>
        <v>0</v>
      </c>
      <c r="CL50" s="18">
        <f t="shared" si="55"/>
        <v>501.93</v>
      </c>
    </row>
    <row r="51" spans="1:90" x14ac:dyDescent="0.25">
      <c r="A51" s="1">
        <v>173135000</v>
      </c>
      <c r="B51" t="s">
        <v>80</v>
      </c>
      <c r="C51" t="s">
        <v>23</v>
      </c>
      <c r="D51" s="3">
        <v>0.21379310344827585</v>
      </c>
      <c r="E51" s="6">
        <v>20</v>
      </c>
      <c r="F51" s="6">
        <v>19.305</v>
      </c>
      <c r="G51" s="1">
        <v>324003</v>
      </c>
      <c r="H51" s="1" t="s">
        <v>41</v>
      </c>
      <c r="I51" s="4">
        <v>0</v>
      </c>
      <c r="J51" s="11">
        <f t="shared" si="56"/>
        <v>0</v>
      </c>
      <c r="K51" s="12">
        <f t="shared" si="6"/>
        <v>0</v>
      </c>
      <c r="L51" s="4"/>
      <c r="M51" s="13">
        <f t="shared" si="7"/>
        <v>0</v>
      </c>
      <c r="N51" s="12">
        <f t="shared" si="8"/>
        <v>0</v>
      </c>
      <c r="O51" s="4">
        <v>0</v>
      </c>
      <c r="P51" s="13">
        <f t="shared" si="9"/>
        <v>0</v>
      </c>
      <c r="Q51" s="12">
        <f t="shared" si="10"/>
        <v>0</v>
      </c>
      <c r="R51" s="4">
        <v>0</v>
      </c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4"/>
      <c r="Y51" s="13">
        <f t="shared" si="15"/>
        <v>0</v>
      </c>
      <c r="Z51" s="12">
        <f t="shared" si="16"/>
        <v>0</v>
      </c>
      <c r="AA51" s="4"/>
      <c r="AB51" s="13">
        <f t="shared" si="17"/>
        <v>0</v>
      </c>
      <c r="AC51" s="12">
        <f t="shared" si="18"/>
        <v>0</v>
      </c>
      <c r="AD51" s="4">
        <v>0</v>
      </c>
      <c r="AE51" s="13">
        <f t="shared" si="19"/>
        <v>0</v>
      </c>
      <c r="AF51" s="12">
        <f t="shared" si="20"/>
        <v>0</v>
      </c>
      <c r="AG51" s="4"/>
      <c r="AH51" s="13">
        <f t="shared" si="21"/>
        <v>0</v>
      </c>
      <c r="AI51" s="12">
        <f t="shared" si="22"/>
        <v>0</v>
      </c>
      <c r="AJ51" s="4">
        <v>0</v>
      </c>
      <c r="AK51" s="13">
        <f t="shared" si="23"/>
        <v>0</v>
      </c>
      <c r="AL51" s="12">
        <f t="shared" si="24"/>
        <v>0</v>
      </c>
      <c r="AS51" s="4">
        <v>43</v>
      </c>
      <c r="AT51" s="13">
        <f t="shared" si="25"/>
        <v>2.15</v>
      </c>
      <c r="AU51" s="12">
        <f t="shared" si="26"/>
        <v>830.11500000000001</v>
      </c>
      <c r="AW51" s="13">
        <f t="shared" si="27"/>
        <v>0</v>
      </c>
      <c r="AX51" s="12">
        <f t="shared" si="28"/>
        <v>0</v>
      </c>
      <c r="AY51" s="4">
        <v>0</v>
      </c>
      <c r="AZ51" s="13">
        <f t="shared" si="29"/>
        <v>0</v>
      </c>
      <c r="BA51" s="12">
        <f t="shared" si="30"/>
        <v>0</v>
      </c>
      <c r="BB51" s="4"/>
      <c r="BC51" s="13">
        <f t="shared" si="31"/>
        <v>0</v>
      </c>
      <c r="BD51" s="12">
        <f t="shared" si="32"/>
        <v>0</v>
      </c>
      <c r="BE51" s="4">
        <v>13</v>
      </c>
      <c r="BF51" s="13">
        <f t="shared" si="33"/>
        <v>0.65</v>
      </c>
      <c r="BG51" s="12">
        <f t="shared" si="34"/>
        <v>250.965</v>
      </c>
      <c r="BH51" s="4">
        <v>0</v>
      </c>
      <c r="BI51" s="13">
        <f t="shared" si="35"/>
        <v>0</v>
      </c>
      <c r="BJ51" s="12">
        <f t="shared" si="36"/>
        <v>0</v>
      </c>
      <c r="BK51" s="4"/>
      <c r="BL51" s="13">
        <f t="shared" si="37"/>
        <v>0</v>
      </c>
      <c r="BM51" s="12">
        <f t="shared" si="38"/>
        <v>0</v>
      </c>
      <c r="BN51" s="4"/>
      <c r="BO51" s="13">
        <f t="shared" si="39"/>
        <v>0</v>
      </c>
      <c r="BP51" s="12">
        <f t="shared" si="40"/>
        <v>0</v>
      </c>
      <c r="BQ51" s="6"/>
      <c r="BR51" s="13">
        <f t="shared" si="41"/>
        <v>0</v>
      </c>
      <c r="BS51" s="12">
        <f t="shared" si="42"/>
        <v>0</v>
      </c>
      <c r="BT51" s="4">
        <v>0</v>
      </c>
      <c r="BU51" s="13">
        <f t="shared" si="43"/>
        <v>0</v>
      </c>
      <c r="BV51" s="12">
        <f t="shared" si="44"/>
        <v>0</v>
      </c>
      <c r="BW51" s="6"/>
      <c r="BX51" s="13">
        <f t="shared" si="45"/>
        <v>0</v>
      </c>
      <c r="BY51" s="12">
        <f t="shared" si="46"/>
        <v>0</v>
      </c>
      <c r="BZ51" s="6"/>
      <c r="CA51" s="13">
        <f t="shared" si="47"/>
        <v>0</v>
      </c>
      <c r="CB51" s="12">
        <f t="shared" si="48"/>
        <v>0</v>
      </c>
      <c r="CC51" s="4"/>
      <c r="CD51" s="13">
        <f t="shared" si="49"/>
        <v>0</v>
      </c>
      <c r="CE51" s="12">
        <f t="shared" si="50"/>
        <v>0</v>
      </c>
      <c r="CF51" s="6"/>
      <c r="CG51" s="13">
        <f t="shared" si="51"/>
        <v>0</v>
      </c>
      <c r="CH51" s="12">
        <f t="shared" si="52"/>
        <v>0</v>
      </c>
      <c r="CI51" s="6">
        <v>0</v>
      </c>
      <c r="CJ51" s="13">
        <f t="shared" si="53"/>
        <v>0</v>
      </c>
      <c r="CK51" s="12">
        <f t="shared" si="54"/>
        <v>0</v>
      </c>
      <c r="CL51" s="18">
        <f t="shared" si="55"/>
        <v>830.11500000000001</v>
      </c>
    </row>
    <row r="52" spans="1:90" x14ac:dyDescent="0.25">
      <c r="I52" s="4">
        <v>0</v>
      </c>
      <c r="J52" s="11">
        <f t="shared" si="56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>
        <v>0</v>
      </c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4"/>
      <c r="Y52" s="13">
        <f t="shared" si="15"/>
        <v>0</v>
      </c>
      <c r="Z52" s="12">
        <f t="shared" si="16"/>
        <v>0</v>
      </c>
      <c r="AA52" s="4"/>
      <c r="AB52" s="13">
        <f t="shared" si="17"/>
        <v>0</v>
      </c>
      <c r="AC52" s="12">
        <f t="shared" si="18"/>
        <v>0</v>
      </c>
      <c r="AD52" s="4">
        <v>0</v>
      </c>
      <c r="AE52" s="13">
        <f t="shared" si="19"/>
        <v>0</v>
      </c>
      <c r="AF52" s="12">
        <f t="shared" si="20"/>
        <v>0</v>
      </c>
      <c r="AG52" s="4"/>
      <c r="AH52" s="13">
        <f t="shared" si="21"/>
        <v>0</v>
      </c>
      <c r="AI52" s="12">
        <f t="shared" si="22"/>
        <v>0</v>
      </c>
      <c r="AJ52" s="4">
        <v>0</v>
      </c>
      <c r="AK52" s="13">
        <f t="shared" si="23"/>
        <v>0</v>
      </c>
      <c r="AL52" s="12">
        <f t="shared" si="24"/>
        <v>0</v>
      </c>
      <c r="AS52" s="4">
        <v>0</v>
      </c>
      <c r="AT52" s="13">
        <f t="shared" si="25"/>
        <v>0</v>
      </c>
      <c r="AU52" s="12">
        <f t="shared" si="26"/>
        <v>0</v>
      </c>
      <c r="AW52" s="13">
        <f t="shared" si="27"/>
        <v>0</v>
      </c>
      <c r="AX52" s="12">
        <f t="shared" si="28"/>
        <v>0</v>
      </c>
      <c r="AY52" s="4">
        <v>0</v>
      </c>
      <c r="AZ52" s="13">
        <f t="shared" si="29"/>
        <v>0</v>
      </c>
      <c r="BA52" s="12">
        <f t="shared" si="30"/>
        <v>0</v>
      </c>
      <c r="BB52" s="4"/>
      <c r="BC52" s="13">
        <f t="shared" si="31"/>
        <v>0</v>
      </c>
      <c r="BD52" s="12">
        <f t="shared" si="32"/>
        <v>0</v>
      </c>
      <c r="BE52" s="4">
        <v>0</v>
      </c>
      <c r="BF52" s="13">
        <f t="shared" si="33"/>
        <v>0</v>
      </c>
      <c r="BG52" s="12">
        <f t="shared" si="34"/>
        <v>0</v>
      </c>
      <c r="BH52" s="4">
        <v>0</v>
      </c>
      <c r="BI52" s="13">
        <f t="shared" si="35"/>
        <v>0</v>
      </c>
      <c r="BJ52" s="12">
        <f t="shared" si="36"/>
        <v>0</v>
      </c>
      <c r="BK52" s="4"/>
      <c r="BL52" s="13">
        <f t="shared" si="37"/>
        <v>0</v>
      </c>
      <c r="BM52" s="12">
        <f t="shared" si="38"/>
        <v>0</v>
      </c>
      <c r="BN52" s="4"/>
      <c r="BO52" s="13">
        <f t="shared" si="39"/>
        <v>0</v>
      </c>
      <c r="BP52" s="12">
        <f t="shared" si="40"/>
        <v>0</v>
      </c>
      <c r="BQ52" s="6"/>
      <c r="BR52" s="13">
        <f t="shared" si="41"/>
        <v>0</v>
      </c>
      <c r="BS52" s="12">
        <f t="shared" si="42"/>
        <v>0</v>
      </c>
      <c r="BT52" s="4">
        <v>0</v>
      </c>
      <c r="BU52" s="13">
        <f t="shared" si="43"/>
        <v>0</v>
      </c>
      <c r="BV52" s="12">
        <f t="shared" si="44"/>
        <v>0</v>
      </c>
      <c r="BW52" s="6"/>
      <c r="BX52" s="13">
        <f t="shared" si="45"/>
        <v>0</v>
      </c>
      <c r="BY52" s="12">
        <f t="shared" si="46"/>
        <v>0</v>
      </c>
      <c r="BZ52" s="6"/>
      <c r="CA52" s="13">
        <f t="shared" si="47"/>
        <v>0</v>
      </c>
      <c r="CB52" s="12">
        <f t="shared" si="48"/>
        <v>0</v>
      </c>
      <c r="CC52" s="4"/>
      <c r="CD52" s="13">
        <f t="shared" si="49"/>
        <v>0</v>
      </c>
      <c r="CE52" s="12">
        <f t="shared" si="50"/>
        <v>0</v>
      </c>
      <c r="CF52" s="6"/>
      <c r="CG52" s="13">
        <f t="shared" si="51"/>
        <v>0</v>
      </c>
      <c r="CH52" s="12">
        <f t="shared" si="52"/>
        <v>0</v>
      </c>
      <c r="CI52" s="6">
        <v>0</v>
      </c>
      <c r="CJ52" s="13">
        <f t="shared" si="53"/>
        <v>0</v>
      </c>
      <c r="CK52" s="12">
        <f t="shared" si="54"/>
        <v>0</v>
      </c>
      <c r="CL52" s="18">
        <f t="shared" si="55"/>
        <v>0</v>
      </c>
    </row>
    <row r="53" spans="1:90" x14ac:dyDescent="0.25">
      <c r="I53" s="4">
        <v>0</v>
      </c>
      <c r="J53" s="11">
        <f t="shared" si="56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>
        <v>0</v>
      </c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4"/>
      <c r="Y53" s="13">
        <f t="shared" si="15"/>
        <v>0</v>
      </c>
      <c r="Z53" s="12">
        <f t="shared" si="16"/>
        <v>0</v>
      </c>
      <c r="AA53" s="4"/>
      <c r="AB53" s="13">
        <f t="shared" si="17"/>
        <v>0</v>
      </c>
      <c r="AC53" s="12">
        <f t="shared" si="18"/>
        <v>0</v>
      </c>
      <c r="AD53" s="4">
        <v>0</v>
      </c>
      <c r="AE53" s="13">
        <f t="shared" si="19"/>
        <v>0</v>
      </c>
      <c r="AF53" s="12">
        <f t="shared" si="20"/>
        <v>0</v>
      </c>
      <c r="AG53" s="4"/>
      <c r="AH53" s="13">
        <f t="shared" si="21"/>
        <v>0</v>
      </c>
      <c r="AI53" s="12">
        <f t="shared" si="22"/>
        <v>0</v>
      </c>
      <c r="AJ53" s="4">
        <v>0</v>
      </c>
      <c r="AK53" s="13">
        <f t="shared" si="23"/>
        <v>0</v>
      </c>
      <c r="AL53" s="12">
        <f t="shared" si="24"/>
        <v>0</v>
      </c>
      <c r="AS53" s="4">
        <v>0</v>
      </c>
      <c r="AT53" s="13">
        <f t="shared" si="25"/>
        <v>0</v>
      </c>
      <c r="AU53" s="12">
        <f t="shared" si="26"/>
        <v>0</v>
      </c>
      <c r="AW53" s="13">
        <f t="shared" si="27"/>
        <v>0</v>
      </c>
      <c r="AX53" s="12">
        <f t="shared" si="28"/>
        <v>0</v>
      </c>
      <c r="AY53" s="4">
        <v>0</v>
      </c>
      <c r="AZ53" s="13">
        <f t="shared" si="29"/>
        <v>0</v>
      </c>
      <c r="BA53" s="12">
        <f t="shared" si="30"/>
        <v>0</v>
      </c>
      <c r="BB53" s="4"/>
      <c r="BC53" s="13">
        <f t="shared" si="31"/>
        <v>0</v>
      </c>
      <c r="BD53" s="12">
        <f t="shared" si="32"/>
        <v>0</v>
      </c>
      <c r="BE53" s="4">
        <v>0</v>
      </c>
      <c r="BF53" s="13">
        <f t="shared" si="33"/>
        <v>0</v>
      </c>
      <c r="BG53" s="12">
        <f t="shared" si="34"/>
        <v>0</v>
      </c>
      <c r="BH53" s="4">
        <v>0</v>
      </c>
      <c r="BI53" s="13">
        <f t="shared" si="35"/>
        <v>0</v>
      </c>
      <c r="BJ53" s="12">
        <f t="shared" si="36"/>
        <v>0</v>
      </c>
      <c r="BK53" s="4"/>
      <c r="BL53" s="13">
        <f t="shared" si="37"/>
        <v>0</v>
      </c>
      <c r="BM53" s="12">
        <f t="shared" si="38"/>
        <v>0</v>
      </c>
      <c r="BN53" s="4"/>
      <c r="BO53" s="13">
        <f t="shared" si="39"/>
        <v>0</v>
      </c>
      <c r="BP53" s="12">
        <f t="shared" si="40"/>
        <v>0</v>
      </c>
      <c r="BQ53" s="6"/>
      <c r="BR53" s="13">
        <f t="shared" si="41"/>
        <v>0</v>
      </c>
      <c r="BS53" s="12">
        <f t="shared" si="42"/>
        <v>0</v>
      </c>
      <c r="BT53" s="4">
        <v>0</v>
      </c>
      <c r="BU53" s="13">
        <f t="shared" si="43"/>
        <v>0</v>
      </c>
      <c r="BV53" s="12">
        <f t="shared" si="44"/>
        <v>0</v>
      </c>
      <c r="BW53" s="6"/>
      <c r="BX53" s="13">
        <f t="shared" si="45"/>
        <v>0</v>
      </c>
      <c r="BY53" s="12">
        <f t="shared" si="46"/>
        <v>0</v>
      </c>
      <c r="BZ53" s="6"/>
      <c r="CA53" s="13">
        <f t="shared" si="47"/>
        <v>0</v>
      </c>
      <c r="CB53" s="12">
        <f t="shared" si="48"/>
        <v>0</v>
      </c>
      <c r="CC53" s="4"/>
      <c r="CD53" s="13">
        <f t="shared" si="49"/>
        <v>0</v>
      </c>
      <c r="CE53" s="12">
        <f t="shared" si="50"/>
        <v>0</v>
      </c>
      <c r="CF53" s="6"/>
      <c r="CG53" s="13">
        <f t="shared" si="51"/>
        <v>0</v>
      </c>
      <c r="CH53" s="12">
        <f t="shared" si="52"/>
        <v>0</v>
      </c>
      <c r="CI53" s="6">
        <v>0</v>
      </c>
      <c r="CJ53" s="13">
        <f t="shared" si="53"/>
        <v>0</v>
      </c>
      <c r="CK53" s="12">
        <f t="shared" si="54"/>
        <v>0</v>
      </c>
      <c r="CL53" s="18">
        <f t="shared" si="55"/>
        <v>0</v>
      </c>
    </row>
    <row r="54" spans="1:90" x14ac:dyDescent="0.25">
      <c r="A54" s="1">
        <v>173139000</v>
      </c>
      <c r="B54" t="s">
        <v>8</v>
      </c>
      <c r="C54" t="s">
        <v>9</v>
      </c>
      <c r="D54" s="2">
        <v>0.14482758620689656</v>
      </c>
      <c r="E54" s="6">
        <v>24</v>
      </c>
      <c r="F54" s="6">
        <v>12.329280000000001</v>
      </c>
      <c r="G54" s="1">
        <v>323004</v>
      </c>
      <c r="H54" s="1" t="s">
        <v>42</v>
      </c>
      <c r="I54" s="4"/>
      <c r="J54" s="11">
        <f t="shared" si="56"/>
        <v>0</v>
      </c>
      <c r="K54" s="12">
        <f t="shared" si="6"/>
        <v>0</v>
      </c>
      <c r="L54" s="4"/>
      <c r="M54" s="13">
        <f t="shared" si="7"/>
        <v>0</v>
      </c>
      <c r="N54" s="12">
        <f t="shared" si="8"/>
        <v>0</v>
      </c>
      <c r="O54" s="4">
        <v>35</v>
      </c>
      <c r="P54" s="13">
        <f t="shared" si="9"/>
        <v>1.4583333333333333</v>
      </c>
      <c r="Q54" s="12">
        <f t="shared" si="10"/>
        <v>431.52480000000003</v>
      </c>
      <c r="R54" s="4">
        <v>35</v>
      </c>
      <c r="S54" s="13">
        <f t="shared" si="11"/>
        <v>1.4583333333333333</v>
      </c>
      <c r="T54" s="12">
        <f t="shared" si="12"/>
        <v>431.52480000000003</v>
      </c>
      <c r="U54" s="4"/>
      <c r="V54" s="13">
        <f t="shared" si="13"/>
        <v>0</v>
      </c>
      <c r="W54" s="12">
        <f t="shared" si="14"/>
        <v>0</v>
      </c>
      <c r="X54" s="4"/>
      <c r="Y54" s="13">
        <f t="shared" si="15"/>
        <v>0</v>
      </c>
      <c r="Z54" s="12">
        <f t="shared" si="16"/>
        <v>0</v>
      </c>
      <c r="AA54" s="4"/>
      <c r="AB54" s="13">
        <f t="shared" si="17"/>
        <v>0</v>
      </c>
      <c r="AC54" s="12">
        <f t="shared" si="18"/>
        <v>0</v>
      </c>
      <c r="AD54" s="4">
        <v>49</v>
      </c>
      <c r="AE54" s="13">
        <f t="shared" si="19"/>
        <v>2.0416666666666665</v>
      </c>
      <c r="AF54" s="12">
        <f t="shared" si="20"/>
        <v>604.13472000000002</v>
      </c>
      <c r="AG54" s="4"/>
      <c r="AH54" s="13">
        <f t="shared" si="21"/>
        <v>0</v>
      </c>
      <c r="AI54" s="12">
        <f t="shared" si="22"/>
        <v>0</v>
      </c>
      <c r="AJ54" s="4">
        <v>0</v>
      </c>
      <c r="AK54" s="13">
        <f t="shared" si="23"/>
        <v>0</v>
      </c>
      <c r="AL54" s="12">
        <f t="shared" si="24"/>
        <v>0</v>
      </c>
      <c r="AS54" s="4">
        <v>0</v>
      </c>
      <c r="AT54" s="13">
        <f t="shared" si="25"/>
        <v>0</v>
      </c>
      <c r="AU54" s="12">
        <f t="shared" si="26"/>
        <v>0</v>
      </c>
      <c r="AW54" s="13">
        <f t="shared" si="27"/>
        <v>0</v>
      </c>
      <c r="AX54" s="12">
        <f t="shared" si="28"/>
        <v>0</v>
      </c>
      <c r="AY54" s="4">
        <v>35</v>
      </c>
      <c r="AZ54" s="13">
        <f t="shared" si="29"/>
        <v>1.4583333333333333</v>
      </c>
      <c r="BA54" s="12">
        <f t="shared" si="30"/>
        <v>431.52480000000003</v>
      </c>
      <c r="BB54" s="4"/>
      <c r="BC54" s="13">
        <f t="shared" si="31"/>
        <v>0</v>
      </c>
      <c r="BD54" s="12">
        <f t="shared" si="32"/>
        <v>0</v>
      </c>
      <c r="BE54" s="4">
        <v>10</v>
      </c>
      <c r="BF54" s="13">
        <f t="shared" si="33"/>
        <v>0.41666666666666669</v>
      </c>
      <c r="BG54" s="12">
        <f t="shared" si="34"/>
        <v>123.2928</v>
      </c>
      <c r="BH54" s="4">
        <v>17</v>
      </c>
      <c r="BI54" s="13">
        <f t="shared" si="35"/>
        <v>0.70833333333333337</v>
      </c>
      <c r="BJ54" s="12">
        <f t="shared" si="36"/>
        <v>209.59776000000002</v>
      </c>
      <c r="BK54" s="4"/>
      <c r="BL54" s="13">
        <f t="shared" si="37"/>
        <v>0</v>
      </c>
      <c r="BM54" s="12">
        <f t="shared" si="38"/>
        <v>0</v>
      </c>
      <c r="BN54" s="4"/>
      <c r="BO54" s="13">
        <f t="shared" si="39"/>
        <v>0</v>
      </c>
      <c r="BP54" s="12">
        <f t="shared" si="40"/>
        <v>0</v>
      </c>
      <c r="BQ54" s="6"/>
      <c r="BR54" s="13">
        <f t="shared" si="41"/>
        <v>0</v>
      </c>
      <c r="BS54" s="12">
        <f t="shared" si="42"/>
        <v>0</v>
      </c>
      <c r="BT54" s="4">
        <v>52</v>
      </c>
      <c r="BU54" s="13">
        <f t="shared" si="43"/>
        <v>2.1666666666666665</v>
      </c>
      <c r="BV54" s="12">
        <f t="shared" si="44"/>
        <v>641.12256000000002</v>
      </c>
      <c r="BW54" s="6"/>
      <c r="BX54" s="13">
        <f t="shared" si="45"/>
        <v>0</v>
      </c>
      <c r="BY54" s="12">
        <f t="shared" si="46"/>
        <v>0</v>
      </c>
      <c r="BZ54" s="6"/>
      <c r="CA54" s="13">
        <f t="shared" si="47"/>
        <v>0</v>
      </c>
      <c r="CB54" s="12">
        <f t="shared" si="48"/>
        <v>0</v>
      </c>
      <c r="CC54" s="4"/>
      <c r="CD54" s="13">
        <f t="shared" si="49"/>
        <v>0</v>
      </c>
      <c r="CE54" s="12">
        <f t="shared" si="50"/>
        <v>0</v>
      </c>
      <c r="CF54" s="6"/>
      <c r="CG54" s="13">
        <f t="shared" si="51"/>
        <v>0</v>
      </c>
      <c r="CH54" s="12">
        <f t="shared" si="52"/>
        <v>0</v>
      </c>
      <c r="CI54" s="6">
        <v>0</v>
      </c>
      <c r="CJ54" s="13">
        <f t="shared" si="53"/>
        <v>0</v>
      </c>
      <c r="CK54" s="12">
        <f t="shared" si="54"/>
        <v>0</v>
      </c>
      <c r="CL54" s="18">
        <f t="shared" si="55"/>
        <v>1898.70912</v>
      </c>
    </row>
    <row r="55" spans="1:90" x14ac:dyDescent="0.25">
      <c r="A55" s="1">
        <v>173139000</v>
      </c>
      <c r="B55" t="s">
        <v>10</v>
      </c>
      <c r="C55" t="s">
        <v>11</v>
      </c>
      <c r="D55" s="2">
        <v>0.17241379310344829</v>
      </c>
      <c r="E55" s="6">
        <v>24</v>
      </c>
      <c r="F55" s="6">
        <v>12.329280000000001</v>
      </c>
      <c r="G55" s="1">
        <v>323004</v>
      </c>
      <c r="H55" s="1" t="s">
        <v>42</v>
      </c>
      <c r="I55" s="4"/>
      <c r="J55" s="11">
        <f t="shared" si="56"/>
        <v>0</v>
      </c>
      <c r="K55" s="12">
        <f t="shared" si="6"/>
        <v>0</v>
      </c>
      <c r="L55" s="4"/>
      <c r="M55" s="13">
        <f t="shared" si="7"/>
        <v>0</v>
      </c>
      <c r="N55" s="12">
        <f t="shared" si="8"/>
        <v>0</v>
      </c>
      <c r="O55" s="4">
        <v>41</v>
      </c>
      <c r="P55" s="13">
        <f t="shared" si="9"/>
        <v>1.7083333333333333</v>
      </c>
      <c r="Q55" s="12">
        <f t="shared" si="10"/>
        <v>505.50048000000004</v>
      </c>
      <c r="R55" s="4">
        <v>41</v>
      </c>
      <c r="S55" s="13">
        <f t="shared" si="11"/>
        <v>1.7083333333333333</v>
      </c>
      <c r="T55" s="12">
        <f t="shared" si="12"/>
        <v>505.50048000000004</v>
      </c>
      <c r="U55" s="4"/>
      <c r="V55" s="13">
        <f t="shared" si="13"/>
        <v>0</v>
      </c>
      <c r="W55" s="12">
        <f t="shared" si="14"/>
        <v>0</v>
      </c>
      <c r="X55" s="4"/>
      <c r="Y55" s="13">
        <f t="shared" si="15"/>
        <v>0</v>
      </c>
      <c r="Z55" s="12">
        <f t="shared" si="16"/>
        <v>0</v>
      </c>
      <c r="AA55" s="4"/>
      <c r="AB55" s="13">
        <f t="shared" si="17"/>
        <v>0</v>
      </c>
      <c r="AC55" s="12">
        <f t="shared" si="18"/>
        <v>0</v>
      </c>
      <c r="AD55" s="4">
        <v>58</v>
      </c>
      <c r="AE55" s="13">
        <f t="shared" si="19"/>
        <v>2.4166666666666665</v>
      </c>
      <c r="AF55" s="12">
        <f t="shared" si="20"/>
        <v>715.09824000000003</v>
      </c>
      <c r="AG55" s="4"/>
      <c r="AH55" s="13">
        <f t="shared" si="21"/>
        <v>0</v>
      </c>
      <c r="AI55" s="12">
        <f t="shared" si="22"/>
        <v>0</v>
      </c>
      <c r="AJ55" s="4">
        <v>0</v>
      </c>
      <c r="AK55" s="13">
        <f t="shared" si="23"/>
        <v>0</v>
      </c>
      <c r="AL55" s="12">
        <f t="shared" si="24"/>
        <v>0</v>
      </c>
      <c r="AS55" s="4">
        <v>0</v>
      </c>
      <c r="AT55" s="13">
        <f t="shared" si="25"/>
        <v>0</v>
      </c>
      <c r="AU55" s="12">
        <f t="shared" si="26"/>
        <v>0</v>
      </c>
      <c r="AW55" s="13">
        <f t="shared" si="27"/>
        <v>0</v>
      </c>
      <c r="AX55" s="12">
        <f t="shared" si="28"/>
        <v>0</v>
      </c>
      <c r="AY55" s="4">
        <v>41</v>
      </c>
      <c r="AZ55" s="13">
        <f t="shared" si="29"/>
        <v>1.7083333333333333</v>
      </c>
      <c r="BA55" s="12">
        <f t="shared" si="30"/>
        <v>505.50048000000004</v>
      </c>
      <c r="BB55" s="4"/>
      <c r="BC55" s="13">
        <f t="shared" si="31"/>
        <v>0</v>
      </c>
      <c r="BD55" s="12">
        <f t="shared" si="32"/>
        <v>0</v>
      </c>
      <c r="BE55" s="4">
        <v>12</v>
      </c>
      <c r="BF55" s="13">
        <f t="shared" si="33"/>
        <v>0.5</v>
      </c>
      <c r="BG55" s="12">
        <f t="shared" si="34"/>
        <v>147.95136000000002</v>
      </c>
      <c r="BH55" s="4">
        <v>21</v>
      </c>
      <c r="BI55" s="13">
        <f t="shared" si="35"/>
        <v>0.875</v>
      </c>
      <c r="BJ55" s="12">
        <f t="shared" si="36"/>
        <v>258.91488000000004</v>
      </c>
      <c r="BK55" s="4"/>
      <c r="BL55" s="13">
        <f t="shared" si="37"/>
        <v>0</v>
      </c>
      <c r="BM55" s="12">
        <f t="shared" si="38"/>
        <v>0</v>
      </c>
      <c r="BN55" s="4"/>
      <c r="BO55" s="13">
        <f t="shared" si="39"/>
        <v>0</v>
      </c>
      <c r="BP55" s="12">
        <f t="shared" si="40"/>
        <v>0</v>
      </c>
      <c r="BQ55" s="6"/>
      <c r="BR55" s="13">
        <f t="shared" si="41"/>
        <v>0</v>
      </c>
      <c r="BS55" s="12">
        <f t="shared" si="42"/>
        <v>0</v>
      </c>
      <c r="BT55" s="4">
        <v>62</v>
      </c>
      <c r="BU55" s="13">
        <f t="shared" si="43"/>
        <v>2.5833333333333335</v>
      </c>
      <c r="BV55" s="12">
        <f t="shared" si="44"/>
        <v>764.41536000000008</v>
      </c>
      <c r="BW55" s="6"/>
      <c r="BX55" s="13">
        <f t="shared" si="45"/>
        <v>0</v>
      </c>
      <c r="BY55" s="12">
        <f t="shared" si="46"/>
        <v>0</v>
      </c>
      <c r="BZ55" s="6"/>
      <c r="CA55" s="13">
        <f t="shared" si="47"/>
        <v>0</v>
      </c>
      <c r="CB55" s="12">
        <f t="shared" si="48"/>
        <v>0</v>
      </c>
      <c r="CC55" s="4"/>
      <c r="CD55" s="13">
        <f t="shared" si="49"/>
        <v>0</v>
      </c>
      <c r="CE55" s="12">
        <f t="shared" si="50"/>
        <v>0</v>
      </c>
      <c r="CF55" s="6"/>
      <c r="CG55" s="13">
        <f t="shared" si="51"/>
        <v>0</v>
      </c>
      <c r="CH55" s="12">
        <f t="shared" si="52"/>
        <v>0</v>
      </c>
      <c r="CI55" s="6">
        <v>0</v>
      </c>
      <c r="CJ55" s="13">
        <f t="shared" si="53"/>
        <v>0</v>
      </c>
      <c r="CK55" s="12">
        <f t="shared" si="54"/>
        <v>0</v>
      </c>
      <c r="CL55" s="18">
        <f t="shared" si="55"/>
        <v>2231.5996800000003</v>
      </c>
    </row>
    <row r="56" spans="1:90" x14ac:dyDescent="0.25">
      <c r="A56" s="1">
        <v>173139000</v>
      </c>
      <c r="B56" t="s">
        <v>12</v>
      </c>
      <c r="C56" t="s">
        <v>13</v>
      </c>
      <c r="D56" s="2">
        <v>5.5172413793103448E-2</v>
      </c>
      <c r="E56" s="6">
        <v>24</v>
      </c>
      <c r="F56" s="6">
        <v>12.329280000000001</v>
      </c>
      <c r="G56" s="1">
        <v>323004</v>
      </c>
      <c r="H56" s="1" t="s">
        <v>42</v>
      </c>
      <c r="I56" s="4"/>
      <c r="J56" s="11">
        <f t="shared" si="56"/>
        <v>0</v>
      </c>
      <c r="K56" s="12">
        <f t="shared" si="6"/>
        <v>0</v>
      </c>
      <c r="L56" s="4"/>
      <c r="M56" s="13">
        <f t="shared" si="7"/>
        <v>0</v>
      </c>
      <c r="N56" s="12">
        <f t="shared" si="8"/>
        <v>0</v>
      </c>
      <c r="O56" s="4">
        <v>13</v>
      </c>
      <c r="P56" s="13">
        <f t="shared" si="9"/>
        <v>0.54166666666666663</v>
      </c>
      <c r="Q56" s="12">
        <f t="shared" si="10"/>
        <v>160.28064000000001</v>
      </c>
      <c r="R56" s="4">
        <v>13</v>
      </c>
      <c r="S56" s="13">
        <f t="shared" si="11"/>
        <v>0.54166666666666663</v>
      </c>
      <c r="T56" s="12">
        <f t="shared" si="12"/>
        <v>160.28064000000001</v>
      </c>
      <c r="U56" s="4"/>
      <c r="V56" s="13">
        <f t="shared" si="13"/>
        <v>0</v>
      </c>
      <c r="W56" s="12">
        <f t="shared" si="14"/>
        <v>0</v>
      </c>
      <c r="X56" s="4"/>
      <c r="Y56" s="13">
        <f t="shared" si="15"/>
        <v>0</v>
      </c>
      <c r="Z56" s="12">
        <f t="shared" si="16"/>
        <v>0</v>
      </c>
      <c r="AA56" s="4"/>
      <c r="AB56" s="13">
        <f t="shared" si="17"/>
        <v>0</v>
      </c>
      <c r="AC56" s="12">
        <f t="shared" si="18"/>
        <v>0</v>
      </c>
      <c r="AD56" s="4">
        <v>19</v>
      </c>
      <c r="AE56" s="13">
        <f t="shared" si="19"/>
        <v>0.79166666666666663</v>
      </c>
      <c r="AF56" s="12">
        <f t="shared" si="20"/>
        <v>234.25632000000002</v>
      </c>
      <c r="AG56" s="4"/>
      <c r="AH56" s="13">
        <f t="shared" si="21"/>
        <v>0</v>
      </c>
      <c r="AI56" s="12">
        <f t="shared" si="22"/>
        <v>0</v>
      </c>
      <c r="AJ56" s="4">
        <v>0</v>
      </c>
      <c r="AK56" s="13">
        <f t="shared" si="23"/>
        <v>0</v>
      </c>
      <c r="AL56" s="12">
        <f t="shared" si="24"/>
        <v>0</v>
      </c>
      <c r="AS56" s="4">
        <v>0</v>
      </c>
      <c r="AT56" s="13">
        <f t="shared" si="25"/>
        <v>0</v>
      </c>
      <c r="AU56" s="12">
        <f t="shared" si="26"/>
        <v>0</v>
      </c>
      <c r="AW56" s="13">
        <f t="shared" si="27"/>
        <v>0</v>
      </c>
      <c r="AX56" s="12">
        <f t="shared" si="28"/>
        <v>0</v>
      </c>
      <c r="AY56" s="4">
        <v>13</v>
      </c>
      <c r="AZ56" s="13">
        <f t="shared" si="29"/>
        <v>0.54166666666666663</v>
      </c>
      <c r="BA56" s="12">
        <f t="shared" si="30"/>
        <v>160.28064000000001</v>
      </c>
      <c r="BB56" s="4"/>
      <c r="BC56" s="13">
        <f t="shared" si="31"/>
        <v>0</v>
      </c>
      <c r="BD56" s="12">
        <f t="shared" si="32"/>
        <v>0</v>
      </c>
      <c r="BE56" s="4">
        <v>5</v>
      </c>
      <c r="BF56" s="13">
        <f t="shared" si="33"/>
        <v>0.20833333333333334</v>
      </c>
      <c r="BG56" s="12">
        <f t="shared" si="34"/>
        <v>61.6464</v>
      </c>
      <c r="BH56" s="4">
        <v>7</v>
      </c>
      <c r="BI56" s="13">
        <f t="shared" si="35"/>
        <v>0.29166666666666669</v>
      </c>
      <c r="BJ56" s="12">
        <f t="shared" si="36"/>
        <v>86.304960000000008</v>
      </c>
      <c r="BK56" s="4"/>
      <c r="BL56" s="13">
        <f t="shared" si="37"/>
        <v>0</v>
      </c>
      <c r="BM56" s="12">
        <f t="shared" si="38"/>
        <v>0</v>
      </c>
      <c r="BN56" s="4"/>
      <c r="BO56" s="13">
        <f t="shared" si="39"/>
        <v>0</v>
      </c>
      <c r="BP56" s="12">
        <f t="shared" si="40"/>
        <v>0</v>
      </c>
      <c r="BQ56" s="6"/>
      <c r="BR56" s="13">
        <f t="shared" si="41"/>
        <v>0</v>
      </c>
      <c r="BS56" s="12">
        <f t="shared" si="42"/>
        <v>0</v>
      </c>
      <c r="BT56" s="4">
        <v>20</v>
      </c>
      <c r="BU56" s="13">
        <f t="shared" si="43"/>
        <v>0.83333333333333337</v>
      </c>
      <c r="BV56" s="12">
        <f t="shared" si="44"/>
        <v>246.5856</v>
      </c>
      <c r="BW56" s="6"/>
      <c r="BX56" s="13">
        <f t="shared" si="45"/>
        <v>0</v>
      </c>
      <c r="BY56" s="12">
        <f t="shared" si="46"/>
        <v>0</v>
      </c>
      <c r="BZ56" s="6"/>
      <c r="CA56" s="13">
        <f t="shared" si="47"/>
        <v>0</v>
      </c>
      <c r="CB56" s="12">
        <f t="shared" si="48"/>
        <v>0</v>
      </c>
      <c r="CC56" s="4"/>
      <c r="CD56" s="13">
        <f t="shared" si="49"/>
        <v>0</v>
      </c>
      <c r="CE56" s="12">
        <f t="shared" si="50"/>
        <v>0</v>
      </c>
      <c r="CF56" s="6"/>
      <c r="CG56" s="13">
        <f t="shared" si="51"/>
        <v>0</v>
      </c>
      <c r="CH56" s="12">
        <f t="shared" si="52"/>
        <v>0</v>
      </c>
      <c r="CI56" s="6">
        <v>0</v>
      </c>
      <c r="CJ56" s="13">
        <f t="shared" si="53"/>
        <v>0</v>
      </c>
      <c r="CK56" s="12">
        <f t="shared" si="54"/>
        <v>0</v>
      </c>
      <c r="CL56" s="18">
        <f t="shared" si="55"/>
        <v>715.09824000000003</v>
      </c>
    </row>
    <row r="57" spans="1:90" x14ac:dyDescent="0.25">
      <c r="A57" s="1">
        <v>173139000</v>
      </c>
      <c r="B57" t="s">
        <v>14</v>
      </c>
      <c r="C57" t="s">
        <v>15</v>
      </c>
      <c r="D57" s="2">
        <v>3.4482758620689655E-2</v>
      </c>
      <c r="E57" s="6">
        <v>24</v>
      </c>
      <c r="F57" s="6">
        <v>12.329280000000001</v>
      </c>
      <c r="G57" s="1">
        <v>323004</v>
      </c>
      <c r="H57" s="1" t="s">
        <v>42</v>
      </c>
      <c r="I57" s="4"/>
      <c r="J57" s="11">
        <f t="shared" si="56"/>
        <v>0</v>
      </c>
      <c r="K57" s="12">
        <f t="shared" si="6"/>
        <v>0</v>
      </c>
      <c r="L57" s="4"/>
      <c r="M57" s="13">
        <f t="shared" si="7"/>
        <v>0</v>
      </c>
      <c r="N57" s="12">
        <f t="shared" si="8"/>
        <v>0</v>
      </c>
      <c r="O57" s="4">
        <v>9</v>
      </c>
      <c r="P57" s="13">
        <f t="shared" si="9"/>
        <v>0.375</v>
      </c>
      <c r="Q57" s="12">
        <f t="shared" si="10"/>
        <v>110.96352</v>
      </c>
      <c r="R57" s="4">
        <f>8+1</f>
        <v>9</v>
      </c>
      <c r="S57" s="13">
        <f t="shared" si="11"/>
        <v>0.375</v>
      </c>
      <c r="T57" s="12">
        <f t="shared" si="12"/>
        <v>110.96352</v>
      </c>
      <c r="U57" s="4"/>
      <c r="V57" s="13">
        <f t="shared" si="13"/>
        <v>0</v>
      </c>
      <c r="W57" s="12">
        <f t="shared" si="14"/>
        <v>0</v>
      </c>
      <c r="X57" s="4"/>
      <c r="Y57" s="13">
        <f t="shared" si="15"/>
        <v>0</v>
      </c>
      <c r="Z57" s="12">
        <f t="shared" si="16"/>
        <v>0</v>
      </c>
      <c r="AA57" s="4"/>
      <c r="AB57" s="13">
        <f t="shared" si="17"/>
        <v>0</v>
      </c>
      <c r="AC57" s="12">
        <f t="shared" si="18"/>
        <v>0</v>
      </c>
      <c r="AD57" s="4">
        <v>10</v>
      </c>
      <c r="AE57" s="13">
        <f t="shared" si="19"/>
        <v>0.41666666666666669</v>
      </c>
      <c r="AF57" s="12">
        <f t="shared" si="20"/>
        <v>123.2928</v>
      </c>
      <c r="AG57" s="4"/>
      <c r="AH57" s="13">
        <f t="shared" si="21"/>
        <v>0</v>
      </c>
      <c r="AI57" s="12">
        <f t="shared" si="22"/>
        <v>0</v>
      </c>
      <c r="AJ57" s="4">
        <v>0</v>
      </c>
      <c r="AK57" s="13">
        <f t="shared" si="23"/>
        <v>0</v>
      </c>
      <c r="AL57" s="12">
        <f t="shared" si="24"/>
        <v>0</v>
      </c>
      <c r="AS57" s="4">
        <v>0</v>
      </c>
      <c r="AT57" s="13">
        <f t="shared" si="25"/>
        <v>0</v>
      </c>
      <c r="AU57" s="12">
        <f t="shared" si="26"/>
        <v>0</v>
      </c>
      <c r="AW57" s="13">
        <f t="shared" si="27"/>
        <v>0</v>
      </c>
      <c r="AX57" s="12">
        <f t="shared" si="28"/>
        <v>0</v>
      </c>
      <c r="AY57" s="4">
        <v>9</v>
      </c>
      <c r="AZ57" s="13">
        <f t="shared" si="29"/>
        <v>0.375</v>
      </c>
      <c r="BA57" s="12">
        <f t="shared" si="30"/>
        <v>110.96352</v>
      </c>
      <c r="BB57" s="4"/>
      <c r="BC57" s="13">
        <f t="shared" si="31"/>
        <v>0</v>
      </c>
      <c r="BD57" s="12">
        <f t="shared" si="32"/>
        <v>0</v>
      </c>
      <c r="BE57" s="4">
        <v>3</v>
      </c>
      <c r="BF57" s="13">
        <f t="shared" si="33"/>
        <v>0.125</v>
      </c>
      <c r="BG57" s="12">
        <f t="shared" si="34"/>
        <v>36.987840000000006</v>
      </c>
      <c r="BH57" s="4">
        <v>4</v>
      </c>
      <c r="BI57" s="13">
        <f t="shared" si="35"/>
        <v>0.16666666666666666</v>
      </c>
      <c r="BJ57" s="12">
        <f t="shared" si="36"/>
        <v>49.317120000000003</v>
      </c>
      <c r="BK57" s="4"/>
      <c r="BL57" s="13">
        <f t="shared" si="37"/>
        <v>0</v>
      </c>
      <c r="BM57" s="12">
        <f t="shared" si="38"/>
        <v>0</v>
      </c>
      <c r="BN57" s="4"/>
      <c r="BO57" s="13">
        <f t="shared" si="39"/>
        <v>0</v>
      </c>
      <c r="BP57" s="12">
        <f t="shared" si="40"/>
        <v>0</v>
      </c>
      <c r="BQ57" s="6"/>
      <c r="BR57" s="13">
        <f t="shared" si="41"/>
        <v>0</v>
      </c>
      <c r="BS57" s="12">
        <f t="shared" si="42"/>
        <v>0</v>
      </c>
      <c r="BT57" s="4">
        <v>12</v>
      </c>
      <c r="BU57" s="13">
        <f t="shared" si="43"/>
        <v>0.5</v>
      </c>
      <c r="BV57" s="12">
        <f t="shared" si="44"/>
        <v>147.95136000000002</v>
      </c>
      <c r="BW57" s="6"/>
      <c r="BX57" s="13">
        <f t="shared" si="45"/>
        <v>0</v>
      </c>
      <c r="BY57" s="12">
        <f t="shared" si="46"/>
        <v>0</v>
      </c>
      <c r="BZ57" s="6"/>
      <c r="CA57" s="13">
        <f t="shared" si="47"/>
        <v>0</v>
      </c>
      <c r="CB57" s="12">
        <f t="shared" si="48"/>
        <v>0</v>
      </c>
      <c r="CC57" s="4"/>
      <c r="CD57" s="13">
        <f t="shared" si="49"/>
        <v>0</v>
      </c>
      <c r="CE57" s="12">
        <f t="shared" si="50"/>
        <v>0</v>
      </c>
      <c r="CF57" s="6"/>
      <c r="CG57" s="13">
        <f t="shared" si="51"/>
        <v>0</v>
      </c>
      <c r="CH57" s="12">
        <f t="shared" si="52"/>
        <v>0</v>
      </c>
      <c r="CI57" s="6">
        <v>0</v>
      </c>
      <c r="CJ57" s="13">
        <f t="shared" si="53"/>
        <v>0</v>
      </c>
      <c r="CK57" s="12">
        <f t="shared" si="54"/>
        <v>0</v>
      </c>
      <c r="CL57" s="18">
        <f t="shared" si="55"/>
        <v>456.18335999999999</v>
      </c>
    </row>
    <row r="58" spans="1:90" x14ac:dyDescent="0.25">
      <c r="A58" s="1">
        <v>173139000</v>
      </c>
      <c r="B58" t="s">
        <v>16</v>
      </c>
      <c r="C58" t="s">
        <v>17</v>
      </c>
      <c r="D58" s="2">
        <v>0.12413793103448276</v>
      </c>
      <c r="E58" s="6">
        <v>24</v>
      </c>
      <c r="F58" s="6">
        <v>12.329280000000001</v>
      </c>
      <c r="G58" s="1">
        <v>323004</v>
      </c>
      <c r="H58" s="1" t="s">
        <v>42</v>
      </c>
      <c r="I58" s="4"/>
      <c r="J58" s="11">
        <f t="shared" si="56"/>
        <v>0</v>
      </c>
      <c r="K58" s="12">
        <f t="shared" si="6"/>
        <v>0</v>
      </c>
      <c r="L58" s="4"/>
      <c r="M58" s="13">
        <f t="shared" si="7"/>
        <v>0</v>
      </c>
      <c r="N58" s="12">
        <f t="shared" si="8"/>
        <v>0</v>
      </c>
      <c r="O58" s="4">
        <v>30</v>
      </c>
      <c r="P58" s="13">
        <f t="shared" si="9"/>
        <v>1.25</v>
      </c>
      <c r="Q58" s="12">
        <f t="shared" si="10"/>
        <v>369.8784</v>
      </c>
      <c r="R58" s="4">
        <v>30</v>
      </c>
      <c r="S58" s="13">
        <f t="shared" si="11"/>
        <v>1.25</v>
      </c>
      <c r="T58" s="12">
        <f t="shared" si="12"/>
        <v>369.8784</v>
      </c>
      <c r="U58" s="4"/>
      <c r="V58" s="13">
        <f t="shared" si="13"/>
        <v>0</v>
      </c>
      <c r="W58" s="12">
        <f t="shared" si="14"/>
        <v>0</v>
      </c>
      <c r="X58" s="4"/>
      <c r="Y58" s="13">
        <f t="shared" si="15"/>
        <v>0</v>
      </c>
      <c r="Z58" s="12">
        <f t="shared" si="16"/>
        <v>0</v>
      </c>
      <c r="AA58" s="4"/>
      <c r="AB58" s="13">
        <f t="shared" si="17"/>
        <v>0</v>
      </c>
      <c r="AC58" s="12">
        <f t="shared" si="18"/>
        <v>0</v>
      </c>
      <c r="AD58" s="4">
        <v>42</v>
      </c>
      <c r="AE58" s="13">
        <f t="shared" si="19"/>
        <v>1.75</v>
      </c>
      <c r="AF58" s="12">
        <f t="shared" si="20"/>
        <v>517.82976000000008</v>
      </c>
      <c r="AG58" s="4"/>
      <c r="AH58" s="13">
        <f t="shared" si="21"/>
        <v>0</v>
      </c>
      <c r="AI58" s="12">
        <f t="shared" si="22"/>
        <v>0</v>
      </c>
      <c r="AJ58" s="4">
        <v>0</v>
      </c>
      <c r="AK58" s="13">
        <f t="shared" si="23"/>
        <v>0</v>
      </c>
      <c r="AL58" s="12">
        <f t="shared" si="24"/>
        <v>0</v>
      </c>
      <c r="AS58" s="4">
        <v>0</v>
      </c>
      <c r="AT58" s="13">
        <f t="shared" si="25"/>
        <v>0</v>
      </c>
      <c r="AU58" s="12">
        <f t="shared" si="26"/>
        <v>0</v>
      </c>
      <c r="AW58" s="13">
        <f t="shared" si="27"/>
        <v>0</v>
      </c>
      <c r="AX58" s="12">
        <f t="shared" si="28"/>
        <v>0</v>
      </c>
      <c r="AY58" s="4">
        <v>30</v>
      </c>
      <c r="AZ58" s="13">
        <f t="shared" si="29"/>
        <v>1.25</v>
      </c>
      <c r="BA58" s="12">
        <f t="shared" si="30"/>
        <v>369.8784</v>
      </c>
      <c r="BB58" s="4"/>
      <c r="BC58" s="13">
        <f t="shared" si="31"/>
        <v>0</v>
      </c>
      <c r="BD58" s="12">
        <f t="shared" si="32"/>
        <v>0</v>
      </c>
      <c r="BE58" s="4">
        <v>9</v>
      </c>
      <c r="BF58" s="13">
        <f t="shared" si="33"/>
        <v>0.375</v>
      </c>
      <c r="BG58" s="12">
        <f t="shared" si="34"/>
        <v>110.96352</v>
      </c>
      <c r="BH58" s="4">
        <v>15</v>
      </c>
      <c r="BI58" s="13">
        <f t="shared" si="35"/>
        <v>0.625</v>
      </c>
      <c r="BJ58" s="12">
        <f t="shared" si="36"/>
        <v>184.9392</v>
      </c>
      <c r="BK58" s="4"/>
      <c r="BL58" s="13">
        <f t="shared" si="37"/>
        <v>0</v>
      </c>
      <c r="BM58" s="12">
        <f t="shared" si="38"/>
        <v>0</v>
      </c>
      <c r="BN58" s="4"/>
      <c r="BO58" s="13">
        <f t="shared" si="39"/>
        <v>0</v>
      </c>
      <c r="BP58" s="12">
        <f t="shared" si="40"/>
        <v>0</v>
      </c>
      <c r="BQ58" s="6"/>
      <c r="BR58" s="13">
        <f t="shared" si="41"/>
        <v>0</v>
      </c>
      <c r="BS58" s="12">
        <f t="shared" si="42"/>
        <v>0</v>
      </c>
      <c r="BT58" s="4">
        <v>45</v>
      </c>
      <c r="BU58" s="13">
        <f t="shared" si="43"/>
        <v>1.875</v>
      </c>
      <c r="BV58" s="12">
        <f t="shared" si="44"/>
        <v>554.81760000000008</v>
      </c>
      <c r="BW58" s="6"/>
      <c r="BX58" s="13">
        <f t="shared" si="45"/>
        <v>0</v>
      </c>
      <c r="BY58" s="12">
        <f t="shared" si="46"/>
        <v>0</v>
      </c>
      <c r="BZ58" s="6"/>
      <c r="CA58" s="13">
        <f t="shared" si="47"/>
        <v>0</v>
      </c>
      <c r="CB58" s="12">
        <f t="shared" si="48"/>
        <v>0</v>
      </c>
      <c r="CC58" s="4"/>
      <c r="CD58" s="13">
        <f t="shared" si="49"/>
        <v>0</v>
      </c>
      <c r="CE58" s="12">
        <f t="shared" si="50"/>
        <v>0</v>
      </c>
      <c r="CF58" s="6"/>
      <c r="CG58" s="13">
        <f t="shared" si="51"/>
        <v>0</v>
      </c>
      <c r="CH58" s="12">
        <f t="shared" si="52"/>
        <v>0</v>
      </c>
      <c r="CI58" s="6">
        <v>0</v>
      </c>
      <c r="CJ58" s="13">
        <f t="shared" si="53"/>
        <v>0</v>
      </c>
      <c r="CK58" s="12">
        <f t="shared" si="54"/>
        <v>0</v>
      </c>
      <c r="CL58" s="18">
        <f t="shared" si="55"/>
        <v>1627.4649600000002</v>
      </c>
    </row>
    <row r="59" spans="1:90" x14ac:dyDescent="0.25">
      <c r="A59" s="1">
        <v>173139000</v>
      </c>
      <c r="B59" t="s">
        <v>18</v>
      </c>
      <c r="C59" t="s">
        <v>19</v>
      </c>
      <c r="D59" s="2">
        <v>0.12413793103448276</v>
      </c>
      <c r="E59" s="6">
        <v>24</v>
      </c>
      <c r="F59" s="6">
        <v>12.329280000000001</v>
      </c>
      <c r="G59" s="1">
        <v>323004</v>
      </c>
      <c r="H59" s="1" t="s">
        <v>42</v>
      </c>
      <c r="I59" s="4"/>
      <c r="J59" s="11">
        <f t="shared" si="56"/>
        <v>0</v>
      </c>
      <c r="K59" s="12">
        <f t="shared" si="6"/>
        <v>0</v>
      </c>
      <c r="L59" s="4"/>
      <c r="M59" s="13">
        <f t="shared" si="7"/>
        <v>0</v>
      </c>
      <c r="N59" s="12">
        <f t="shared" si="8"/>
        <v>0</v>
      </c>
      <c r="O59" s="4">
        <v>30</v>
      </c>
      <c r="P59" s="13">
        <f t="shared" si="9"/>
        <v>1.25</v>
      </c>
      <c r="Q59" s="12">
        <f t="shared" si="10"/>
        <v>369.8784</v>
      </c>
      <c r="R59" s="4">
        <v>30</v>
      </c>
      <c r="S59" s="13">
        <f t="shared" si="11"/>
        <v>1.25</v>
      </c>
      <c r="T59" s="12">
        <f t="shared" si="12"/>
        <v>369.8784</v>
      </c>
      <c r="U59" s="4"/>
      <c r="V59" s="13">
        <f t="shared" si="13"/>
        <v>0</v>
      </c>
      <c r="W59" s="12">
        <f t="shared" si="14"/>
        <v>0</v>
      </c>
      <c r="X59" s="4"/>
      <c r="Y59" s="13">
        <f t="shared" si="15"/>
        <v>0</v>
      </c>
      <c r="Z59" s="12">
        <f t="shared" si="16"/>
        <v>0</v>
      </c>
      <c r="AA59" s="4"/>
      <c r="AB59" s="13">
        <f t="shared" si="17"/>
        <v>0</v>
      </c>
      <c r="AC59" s="12">
        <f t="shared" si="18"/>
        <v>0</v>
      </c>
      <c r="AD59" s="4">
        <v>42</v>
      </c>
      <c r="AE59" s="13">
        <f t="shared" si="19"/>
        <v>1.75</v>
      </c>
      <c r="AF59" s="12">
        <f t="shared" si="20"/>
        <v>517.82976000000008</v>
      </c>
      <c r="AG59" s="4"/>
      <c r="AH59" s="13">
        <f t="shared" si="21"/>
        <v>0</v>
      </c>
      <c r="AI59" s="12">
        <f t="shared" si="22"/>
        <v>0</v>
      </c>
      <c r="AJ59" s="4">
        <v>0</v>
      </c>
      <c r="AK59" s="13">
        <f t="shared" si="23"/>
        <v>0</v>
      </c>
      <c r="AL59" s="12">
        <f t="shared" si="24"/>
        <v>0</v>
      </c>
      <c r="AS59" s="4">
        <v>0</v>
      </c>
      <c r="AT59" s="13">
        <f t="shared" si="25"/>
        <v>0</v>
      </c>
      <c r="AU59" s="12">
        <f t="shared" si="26"/>
        <v>0</v>
      </c>
      <c r="AW59" s="13">
        <f t="shared" si="27"/>
        <v>0</v>
      </c>
      <c r="AX59" s="12">
        <f t="shared" si="28"/>
        <v>0</v>
      </c>
      <c r="AY59" s="4">
        <v>30</v>
      </c>
      <c r="AZ59" s="13">
        <f t="shared" si="29"/>
        <v>1.25</v>
      </c>
      <c r="BA59" s="12">
        <f t="shared" si="30"/>
        <v>369.8784</v>
      </c>
      <c r="BB59" s="4"/>
      <c r="BC59" s="13">
        <f t="shared" si="31"/>
        <v>0</v>
      </c>
      <c r="BD59" s="12">
        <f t="shared" si="32"/>
        <v>0</v>
      </c>
      <c r="BE59" s="4">
        <v>9</v>
      </c>
      <c r="BF59" s="13">
        <f t="shared" si="33"/>
        <v>0.375</v>
      </c>
      <c r="BG59" s="12">
        <f t="shared" si="34"/>
        <v>110.96352</v>
      </c>
      <c r="BH59" s="4">
        <v>15</v>
      </c>
      <c r="BI59" s="13">
        <f t="shared" si="35"/>
        <v>0.625</v>
      </c>
      <c r="BJ59" s="12">
        <f t="shared" si="36"/>
        <v>184.9392</v>
      </c>
      <c r="BK59" s="4"/>
      <c r="BL59" s="13">
        <f t="shared" si="37"/>
        <v>0</v>
      </c>
      <c r="BM59" s="12">
        <f t="shared" si="38"/>
        <v>0</v>
      </c>
      <c r="BN59" s="4"/>
      <c r="BO59" s="13">
        <f t="shared" si="39"/>
        <v>0</v>
      </c>
      <c r="BP59" s="12">
        <f t="shared" si="40"/>
        <v>0</v>
      </c>
      <c r="BQ59" s="6"/>
      <c r="BR59" s="13">
        <f t="shared" si="41"/>
        <v>0</v>
      </c>
      <c r="BS59" s="12">
        <f t="shared" si="42"/>
        <v>0</v>
      </c>
      <c r="BT59" s="4">
        <v>45</v>
      </c>
      <c r="BU59" s="13">
        <f t="shared" si="43"/>
        <v>1.875</v>
      </c>
      <c r="BV59" s="12">
        <f t="shared" si="44"/>
        <v>554.81760000000008</v>
      </c>
      <c r="BW59" s="6"/>
      <c r="BX59" s="13">
        <f t="shared" si="45"/>
        <v>0</v>
      </c>
      <c r="BY59" s="12">
        <f t="shared" si="46"/>
        <v>0</v>
      </c>
      <c r="BZ59" s="6"/>
      <c r="CA59" s="13">
        <f t="shared" si="47"/>
        <v>0</v>
      </c>
      <c r="CB59" s="12">
        <f t="shared" si="48"/>
        <v>0</v>
      </c>
      <c r="CC59" s="4"/>
      <c r="CD59" s="13">
        <f t="shared" si="49"/>
        <v>0</v>
      </c>
      <c r="CE59" s="12">
        <f t="shared" si="50"/>
        <v>0</v>
      </c>
      <c r="CF59" s="6"/>
      <c r="CG59" s="13">
        <f t="shared" si="51"/>
        <v>0</v>
      </c>
      <c r="CH59" s="12">
        <f t="shared" si="52"/>
        <v>0</v>
      </c>
      <c r="CI59" s="6">
        <v>0</v>
      </c>
      <c r="CJ59" s="13">
        <f t="shared" si="53"/>
        <v>0</v>
      </c>
      <c r="CK59" s="12">
        <f t="shared" si="54"/>
        <v>0</v>
      </c>
      <c r="CL59" s="18">
        <f t="shared" si="55"/>
        <v>1627.4649600000002</v>
      </c>
    </row>
    <row r="60" spans="1:90" x14ac:dyDescent="0.25">
      <c r="A60" s="1">
        <v>173139000</v>
      </c>
      <c r="B60" t="s">
        <v>20</v>
      </c>
      <c r="C60" t="s">
        <v>21</v>
      </c>
      <c r="D60" s="2">
        <v>0.1310344827586207</v>
      </c>
      <c r="E60" s="6">
        <v>24</v>
      </c>
      <c r="F60" s="6">
        <v>12.329280000000001</v>
      </c>
      <c r="G60" s="1">
        <v>323004</v>
      </c>
      <c r="H60" s="1" t="s">
        <v>42</v>
      </c>
      <c r="I60" s="4"/>
      <c r="J60" s="11">
        <f t="shared" si="56"/>
        <v>0</v>
      </c>
      <c r="K60" s="12">
        <f t="shared" si="6"/>
        <v>0</v>
      </c>
      <c r="L60" s="4"/>
      <c r="M60" s="13">
        <f t="shared" si="7"/>
        <v>0</v>
      </c>
      <c r="N60" s="12">
        <f t="shared" si="8"/>
        <v>0</v>
      </c>
      <c r="O60" s="4">
        <v>31</v>
      </c>
      <c r="P60" s="13">
        <f t="shared" si="9"/>
        <v>1.2916666666666667</v>
      </c>
      <c r="Q60" s="12">
        <f t="shared" si="10"/>
        <v>382.20768000000004</v>
      </c>
      <c r="R60" s="4">
        <v>31</v>
      </c>
      <c r="S60" s="13">
        <f t="shared" si="11"/>
        <v>1.2916666666666667</v>
      </c>
      <c r="T60" s="12">
        <f t="shared" si="12"/>
        <v>382.20768000000004</v>
      </c>
      <c r="U60" s="4"/>
      <c r="V60" s="13">
        <f t="shared" si="13"/>
        <v>0</v>
      </c>
      <c r="W60" s="12">
        <f t="shared" si="14"/>
        <v>0</v>
      </c>
      <c r="X60" s="4"/>
      <c r="Y60" s="13">
        <f t="shared" si="15"/>
        <v>0</v>
      </c>
      <c r="Z60" s="12">
        <f t="shared" si="16"/>
        <v>0</v>
      </c>
      <c r="AA60" s="4"/>
      <c r="AB60" s="13">
        <f t="shared" si="17"/>
        <v>0</v>
      </c>
      <c r="AC60" s="12">
        <f t="shared" si="18"/>
        <v>0</v>
      </c>
      <c r="AD60" s="4">
        <v>44</v>
      </c>
      <c r="AE60" s="13">
        <f t="shared" si="19"/>
        <v>1.8333333333333333</v>
      </c>
      <c r="AF60" s="12">
        <f t="shared" si="20"/>
        <v>542.48832000000004</v>
      </c>
      <c r="AG60" s="4"/>
      <c r="AH60" s="13">
        <f t="shared" si="21"/>
        <v>0</v>
      </c>
      <c r="AI60" s="12">
        <f t="shared" si="22"/>
        <v>0</v>
      </c>
      <c r="AJ60" s="4">
        <v>0</v>
      </c>
      <c r="AK60" s="13">
        <f t="shared" si="23"/>
        <v>0</v>
      </c>
      <c r="AL60" s="12">
        <f t="shared" si="24"/>
        <v>0</v>
      </c>
      <c r="AS60" s="4">
        <v>0</v>
      </c>
      <c r="AT60" s="13">
        <f t="shared" si="25"/>
        <v>0</v>
      </c>
      <c r="AU60" s="12">
        <f t="shared" si="26"/>
        <v>0</v>
      </c>
      <c r="AW60" s="13">
        <f t="shared" si="27"/>
        <v>0</v>
      </c>
      <c r="AX60" s="12">
        <f t="shared" si="28"/>
        <v>0</v>
      </c>
      <c r="AY60" s="4">
        <v>31</v>
      </c>
      <c r="AZ60" s="13">
        <f t="shared" si="29"/>
        <v>1.2916666666666667</v>
      </c>
      <c r="BA60" s="12">
        <f t="shared" si="30"/>
        <v>382.20768000000004</v>
      </c>
      <c r="BB60" s="4"/>
      <c r="BC60" s="13">
        <f t="shared" si="31"/>
        <v>0</v>
      </c>
      <c r="BD60" s="12">
        <f t="shared" si="32"/>
        <v>0</v>
      </c>
      <c r="BE60" s="4">
        <v>9</v>
      </c>
      <c r="BF60" s="13">
        <f t="shared" si="33"/>
        <v>0.375</v>
      </c>
      <c r="BG60" s="12">
        <f t="shared" si="34"/>
        <v>110.96352</v>
      </c>
      <c r="BH60" s="4">
        <v>16</v>
      </c>
      <c r="BI60" s="13">
        <f t="shared" si="35"/>
        <v>0.66666666666666663</v>
      </c>
      <c r="BJ60" s="12">
        <f t="shared" si="36"/>
        <v>197.26848000000001</v>
      </c>
      <c r="BK60" s="4"/>
      <c r="BL60" s="13">
        <f t="shared" si="37"/>
        <v>0</v>
      </c>
      <c r="BM60" s="12">
        <f t="shared" si="38"/>
        <v>0</v>
      </c>
      <c r="BN60" s="4"/>
      <c r="BO60" s="13">
        <f t="shared" si="39"/>
        <v>0</v>
      </c>
      <c r="BP60" s="12">
        <f t="shared" si="40"/>
        <v>0</v>
      </c>
      <c r="BQ60" s="6"/>
      <c r="BR60" s="13">
        <f t="shared" si="41"/>
        <v>0</v>
      </c>
      <c r="BS60" s="12">
        <f t="shared" si="42"/>
        <v>0</v>
      </c>
      <c r="BT60" s="4">
        <v>47</v>
      </c>
      <c r="BU60" s="13">
        <f t="shared" si="43"/>
        <v>1.9583333333333333</v>
      </c>
      <c r="BV60" s="12">
        <f t="shared" si="44"/>
        <v>579.47616000000005</v>
      </c>
      <c r="BW60" s="6"/>
      <c r="BX60" s="13">
        <f t="shared" si="45"/>
        <v>0</v>
      </c>
      <c r="BY60" s="12">
        <f t="shared" si="46"/>
        <v>0</v>
      </c>
      <c r="BZ60" s="6"/>
      <c r="CA60" s="13">
        <f t="shared" si="47"/>
        <v>0</v>
      </c>
      <c r="CB60" s="12">
        <f t="shared" si="48"/>
        <v>0</v>
      </c>
      <c r="CC60" s="4"/>
      <c r="CD60" s="13">
        <f t="shared" si="49"/>
        <v>0</v>
      </c>
      <c r="CE60" s="12">
        <f t="shared" si="50"/>
        <v>0</v>
      </c>
      <c r="CF60" s="6"/>
      <c r="CG60" s="13">
        <f t="shared" si="51"/>
        <v>0</v>
      </c>
      <c r="CH60" s="12">
        <f t="shared" si="52"/>
        <v>0</v>
      </c>
      <c r="CI60" s="6">
        <v>0</v>
      </c>
      <c r="CJ60" s="13">
        <f t="shared" si="53"/>
        <v>0</v>
      </c>
      <c r="CK60" s="12">
        <f t="shared" si="54"/>
        <v>0</v>
      </c>
      <c r="CL60" s="18">
        <f t="shared" si="55"/>
        <v>1689.1113600000001</v>
      </c>
    </row>
    <row r="61" spans="1:90" x14ac:dyDescent="0.25">
      <c r="A61" s="1">
        <v>173139000</v>
      </c>
      <c r="B61" t="s">
        <v>80</v>
      </c>
      <c r="C61" t="s">
        <v>23</v>
      </c>
      <c r="D61" s="3">
        <v>0.21379310344827585</v>
      </c>
      <c r="E61" s="6">
        <v>24</v>
      </c>
      <c r="F61" s="6">
        <v>12.329280000000001</v>
      </c>
      <c r="G61" s="1">
        <v>323004</v>
      </c>
      <c r="H61" s="1" t="s">
        <v>42</v>
      </c>
      <c r="I61" s="4"/>
      <c r="J61" s="11">
        <f t="shared" si="56"/>
        <v>0</v>
      </c>
      <c r="K61" s="12">
        <f t="shared" si="6"/>
        <v>0</v>
      </c>
      <c r="L61" s="4"/>
      <c r="M61" s="13">
        <f t="shared" si="7"/>
        <v>0</v>
      </c>
      <c r="N61" s="12">
        <f t="shared" si="8"/>
        <v>0</v>
      </c>
      <c r="O61" s="4">
        <v>51</v>
      </c>
      <c r="P61" s="13">
        <f t="shared" si="9"/>
        <v>2.125</v>
      </c>
      <c r="Q61" s="12">
        <f t="shared" si="10"/>
        <v>628.79327999999998</v>
      </c>
      <c r="R61" s="4">
        <v>51</v>
      </c>
      <c r="S61" s="13">
        <f t="shared" si="11"/>
        <v>2.125</v>
      </c>
      <c r="T61" s="12">
        <f t="shared" si="12"/>
        <v>628.79327999999998</v>
      </c>
      <c r="U61" s="4"/>
      <c r="V61" s="13">
        <f t="shared" si="13"/>
        <v>0</v>
      </c>
      <c r="W61" s="12">
        <f t="shared" si="14"/>
        <v>0</v>
      </c>
      <c r="X61" s="4"/>
      <c r="Y61" s="13">
        <f t="shared" si="15"/>
        <v>0</v>
      </c>
      <c r="Z61" s="12">
        <f t="shared" si="16"/>
        <v>0</v>
      </c>
      <c r="AA61" s="4"/>
      <c r="AB61" s="13">
        <f t="shared" si="17"/>
        <v>0</v>
      </c>
      <c r="AC61" s="12">
        <f t="shared" si="18"/>
        <v>0</v>
      </c>
      <c r="AD61" s="4">
        <v>72</v>
      </c>
      <c r="AE61" s="13">
        <f t="shared" si="19"/>
        <v>3</v>
      </c>
      <c r="AF61" s="12">
        <f t="shared" si="20"/>
        <v>887.70816000000002</v>
      </c>
      <c r="AG61" s="4"/>
      <c r="AH61" s="13">
        <f t="shared" si="21"/>
        <v>0</v>
      </c>
      <c r="AI61" s="12">
        <f t="shared" si="22"/>
        <v>0</v>
      </c>
      <c r="AJ61" s="4">
        <v>0</v>
      </c>
      <c r="AK61" s="13">
        <f t="shared" si="23"/>
        <v>0</v>
      </c>
      <c r="AL61" s="12">
        <f t="shared" si="24"/>
        <v>0</v>
      </c>
      <c r="AS61" s="4">
        <v>0</v>
      </c>
      <c r="AT61" s="13">
        <f t="shared" si="25"/>
        <v>0</v>
      </c>
      <c r="AU61" s="12">
        <f t="shared" si="26"/>
        <v>0</v>
      </c>
      <c r="AW61" s="13">
        <f t="shared" si="27"/>
        <v>0</v>
      </c>
      <c r="AX61" s="12">
        <f t="shared" si="28"/>
        <v>0</v>
      </c>
      <c r="AY61" s="4">
        <v>51</v>
      </c>
      <c r="AZ61" s="13">
        <f t="shared" si="29"/>
        <v>2.125</v>
      </c>
      <c r="BA61" s="12">
        <f t="shared" si="30"/>
        <v>628.79327999999998</v>
      </c>
      <c r="BB61" s="4"/>
      <c r="BC61" s="13">
        <f t="shared" si="31"/>
        <v>0</v>
      </c>
      <c r="BD61" s="12">
        <f t="shared" si="32"/>
        <v>0</v>
      </c>
      <c r="BE61" s="4">
        <v>15</v>
      </c>
      <c r="BF61" s="13">
        <f t="shared" si="33"/>
        <v>0.625</v>
      </c>
      <c r="BG61" s="12">
        <f t="shared" si="34"/>
        <v>184.9392</v>
      </c>
      <c r="BH61" s="4">
        <v>25</v>
      </c>
      <c r="BI61" s="13">
        <f t="shared" si="35"/>
        <v>1.0416666666666667</v>
      </c>
      <c r="BJ61" s="12">
        <f t="shared" si="36"/>
        <v>308.23200000000003</v>
      </c>
      <c r="BK61" s="4"/>
      <c r="BL61" s="13">
        <f t="shared" si="37"/>
        <v>0</v>
      </c>
      <c r="BM61" s="12">
        <f t="shared" si="38"/>
        <v>0</v>
      </c>
      <c r="BN61" s="4"/>
      <c r="BO61" s="13">
        <f t="shared" si="39"/>
        <v>0</v>
      </c>
      <c r="BP61" s="12">
        <f t="shared" si="40"/>
        <v>0</v>
      </c>
      <c r="BQ61" s="6"/>
      <c r="BR61" s="13">
        <f t="shared" si="41"/>
        <v>0</v>
      </c>
      <c r="BS61" s="12">
        <f t="shared" si="42"/>
        <v>0</v>
      </c>
      <c r="BT61" s="4">
        <v>77</v>
      </c>
      <c r="BU61" s="13">
        <f t="shared" si="43"/>
        <v>3.2083333333333335</v>
      </c>
      <c r="BV61" s="12">
        <f t="shared" si="44"/>
        <v>949.35456000000011</v>
      </c>
      <c r="BW61" s="6"/>
      <c r="BX61" s="13">
        <f t="shared" si="45"/>
        <v>0</v>
      </c>
      <c r="BY61" s="12">
        <f t="shared" si="46"/>
        <v>0</v>
      </c>
      <c r="BZ61" s="6"/>
      <c r="CA61" s="13">
        <f t="shared" si="47"/>
        <v>0</v>
      </c>
      <c r="CB61" s="12">
        <f t="shared" si="48"/>
        <v>0</v>
      </c>
      <c r="CC61" s="4"/>
      <c r="CD61" s="13">
        <f t="shared" si="49"/>
        <v>0</v>
      </c>
      <c r="CE61" s="12">
        <f t="shared" si="50"/>
        <v>0</v>
      </c>
      <c r="CF61" s="6"/>
      <c r="CG61" s="13">
        <f t="shared" si="51"/>
        <v>0</v>
      </c>
      <c r="CH61" s="12">
        <f t="shared" si="52"/>
        <v>0</v>
      </c>
      <c r="CI61" s="6">
        <v>0</v>
      </c>
      <c r="CJ61" s="13">
        <f t="shared" si="53"/>
        <v>0</v>
      </c>
      <c r="CK61" s="12">
        <f t="shared" si="54"/>
        <v>0</v>
      </c>
      <c r="CL61" s="18">
        <f t="shared" si="55"/>
        <v>2774.0879999999997</v>
      </c>
    </row>
    <row r="62" spans="1:90" x14ac:dyDescent="0.25">
      <c r="D62" s="3"/>
      <c r="E62" s="6"/>
      <c r="F62" s="6"/>
      <c r="I62" s="4"/>
      <c r="J62" s="11">
        <f t="shared" si="56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>
        <v>0</v>
      </c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4"/>
      <c r="Y62" s="13">
        <f t="shared" si="15"/>
        <v>0</v>
      </c>
      <c r="Z62" s="12">
        <f t="shared" si="16"/>
        <v>0</v>
      </c>
      <c r="AA62" s="4"/>
      <c r="AB62" s="13">
        <f t="shared" si="17"/>
        <v>0</v>
      </c>
      <c r="AC62" s="12">
        <f t="shared" si="18"/>
        <v>0</v>
      </c>
      <c r="AD62" s="4">
        <v>0</v>
      </c>
      <c r="AE62" s="13">
        <f t="shared" si="19"/>
        <v>0</v>
      </c>
      <c r="AF62" s="12">
        <f t="shared" si="20"/>
        <v>0</v>
      </c>
      <c r="AG62" s="4"/>
      <c r="AH62" s="13">
        <f t="shared" si="21"/>
        <v>0</v>
      </c>
      <c r="AI62" s="12">
        <f t="shared" si="22"/>
        <v>0</v>
      </c>
      <c r="AJ62" s="4">
        <v>0</v>
      </c>
      <c r="AK62" s="13">
        <f t="shared" si="23"/>
        <v>0</v>
      </c>
      <c r="AL62" s="12">
        <f t="shared" si="24"/>
        <v>0</v>
      </c>
      <c r="AS62" s="4">
        <v>0</v>
      </c>
      <c r="AT62" s="13">
        <f t="shared" si="25"/>
        <v>0</v>
      </c>
      <c r="AU62" s="12">
        <f t="shared" si="26"/>
        <v>0</v>
      </c>
      <c r="AW62" s="13">
        <f t="shared" si="27"/>
        <v>0</v>
      </c>
      <c r="AX62" s="12">
        <f t="shared" si="28"/>
        <v>0</v>
      </c>
      <c r="AY62" s="4">
        <v>0</v>
      </c>
      <c r="AZ62" s="13">
        <f t="shared" si="29"/>
        <v>0</v>
      </c>
      <c r="BA62" s="12">
        <f t="shared" si="30"/>
        <v>0</v>
      </c>
      <c r="BB62" s="4"/>
      <c r="BC62" s="13">
        <f t="shared" si="31"/>
        <v>0</v>
      </c>
      <c r="BD62" s="12">
        <f t="shared" si="32"/>
        <v>0</v>
      </c>
      <c r="BE62" s="4">
        <v>0</v>
      </c>
      <c r="BF62" s="13">
        <f t="shared" si="33"/>
        <v>0</v>
      </c>
      <c r="BG62" s="12">
        <f t="shared" si="34"/>
        <v>0</v>
      </c>
      <c r="BH62" s="4">
        <v>0</v>
      </c>
      <c r="BI62" s="13">
        <f t="shared" si="35"/>
        <v>0</v>
      </c>
      <c r="BJ62" s="12">
        <f t="shared" si="36"/>
        <v>0</v>
      </c>
      <c r="BK62" s="4"/>
      <c r="BL62" s="13">
        <f t="shared" si="37"/>
        <v>0</v>
      </c>
      <c r="BM62" s="12">
        <f t="shared" si="38"/>
        <v>0</v>
      </c>
      <c r="BN62" s="4"/>
      <c r="BO62" s="13">
        <f t="shared" si="39"/>
        <v>0</v>
      </c>
      <c r="BP62" s="12">
        <f t="shared" si="40"/>
        <v>0</v>
      </c>
      <c r="BQ62" s="6"/>
      <c r="BR62" s="13">
        <f t="shared" si="41"/>
        <v>0</v>
      </c>
      <c r="BS62" s="12">
        <f t="shared" si="42"/>
        <v>0</v>
      </c>
      <c r="BT62" s="4">
        <v>0</v>
      </c>
      <c r="BU62" s="13">
        <f t="shared" si="43"/>
        <v>0</v>
      </c>
      <c r="BV62" s="12">
        <f t="shared" si="44"/>
        <v>0</v>
      </c>
      <c r="BW62" s="6"/>
      <c r="BX62" s="13">
        <f t="shared" si="45"/>
        <v>0</v>
      </c>
      <c r="BY62" s="12">
        <f t="shared" si="46"/>
        <v>0</v>
      </c>
      <c r="BZ62" s="6"/>
      <c r="CA62" s="13">
        <f t="shared" si="47"/>
        <v>0</v>
      </c>
      <c r="CB62" s="12">
        <f t="shared" si="48"/>
        <v>0</v>
      </c>
      <c r="CC62" s="4"/>
      <c r="CD62" s="13">
        <f t="shared" si="49"/>
        <v>0</v>
      </c>
      <c r="CE62" s="12">
        <f t="shared" si="50"/>
        <v>0</v>
      </c>
      <c r="CF62" s="6"/>
      <c r="CG62" s="13">
        <f t="shared" si="51"/>
        <v>0</v>
      </c>
      <c r="CH62" s="12">
        <f t="shared" si="52"/>
        <v>0</v>
      </c>
      <c r="CI62" s="6">
        <v>0</v>
      </c>
      <c r="CJ62" s="13">
        <f t="shared" si="53"/>
        <v>0</v>
      </c>
      <c r="CK62" s="12">
        <f t="shared" si="54"/>
        <v>0</v>
      </c>
      <c r="CL62" s="18">
        <f t="shared" si="55"/>
        <v>0</v>
      </c>
    </row>
    <row r="63" spans="1:90" x14ac:dyDescent="0.25">
      <c r="I63" s="4">
        <v>0</v>
      </c>
      <c r="J63" s="11">
        <f t="shared" si="56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O63" s="4"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D63" s="4"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J63" s="4">
        <v>0</v>
      </c>
      <c r="AK63" s="13">
        <f t="shared" si="23"/>
        <v>0</v>
      </c>
      <c r="AL63" s="12">
        <f t="shared" si="24"/>
        <v>0</v>
      </c>
      <c r="AS63" s="4">
        <v>0</v>
      </c>
      <c r="AT63" s="13">
        <f t="shared" si="25"/>
        <v>0</v>
      </c>
      <c r="AU63" s="12">
        <f t="shared" si="26"/>
        <v>0</v>
      </c>
      <c r="AW63" s="13">
        <f t="shared" si="27"/>
        <v>0</v>
      </c>
      <c r="AX63" s="12">
        <f t="shared" si="28"/>
        <v>0</v>
      </c>
      <c r="AY63" s="4">
        <v>0</v>
      </c>
      <c r="AZ63" s="13">
        <f t="shared" si="29"/>
        <v>0</v>
      </c>
      <c r="BA63" s="12">
        <f t="shared" si="30"/>
        <v>0</v>
      </c>
      <c r="BB63" s="4"/>
      <c r="BC63" s="13">
        <f t="shared" si="31"/>
        <v>0</v>
      </c>
      <c r="BD63" s="12">
        <f t="shared" si="32"/>
        <v>0</v>
      </c>
      <c r="BE63" s="4">
        <v>0</v>
      </c>
      <c r="BF63" s="13">
        <f t="shared" si="33"/>
        <v>0</v>
      </c>
      <c r="BG63" s="12">
        <f t="shared" si="34"/>
        <v>0</v>
      </c>
      <c r="BH63" s="4">
        <v>0</v>
      </c>
      <c r="BI63" s="13">
        <f t="shared" si="35"/>
        <v>0</v>
      </c>
      <c r="BJ63" s="12">
        <f t="shared" si="36"/>
        <v>0</v>
      </c>
      <c r="BL63" s="13">
        <f t="shared" si="37"/>
        <v>0</v>
      </c>
      <c r="BM63" s="12">
        <f t="shared" si="38"/>
        <v>0</v>
      </c>
      <c r="BO63" s="13">
        <f t="shared" si="39"/>
        <v>0</v>
      </c>
      <c r="BP63" s="12">
        <f t="shared" si="40"/>
        <v>0</v>
      </c>
      <c r="BQ63" s="6"/>
      <c r="BR63" s="13">
        <f t="shared" si="41"/>
        <v>0</v>
      </c>
      <c r="BS63" s="12">
        <f t="shared" si="42"/>
        <v>0</v>
      </c>
      <c r="BT63" s="4">
        <v>0</v>
      </c>
      <c r="BU63" s="13">
        <f t="shared" si="43"/>
        <v>0</v>
      </c>
      <c r="BV63" s="12">
        <f t="shared" si="44"/>
        <v>0</v>
      </c>
      <c r="BW63" s="6"/>
      <c r="BX63" s="13">
        <f t="shared" si="45"/>
        <v>0</v>
      </c>
      <c r="BY63" s="12">
        <f t="shared" si="46"/>
        <v>0</v>
      </c>
      <c r="BZ63" s="6"/>
      <c r="CA63" s="13">
        <f t="shared" si="47"/>
        <v>0</v>
      </c>
      <c r="CB63" s="12">
        <f t="shared" si="48"/>
        <v>0</v>
      </c>
      <c r="CD63" s="13">
        <f t="shared" si="49"/>
        <v>0</v>
      </c>
      <c r="CE63" s="12">
        <f t="shared" si="50"/>
        <v>0</v>
      </c>
      <c r="CF63" s="6"/>
      <c r="CG63" s="13">
        <f t="shared" si="51"/>
        <v>0</v>
      </c>
      <c r="CH63" s="12">
        <f t="shared" si="52"/>
        <v>0</v>
      </c>
      <c r="CI63" s="6">
        <v>0</v>
      </c>
      <c r="CJ63" s="13">
        <f t="shared" si="53"/>
        <v>0</v>
      </c>
      <c r="CK63" s="12">
        <f t="shared" si="54"/>
        <v>0</v>
      </c>
      <c r="CL63" s="18">
        <f t="shared" si="55"/>
        <v>0</v>
      </c>
    </row>
    <row r="64" spans="1:90" s="8" customFormat="1" x14ac:dyDescent="0.25">
      <c r="A64" s="1">
        <v>173146000</v>
      </c>
      <c r="B64" t="s">
        <v>8</v>
      </c>
      <c r="C64" t="s">
        <v>9</v>
      </c>
      <c r="D64" s="2">
        <v>0.14482758620689656</v>
      </c>
      <c r="E64" s="6">
        <v>60</v>
      </c>
      <c r="F64" s="4">
        <v>5.6149199999999997</v>
      </c>
      <c r="G64" s="1">
        <v>320108</v>
      </c>
      <c r="H64" s="1" t="s">
        <v>43</v>
      </c>
      <c r="I64" s="4">
        <v>0</v>
      </c>
      <c r="J64" s="11">
        <f t="shared" si="56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>
        <v>0</v>
      </c>
      <c r="P64" s="13">
        <f t="shared" si="9"/>
        <v>0</v>
      </c>
      <c r="Q64" s="15">
        <f t="shared" si="10"/>
        <v>0</v>
      </c>
      <c r="R64" s="4">
        <v>0</v>
      </c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4"/>
      <c r="Y64" s="13">
        <f t="shared" si="15"/>
        <v>0</v>
      </c>
      <c r="Z64" s="15">
        <f t="shared" si="16"/>
        <v>0</v>
      </c>
      <c r="AA64" s="4"/>
      <c r="AB64" s="13">
        <f t="shared" si="17"/>
        <v>0</v>
      </c>
      <c r="AC64" s="15">
        <f t="shared" si="18"/>
        <v>0</v>
      </c>
      <c r="AD64" s="4">
        <v>0</v>
      </c>
      <c r="AE64" s="13">
        <f t="shared" si="19"/>
        <v>0</v>
      </c>
      <c r="AF64" s="15">
        <f t="shared" si="20"/>
        <v>0</v>
      </c>
      <c r="AG64" s="4"/>
      <c r="AH64" s="13">
        <f t="shared" si="21"/>
        <v>0</v>
      </c>
      <c r="AI64" s="15">
        <f t="shared" si="22"/>
        <v>0</v>
      </c>
      <c r="AJ64" s="4">
        <v>130</v>
      </c>
      <c r="AK64" s="13">
        <f t="shared" si="23"/>
        <v>2.1666666666666665</v>
      </c>
      <c r="AL64" s="15">
        <f t="shared" si="24"/>
        <v>729.93959999999993</v>
      </c>
      <c r="AS64" s="4">
        <v>0</v>
      </c>
      <c r="AT64" s="13">
        <f t="shared" si="25"/>
        <v>0</v>
      </c>
      <c r="AU64" s="15">
        <f t="shared" si="26"/>
        <v>0</v>
      </c>
      <c r="AV64"/>
      <c r="AW64" s="13">
        <f t="shared" si="27"/>
        <v>0</v>
      </c>
      <c r="AX64" s="15">
        <f t="shared" si="28"/>
        <v>0</v>
      </c>
      <c r="AY64" s="4">
        <v>0</v>
      </c>
      <c r="AZ64" s="13">
        <f t="shared" si="29"/>
        <v>0</v>
      </c>
      <c r="BA64" s="15">
        <f t="shared" si="30"/>
        <v>0</v>
      </c>
      <c r="BB64" s="4"/>
      <c r="BC64" s="13">
        <f t="shared" si="31"/>
        <v>0</v>
      </c>
      <c r="BD64" s="15">
        <f t="shared" si="32"/>
        <v>0</v>
      </c>
      <c r="BE64" s="4">
        <v>43</v>
      </c>
      <c r="BF64" s="13">
        <f t="shared" si="33"/>
        <v>0.71666666666666667</v>
      </c>
      <c r="BG64" s="15">
        <f t="shared" si="34"/>
        <v>241.44155999999998</v>
      </c>
      <c r="BH64" s="4">
        <v>61</v>
      </c>
      <c r="BI64" s="13">
        <f t="shared" si="35"/>
        <v>1.0166666666666666</v>
      </c>
      <c r="BJ64" s="15">
        <f t="shared" si="36"/>
        <v>342.51011999999997</v>
      </c>
      <c r="BK64" s="4"/>
      <c r="BL64" s="13">
        <f t="shared" si="37"/>
        <v>0</v>
      </c>
      <c r="BM64" s="15">
        <f t="shared" si="38"/>
        <v>0</v>
      </c>
      <c r="BN64" s="4"/>
      <c r="BO64" s="13">
        <f t="shared" si="39"/>
        <v>0</v>
      </c>
      <c r="BP64" s="15">
        <f t="shared" si="40"/>
        <v>0</v>
      </c>
      <c r="BQ64" s="6"/>
      <c r="BR64" s="13">
        <f t="shared" si="41"/>
        <v>0</v>
      </c>
      <c r="BS64" s="15">
        <f t="shared" si="42"/>
        <v>0</v>
      </c>
      <c r="BT64" s="4">
        <v>0</v>
      </c>
      <c r="BU64" s="13">
        <f t="shared" si="43"/>
        <v>0</v>
      </c>
      <c r="BV64" s="15">
        <f t="shared" si="44"/>
        <v>0</v>
      </c>
      <c r="BW64" s="6"/>
      <c r="BX64" s="13">
        <f t="shared" si="45"/>
        <v>0</v>
      </c>
      <c r="BY64" s="15">
        <f t="shared" si="46"/>
        <v>0</v>
      </c>
      <c r="BZ64" s="6"/>
      <c r="CA64" s="13">
        <f t="shared" si="47"/>
        <v>0</v>
      </c>
      <c r="CB64" s="15">
        <f t="shared" si="48"/>
        <v>0</v>
      </c>
      <c r="CC64" s="4"/>
      <c r="CD64" s="13">
        <f t="shared" si="49"/>
        <v>0</v>
      </c>
      <c r="CE64" s="15">
        <f t="shared" si="50"/>
        <v>0</v>
      </c>
      <c r="CF64" s="6"/>
      <c r="CG64" s="13">
        <f t="shared" si="51"/>
        <v>0</v>
      </c>
      <c r="CH64" s="15">
        <f t="shared" si="52"/>
        <v>0</v>
      </c>
      <c r="CI64" s="6">
        <v>70</v>
      </c>
      <c r="CJ64" s="13">
        <f t="shared" si="53"/>
        <v>1.1666666666666667</v>
      </c>
      <c r="CK64" s="15">
        <f t="shared" si="54"/>
        <v>393.0444</v>
      </c>
      <c r="CL64" s="18">
        <f t="shared" si="55"/>
        <v>729.93959999999993</v>
      </c>
    </row>
    <row r="65" spans="1:90" x14ac:dyDescent="0.25">
      <c r="A65" s="1">
        <v>173146000</v>
      </c>
      <c r="B65" t="s">
        <v>10</v>
      </c>
      <c r="C65" t="s">
        <v>11</v>
      </c>
      <c r="D65" s="2">
        <v>0.17241379310344829</v>
      </c>
      <c r="E65" s="6">
        <v>60</v>
      </c>
      <c r="F65" s="4">
        <v>5.6149199999999997</v>
      </c>
      <c r="G65" s="1">
        <v>320108</v>
      </c>
      <c r="H65" s="1" t="s">
        <v>43</v>
      </c>
      <c r="I65" s="4">
        <v>0</v>
      </c>
      <c r="J65" s="11">
        <f t="shared" si="56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>
        <v>0</v>
      </c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4"/>
      <c r="Y65" s="13">
        <f t="shared" si="15"/>
        <v>0</v>
      </c>
      <c r="Z65" s="12">
        <f t="shared" si="16"/>
        <v>0</v>
      </c>
      <c r="AA65" s="4"/>
      <c r="AB65" s="13">
        <f t="shared" si="17"/>
        <v>0</v>
      </c>
      <c r="AC65" s="12">
        <f t="shared" si="18"/>
        <v>0</v>
      </c>
      <c r="AD65" s="4">
        <v>0</v>
      </c>
      <c r="AE65" s="13">
        <f t="shared" si="19"/>
        <v>0</v>
      </c>
      <c r="AF65" s="12">
        <f t="shared" si="20"/>
        <v>0</v>
      </c>
      <c r="AG65" s="4"/>
      <c r="AH65" s="13">
        <f t="shared" si="21"/>
        <v>0</v>
      </c>
      <c r="AI65" s="12">
        <f t="shared" si="22"/>
        <v>0</v>
      </c>
      <c r="AJ65" s="4">
        <v>155</v>
      </c>
      <c r="AK65" s="13">
        <f t="shared" si="23"/>
        <v>2.5833333333333335</v>
      </c>
      <c r="AL65" s="12">
        <f t="shared" si="24"/>
        <v>870.31259999999997</v>
      </c>
      <c r="AS65" s="4">
        <v>0</v>
      </c>
      <c r="AT65" s="13">
        <f t="shared" si="25"/>
        <v>0</v>
      </c>
      <c r="AU65" s="12">
        <f t="shared" si="26"/>
        <v>0</v>
      </c>
      <c r="AW65" s="13">
        <f t="shared" si="27"/>
        <v>0</v>
      </c>
      <c r="AX65" s="12">
        <f t="shared" si="28"/>
        <v>0</v>
      </c>
      <c r="AY65" s="4">
        <v>0</v>
      </c>
      <c r="AZ65" s="13">
        <f t="shared" si="29"/>
        <v>0</v>
      </c>
      <c r="BA65" s="12">
        <f t="shared" si="30"/>
        <v>0</v>
      </c>
      <c r="BB65" s="4"/>
      <c r="BC65" s="13">
        <f t="shared" si="31"/>
        <v>0</v>
      </c>
      <c r="BD65" s="12">
        <f t="shared" si="32"/>
        <v>0</v>
      </c>
      <c r="BE65" s="4">
        <v>52</v>
      </c>
      <c r="BF65" s="13">
        <f t="shared" si="33"/>
        <v>0.8666666666666667</v>
      </c>
      <c r="BG65" s="12">
        <f t="shared" si="34"/>
        <v>291.97584000000001</v>
      </c>
      <c r="BH65" s="4">
        <v>72</v>
      </c>
      <c r="BI65" s="13">
        <f t="shared" si="35"/>
        <v>1.2</v>
      </c>
      <c r="BJ65" s="12">
        <f t="shared" si="36"/>
        <v>404.27423999999996</v>
      </c>
      <c r="BK65" s="4"/>
      <c r="BL65" s="13">
        <f t="shared" si="37"/>
        <v>0</v>
      </c>
      <c r="BM65" s="12">
        <f t="shared" si="38"/>
        <v>0</v>
      </c>
      <c r="BN65" s="4"/>
      <c r="BO65" s="13">
        <f t="shared" si="39"/>
        <v>0</v>
      </c>
      <c r="BP65" s="12">
        <f t="shared" si="40"/>
        <v>0</v>
      </c>
      <c r="BQ65" s="6"/>
      <c r="BR65" s="13">
        <f t="shared" si="41"/>
        <v>0</v>
      </c>
      <c r="BS65" s="12">
        <f t="shared" si="42"/>
        <v>0</v>
      </c>
      <c r="BT65" s="4">
        <v>0</v>
      </c>
      <c r="BU65" s="13">
        <f t="shared" si="43"/>
        <v>0</v>
      </c>
      <c r="BV65" s="12">
        <f t="shared" si="44"/>
        <v>0</v>
      </c>
      <c r="BW65" s="6"/>
      <c r="BX65" s="13">
        <f t="shared" si="45"/>
        <v>0</v>
      </c>
      <c r="BY65" s="12">
        <f t="shared" si="46"/>
        <v>0</v>
      </c>
      <c r="BZ65" s="6"/>
      <c r="CA65" s="13">
        <f t="shared" si="47"/>
        <v>0</v>
      </c>
      <c r="CB65" s="12">
        <f t="shared" si="48"/>
        <v>0</v>
      </c>
      <c r="CC65" s="4"/>
      <c r="CD65" s="13">
        <f t="shared" si="49"/>
        <v>0</v>
      </c>
      <c r="CE65" s="12">
        <f t="shared" si="50"/>
        <v>0</v>
      </c>
      <c r="CF65" s="6"/>
      <c r="CG65" s="13">
        <f t="shared" si="51"/>
        <v>0</v>
      </c>
      <c r="CH65" s="12">
        <f t="shared" si="52"/>
        <v>0</v>
      </c>
      <c r="CI65" s="6">
        <v>83</v>
      </c>
      <c r="CJ65" s="13">
        <f t="shared" si="53"/>
        <v>1.3833333333333333</v>
      </c>
      <c r="CK65" s="12">
        <f t="shared" si="54"/>
        <v>466.03835999999995</v>
      </c>
      <c r="CL65" s="18">
        <f t="shared" si="55"/>
        <v>870.31259999999997</v>
      </c>
    </row>
    <row r="66" spans="1:90" x14ac:dyDescent="0.25">
      <c r="A66" s="1">
        <v>173146000</v>
      </c>
      <c r="B66" t="s">
        <v>12</v>
      </c>
      <c r="C66" t="s">
        <v>13</v>
      </c>
      <c r="D66" s="2">
        <v>5.5172413793103448E-2</v>
      </c>
      <c r="E66" s="6">
        <v>60</v>
      </c>
      <c r="F66" s="4">
        <v>5.6149199999999997</v>
      </c>
      <c r="G66" s="1">
        <v>320108</v>
      </c>
      <c r="H66" s="1" t="s">
        <v>43</v>
      </c>
      <c r="I66" s="4">
        <v>0</v>
      </c>
      <c r="J66" s="11">
        <f t="shared" si="56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>
        <v>0</v>
      </c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4"/>
      <c r="Y66" s="13">
        <f t="shared" si="15"/>
        <v>0</v>
      </c>
      <c r="Z66" s="12">
        <f t="shared" si="16"/>
        <v>0</v>
      </c>
      <c r="AA66" s="4"/>
      <c r="AB66" s="13">
        <f t="shared" si="17"/>
        <v>0</v>
      </c>
      <c r="AC66" s="12">
        <f t="shared" si="18"/>
        <v>0</v>
      </c>
      <c r="AD66" s="4">
        <v>0</v>
      </c>
      <c r="AE66" s="13">
        <f t="shared" si="19"/>
        <v>0</v>
      </c>
      <c r="AF66" s="12">
        <f t="shared" si="20"/>
        <v>0</v>
      </c>
      <c r="AG66" s="4"/>
      <c r="AH66" s="13">
        <f t="shared" si="21"/>
        <v>0</v>
      </c>
      <c r="AI66" s="12">
        <f t="shared" si="22"/>
        <v>0</v>
      </c>
      <c r="AJ66" s="4">
        <v>50</v>
      </c>
      <c r="AK66" s="13">
        <f t="shared" si="23"/>
        <v>0.83333333333333337</v>
      </c>
      <c r="AL66" s="12">
        <f t="shared" si="24"/>
        <v>280.74599999999998</v>
      </c>
      <c r="AS66" s="4">
        <v>0</v>
      </c>
      <c r="AT66" s="13">
        <f t="shared" si="25"/>
        <v>0</v>
      </c>
      <c r="AU66" s="12">
        <f t="shared" si="26"/>
        <v>0</v>
      </c>
      <c r="AW66" s="13">
        <f t="shared" si="27"/>
        <v>0</v>
      </c>
      <c r="AX66" s="12">
        <f t="shared" si="28"/>
        <v>0</v>
      </c>
      <c r="AY66" s="4">
        <v>0</v>
      </c>
      <c r="AZ66" s="13">
        <f t="shared" si="29"/>
        <v>0</v>
      </c>
      <c r="BA66" s="12">
        <f t="shared" si="30"/>
        <v>0</v>
      </c>
      <c r="BB66" s="4"/>
      <c r="BC66" s="13">
        <f t="shared" si="31"/>
        <v>0</v>
      </c>
      <c r="BD66" s="12">
        <f t="shared" si="32"/>
        <v>0</v>
      </c>
      <c r="BE66" s="4">
        <v>17</v>
      </c>
      <c r="BF66" s="13">
        <f t="shared" si="33"/>
        <v>0.28333333333333333</v>
      </c>
      <c r="BG66" s="12">
        <f t="shared" si="34"/>
        <v>95.453639999999993</v>
      </c>
      <c r="BH66" s="4">
        <v>23</v>
      </c>
      <c r="BI66" s="13">
        <f t="shared" si="35"/>
        <v>0.38333333333333336</v>
      </c>
      <c r="BJ66" s="12">
        <f t="shared" si="36"/>
        <v>129.14315999999999</v>
      </c>
      <c r="BK66" s="4"/>
      <c r="BL66" s="13">
        <f t="shared" si="37"/>
        <v>0</v>
      </c>
      <c r="BM66" s="12">
        <f t="shared" si="38"/>
        <v>0</v>
      </c>
      <c r="BN66" s="4"/>
      <c r="BO66" s="13">
        <f t="shared" si="39"/>
        <v>0</v>
      </c>
      <c r="BP66" s="12">
        <f t="shared" si="40"/>
        <v>0</v>
      </c>
      <c r="BQ66" s="6"/>
      <c r="BR66" s="13">
        <f t="shared" si="41"/>
        <v>0</v>
      </c>
      <c r="BS66" s="12">
        <f t="shared" si="42"/>
        <v>0</v>
      </c>
      <c r="BT66" s="4">
        <v>0</v>
      </c>
      <c r="BU66" s="13">
        <f t="shared" si="43"/>
        <v>0</v>
      </c>
      <c r="BV66" s="12">
        <f t="shared" si="44"/>
        <v>0</v>
      </c>
      <c r="BW66" s="6"/>
      <c r="BX66" s="13">
        <f t="shared" si="45"/>
        <v>0</v>
      </c>
      <c r="BY66" s="12">
        <f t="shared" si="46"/>
        <v>0</v>
      </c>
      <c r="BZ66" s="6"/>
      <c r="CA66" s="13">
        <f t="shared" si="47"/>
        <v>0</v>
      </c>
      <c r="CB66" s="12">
        <f t="shared" si="48"/>
        <v>0</v>
      </c>
      <c r="CC66" s="4"/>
      <c r="CD66" s="13">
        <f t="shared" si="49"/>
        <v>0</v>
      </c>
      <c r="CE66" s="12">
        <f t="shared" si="50"/>
        <v>0</v>
      </c>
      <c r="CF66" s="6"/>
      <c r="CG66" s="13">
        <f t="shared" si="51"/>
        <v>0</v>
      </c>
      <c r="CH66" s="12">
        <f t="shared" si="52"/>
        <v>0</v>
      </c>
      <c r="CI66" s="6">
        <v>26</v>
      </c>
      <c r="CJ66" s="13">
        <f t="shared" si="53"/>
        <v>0.43333333333333335</v>
      </c>
      <c r="CK66" s="12">
        <f t="shared" si="54"/>
        <v>145.98792</v>
      </c>
      <c r="CL66" s="18">
        <f t="shared" si="55"/>
        <v>280.74599999999998</v>
      </c>
    </row>
    <row r="67" spans="1:90" x14ac:dyDescent="0.25">
      <c r="A67" s="1">
        <v>173146000</v>
      </c>
      <c r="B67" t="s">
        <v>14</v>
      </c>
      <c r="C67" t="s">
        <v>15</v>
      </c>
      <c r="D67" s="2">
        <v>3.4482758620689655E-2</v>
      </c>
      <c r="E67" s="6">
        <v>60</v>
      </c>
      <c r="F67" s="4">
        <v>5.6149199999999997</v>
      </c>
      <c r="G67" s="1">
        <v>320108</v>
      </c>
      <c r="H67" s="1" t="s">
        <v>43</v>
      </c>
      <c r="I67" s="4">
        <v>0</v>
      </c>
      <c r="J67" s="11">
        <f t="shared" si="56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>
        <v>0</v>
      </c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4"/>
      <c r="Y67" s="13">
        <f t="shared" si="15"/>
        <v>0</v>
      </c>
      <c r="Z67" s="12">
        <f t="shared" si="16"/>
        <v>0</v>
      </c>
      <c r="AA67" s="4"/>
      <c r="AB67" s="13">
        <f t="shared" si="17"/>
        <v>0</v>
      </c>
      <c r="AC67" s="12">
        <f t="shared" si="18"/>
        <v>0</v>
      </c>
      <c r="AD67" s="4">
        <v>0</v>
      </c>
      <c r="AE67" s="13">
        <f t="shared" si="19"/>
        <v>0</v>
      </c>
      <c r="AF67" s="12">
        <f t="shared" si="20"/>
        <v>0</v>
      </c>
      <c r="AG67" s="4"/>
      <c r="AH67" s="13">
        <f t="shared" si="21"/>
        <v>0</v>
      </c>
      <c r="AI67" s="12">
        <f t="shared" si="22"/>
        <v>0</v>
      </c>
      <c r="AJ67" s="4">
        <v>31</v>
      </c>
      <c r="AK67" s="13">
        <f t="shared" si="23"/>
        <v>0.51666666666666672</v>
      </c>
      <c r="AL67" s="12">
        <f t="shared" si="24"/>
        <v>174.06251999999998</v>
      </c>
      <c r="AS67" s="4">
        <v>0</v>
      </c>
      <c r="AT67" s="13">
        <f t="shared" si="25"/>
        <v>0</v>
      </c>
      <c r="AU67" s="12">
        <f t="shared" si="26"/>
        <v>0</v>
      </c>
      <c r="AW67" s="13">
        <f t="shared" si="27"/>
        <v>0</v>
      </c>
      <c r="AX67" s="12">
        <f t="shared" si="28"/>
        <v>0</v>
      </c>
      <c r="AY67" s="4">
        <v>0</v>
      </c>
      <c r="AZ67" s="13">
        <f t="shared" si="29"/>
        <v>0</v>
      </c>
      <c r="BA67" s="12">
        <f t="shared" si="30"/>
        <v>0</v>
      </c>
      <c r="BB67" s="4"/>
      <c r="BC67" s="13">
        <f t="shared" si="31"/>
        <v>0</v>
      </c>
      <c r="BD67" s="12">
        <f t="shared" si="32"/>
        <v>0</v>
      </c>
      <c r="BE67" s="4">
        <v>11</v>
      </c>
      <c r="BF67" s="13">
        <f t="shared" si="33"/>
        <v>0.18333333333333332</v>
      </c>
      <c r="BG67" s="12">
        <f t="shared" si="34"/>
        <v>61.764119999999998</v>
      </c>
      <c r="BH67" s="4">
        <v>15</v>
      </c>
      <c r="BI67" s="13">
        <f t="shared" si="35"/>
        <v>0.25</v>
      </c>
      <c r="BJ67" s="12">
        <f t="shared" si="36"/>
        <v>84.223799999999997</v>
      </c>
      <c r="BK67" s="4"/>
      <c r="BL67" s="13">
        <f t="shared" si="37"/>
        <v>0</v>
      </c>
      <c r="BM67" s="12">
        <f t="shared" si="38"/>
        <v>0</v>
      </c>
      <c r="BN67" s="4"/>
      <c r="BO67" s="13">
        <f t="shared" si="39"/>
        <v>0</v>
      </c>
      <c r="BP67" s="12">
        <f t="shared" si="40"/>
        <v>0</v>
      </c>
      <c r="BQ67" s="6"/>
      <c r="BR67" s="13">
        <f t="shared" si="41"/>
        <v>0</v>
      </c>
      <c r="BS67" s="12">
        <f t="shared" si="42"/>
        <v>0</v>
      </c>
      <c r="BT67" s="4">
        <v>0</v>
      </c>
      <c r="BU67" s="13">
        <f t="shared" si="43"/>
        <v>0</v>
      </c>
      <c r="BV67" s="12">
        <f t="shared" si="44"/>
        <v>0</v>
      </c>
      <c r="BW67" s="6"/>
      <c r="BX67" s="13">
        <f t="shared" si="45"/>
        <v>0</v>
      </c>
      <c r="BY67" s="12">
        <f t="shared" si="46"/>
        <v>0</v>
      </c>
      <c r="BZ67" s="6"/>
      <c r="CA67" s="13">
        <f t="shared" si="47"/>
        <v>0</v>
      </c>
      <c r="CB67" s="12">
        <f t="shared" si="48"/>
        <v>0</v>
      </c>
      <c r="CC67" s="4"/>
      <c r="CD67" s="13">
        <f t="shared" si="49"/>
        <v>0</v>
      </c>
      <c r="CE67" s="12">
        <f t="shared" si="50"/>
        <v>0</v>
      </c>
      <c r="CF67" s="6"/>
      <c r="CG67" s="13">
        <f t="shared" si="51"/>
        <v>0</v>
      </c>
      <c r="CH67" s="12">
        <f t="shared" si="52"/>
        <v>0</v>
      </c>
      <c r="CI67" s="6">
        <v>17</v>
      </c>
      <c r="CJ67" s="13">
        <f t="shared" si="53"/>
        <v>0.28333333333333333</v>
      </c>
      <c r="CK67" s="12">
        <f t="shared" si="54"/>
        <v>95.453639999999993</v>
      </c>
      <c r="CL67" s="18">
        <f t="shared" si="55"/>
        <v>174.06251999999998</v>
      </c>
    </row>
    <row r="68" spans="1:90" x14ac:dyDescent="0.25">
      <c r="A68" s="1">
        <v>173146000</v>
      </c>
      <c r="B68" t="s">
        <v>16</v>
      </c>
      <c r="C68" t="s">
        <v>17</v>
      </c>
      <c r="D68" s="2">
        <v>0.12413793103448276</v>
      </c>
      <c r="E68" s="6">
        <v>60</v>
      </c>
      <c r="F68" s="4">
        <v>5.6149199999999997</v>
      </c>
      <c r="G68" s="1">
        <v>320108</v>
      </c>
      <c r="H68" s="1" t="s">
        <v>43</v>
      </c>
      <c r="I68" s="4">
        <v>0</v>
      </c>
      <c r="J68" s="11">
        <f t="shared" si="56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>
        <v>0</v>
      </c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4"/>
      <c r="Y68" s="13">
        <f t="shared" si="15"/>
        <v>0</v>
      </c>
      <c r="Z68" s="12">
        <f t="shared" si="16"/>
        <v>0</v>
      </c>
      <c r="AA68" s="4"/>
      <c r="AB68" s="13">
        <f t="shared" si="17"/>
        <v>0</v>
      </c>
      <c r="AC68" s="12">
        <f t="shared" si="18"/>
        <v>0</v>
      </c>
      <c r="AD68" s="4">
        <v>0</v>
      </c>
      <c r="AE68" s="13">
        <f t="shared" si="19"/>
        <v>0</v>
      </c>
      <c r="AF68" s="12">
        <f t="shared" si="20"/>
        <v>0</v>
      </c>
      <c r="AG68" s="4"/>
      <c r="AH68" s="13">
        <f t="shared" si="21"/>
        <v>0</v>
      </c>
      <c r="AI68" s="12">
        <f t="shared" si="22"/>
        <v>0</v>
      </c>
      <c r="AJ68" s="4">
        <v>112</v>
      </c>
      <c r="AK68" s="13">
        <f t="shared" si="23"/>
        <v>1.8666666666666667</v>
      </c>
      <c r="AL68" s="12">
        <f t="shared" si="24"/>
        <v>628.87103999999999</v>
      </c>
      <c r="AS68" s="4">
        <v>0</v>
      </c>
      <c r="AT68" s="13">
        <f t="shared" si="25"/>
        <v>0</v>
      </c>
      <c r="AU68" s="12">
        <f t="shared" si="26"/>
        <v>0</v>
      </c>
      <c r="AW68" s="13">
        <f t="shared" si="27"/>
        <v>0</v>
      </c>
      <c r="AX68" s="12">
        <f t="shared" si="28"/>
        <v>0</v>
      </c>
      <c r="AY68" s="4">
        <v>0</v>
      </c>
      <c r="AZ68" s="13">
        <f t="shared" si="29"/>
        <v>0</v>
      </c>
      <c r="BA68" s="12">
        <f t="shared" si="30"/>
        <v>0</v>
      </c>
      <c r="BB68" s="4"/>
      <c r="BC68" s="13">
        <f t="shared" si="31"/>
        <v>0</v>
      </c>
      <c r="BD68" s="12">
        <f t="shared" si="32"/>
        <v>0</v>
      </c>
      <c r="BE68" s="4">
        <v>37</v>
      </c>
      <c r="BF68" s="13">
        <f t="shared" si="33"/>
        <v>0.6166666666666667</v>
      </c>
      <c r="BG68" s="12">
        <f t="shared" si="34"/>
        <v>207.75203999999999</v>
      </c>
      <c r="BH68" s="4">
        <v>52</v>
      </c>
      <c r="BI68" s="13">
        <f t="shared" si="35"/>
        <v>0.8666666666666667</v>
      </c>
      <c r="BJ68" s="12">
        <f t="shared" si="36"/>
        <v>291.97584000000001</v>
      </c>
      <c r="BK68" s="4"/>
      <c r="BL68" s="13">
        <f t="shared" si="37"/>
        <v>0</v>
      </c>
      <c r="BM68" s="12">
        <f t="shared" si="38"/>
        <v>0</v>
      </c>
      <c r="BN68" s="4"/>
      <c r="BO68" s="13">
        <f t="shared" si="39"/>
        <v>0</v>
      </c>
      <c r="BP68" s="12">
        <f t="shared" si="40"/>
        <v>0</v>
      </c>
      <c r="BQ68" s="6"/>
      <c r="BR68" s="13">
        <f t="shared" si="41"/>
        <v>0</v>
      </c>
      <c r="BS68" s="12">
        <f t="shared" si="42"/>
        <v>0</v>
      </c>
      <c r="BT68" s="4">
        <v>0</v>
      </c>
      <c r="BU68" s="13">
        <f t="shared" si="43"/>
        <v>0</v>
      </c>
      <c r="BV68" s="12">
        <f t="shared" si="44"/>
        <v>0</v>
      </c>
      <c r="BW68" s="6"/>
      <c r="BX68" s="13">
        <f t="shared" si="45"/>
        <v>0</v>
      </c>
      <c r="BY68" s="12">
        <f t="shared" si="46"/>
        <v>0</v>
      </c>
      <c r="BZ68" s="6"/>
      <c r="CA68" s="13">
        <f t="shared" si="47"/>
        <v>0</v>
      </c>
      <c r="CB68" s="12">
        <f t="shared" si="48"/>
        <v>0</v>
      </c>
      <c r="CC68" s="4"/>
      <c r="CD68" s="13">
        <f t="shared" si="49"/>
        <v>0</v>
      </c>
      <c r="CE68" s="12">
        <f t="shared" si="50"/>
        <v>0</v>
      </c>
      <c r="CF68" s="6"/>
      <c r="CG68" s="13">
        <f t="shared" si="51"/>
        <v>0</v>
      </c>
      <c r="CH68" s="12">
        <f t="shared" si="52"/>
        <v>0</v>
      </c>
      <c r="CI68" s="6">
        <v>60</v>
      </c>
      <c r="CJ68" s="13">
        <f t="shared" si="53"/>
        <v>1</v>
      </c>
      <c r="CK68" s="12">
        <f t="shared" si="54"/>
        <v>336.89519999999999</v>
      </c>
      <c r="CL68" s="18">
        <f t="shared" si="55"/>
        <v>628.87103999999999</v>
      </c>
    </row>
    <row r="69" spans="1:90" x14ac:dyDescent="0.25">
      <c r="A69" s="1">
        <v>173146000</v>
      </c>
      <c r="B69" t="s">
        <v>18</v>
      </c>
      <c r="C69" t="s">
        <v>19</v>
      </c>
      <c r="D69" s="2">
        <v>0.12413793103448276</v>
      </c>
      <c r="E69" s="6">
        <v>60</v>
      </c>
      <c r="F69" s="4">
        <v>5.6149199999999997</v>
      </c>
      <c r="G69" s="1">
        <v>320108</v>
      </c>
      <c r="H69" s="1" t="s">
        <v>43</v>
      </c>
      <c r="I69" s="4">
        <v>0</v>
      </c>
      <c r="J69" s="11">
        <f t="shared" si="56"/>
        <v>0</v>
      </c>
      <c r="K69" s="12">
        <f t="shared" si="6"/>
        <v>0</v>
      </c>
      <c r="L69" s="4"/>
      <c r="M69" s="13">
        <f t="shared" ref="M69:M81" si="57">+IFERROR(L69/$E69,0)</f>
        <v>0</v>
      </c>
      <c r="N69" s="12">
        <f t="shared" ref="N69:N81" si="58">+L69*$F69</f>
        <v>0</v>
      </c>
      <c r="O69" s="4">
        <v>0</v>
      </c>
      <c r="P69" s="13">
        <f t="shared" ref="P69:P81" si="59">+IFERROR(O69/$E69,0)</f>
        <v>0</v>
      </c>
      <c r="Q69" s="12">
        <f t="shared" ref="Q69:Q81" si="60">+O69*$F69</f>
        <v>0</v>
      </c>
      <c r="R69" s="4">
        <v>0</v>
      </c>
      <c r="S69" s="13">
        <f t="shared" ref="S69:S81" si="61">+IFERROR(R69/$E69,0)</f>
        <v>0</v>
      </c>
      <c r="T69" s="12">
        <f t="shared" ref="T69:T81" si="62">+R69*$F69</f>
        <v>0</v>
      </c>
      <c r="U69" s="4"/>
      <c r="V69" s="13">
        <f t="shared" ref="V69:V81" si="63">+IFERROR(U69/$E69,0)</f>
        <v>0</v>
      </c>
      <c r="W69" s="12">
        <f t="shared" ref="W69:W81" si="64">+U69*$F69</f>
        <v>0</v>
      </c>
      <c r="X69" s="4"/>
      <c r="Y69" s="13">
        <f t="shared" ref="Y69:Y81" si="65">+IFERROR(X69/$E69,0)</f>
        <v>0</v>
      </c>
      <c r="Z69" s="12">
        <f t="shared" ref="Z69:Z81" si="66">+X69*$F69</f>
        <v>0</v>
      </c>
      <c r="AA69" s="4"/>
      <c r="AB69" s="13">
        <f t="shared" ref="AB69:AB81" si="67">+IFERROR(AA69/$E69,0)</f>
        <v>0</v>
      </c>
      <c r="AC69" s="12">
        <f t="shared" ref="AC69:AC81" si="68">+AA69*$F69</f>
        <v>0</v>
      </c>
      <c r="AD69" s="4">
        <v>0</v>
      </c>
      <c r="AE69" s="13">
        <f t="shared" ref="AE69:AE81" si="69">+IFERROR(AD69/$E69,0)</f>
        <v>0</v>
      </c>
      <c r="AF69" s="12">
        <f t="shared" ref="AF69:AF81" si="70">+AD69*$F69</f>
        <v>0</v>
      </c>
      <c r="AG69" s="4"/>
      <c r="AH69" s="13">
        <f t="shared" ref="AH69:AH81" si="71">+IFERROR(AG69/$E69,0)</f>
        <v>0</v>
      </c>
      <c r="AI69" s="12">
        <f t="shared" ref="AI69:AI81" si="72">+AG69*$F69</f>
        <v>0</v>
      </c>
      <c r="AJ69" s="4">
        <v>112</v>
      </c>
      <c r="AK69" s="13">
        <f t="shared" ref="AK69:AK81" si="73">+IFERROR(AJ69/$E69,0)</f>
        <v>1.8666666666666667</v>
      </c>
      <c r="AL69" s="12">
        <f t="shared" ref="AL69:AL81" si="74">+AJ69*$F69</f>
        <v>628.87103999999999</v>
      </c>
      <c r="AS69" s="4">
        <v>0</v>
      </c>
      <c r="AT69" s="13">
        <f t="shared" ref="AT69:AT81" si="75">+IFERROR(AS69/$E69,0)</f>
        <v>0</v>
      </c>
      <c r="AU69" s="12">
        <f t="shared" ref="AU69:AU81" si="76">+AS69*$F69</f>
        <v>0</v>
      </c>
      <c r="AW69" s="13">
        <f t="shared" ref="AW69:AW81" si="77">+IFERROR(AV69/$E69,0)</f>
        <v>0</v>
      </c>
      <c r="AX69" s="12">
        <f t="shared" ref="AX69:AX81" si="78">+AV69*$F69</f>
        <v>0</v>
      </c>
      <c r="AY69" s="4">
        <v>0</v>
      </c>
      <c r="AZ69" s="13">
        <f t="shared" ref="AZ69:AZ81" si="79">+IFERROR(AY69/$E69,0)</f>
        <v>0</v>
      </c>
      <c r="BA69" s="12">
        <f t="shared" ref="BA69:BA81" si="80">+AY69*$F69</f>
        <v>0</v>
      </c>
      <c r="BB69" s="4"/>
      <c r="BC69" s="13">
        <f t="shared" ref="BC69:BC81" si="81">+IFERROR(BB69/$E69,0)</f>
        <v>0</v>
      </c>
      <c r="BD69" s="12">
        <f t="shared" ref="BD69:BD81" si="82">+BB69*$F69</f>
        <v>0</v>
      </c>
      <c r="BE69" s="4">
        <v>37</v>
      </c>
      <c r="BF69" s="13">
        <f t="shared" ref="BF69:BF81" si="83">+IFERROR(BE69/$E69,0)</f>
        <v>0.6166666666666667</v>
      </c>
      <c r="BG69" s="12">
        <f t="shared" ref="BG69:BG81" si="84">+BE69*$F69</f>
        <v>207.75203999999999</v>
      </c>
      <c r="BH69" s="4">
        <v>52</v>
      </c>
      <c r="BI69" s="13">
        <f t="shared" ref="BI69:BI81" si="85">+IFERROR(BH69/$E69,0)</f>
        <v>0.8666666666666667</v>
      </c>
      <c r="BJ69" s="12">
        <f t="shared" ref="BJ69:BJ81" si="86">+BH69*$F69</f>
        <v>291.97584000000001</v>
      </c>
      <c r="BK69" s="4"/>
      <c r="BL69" s="13">
        <f t="shared" ref="BL69:BL81" si="87">+IFERROR(BK69/$E69,0)</f>
        <v>0</v>
      </c>
      <c r="BM69" s="12">
        <f t="shared" ref="BM69:BM81" si="88">+BK69*$F69</f>
        <v>0</v>
      </c>
      <c r="BN69" s="4"/>
      <c r="BO69" s="13">
        <f t="shared" ref="BO69:BO81" si="89">+IFERROR(BN69/$E69,0)</f>
        <v>0</v>
      </c>
      <c r="BP69" s="12">
        <f t="shared" ref="BP69:BP81" si="90">+BN69*$F69</f>
        <v>0</v>
      </c>
      <c r="BQ69" s="6"/>
      <c r="BR69" s="13">
        <f t="shared" ref="BR69:BR81" si="91">+IFERROR(BQ69/$E69,0)</f>
        <v>0</v>
      </c>
      <c r="BS69" s="12">
        <f t="shared" ref="BS69:BS81" si="92">+BQ69*$F69</f>
        <v>0</v>
      </c>
      <c r="BT69" s="4">
        <v>0</v>
      </c>
      <c r="BU69" s="13">
        <f t="shared" ref="BU69:BU81" si="93">+IFERROR(BT69/$E69,0)</f>
        <v>0</v>
      </c>
      <c r="BV69" s="12">
        <f t="shared" ref="BV69:BV81" si="94">+BT69*$F69</f>
        <v>0</v>
      </c>
      <c r="BW69" s="6"/>
      <c r="BX69" s="13">
        <f t="shared" ref="BX69:BX81" si="95">+IFERROR(BW69/$E69,0)</f>
        <v>0</v>
      </c>
      <c r="BY69" s="12">
        <f t="shared" ref="BY69:BY81" si="96">+BW69*$F69</f>
        <v>0</v>
      </c>
      <c r="BZ69" s="6"/>
      <c r="CA69" s="13">
        <f t="shared" ref="CA69:CA81" si="97">+IFERROR(BZ69/$E69,0)</f>
        <v>0</v>
      </c>
      <c r="CB69" s="12">
        <f t="shared" ref="CB69:CB81" si="98">+BZ69*$F69</f>
        <v>0</v>
      </c>
      <c r="CC69" s="4"/>
      <c r="CD69" s="13">
        <f t="shared" ref="CD69:CD81" si="99">+IFERROR(CC69/$E69,0)</f>
        <v>0</v>
      </c>
      <c r="CE69" s="12">
        <f t="shared" ref="CE69:CE81" si="100">+CC69*$F69</f>
        <v>0</v>
      </c>
      <c r="CF69" s="6"/>
      <c r="CG69" s="13">
        <f t="shared" ref="CG69:CG81" si="101">+IFERROR(CF69/$E69,0)</f>
        <v>0</v>
      </c>
      <c r="CH69" s="12">
        <f t="shared" ref="CH69:CH81" si="102">+CF69*$F69</f>
        <v>0</v>
      </c>
      <c r="CI69" s="6">
        <v>60</v>
      </c>
      <c r="CJ69" s="13">
        <f t="shared" ref="CJ69:CJ81" si="103">+IFERROR(CI69/$E69,0)</f>
        <v>1</v>
      </c>
      <c r="CK69" s="12">
        <f t="shared" ref="CK69:CK81" si="104">+CI69*$F69</f>
        <v>336.89519999999999</v>
      </c>
      <c r="CL69" s="18">
        <f t="shared" ref="CL69:CL91" si="105">+SUMIFS($I69:$BD69,$I$1:$BD$1,$K$1)</f>
        <v>628.87103999999999</v>
      </c>
    </row>
    <row r="70" spans="1:90" x14ac:dyDescent="0.25">
      <c r="A70" s="1">
        <v>173146000</v>
      </c>
      <c r="B70" t="s">
        <v>20</v>
      </c>
      <c r="C70" t="s">
        <v>21</v>
      </c>
      <c r="D70" s="2">
        <v>0.1310344827586207</v>
      </c>
      <c r="E70" s="6">
        <v>60</v>
      </c>
      <c r="F70" s="4">
        <v>5.6149199999999997</v>
      </c>
      <c r="G70" s="1">
        <v>320108</v>
      </c>
      <c r="H70" s="1" t="s">
        <v>43</v>
      </c>
      <c r="I70" s="4">
        <v>0</v>
      </c>
      <c r="J70" s="11">
        <f t="shared" si="56"/>
        <v>0</v>
      </c>
      <c r="K70" s="12">
        <f t="shared" ref="K70:K81" si="106">+$I70*$F70</f>
        <v>0</v>
      </c>
      <c r="L70" s="4"/>
      <c r="M70" s="13">
        <f t="shared" si="57"/>
        <v>0</v>
      </c>
      <c r="N70" s="12">
        <f t="shared" si="58"/>
        <v>0</v>
      </c>
      <c r="O70" s="4">
        <v>0</v>
      </c>
      <c r="P70" s="13">
        <f t="shared" si="59"/>
        <v>0</v>
      </c>
      <c r="Q70" s="12">
        <f t="shared" si="60"/>
        <v>0</v>
      </c>
      <c r="R70" s="4">
        <v>0</v>
      </c>
      <c r="S70" s="13">
        <f t="shared" si="61"/>
        <v>0</v>
      </c>
      <c r="T70" s="12">
        <f t="shared" si="62"/>
        <v>0</v>
      </c>
      <c r="U70" s="4"/>
      <c r="V70" s="13">
        <f t="shared" si="63"/>
        <v>0</v>
      </c>
      <c r="W70" s="12">
        <f t="shared" si="64"/>
        <v>0</v>
      </c>
      <c r="X70" s="4"/>
      <c r="Y70" s="13">
        <f t="shared" si="65"/>
        <v>0</v>
      </c>
      <c r="Z70" s="12">
        <f t="shared" si="66"/>
        <v>0</v>
      </c>
      <c r="AA70" s="4"/>
      <c r="AB70" s="13">
        <f t="shared" si="67"/>
        <v>0</v>
      </c>
      <c r="AC70" s="12">
        <f t="shared" si="68"/>
        <v>0</v>
      </c>
      <c r="AD70" s="4">
        <v>0</v>
      </c>
      <c r="AE70" s="13">
        <f t="shared" si="69"/>
        <v>0</v>
      </c>
      <c r="AF70" s="12">
        <f t="shared" si="70"/>
        <v>0</v>
      </c>
      <c r="AG70" s="4"/>
      <c r="AH70" s="13">
        <f t="shared" si="71"/>
        <v>0</v>
      </c>
      <c r="AI70" s="12">
        <f t="shared" si="72"/>
        <v>0</v>
      </c>
      <c r="AJ70" s="4">
        <v>118</v>
      </c>
      <c r="AK70" s="13">
        <f t="shared" si="73"/>
        <v>1.9666666666666666</v>
      </c>
      <c r="AL70" s="12">
        <f t="shared" si="74"/>
        <v>662.56056000000001</v>
      </c>
      <c r="AS70" s="4">
        <v>0</v>
      </c>
      <c r="AT70" s="13">
        <f t="shared" si="75"/>
        <v>0</v>
      </c>
      <c r="AU70" s="12">
        <f t="shared" si="76"/>
        <v>0</v>
      </c>
      <c r="AW70" s="13">
        <f t="shared" si="77"/>
        <v>0</v>
      </c>
      <c r="AX70" s="12">
        <f t="shared" si="78"/>
        <v>0</v>
      </c>
      <c r="AY70" s="4">
        <v>0</v>
      </c>
      <c r="AZ70" s="13">
        <f t="shared" si="79"/>
        <v>0</v>
      </c>
      <c r="BA70" s="12">
        <f t="shared" si="80"/>
        <v>0</v>
      </c>
      <c r="BB70" s="4"/>
      <c r="BC70" s="13">
        <f t="shared" si="81"/>
        <v>0</v>
      </c>
      <c r="BD70" s="12">
        <f t="shared" si="82"/>
        <v>0</v>
      </c>
      <c r="BE70" s="4">
        <v>39</v>
      </c>
      <c r="BF70" s="13">
        <f t="shared" si="83"/>
        <v>0.65</v>
      </c>
      <c r="BG70" s="12">
        <f t="shared" si="84"/>
        <v>218.98187999999999</v>
      </c>
      <c r="BH70" s="4">
        <v>55</v>
      </c>
      <c r="BI70" s="13">
        <f t="shared" si="85"/>
        <v>0.91666666666666663</v>
      </c>
      <c r="BJ70" s="12">
        <f t="shared" si="86"/>
        <v>308.82059999999996</v>
      </c>
      <c r="BK70" s="4"/>
      <c r="BL70" s="13">
        <f t="shared" si="87"/>
        <v>0</v>
      </c>
      <c r="BM70" s="12">
        <f t="shared" si="88"/>
        <v>0</v>
      </c>
      <c r="BN70" s="4"/>
      <c r="BO70" s="13">
        <f t="shared" si="89"/>
        <v>0</v>
      </c>
      <c r="BP70" s="12">
        <f t="shared" si="90"/>
        <v>0</v>
      </c>
      <c r="BQ70" s="6"/>
      <c r="BR70" s="13">
        <f t="shared" si="91"/>
        <v>0</v>
      </c>
      <c r="BS70" s="12">
        <f t="shared" si="92"/>
        <v>0</v>
      </c>
      <c r="BT70" s="4">
        <v>0</v>
      </c>
      <c r="BU70" s="13">
        <f t="shared" si="93"/>
        <v>0</v>
      </c>
      <c r="BV70" s="12">
        <f t="shared" si="94"/>
        <v>0</v>
      </c>
      <c r="BW70" s="6"/>
      <c r="BX70" s="13">
        <f t="shared" si="95"/>
        <v>0</v>
      </c>
      <c r="BY70" s="12">
        <f t="shared" si="96"/>
        <v>0</v>
      </c>
      <c r="BZ70" s="6"/>
      <c r="CA70" s="13">
        <f t="shared" si="97"/>
        <v>0</v>
      </c>
      <c r="CB70" s="12">
        <f t="shared" si="98"/>
        <v>0</v>
      </c>
      <c r="CC70" s="4"/>
      <c r="CD70" s="13">
        <f t="shared" si="99"/>
        <v>0</v>
      </c>
      <c r="CE70" s="12">
        <f t="shared" si="100"/>
        <v>0</v>
      </c>
      <c r="CF70" s="6"/>
      <c r="CG70" s="13">
        <f t="shared" si="101"/>
        <v>0</v>
      </c>
      <c r="CH70" s="12">
        <f t="shared" si="102"/>
        <v>0</v>
      </c>
      <c r="CI70" s="6">
        <v>63</v>
      </c>
      <c r="CJ70" s="13">
        <f t="shared" si="103"/>
        <v>1.05</v>
      </c>
      <c r="CK70" s="12">
        <f t="shared" si="104"/>
        <v>353.73996</v>
      </c>
      <c r="CL70" s="18">
        <f t="shared" si="105"/>
        <v>662.56056000000001</v>
      </c>
    </row>
    <row r="71" spans="1:90" x14ac:dyDescent="0.25">
      <c r="A71" s="1">
        <v>173146000</v>
      </c>
      <c r="B71" t="s">
        <v>80</v>
      </c>
      <c r="C71" t="s">
        <v>23</v>
      </c>
      <c r="D71" s="3">
        <v>0.21379310344827585</v>
      </c>
      <c r="E71" s="6">
        <v>60</v>
      </c>
      <c r="F71" s="4">
        <v>5.6149199999999997</v>
      </c>
      <c r="G71" s="1">
        <v>320108</v>
      </c>
      <c r="H71" s="1" t="s">
        <v>43</v>
      </c>
      <c r="I71" s="4">
        <v>0</v>
      </c>
      <c r="J71" s="11">
        <f t="shared" ref="J71:J81" si="107">+IFERROR(I71/$E71,0)</f>
        <v>0</v>
      </c>
      <c r="K71" s="12">
        <f t="shared" si="106"/>
        <v>0</v>
      </c>
      <c r="L71" s="4"/>
      <c r="M71" s="13">
        <f t="shared" si="57"/>
        <v>0</v>
      </c>
      <c r="N71" s="12">
        <f t="shared" si="58"/>
        <v>0</v>
      </c>
      <c r="O71" s="4">
        <v>0</v>
      </c>
      <c r="P71" s="13">
        <f t="shared" si="59"/>
        <v>0</v>
      </c>
      <c r="Q71" s="12">
        <f t="shared" si="60"/>
        <v>0</v>
      </c>
      <c r="R71" s="4">
        <v>0</v>
      </c>
      <c r="S71" s="13">
        <f t="shared" si="61"/>
        <v>0</v>
      </c>
      <c r="T71" s="12">
        <f t="shared" si="62"/>
        <v>0</v>
      </c>
      <c r="U71" s="4"/>
      <c r="V71" s="13">
        <f t="shared" si="63"/>
        <v>0</v>
      </c>
      <c r="W71" s="12">
        <f t="shared" si="64"/>
        <v>0</v>
      </c>
      <c r="X71" s="4"/>
      <c r="Y71" s="13">
        <f t="shared" si="65"/>
        <v>0</v>
      </c>
      <c r="Z71" s="12">
        <f t="shared" si="66"/>
        <v>0</v>
      </c>
      <c r="AA71" s="4"/>
      <c r="AB71" s="13">
        <f t="shared" si="67"/>
        <v>0</v>
      </c>
      <c r="AC71" s="12">
        <f t="shared" si="68"/>
        <v>0</v>
      </c>
      <c r="AD71" s="4">
        <v>0</v>
      </c>
      <c r="AE71" s="13">
        <f t="shared" si="69"/>
        <v>0</v>
      </c>
      <c r="AF71" s="12">
        <f t="shared" si="70"/>
        <v>0</v>
      </c>
      <c r="AG71" s="4"/>
      <c r="AH71" s="13">
        <f t="shared" si="71"/>
        <v>0</v>
      </c>
      <c r="AI71" s="12">
        <f t="shared" si="72"/>
        <v>0</v>
      </c>
      <c r="AJ71" s="4">
        <v>192</v>
      </c>
      <c r="AK71" s="13">
        <f t="shared" si="73"/>
        <v>3.2</v>
      </c>
      <c r="AL71" s="12">
        <f t="shared" si="74"/>
        <v>1078.0646400000001</v>
      </c>
      <c r="AS71" s="4">
        <v>0</v>
      </c>
      <c r="AT71" s="13">
        <f t="shared" si="75"/>
        <v>0</v>
      </c>
      <c r="AU71" s="12">
        <f t="shared" si="76"/>
        <v>0</v>
      </c>
      <c r="AW71" s="13">
        <f t="shared" si="77"/>
        <v>0</v>
      </c>
      <c r="AX71" s="12">
        <f t="shared" si="78"/>
        <v>0</v>
      </c>
      <c r="AY71" s="4">
        <v>0</v>
      </c>
      <c r="AZ71" s="13">
        <f t="shared" si="79"/>
        <v>0</v>
      </c>
      <c r="BA71" s="12">
        <f t="shared" si="80"/>
        <v>0</v>
      </c>
      <c r="BB71" s="4"/>
      <c r="BC71" s="13">
        <f t="shared" si="81"/>
        <v>0</v>
      </c>
      <c r="BD71" s="12">
        <f t="shared" si="82"/>
        <v>0</v>
      </c>
      <c r="BE71" s="4">
        <v>64</v>
      </c>
      <c r="BF71" s="13">
        <f t="shared" si="83"/>
        <v>1.0666666666666667</v>
      </c>
      <c r="BG71" s="12">
        <f t="shared" si="84"/>
        <v>359.35487999999998</v>
      </c>
      <c r="BH71" s="4">
        <v>90</v>
      </c>
      <c r="BI71" s="13">
        <f t="shared" si="85"/>
        <v>1.5</v>
      </c>
      <c r="BJ71" s="12">
        <f t="shared" si="86"/>
        <v>505.34279999999995</v>
      </c>
      <c r="BK71" s="4"/>
      <c r="BL71" s="13">
        <f t="shared" si="87"/>
        <v>0</v>
      </c>
      <c r="BM71" s="12">
        <f t="shared" si="88"/>
        <v>0</v>
      </c>
      <c r="BN71" s="4"/>
      <c r="BO71" s="13">
        <f t="shared" si="89"/>
        <v>0</v>
      </c>
      <c r="BP71" s="12">
        <f t="shared" si="90"/>
        <v>0</v>
      </c>
      <c r="BQ71" s="6"/>
      <c r="BR71" s="13">
        <f t="shared" si="91"/>
        <v>0</v>
      </c>
      <c r="BS71" s="12">
        <f t="shared" si="92"/>
        <v>0</v>
      </c>
      <c r="BT71" s="4">
        <v>0</v>
      </c>
      <c r="BU71" s="13">
        <f t="shared" si="93"/>
        <v>0</v>
      </c>
      <c r="BV71" s="12">
        <f t="shared" si="94"/>
        <v>0</v>
      </c>
      <c r="BW71" s="6"/>
      <c r="BX71" s="13">
        <f t="shared" si="95"/>
        <v>0</v>
      </c>
      <c r="BY71" s="12">
        <f t="shared" si="96"/>
        <v>0</v>
      </c>
      <c r="BZ71" s="6"/>
      <c r="CA71" s="13">
        <f t="shared" si="97"/>
        <v>0</v>
      </c>
      <c r="CB71" s="12">
        <f t="shared" si="98"/>
        <v>0</v>
      </c>
      <c r="CC71" s="4"/>
      <c r="CD71" s="13">
        <f t="shared" si="99"/>
        <v>0</v>
      </c>
      <c r="CE71" s="12">
        <f t="shared" si="100"/>
        <v>0</v>
      </c>
      <c r="CF71" s="6"/>
      <c r="CG71" s="13">
        <f t="shared" si="101"/>
        <v>0</v>
      </c>
      <c r="CH71" s="12">
        <f t="shared" si="102"/>
        <v>0</v>
      </c>
      <c r="CI71" s="6">
        <v>101</v>
      </c>
      <c r="CJ71" s="13">
        <f t="shared" si="103"/>
        <v>1.6833333333333333</v>
      </c>
      <c r="CK71" s="12">
        <f t="shared" si="104"/>
        <v>567.10691999999995</v>
      </c>
      <c r="CL71" s="18">
        <f t="shared" si="105"/>
        <v>1078.0646400000001</v>
      </c>
    </row>
    <row r="72" spans="1:90" x14ac:dyDescent="0.25">
      <c r="I72" s="4">
        <v>0</v>
      </c>
      <c r="J72" s="11">
        <f t="shared" si="107"/>
        <v>0</v>
      </c>
      <c r="K72" s="12">
        <f t="shared" si="106"/>
        <v>0</v>
      </c>
      <c r="M72" s="13">
        <f t="shared" si="57"/>
        <v>0</v>
      </c>
      <c r="N72" s="12">
        <f t="shared" si="58"/>
        <v>0</v>
      </c>
      <c r="O72" s="4">
        <v>0</v>
      </c>
      <c r="P72" s="13">
        <f t="shared" si="59"/>
        <v>0</v>
      </c>
      <c r="Q72" s="12">
        <f t="shared" si="60"/>
        <v>0</v>
      </c>
      <c r="R72" s="4">
        <v>0</v>
      </c>
      <c r="S72" s="13">
        <f t="shared" si="61"/>
        <v>0</v>
      </c>
      <c r="T72" s="12">
        <f t="shared" si="62"/>
        <v>0</v>
      </c>
      <c r="V72" s="13">
        <f t="shared" si="63"/>
        <v>0</v>
      </c>
      <c r="W72" s="12">
        <f t="shared" si="64"/>
        <v>0</v>
      </c>
      <c r="Y72" s="13">
        <f t="shared" si="65"/>
        <v>0</v>
      </c>
      <c r="Z72" s="12">
        <f t="shared" si="66"/>
        <v>0</v>
      </c>
      <c r="AB72" s="13">
        <f t="shared" si="67"/>
        <v>0</v>
      </c>
      <c r="AC72" s="12">
        <f t="shared" si="68"/>
        <v>0</v>
      </c>
      <c r="AD72" s="4">
        <v>0</v>
      </c>
      <c r="AE72" s="13">
        <f t="shared" si="69"/>
        <v>0</v>
      </c>
      <c r="AF72" s="12">
        <f t="shared" si="70"/>
        <v>0</v>
      </c>
      <c r="AH72" s="13">
        <f t="shared" si="71"/>
        <v>0</v>
      </c>
      <c r="AI72" s="12">
        <f t="shared" si="72"/>
        <v>0</v>
      </c>
      <c r="AJ72" s="4">
        <v>0</v>
      </c>
      <c r="AK72" s="13">
        <f t="shared" si="73"/>
        <v>0</v>
      </c>
      <c r="AL72" s="12">
        <f t="shared" si="74"/>
        <v>0</v>
      </c>
      <c r="AS72" s="4">
        <v>0</v>
      </c>
      <c r="AT72" s="13">
        <f t="shared" si="75"/>
        <v>0</v>
      </c>
      <c r="AU72" s="12">
        <f t="shared" si="76"/>
        <v>0</v>
      </c>
      <c r="AW72" s="13">
        <f t="shared" si="77"/>
        <v>0</v>
      </c>
      <c r="AX72" s="12">
        <f t="shared" si="78"/>
        <v>0</v>
      </c>
      <c r="AY72" s="4">
        <v>0</v>
      </c>
      <c r="AZ72" s="13">
        <f t="shared" si="79"/>
        <v>0</v>
      </c>
      <c r="BA72" s="12">
        <f t="shared" si="80"/>
        <v>0</v>
      </c>
      <c r="BB72" s="4"/>
      <c r="BC72" s="13">
        <f t="shared" si="81"/>
        <v>0</v>
      </c>
      <c r="BD72" s="12">
        <f t="shared" si="82"/>
        <v>0</v>
      </c>
      <c r="BE72" s="4">
        <v>0</v>
      </c>
      <c r="BF72" s="13">
        <f t="shared" si="83"/>
        <v>0</v>
      </c>
      <c r="BG72" s="12">
        <f t="shared" si="84"/>
        <v>0</v>
      </c>
      <c r="BH72" s="4">
        <v>0</v>
      </c>
      <c r="BI72" s="13">
        <f t="shared" si="85"/>
        <v>0</v>
      </c>
      <c r="BJ72" s="12">
        <f t="shared" si="86"/>
        <v>0</v>
      </c>
      <c r="BL72" s="13">
        <f t="shared" si="87"/>
        <v>0</v>
      </c>
      <c r="BM72" s="12">
        <f t="shared" si="88"/>
        <v>0</v>
      </c>
      <c r="BO72" s="13">
        <f t="shared" si="89"/>
        <v>0</v>
      </c>
      <c r="BP72" s="12">
        <f t="shared" si="90"/>
        <v>0</v>
      </c>
      <c r="BQ72" s="6"/>
      <c r="BR72" s="13">
        <f t="shared" si="91"/>
        <v>0</v>
      </c>
      <c r="BS72" s="12">
        <f t="shared" si="92"/>
        <v>0</v>
      </c>
      <c r="BT72" s="4">
        <v>0</v>
      </c>
      <c r="BU72" s="13">
        <f t="shared" si="93"/>
        <v>0</v>
      </c>
      <c r="BV72" s="12">
        <f t="shared" si="94"/>
        <v>0</v>
      </c>
      <c r="BW72" s="6"/>
      <c r="BX72" s="13">
        <f t="shared" si="95"/>
        <v>0</v>
      </c>
      <c r="BY72" s="12">
        <f t="shared" si="96"/>
        <v>0</v>
      </c>
      <c r="BZ72" s="6"/>
      <c r="CA72" s="13">
        <f t="shared" si="97"/>
        <v>0</v>
      </c>
      <c r="CB72" s="12">
        <f t="shared" si="98"/>
        <v>0</v>
      </c>
      <c r="CD72" s="13">
        <f t="shared" si="99"/>
        <v>0</v>
      </c>
      <c r="CE72" s="12">
        <f t="shared" si="100"/>
        <v>0</v>
      </c>
      <c r="CF72" s="6"/>
      <c r="CG72" s="13">
        <f t="shared" si="101"/>
        <v>0</v>
      </c>
      <c r="CH72" s="12">
        <f t="shared" si="102"/>
        <v>0</v>
      </c>
      <c r="CI72" s="6">
        <v>0</v>
      </c>
      <c r="CJ72" s="13">
        <f t="shared" si="103"/>
        <v>0</v>
      </c>
      <c r="CK72" s="12">
        <f t="shared" si="104"/>
        <v>0</v>
      </c>
      <c r="CL72" s="18">
        <f t="shared" si="105"/>
        <v>0</v>
      </c>
    </row>
    <row r="73" spans="1:90" x14ac:dyDescent="0.25">
      <c r="I73" s="4">
        <v>0</v>
      </c>
      <c r="J73" s="11">
        <f t="shared" si="107"/>
        <v>0</v>
      </c>
      <c r="K73" s="12">
        <f t="shared" si="106"/>
        <v>0</v>
      </c>
      <c r="M73" s="13">
        <f t="shared" si="57"/>
        <v>0</v>
      </c>
      <c r="N73" s="12">
        <f t="shared" si="58"/>
        <v>0</v>
      </c>
      <c r="O73" s="4">
        <v>0</v>
      </c>
      <c r="P73" s="13">
        <f t="shared" si="59"/>
        <v>0</v>
      </c>
      <c r="Q73" s="12">
        <f t="shared" si="60"/>
        <v>0</v>
      </c>
      <c r="R73" s="4">
        <v>0</v>
      </c>
      <c r="S73" s="13">
        <f t="shared" si="61"/>
        <v>0</v>
      </c>
      <c r="T73" s="12">
        <f t="shared" si="62"/>
        <v>0</v>
      </c>
      <c r="V73" s="13">
        <f t="shared" si="63"/>
        <v>0</v>
      </c>
      <c r="W73" s="12">
        <f t="shared" si="64"/>
        <v>0</v>
      </c>
      <c r="Y73" s="13">
        <f t="shared" si="65"/>
        <v>0</v>
      </c>
      <c r="Z73" s="12">
        <f t="shared" si="66"/>
        <v>0</v>
      </c>
      <c r="AB73" s="13">
        <f t="shared" si="67"/>
        <v>0</v>
      </c>
      <c r="AC73" s="12">
        <f t="shared" si="68"/>
        <v>0</v>
      </c>
      <c r="AD73" s="4">
        <v>0</v>
      </c>
      <c r="AE73" s="13">
        <f t="shared" si="69"/>
        <v>0</v>
      </c>
      <c r="AF73" s="12">
        <f t="shared" si="70"/>
        <v>0</v>
      </c>
      <c r="AH73" s="13">
        <f t="shared" si="71"/>
        <v>0</v>
      </c>
      <c r="AI73" s="12">
        <f t="shared" si="72"/>
        <v>0</v>
      </c>
      <c r="AJ73" s="4">
        <v>0</v>
      </c>
      <c r="AK73" s="13">
        <f t="shared" si="73"/>
        <v>0</v>
      </c>
      <c r="AL73" s="12">
        <f t="shared" si="74"/>
        <v>0</v>
      </c>
      <c r="AS73" s="4">
        <v>0</v>
      </c>
      <c r="AT73" s="13">
        <f t="shared" si="75"/>
        <v>0</v>
      </c>
      <c r="AU73" s="12">
        <f t="shared" si="76"/>
        <v>0</v>
      </c>
      <c r="AW73" s="13">
        <f t="shared" si="77"/>
        <v>0</v>
      </c>
      <c r="AX73" s="12">
        <f t="shared" si="78"/>
        <v>0</v>
      </c>
      <c r="AY73" s="4">
        <v>0</v>
      </c>
      <c r="AZ73" s="13">
        <f t="shared" si="79"/>
        <v>0</v>
      </c>
      <c r="BA73" s="12">
        <f t="shared" si="80"/>
        <v>0</v>
      </c>
      <c r="BB73" s="4"/>
      <c r="BC73" s="13">
        <f t="shared" si="81"/>
        <v>0</v>
      </c>
      <c r="BD73" s="12">
        <f t="shared" si="82"/>
        <v>0</v>
      </c>
      <c r="BE73" s="4">
        <v>0</v>
      </c>
      <c r="BF73" s="13">
        <f t="shared" si="83"/>
        <v>0</v>
      </c>
      <c r="BG73" s="12">
        <f t="shared" si="84"/>
        <v>0</v>
      </c>
      <c r="BH73" s="4">
        <v>0</v>
      </c>
      <c r="BI73" s="13">
        <f t="shared" si="85"/>
        <v>0</v>
      </c>
      <c r="BJ73" s="12">
        <f t="shared" si="86"/>
        <v>0</v>
      </c>
      <c r="BL73" s="13">
        <f t="shared" si="87"/>
        <v>0</v>
      </c>
      <c r="BM73" s="12">
        <f t="shared" si="88"/>
        <v>0</v>
      </c>
      <c r="BO73" s="13">
        <f t="shared" si="89"/>
        <v>0</v>
      </c>
      <c r="BP73" s="12">
        <f t="shared" si="90"/>
        <v>0</v>
      </c>
      <c r="BQ73" s="6"/>
      <c r="BR73" s="13">
        <f t="shared" si="91"/>
        <v>0</v>
      </c>
      <c r="BS73" s="12">
        <f t="shared" si="92"/>
        <v>0</v>
      </c>
      <c r="BT73" s="4">
        <v>0</v>
      </c>
      <c r="BU73" s="13">
        <f t="shared" si="93"/>
        <v>0</v>
      </c>
      <c r="BV73" s="12">
        <f t="shared" si="94"/>
        <v>0</v>
      </c>
      <c r="BW73" s="6"/>
      <c r="BX73" s="13">
        <f t="shared" si="95"/>
        <v>0</v>
      </c>
      <c r="BY73" s="12">
        <f t="shared" si="96"/>
        <v>0</v>
      </c>
      <c r="BZ73" s="6"/>
      <c r="CA73" s="13">
        <f t="shared" si="97"/>
        <v>0</v>
      </c>
      <c r="CB73" s="12">
        <f t="shared" si="98"/>
        <v>0</v>
      </c>
      <c r="CD73" s="13">
        <f t="shared" si="99"/>
        <v>0</v>
      </c>
      <c r="CE73" s="12">
        <f t="shared" si="100"/>
        <v>0</v>
      </c>
      <c r="CF73" s="6"/>
      <c r="CG73" s="13">
        <f t="shared" si="101"/>
        <v>0</v>
      </c>
      <c r="CH73" s="12">
        <f t="shared" si="102"/>
        <v>0</v>
      </c>
      <c r="CI73" s="6">
        <v>0</v>
      </c>
      <c r="CJ73" s="13">
        <f t="shared" si="103"/>
        <v>0</v>
      </c>
      <c r="CK73" s="12">
        <f t="shared" si="104"/>
        <v>0</v>
      </c>
      <c r="CL73" s="18">
        <f t="shared" si="105"/>
        <v>0</v>
      </c>
    </row>
    <row r="74" spans="1:90" x14ac:dyDescent="0.25">
      <c r="A74" s="1">
        <v>173139000</v>
      </c>
      <c r="B74" t="s">
        <v>8</v>
      </c>
      <c r="C74" t="s">
        <v>9</v>
      </c>
      <c r="D74" s="2">
        <v>0.14482758620689656</v>
      </c>
      <c r="E74" s="6">
        <v>24</v>
      </c>
      <c r="F74" s="6">
        <v>12.329280000000001</v>
      </c>
      <c r="G74" s="1">
        <v>323004</v>
      </c>
      <c r="H74" s="1" t="s">
        <v>42</v>
      </c>
      <c r="I74" s="4">
        <v>21</v>
      </c>
      <c r="J74" s="11">
        <f t="shared" si="107"/>
        <v>0.875</v>
      </c>
      <c r="K74" s="12">
        <f t="shared" si="106"/>
        <v>258.91488000000004</v>
      </c>
      <c r="L74" s="4"/>
      <c r="M74" s="13">
        <f t="shared" si="57"/>
        <v>0</v>
      </c>
      <c r="N74" s="12">
        <f t="shared" si="58"/>
        <v>0</v>
      </c>
      <c r="O74" s="4"/>
      <c r="P74" s="13">
        <f t="shared" si="59"/>
        <v>0</v>
      </c>
      <c r="Q74" s="12">
        <f t="shared" si="60"/>
        <v>0</v>
      </c>
      <c r="R74" s="4"/>
      <c r="S74" s="13">
        <f t="shared" si="61"/>
        <v>0</v>
      </c>
      <c r="T74" s="12">
        <f t="shared" si="62"/>
        <v>0</v>
      </c>
      <c r="U74" s="4"/>
      <c r="V74" s="13">
        <f t="shared" si="63"/>
        <v>0</v>
      </c>
      <c r="W74" s="12">
        <f t="shared" si="64"/>
        <v>0</v>
      </c>
      <c r="X74" s="4"/>
      <c r="Y74" s="13">
        <f t="shared" si="65"/>
        <v>0</v>
      </c>
      <c r="Z74" s="12">
        <f t="shared" si="66"/>
        <v>0</v>
      </c>
      <c r="AA74" s="4"/>
      <c r="AB74" s="13">
        <f t="shared" si="67"/>
        <v>0</v>
      </c>
      <c r="AC74" s="12">
        <f t="shared" si="68"/>
        <v>0</v>
      </c>
      <c r="AD74" s="4"/>
      <c r="AE74" s="13">
        <f t="shared" si="69"/>
        <v>0</v>
      </c>
      <c r="AF74" s="12">
        <f t="shared" si="70"/>
        <v>0</v>
      </c>
      <c r="AG74" s="4"/>
      <c r="AH74" s="13">
        <f t="shared" si="71"/>
        <v>0</v>
      </c>
      <c r="AI74" s="12">
        <f t="shared" si="72"/>
        <v>0</v>
      </c>
      <c r="AJ74" s="4">
        <v>0</v>
      </c>
      <c r="AK74" s="13">
        <f t="shared" si="73"/>
        <v>0</v>
      </c>
      <c r="AL74" s="12">
        <f t="shared" si="74"/>
        <v>0</v>
      </c>
      <c r="AS74" s="4">
        <v>0</v>
      </c>
      <c r="AT74" s="13">
        <f t="shared" si="75"/>
        <v>0</v>
      </c>
      <c r="AU74" s="12">
        <f t="shared" si="76"/>
        <v>0</v>
      </c>
      <c r="AW74" s="13">
        <f t="shared" si="77"/>
        <v>0</v>
      </c>
      <c r="AX74" s="12">
        <f t="shared" si="78"/>
        <v>0</v>
      </c>
      <c r="AY74" s="4"/>
      <c r="AZ74" s="13">
        <f t="shared" si="79"/>
        <v>0</v>
      </c>
      <c r="BA74" s="12">
        <f t="shared" si="80"/>
        <v>0</v>
      </c>
      <c r="BB74" s="4"/>
      <c r="BC74" s="13">
        <f t="shared" si="81"/>
        <v>0</v>
      </c>
      <c r="BD74" s="12">
        <f t="shared" si="82"/>
        <v>0</v>
      </c>
      <c r="BE74" s="4"/>
      <c r="BF74" s="13">
        <f t="shared" si="83"/>
        <v>0</v>
      </c>
      <c r="BG74" s="12">
        <f t="shared" si="84"/>
        <v>0</v>
      </c>
      <c r="BH74" s="4"/>
      <c r="BI74" s="13">
        <f t="shared" si="85"/>
        <v>0</v>
      </c>
      <c r="BJ74" s="12">
        <f t="shared" si="86"/>
        <v>0</v>
      </c>
      <c r="BK74" s="4"/>
      <c r="BL74" s="13">
        <f t="shared" si="87"/>
        <v>0</v>
      </c>
      <c r="BM74" s="12">
        <f t="shared" si="88"/>
        <v>0</v>
      </c>
      <c r="BN74" s="4"/>
      <c r="BO74" s="13">
        <f t="shared" si="89"/>
        <v>0</v>
      </c>
      <c r="BP74" s="12">
        <f t="shared" si="90"/>
        <v>0</v>
      </c>
      <c r="BQ74" s="6"/>
      <c r="BR74" s="13">
        <f t="shared" si="91"/>
        <v>0</v>
      </c>
      <c r="BS74" s="12">
        <f t="shared" si="92"/>
        <v>0</v>
      </c>
      <c r="BT74" s="4"/>
      <c r="BU74" s="13">
        <f t="shared" si="93"/>
        <v>0</v>
      </c>
      <c r="BV74" s="12">
        <f t="shared" si="94"/>
        <v>0</v>
      </c>
      <c r="BW74" s="6"/>
      <c r="BX74" s="13">
        <f t="shared" si="95"/>
        <v>0</v>
      </c>
      <c r="BY74" s="12">
        <f t="shared" si="96"/>
        <v>0</v>
      </c>
      <c r="BZ74" s="6"/>
      <c r="CA74" s="13">
        <f t="shared" si="97"/>
        <v>0</v>
      </c>
      <c r="CB74" s="12">
        <f t="shared" si="98"/>
        <v>0</v>
      </c>
      <c r="CC74" s="4"/>
      <c r="CD74" s="13">
        <f t="shared" si="99"/>
        <v>0</v>
      </c>
      <c r="CE74" s="12">
        <f t="shared" si="100"/>
        <v>0</v>
      </c>
      <c r="CF74" s="6"/>
      <c r="CG74" s="13">
        <f t="shared" si="101"/>
        <v>0</v>
      </c>
      <c r="CH74" s="12">
        <f t="shared" si="102"/>
        <v>0</v>
      </c>
      <c r="CI74" s="6">
        <v>0</v>
      </c>
      <c r="CJ74" s="13">
        <f t="shared" si="103"/>
        <v>0</v>
      </c>
      <c r="CK74" s="12">
        <f t="shared" si="104"/>
        <v>0</v>
      </c>
      <c r="CL74" s="18">
        <f t="shared" si="105"/>
        <v>258.91488000000004</v>
      </c>
    </row>
    <row r="75" spans="1:90" x14ac:dyDescent="0.25">
      <c r="A75" s="1">
        <v>173139000</v>
      </c>
      <c r="B75" t="s">
        <v>10</v>
      </c>
      <c r="C75" t="s">
        <v>11</v>
      </c>
      <c r="D75" s="2">
        <v>0.17241379310344829</v>
      </c>
      <c r="E75" s="6">
        <v>24</v>
      </c>
      <c r="F75" s="6">
        <v>12.329280000000001</v>
      </c>
      <c r="G75" s="1">
        <v>323004</v>
      </c>
      <c r="H75" s="1" t="s">
        <v>42</v>
      </c>
      <c r="I75" s="4">
        <v>25</v>
      </c>
      <c r="J75" s="11">
        <f t="shared" si="107"/>
        <v>1.0416666666666667</v>
      </c>
      <c r="K75" s="12">
        <f t="shared" si="106"/>
        <v>308.23200000000003</v>
      </c>
      <c r="L75" s="4"/>
      <c r="M75" s="13">
        <f t="shared" si="57"/>
        <v>0</v>
      </c>
      <c r="N75" s="12">
        <f t="shared" si="58"/>
        <v>0</v>
      </c>
      <c r="O75" s="4"/>
      <c r="P75" s="13">
        <f t="shared" si="59"/>
        <v>0</v>
      </c>
      <c r="Q75" s="12">
        <f t="shared" si="60"/>
        <v>0</v>
      </c>
      <c r="R75" s="4"/>
      <c r="S75" s="13">
        <f t="shared" si="61"/>
        <v>0</v>
      </c>
      <c r="T75" s="12">
        <f t="shared" si="62"/>
        <v>0</v>
      </c>
      <c r="U75" s="4"/>
      <c r="V75" s="13">
        <f t="shared" si="63"/>
        <v>0</v>
      </c>
      <c r="W75" s="12">
        <f t="shared" si="64"/>
        <v>0</v>
      </c>
      <c r="X75" s="4"/>
      <c r="Y75" s="13">
        <f t="shared" si="65"/>
        <v>0</v>
      </c>
      <c r="Z75" s="12">
        <f t="shared" si="66"/>
        <v>0</v>
      </c>
      <c r="AA75" s="4"/>
      <c r="AB75" s="13">
        <f t="shared" si="67"/>
        <v>0</v>
      </c>
      <c r="AC75" s="12">
        <f t="shared" si="68"/>
        <v>0</v>
      </c>
      <c r="AD75" s="4"/>
      <c r="AE75" s="13">
        <f t="shared" si="69"/>
        <v>0</v>
      </c>
      <c r="AF75" s="12">
        <f t="shared" si="70"/>
        <v>0</v>
      </c>
      <c r="AG75" s="4"/>
      <c r="AH75" s="13">
        <f t="shared" si="71"/>
        <v>0</v>
      </c>
      <c r="AI75" s="12">
        <f t="shared" si="72"/>
        <v>0</v>
      </c>
      <c r="AJ75" s="4">
        <v>0</v>
      </c>
      <c r="AK75" s="13">
        <f t="shared" si="73"/>
        <v>0</v>
      </c>
      <c r="AL75" s="12">
        <f t="shared" si="74"/>
        <v>0</v>
      </c>
      <c r="AS75" s="4">
        <v>0</v>
      </c>
      <c r="AT75" s="13">
        <f t="shared" si="75"/>
        <v>0</v>
      </c>
      <c r="AU75" s="12">
        <f t="shared" si="76"/>
        <v>0</v>
      </c>
      <c r="AW75" s="13">
        <f t="shared" si="77"/>
        <v>0</v>
      </c>
      <c r="AX75" s="12">
        <f t="shared" si="78"/>
        <v>0</v>
      </c>
      <c r="AY75" s="4"/>
      <c r="AZ75" s="13">
        <f t="shared" si="79"/>
        <v>0</v>
      </c>
      <c r="BA75" s="12">
        <f t="shared" si="80"/>
        <v>0</v>
      </c>
      <c r="BB75" s="4"/>
      <c r="BC75" s="13">
        <f t="shared" si="81"/>
        <v>0</v>
      </c>
      <c r="BD75" s="12">
        <f t="shared" si="82"/>
        <v>0</v>
      </c>
      <c r="BE75" s="4"/>
      <c r="BF75" s="13">
        <f t="shared" si="83"/>
        <v>0</v>
      </c>
      <c r="BG75" s="12">
        <f t="shared" si="84"/>
        <v>0</v>
      </c>
      <c r="BH75" s="4"/>
      <c r="BI75" s="13">
        <f t="shared" si="85"/>
        <v>0</v>
      </c>
      <c r="BJ75" s="12">
        <f t="shared" si="86"/>
        <v>0</v>
      </c>
      <c r="BK75" s="4"/>
      <c r="BL75" s="13">
        <f t="shared" si="87"/>
        <v>0</v>
      </c>
      <c r="BM75" s="12">
        <f t="shared" si="88"/>
        <v>0</v>
      </c>
      <c r="BN75" s="4"/>
      <c r="BO75" s="13">
        <f t="shared" si="89"/>
        <v>0</v>
      </c>
      <c r="BP75" s="12">
        <f t="shared" si="90"/>
        <v>0</v>
      </c>
      <c r="BQ75" s="6"/>
      <c r="BR75" s="13">
        <f t="shared" si="91"/>
        <v>0</v>
      </c>
      <c r="BS75" s="12">
        <f t="shared" si="92"/>
        <v>0</v>
      </c>
      <c r="BT75" s="4"/>
      <c r="BU75" s="13">
        <f t="shared" si="93"/>
        <v>0</v>
      </c>
      <c r="BV75" s="12">
        <f t="shared" si="94"/>
        <v>0</v>
      </c>
      <c r="BW75" s="6"/>
      <c r="BX75" s="13">
        <f t="shared" si="95"/>
        <v>0</v>
      </c>
      <c r="BY75" s="12">
        <f t="shared" si="96"/>
        <v>0</v>
      </c>
      <c r="BZ75" s="6"/>
      <c r="CA75" s="13">
        <f t="shared" si="97"/>
        <v>0</v>
      </c>
      <c r="CB75" s="12">
        <f t="shared" si="98"/>
        <v>0</v>
      </c>
      <c r="CC75" s="4"/>
      <c r="CD75" s="13">
        <f t="shared" si="99"/>
        <v>0</v>
      </c>
      <c r="CE75" s="12">
        <f t="shared" si="100"/>
        <v>0</v>
      </c>
      <c r="CF75" s="6"/>
      <c r="CG75" s="13">
        <f t="shared" si="101"/>
        <v>0</v>
      </c>
      <c r="CH75" s="12">
        <f t="shared" si="102"/>
        <v>0</v>
      </c>
      <c r="CI75" s="6">
        <v>0</v>
      </c>
      <c r="CJ75" s="13">
        <f t="shared" si="103"/>
        <v>0</v>
      </c>
      <c r="CK75" s="12">
        <f t="shared" si="104"/>
        <v>0</v>
      </c>
      <c r="CL75" s="18">
        <f t="shared" si="105"/>
        <v>308.23200000000003</v>
      </c>
    </row>
    <row r="76" spans="1:90" x14ac:dyDescent="0.25">
      <c r="A76" s="1">
        <v>173139000</v>
      </c>
      <c r="B76" t="s">
        <v>12</v>
      </c>
      <c r="C76" t="s">
        <v>13</v>
      </c>
      <c r="D76" s="2">
        <v>5.5172413793103448E-2</v>
      </c>
      <c r="E76" s="6">
        <v>24</v>
      </c>
      <c r="F76" s="6">
        <v>12.329280000000001</v>
      </c>
      <c r="G76" s="1">
        <v>323004</v>
      </c>
      <c r="H76" s="1" t="s">
        <v>42</v>
      </c>
      <c r="I76" s="4">
        <v>8</v>
      </c>
      <c r="J76" s="11">
        <f t="shared" si="107"/>
        <v>0.33333333333333331</v>
      </c>
      <c r="K76" s="12">
        <f t="shared" si="106"/>
        <v>98.634240000000005</v>
      </c>
      <c r="L76" s="4"/>
      <c r="M76" s="13">
        <f t="shared" si="57"/>
        <v>0</v>
      </c>
      <c r="N76" s="12">
        <f t="shared" si="58"/>
        <v>0</v>
      </c>
      <c r="O76" s="4"/>
      <c r="P76" s="13">
        <f t="shared" si="59"/>
        <v>0</v>
      </c>
      <c r="Q76" s="12">
        <f t="shared" si="60"/>
        <v>0</v>
      </c>
      <c r="R76" s="4"/>
      <c r="S76" s="13">
        <f t="shared" si="61"/>
        <v>0</v>
      </c>
      <c r="T76" s="12">
        <f t="shared" si="62"/>
        <v>0</v>
      </c>
      <c r="U76" s="4"/>
      <c r="V76" s="13">
        <f t="shared" si="63"/>
        <v>0</v>
      </c>
      <c r="W76" s="12">
        <f t="shared" si="64"/>
        <v>0</v>
      </c>
      <c r="X76" s="4"/>
      <c r="Y76" s="13">
        <f t="shared" si="65"/>
        <v>0</v>
      </c>
      <c r="Z76" s="12">
        <f t="shared" si="66"/>
        <v>0</v>
      </c>
      <c r="AA76" s="4"/>
      <c r="AB76" s="13">
        <f t="shared" si="67"/>
        <v>0</v>
      </c>
      <c r="AC76" s="12">
        <f t="shared" si="68"/>
        <v>0</v>
      </c>
      <c r="AD76" s="4"/>
      <c r="AE76" s="13">
        <f t="shared" si="69"/>
        <v>0</v>
      </c>
      <c r="AF76" s="12">
        <f t="shared" si="70"/>
        <v>0</v>
      </c>
      <c r="AG76" s="4"/>
      <c r="AH76" s="13">
        <f t="shared" si="71"/>
        <v>0</v>
      </c>
      <c r="AI76" s="12">
        <f t="shared" si="72"/>
        <v>0</v>
      </c>
      <c r="AJ76" s="4">
        <v>0</v>
      </c>
      <c r="AK76" s="13">
        <f t="shared" si="73"/>
        <v>0</v>
      </c>
      <c r="AL76" s="12">
        <f t="shared" si="74"/>
        <v>0</v>
      </c>
      <c r="AS76" s="4">
        <v>0</v>
      </c>
      <c r="AT76" s="13">
        <f t="shared" si="75"/>
        <v>0</v>
      </c>
      <c r="AU76" s="12">
        <f t="shared" si="76"/>
        <v>0</v>
      </c>
      <c r="AW76" s="13">
        <f t="shared" si="77"/>
        <v>0</v>
      </c>
      <c r="AX76" s="12">
        <f t="shared" si="78"/>
        <v>0</v>
      </c>
      <c r="AY76" s="4"/>
      <c r="AZ76" s="13">
        <f t="shared" si="79"/>
        <v>0</v>
      </c>
      <c r="BA76" s="12">
        <f t="shared" si="80"/>
        <v>0</v>
      </c>
      <c r="BB76" s="4"/>
      <c r="BC76" s="13">
        <f t="shared" si="81"/>
        <v>0</v>
      </c>
      <c r="BD76" s="12">
        <f t="shared" si="82"/>
        <v>0</v>
      </c>
      <c r="BE76" s="4"/>
      <c r="BF76" s="13">
        <f t="shared" si="83"/>
        <v>0</v>
      </c>
      <c r="BG76" s="12">
        <f t="shared" si="84"/>
        <v>0</v>
      </c>
      <c r="BH76" s="4"/>
      <c r="BI76" s="13">
        <f t="shared" si="85"/>
        <v>0</v>
      </c>
      <c r="BJ76" s="12">
        <f t="shared" si="86"/>
        <v>0</v>
      </c>
      <c r="BK76" s="4"/>
      <c r="BL76" s="13">
        <f t="shared" si="87"/>
        <v>0</v>
      </c>
      <c r="BM76" s="12">
        <f t="shared" si="88"/>
        <v>0</v>
      </c>
      <c r="BN76" s="4"/>
      <c r="BO76" s="13">
        <f t="shared" si="89"/>
        <v>0</v>
      </c>
      <c r="BP76" s="12">
        <f t="shared" si="90"/>
        <v>0</v>
      </c>
      <c r="BQ76" s="6"/>
      <c r="BR76" s="13">
        <f t="shared" si="91"/>
        <v>0</v>
      </c>
      <c r="BS76" s="12">
        <f t="shared" si="92"/>
        <v>0</v>
      </c>
      <c r="BT76" s="4"/>
      <c r="BU76" s="13">
        <f t="shared" si="93"/>
        <v>0</v>
      </c>
      <c r="BV76" s="12">
        <f t="shared" si="94"/>
        <v>0</v>
      </c>
      <c r="BW76" s="6"/>
      <c r="BX76" s="13">
        <f t="shared" si="95"/>
        <v>0</v>
      </c>
      <c r="BY76" s="12">
        <f t="shared" si="96"/>
        <v>0</v>
      </c>
      <c r="BZ76" s="6"/>
      <c r="CA76" s="13">
        <f t="shared" si="97"/>
        <v>0</v>
      </c>
      <c r="CB76" s="12">
        <f t="shared" si="98"/>
        <v>0</v>
      </c>
      <c r="CC76" s="4"/>
      <c r="CD76" s="13">
        <f t="shared" si="99"/>
        <v>0</v>
      </c>
      <c r="CE76" s="12">
        <f t="shared" si="100"/>
        <v>0</v>
      </c>
      <c r="CF76" s="6"/>
      <c r="CG76" s="13">
        <f t="shared" si="101"/>
        <v>0</v>
      </c>
      <c r="CH76" s="12">
        <f t="shared" si="102"/>
        <v>0</v>
      </c>
      <c r="CI76" s="6">
        <v>0</v>
      </c>
      <c r="CJ76" s="13">
        <f t="shared" si="103"/>
        <v>0</v>
      </c>
      <c r="CK76" s="12">
        <f t="shared" si="104"/>
        <v>0</v>
      </c>
      <c r="CL76" s="18">
        <f t="shared" si="105"/>
        <v>98.634240000000005</v>
      </c>
    </row>
    <row r="77" spans="1:90" x14ac:dyDescent="0.25">
      <c r="A77" s="1">
        <v>173139000</v>
      </c>
      <c r="B77" t="s">
        <v>14</v>
      </c>
      <c r="C77" t="s">
        <v>15</v>
      </c>
      <c r="D77" s="2">
        <v>3.4482758620689655E-2</v>
      </c>
      <c r="E77" s="6">
        <v>24</v>
      </c>
      <c r="F77" s="6">
        <v>12.329280000000001</v>
      </c>
      <c r="G77" s="1">
        <v>323004</v>
      </c>
      <c r="H77" s="1" t="s">
        <v>42</v>
      </c>
      <c r="I77" s="4">
        <v>5</v>
      </c>
      <c r="J77" s="11">
        <f t="shared" si="107"/>
        <v>0.20833333333333334</v>
      </c>
      <c r="K77" s="12">
        <f t="shared" si="106"/>
        <v>61.6464</v>
      </c>
      <c r="L77" s="4"/>
      <c r="M77" s="13">
        <f t="shared" si="57"/>
        <v>0</v>
      </c>
      <c r="N77" s="12">
        <f t="shared" si="58"/>
        <v>0</v>
      </c>
      <c r="O77" s="4"/>
      <c r="P77" s="13">
        <f t="shared" si="59"/>
        <v>0</v>
      </c>
      <c r="Q77" s="12">
        <f t="shared" si="60"/>
        <v>0</v>
      </c>
      <c r="R77" s="4"/>
      <c r="S77" s="13">
        <f t="shared" si="61"/>
        <v>0</v>
      </c>
      <c r="T77" s="12">
        <f t="shared" si="62"/>
        <v>0</v>
      </c>
      <c r="U77" s="4"/>
      <c r="V77" s="13">
        <f t="shared" si="63"/>
        <v>0</v>
      </c>
      <c r="W77" s="12">
        <f t="shared" si="64"/>
        <v>0</v>
      </c>
      <c r="X77" s="4"/>
      <c r="Y77" s="13">
        <f t="shared" si="65"/>
        <v>0</v>
      </c>
      <c r="Z77" s="12">
        <f t="shared" si="66"/>
        <v>0</v>
      </c>
      <c r="AA77" s="4"/>
      <c r="AB77" s="13">
        <f t="shared" si="67"/>
        <v>0</v>
      </c>
      <c r="AC77" s="12">
        <f t="shared" si="68"/>
        <v>0</v>
      </c>
      <c r="AD77" s="4"/>
      <c r="AE77" s="13">
        <f t="shared" si="69"/>
        <v>0</v>
      </c>
      <c r="AF77" s="12">
        <f t="shared" si="70"/>
        <v>0</v>
      </c>
      <c r="AG77" s="4"/>
      <c r="AH77" s="13">
        <f t="shared" si="71"/>
        <v>0</v>
      </c>
      <c r="AI77" s="12">
        <f t="shared" si="72"/>
        <v>0</v>
      </c>
      <c r="AJ77" s="4">
        <v>0</v>
      </c>
      <c r="AK77" s="13">
        <f t="shared" si="73"/>
        <v>0</v>
      </c>
      <c r="AL77" s="12">
        <f t="shared" si="74"/>
        <v>0</v>
      </c>
      <c r="AS77" s="4">
        <v>0</v>
      </c>
      <c r="AT77" s="13">
        <f t="shared" si="75"/>
        <v>0</v>
      </c>
      <c r="AU77" s="12">
        <f t="shared" si="76"/>
        <v>0</v>
      </c>
      <c r="AW77" s="13">
        <f t="shared" si="77"/>
        <v>0</v>
      </c>
      <c r="AX77" s="12">
        <f t="shared" si="78"/>
        <v>0</v>
      </c>
      <c r="AY77" s="4"/>
      <c r="AZ77" s="13">
        <f t="shared" si="79"/>
        <v>0</v>
      </c>
      <c r="BA77" s="12">
        <f t="shared" si="80"/>
        <v>0</v>
      </c>
      <c r="BB77" s="4"/>
      <c r="BC77" s="13">
        <f t="shared" si="81"/>
        <v>0</v>
      </c>
      <c r="BD77" s="12">
        <f t="shared" si="82"/>
        <v>0</v>
      </c>
      <c r="BE77" s="4"/>
      <c r="BF77" s="13">
        <f t="shared" si="83"/>
        <v>0</v>
      </c>
      <c r="BG77" s="12">
        <f t="shared" si="84"/>
        <v>0</v>
      </c>
      <c r="BH77" s="4"/>
      <c r="BI77" s="13">
        <f t="shared" si="85"/>
        <v>0</v>
      </c>
      <c r="BJ77" s="12">
        <f t="shared" si="86"/>
        <v>0</v>
      </c>
      <c r="BK77" s="4"/>
      <c r="BL77" s="13">
        <f t="shared" si="87"/>
        <v>0</v>
      </c>
      <c r="BM77" s="12">
        <f t="shared" si="88"/>
        <v>0</v>
      </c>
      <c r="BN77" s="4"/>
      <c r="BO77" s="13">
        <f t="shared" si="89"/>
        <v>0</v>
      </c>
      <c r="BP77" s="12">
        <f t="shared" si="90"/>
        <v>0</v>
      </c>
      <c r="BQ77" s="6"/>
      <c r="BR77" s="13">
        <f t="shared" si="91"/>
        <v>0</v>
      </c>
      <c r="BS77" s="12">
        <f t="shared" si="92"/>
        <v>0</v>
      </c>
      <c r="BT77" s="4"/>
      <c r="BU77" s="13">
        <f t="shared" si="93"/>
        <v>0</v>
      </c>
      <c r="BV77" s="12">
        <f t="shared" si="94"/>
        <v>0</v>
      </c>
      <c r="BW77" s="6"/>
      <c r="BX77" s="13">
        <f t="shared" si="95"/>
        <v>0</v>
      </c>
      <c r="BY77" s="12">
        <f t="shared" si="96"/>
        <v>0</v>
      </c>
      <c r="BZ77" s="6"/>
      <c r="CA77" s="13">
        <f t="shared" si="97"/>
        <v>0</v>
      </c>
      <c r="CB77" s="12">
        <f t="shared" si="98"/>
        <v>0</v>
      </c>
      <c r="CC77" s="4"/>
      <c r="CD77" s="13">
        <f t="shared" si="99"/>
        <v>0</v>
      </c>
      <c r="CE77" s="12">
        <f t="shared" si="100"/>
        <v>0</v>
      </c>
      <c r="CF77" s="6"/>
      <c r="CG77" s="13">
        <f t="shared" si="101"/>
        <v>0</v>
      </c>
      <c r="CH77" s="12">
        <f t="shared" si="102"/>
        <v>0</v>
      </c>
      <c r="CI77" s="6">
        <v>0</v>
      </c>
      <c r="CJ77" s="13">
        <f t="shared" si="103"/>
        <v>0</v>
      </c>
      <c r="CK77" s="12">
        <f t="shared" si="104"/>
        <v>0</v>
      </c>
      <c r="CL77" s="18">
        <f t="shared" si="105"/>
        <v>61.6464</v>
      </c>
    </row>
    <row r="78" spans="1:90" x14ac:dyDescent="0.25">
      <c r="A78" s="1">
        <v>173139000</v>
      </c>
      <c r="B78" t="s">
        <v>16</v>
      </c>
      <c r="C78" t="s">
        <v>17</v>
      </c>
      <c r="D78" s="2">
        <v>0.12413793103448276</v>
      </c>
      <c r="E78" s="6">
        <v>24</v>
      </c>
      <c r="F78" s="6">
        <v>12.329280000000001</v>
      </c>
      <c r="G78" s="1">
        <v>323004</v>
      </c>
      <c r="H78" s="1" t="s">
        <v>42</v>
      </c>
      <c r="I78" s="4">
        <v>18</v>
      </c>
      <c r="J78" s="11">
        <f t="shared" si="107"/>
        <v>0.75</v>
      </c>
      <c r="K78" s="12">
        <f t="shared" si="106"/>
        <v>221.92704000000001</v>
      </c>
      <c r="L78" s="4"/>
      <c r="M78" s="13">
        <f t="shared" si="57"/>
        <v>0</v>
      </c>
      <c r="N78" s="12">
        <f t="shared" si="58"/>
        <v>0</v>
      </c>
      <c r="O78" s="4"/>
      <c r="P78" s="13">
        <f t="shared" si="59"/>
        <v>0</v>
      </c>
      <c r="Q78" s="12">
        <f t="shared" si="60"/>
        <v>0</v>
      </c>
      <c r="R78" s="4"/>
      <c r="S78" s="13">
        <f t="shared" si="61"/>
        <v>0</v>
      </c>
      <c r="T78" s="12">
        <f t="shared" si="62"/>
        <v>0</v>
      </c>
      <c r="U78" s="4"/>
      <c r="V78" s="13">
        <f t="shared" si="63"/>
        <v>0</v>
      </c>
      <c r="W78" s="12">
        <f t="shared" si="64"/>
        <v>0</v>
      </c>
      <c r="X78" s="4"/>
      <c r="Y78" s="13">
        <f t="shared" si="65"/>
        <v>0</v>
      </c>
      <c r="Z78" s="12">
        <f t="shared" si="66"/>
        <v>0</v>
      </c>
      <c r="AA78" s="4"/>
      <c r="AB78" s="13">
        <f t="shared" si="67"/>
        <v>0</v>
      </c>
      <c r="AC78" s="12">
        <f t="shared" si="68"/>
        <v>0</v>
      </c>
      <c r="AD78" s="4"/>
      <c r="AE78" s="13">
        <f t="shared" si="69"/>
        <v>0</v>
      </c>
      <c r="AF78" s="12">
        <f t="shared" si="70"/>
        <v>0</v>
      </c>
      <c r="AG78" s="4"/>
      <c r="AH78" s="13">
        <f t="shared" si="71"/>
        <v>0</v>
      </c>
      <c r="AI78" s="12">
        <f t="shared" si="72"/>
        <v>0</v>
      </c>
      <c r="AJ78" s="4">
        <v>0</v>
      </c>
      <c r="AK78" s="13">
        <f t="shared" si="73"/>
        <v>0</v>
      </c>
      <c r="AL78" s="12">
        <f t="shared" si="74"/>
        <v>0</v>
      </c>
      <c r="AS78" s="4">
        <v>0</v>
      </c>
      <c r="AT78" s="13">
        <f t="shared" si="75"/>
        <v>0</v>
      </c>
      <c r="AU78" s="12">
        <f t="shared" si="76"/>
        <v>0</v>
      </c>
      <c r="AW78" s="13">
        <f t="shared" si="77"/>
        <v>0</v>
      </c>
      <c r="AX78" s="12">
        <f t="shared" si="78"/>
        <v>0</v>
      </c>
      <c r="AY78" s="4"/>
      <c r="AZ78" s="13">
        <f t="shared" si="79"/>
        <v>0</v>
      </c>
      <c r="BA78" s="12">
        <f t="shared" si="80"/>
        <v>0</v>
      </c>
      <c r="BB78" s="4"/>
      <c r="BC78" s="13">
        <f t="shared" si="81"/>
        <v>0</v>
      </c>
      <c r="BD78" s="12">
        <f t="shared" si="82"/>
        <v>0</v>
      </c>
      <c r="BE78" s="4"/>
      <c r="BF78" s="13">
        <f t="shared" si="83"/>
        <v>0</v>
      </c>
      <c r="BG78" s="12">
        <f t="shared" si="84"/>
        <v>0</v>
      </c>
      <c r="BH78" s="4"/>
      <c r="BI78" s="13">
        <f t="shared" si="85"/>
        <v>0</v>
      </c>
      <c r="BJ78" s="12">
        <f t="shared" si="86"/>
        <v>0</v>
      </c>
      <c r="BK78" s="4"/>
      <c r="BL78" s="13">
        <f t="shared" si="87"/>
        <v>0</v>
      </c>
      <c r="BM78" s="12">
        <f t="shared" si="88"/>
        <v>0</v>
      </c>
      <c r="BN78" s="4"/>
      <c r="BO78" s="13">
        <f t="shared" si="89"/>
        <v>0</v>
      </c>
      <c r="BP78" s="12">
        <f t="shared" si="90"/>
        <v>0</v>
      </c>
      <c r="BQ78" s="6"/>
      <c r="BR78" s="13">
        <f t="shared" si="91"/>
        <v>0</v>
      </c>
      <c r="BS78" s="12">
        <f t="shared" si="92"/>
        <v>0</v>
      </c>
      <c r="BT78" s="4"/>
      <c r="BU78" s="13">
        <f t="shared" si="93"/>
        <v>0</v>
      </c>
      <c r="BV78" s="12">
        <f t="shared" si="94"/>
        <v>0</v>
      </c>
      <c r="BW78" s="6"/>
      <c r="BX78" s="13">
        <f t="shared" si="95"/>
        <v>0</v>
      </c>
      <c r="BY78" s="12">
        <f t="shared" si="96"/>
        <v>0</v>
      </c>
      <c r="BZ78" s="6"/>
      <c r="CA78" s="13">
        <f t="shared" si="97"/>
        <v>0</v>
      </c>
      <c r="CB78" s="12">
        <f t="shared" si="98"/>
        <v>0</v>
      </c>
      <c r="CC78" s="4"/>
      <c r="CD78" s="13">
        <f t="shared" si="99"/>
        <v>0</v>
      </c>
      <c r="CE78" s="12">
        <f t="shared" si="100"/>
        <v>0</v>
      </c>
      <c r="CF78" s="6"/>
      <c r="CG78" s="13">
        <f t="shared" si="101"/>
        <v>0</v>
      </c>
      <c r="CH78" s="12">
        <f t="shared" si="102"/>
        <v>0</v>
      </c>
      <c r="CI78" s="6">
        <v>0</v>
      </c>
      <c r="CJ78" s="13">
        <f t="shared" si="103"/>
        <v>0</v>
      </c>
      <c r="CK78" s="12">
        <f t="shared" si="104"/>
        <v>0</v>
      </c>
      <c r="CL78" s="18">
        <f t="shared" si="105"/>
        <v>221.92704000000001</v>
      </c>
    </row>
    <row r="79" spans="1:90" x14ac:dyDescent="0.25">
      <c r="A79" s="1">
        <v>173139000</v>
      </c>
      <c r="B79" t="s">
        <v>18</v>
      </c>
      <c r="C79" t="s">
        <v>19</v>
      </c>
      <c r="D79" s="2">
        <v>0.12413793103448276</v>
      </c>
      <c r="E79" s="6">
        <v>24</v>
      </c>
      <c r="F79" s="6">
        <v>12.329280000000001</v>
      </c>
      <c r="G79" s="1">
        <v>323004</v>
      </c>
      <c r="H79" s="1" t="s">
        <v>42</v>
      </c>
      <c r="I79" s="4">
        <v>18</v>
      </c>
      <c r="J79" s="11">
        <f t="shared" si="107"/>
        <v>0.75</v>
      </c>
      <c r="K79" s="12">
        <f t="shared" si="106"/>
        <v>221.92704000000001</v>
      </c>
      <c r="L79" s="4"/>
      <c r="M79" s="13">
        <f t="shared" si="57"/>
        <v>0</v>
      </c>
      <c r="N79" s="12">
        <f t="shared" si="58"/>
        <v>0</v>
      </c>
      <c r="O79" s="4"/>
      <c r="P79" s="13">
        <f t="shared" si="59"/>
        <v>0</v>
      </c>
      <c r="Q79" s="12">
        <f t="shared" si="60"/>
        <v>0</v>
      </c>
      <c r="R79" s="4"/>
      <c r="S79" s="13">
        <f t="shared" si="61"/>
        <v>0</v>
      </c>
      <c r="T79" s="12">
        <f t="shared" si="62"/>
        <v>0</v>
      </c>
      <c r="U79" s="4"/>
      <c r="V79" s="13">
        <f t="shared" si="63"/>
        <v>0</v>
      </c>
      <c r="W79" s="12">
        <f t="shared" si="64"/>
        <v>0</v>
      </c>
      <c r="X79" s="4"/>
      <c r="Y79" s="13">
        <f t="shared" si="65"/>
        <v>0</v>
      </c>
      <c r="Z79" s="12">
        <f t="shared" si="66"/>
        <v>0</v>
      </c>
      <c r="AA79" s="4"/>
      <c r="AB79" s="13">
        <f t="shared" si="67"/>
        <v>0</v>
      </c>
      <c r="AC79" s="12">
        <f t="shared" si="68"/>
        <v>0</v>
      </c>
      <c r="AD79" s="4"/>
      <c r="AE79" s="13">
        <f t="shared" si="69"/>
        <v>0</v>
      </c>
      <c r="AF79" s="12">
        <f t="shared" si="70"/>
        <v>0</v>
      </c>
      <c r="AG79" s="4"/>
      <c r="AH79" s="13">
        <f t="shared" si="71"/>
        <v>0</v>
      </c>
      <c r="AI79" s="12">
        <f t="shared" si="72"/>
        <v>0</v>
      </c>
      <c r="AJ79" s="4">
        <v>0</v>
      </c>
      <c r="AK79" s="13">
        <f t="shared" si="73"/>
        <v>0</v>
      </c>
      <c r="AL79" s="12">
        <f t="shared" si="74"/>
        <v>0</v>
      </c>
      <c r="AS79" s="4">
        <v>0</v>
      </c>
      <c r="AT79" s="13">
        <f t="shared" si="75"/>
        <v>0</v>
      </c>
      <c r="AU79" s="12">
        <f t="shared" si="76"/>
        <v>0</v>
      </c>
      <c r="AW79" s="13">
        <f t="shared" si="77"/>
        <v>0</v>
      </c>
      <c r="AX79" s="12">
        <f t="shared" si="78"/>
        <v>0</v>
      </c>
      <c r="AY79" s="4"/>
      <c r="AZ79" s="13">
        <f t="shared" si="79"/>
        <v>0</v>
      </c>
      <c r="BA79" s="12">
        <f t="shared" si="80"/>
        <v>0</v>
      </c>
      <c r="BB79" s="4"/>
      <c r="BC79" s="13">
        <f t="shared" si="81"/>
        <v>0</v>
      </c>
      <c r="BD79" s="12">
        <f t="shared" si="82"/>
        <v>0</v>
      </c>
      <c r="BE79" s="4"/>
      <c r="BF79" s="13">
        <f t="shared" si="83"/>
        <v>0</v>
      </c>
      <c r="BG79" s="12">
        <f t="shared" si="84"/>
        <v>0</v>
      </c>
      <c r="BH79" s="4"/>
      <c r="BI79" s="13">
        <f t="shared" si="85"/>
        <v>0</v>
      </c>
      <c r="BJ79" s="12">
        <f t="shared" si="86"/>
        <v>0</v>
      </c>
      <c r="BK79" s="4"/>
      <c r="BL79" s="13">
        <f t="shared" si="87"/>
        <v>0</v>
      </c>
      <c r="BM79" s="12">
        <f t="shared" si="88"/>
        <v>0</v>
      </c>
      <c r="BN79" s="4"/>
      <c r="BO79" s="13">
        <f t="shared" si="89"/>
        <v>0</v>
      </c>
      <c r="BP79" s="12">
        <f t="shared" si="90"/>
        <v>0</v>
      </c>
      <c r="BQ79" s="6"/>
      <c r="BR79" s="13">
        <f t="shared" si="91"/>
        <v>0</v>
      </c>
      <c r="BS79" s="12">
        <f t="shared" si="92"/>
        <v>0</v>
      </c>
      <c r="BT79" s="4"/>
      <c r="BU79" s="13">
        <f t="shared" si="93"/>
        <v>0</v>
      </c>
      <c r="BV79" s="12">
        <f t="shared" si="94"/>
        <v>0</v>
      </c>
      <c r="BW79" s="6"/>
      <c r="BX79" s="13">
        <f t="shared" si="95"/>
        <v>0</v>
      </c>
      <c r="BY79" s="12">
        <f t="shared" si="96"/>
        <v>0</v>
      </c>
      <c r="BZ79" s="6"/>
      <c r="CA79" s="13">
        <f t="shared" si="97"/>
        <v>0</v>
      </c>
      <c r="CB79" s="12">
        <f t="shared" si="98"/>
        <v>0</v>
      </c>
      <c r="CC79" s="4"/>
      <c r="CD79" s="13">
        <f t="shared" si="99"/>
        <v>0</v>
      </c>
      <c r="CE79" s="12">
        <f t="shared" si="100"/>
        <v>0</v>
      </c>
      <c r="CF79" s="6"/>
      <c r="CG79" s="13">
        <f t="shared" si="101"/>
        <v>0</v>
      </c>
      <c r="CH79" s="12">
        <f t="shared" si="102"/>
        <v>0</v>
      </c>
      <c r="CI79" s="6">
        <v>0</v>
      </c>
      <c r="CJ79" s="13">
        <f t="shared" si="103"/>
        <v>0</v>
      </c>
      <c r="CK79" s="12">
        <f t="shared" si="104"/>
        <v>0</v>
      </c>
      <c r="CL79" s="18">
        <f t="shared" si="105"/>
        <v>221.92704000000001</v>
      </c>
    </row>
    <row r="80" spans="1:90" x14ac:dyDescent="0.25">
      <c r="A80" s="1">
        <v>173139000</v>
      </c>
      <c r="B80" t="s">
        <v>20</v>
      </c>
      <c r="C80" t="s">
        <v>21</v>
      </c>
      <c r="D80" s="2">
        <v>0.1310344827586207</v>
      </c>
      <c r="E80" s="6">
        <v>24</v>
      </c>
      <c r="F80" s="6">
        <v>12.329280000000001</v>
      </c>
      <c r="G80" s="1">
        <v>323004</v>
      </c>
      <c r="H80" s="1" t="s">
        <v>42</v>
      </c>
      <c r="I80" s="4">
        <v>19</v>
      </c>
      <c r="J80" s="11">
        <f t="shared" si="107"/>
        <v>0.79166666666666663</v>
      </c>
      <c r="K80" s="12">
        <f t="shared" si="106"/>
        <v>234.25632000000002</v>
      </c>
      <c r="L80" s="4"/>
      <c r="M80" s="13">
        <f t="shared" si="57"/>
        <v>0</v>
      </c>
      <c r="N80" s="12">
        <f t="shared" si="58"/>
        <v>0</v>
      </c>
      <c r="O80" s="4"/>
      <c r="P80" s="13">
        <f t="shared" si="59"/>
        <v>0</v>
      </c>
      <c r="Q80" s="12">
        <f t="shared" si="60"/>
        <v>0</v>
      </c>
      <c r="R80" s="4"/>
      <c r="S80" s="13">
        <f t="shared" si="61"/>
        <v>0</v>
      </c>
      <c r="T80" s="12">
        <f t="shared" si="62"/>
        <v>0</v>
      </c>
      <c r="U80" s="4"/>
      <c r="V80" s="13">
        <f t="shared" si="63"/>
        <v>0</v>
      </c>
      <c r="W80" s="12">
        <f t="shared" si="64"/>
        <v>0</v>
      </c>
      <c r="X80" s="4"/>
      <c r="Y80" s="13">
        <f t="shared" si="65"/>
        <v>0</v>
      </c>
      <c r="Z80" s="12">
        <f t="shared" si="66"/>
        <v>0</v>
      </c>
      <c r="AA80" s="4"/>
      <c r="AB80" s="13">
        <f t="shared" si="67"/>
        <v>0</v>
      </c>
      <c r="AC80" s="12">
        <f t="shared" si="68"/>
        <v>0</v>
      </c>
      <c r="AD80" s="4"/>
      <c r="AE80" s="13">
        <f t="shared" si="69"/>
        <v>0</v>
      </c>
      <c r="AF80" s="12">
        <f t="shared" si="70"/>
        <v>0</v>
      </c>
      <c r="AG80" s="4"/>
      <c r="AH80" s="13">
        <f t="shared" si="71"/>
        <v>0</v>
      </c>
      <c r="AI80" s="12">
        <f t="shared" si="72"/>
        <v>0</v>
      </c>
      <c r="AJ80" s="4">
        <v>0</v>
      </c>
      <c r="AK80" s="13">
        <f t="shared" si="73"/>
        <v>0</v>
      </c>
      <c r="AL80" s="12">
        <f t="shared" si="74"/>
        <v>0</v>
      </c>
      <c r="AS80" s="4">
        <v>0</v>
      </c>
      <c r="AT80" s="13">
        <f t="shared" si="75"/>
        <v>0</v>
      </c>
      <c r="AU80" s="12">
        <f t="shared" si="76"/>
        <v>0</v>
      </c>
      <c r="AW80" s="13">
        <f t="shared" si="77"/>
        <v>0</v>
      </c>
      <c r="AX80" s="12">
        <f t="shared" si="78"/>
        <v>0</v>
      </c>
      <c r="AY80" s="4"/>
      <c r="AZ80" s="13">
        <f t="shared" si="79"/>
        <v>0</v>
      </c>
      <c r="BA80" s="12">
        <f t="shared" si="80"/>
        <v>0</v>
      </c>
      <c r="BB80" s="4"/>
      <c r="BC80" s="13">
        <f t="shared" si="81"/>
        <v>0</v>
      </c>
      <c r="BD80" s="12">
        <f t="shared" si="82"/>
        <v>0</v>
      </c>
      <c r="BE80" s="4"/>
      <c r="BF80" s="13">
        <f t="shared" si="83"/>
        <v>0</v>
      </c>
      <c r="BG80" s="12">
        <f t="shared" si="84"/>
        <v>0</v>
      </c>
      <c r="BH80" s="4"/>
      <c r="BI80" s="13">
        <f t="shared" si="85"/>
        <v>0</v>
      </c>
      <c r="BJ80" s="12">
        <f t="shared" si="86"/>
        <v>0</v>
      </c>
      <c r="BK80" s="4"/>
      <c r="BL80" s="13">
        <f t="shared" si="87"/>
        <v>0</v>
      </c>
      <c r="BM80" s="12">
        <f t="shared" si="88"/>
        <v>0</v>
      </c>
      <c r="BN80" s="4"/>
      <c r="BO80" s="13">
        <f t="shared" si="89"/>
        <v>0</v>
      </c>
      <c r="BP80" s="12">
        <f t="shared" si="90"/>
        <v>0</v>
      </c>
      <c r="BQ80" s="6"/>
      <c r="BR80" s="13">
        <f t="shared" si="91"/>
        <v>0</v>
      </c>
      <c r="BS80" s="12">
        <f t="shared" si="92"/>
        <v>0</v>
      </c>
      <c r="BT80" s="4"/>
      <c r="BU80" s="13">
        <f t="shared" si="93"/>
        <v>0</v>
      </c>
      <c r="BV80" s="12">
        <f t="shared" si="94"/>
        <v>0</v>
      </c>
      <c r="BW80" s="6"/>
      <c r="BX80" s="13">
        <f t="shared" si="95"/>
        <v>0</v>
      </c>
      <c r="BY80" s="12">
        <f t="shared" si="96"/>
        <v>0</v>
      </c>
      <c r="BZ80" s="6"/>
      <c r="CA80" s="13">
        <f t="shared" si="97"/>
        <v>0</v>
      </c>
      <c r="CB80" s="12">
        <f t="shared" si="98"/>
        <v>0</v>
      </c>
      <c r="CC80" s="4"/>
      <c r="CD80" s="13">
        <f t="shared" si="99"/>
        <v>0</v>
      </c>
      <c r="CE80" s="12">
        <f t="shared" si="100"/>
        <v>0</v>
      </c>
      <c r="CF80" s="6"/>
      <c r="CG80" s="13">
        <f t="shared" si="101"/>
        <v>0</v>
      </c>
      <c r="CH80" s="12">
        <f t="shared" si="102"/>
        <v>0</v>
      </c>
      <c r="CI80" s="6">
        <v>0</v>
      </c>
      <c r="CJ80" s="13">
        <f t="shared" si="103"/>
        <v>0</v>
      </c>
      <c r="CK80" s="12">
        <f t="shared" si="104"/>
        <v>0</v>
      </c>
      <c r="CL80" s="18">
        <f t="shared" si="105"/>
        <v>234.25632000000002</v>
      </c>
    </row>
    <row r="81" spans="1:90" x14ac:dyDescent="0.25">
      <c r="A81" s="1">
        <v>173139000</v>
      </c>
      <c r="B81" t="s">
        <v>80</v>
      </c>
      <c r="C81" t="s">
        <v>23</v>
      </c>
      <c r="D81" s="3">
        <v>0.21379310344827585</v>
      </c>
      <c r="E81" s="6">
        <v>24</v>
      </c>
      <c r="F81" s="6">
        <v>12.329280000000001</v>
      </c>
      <c r="G81" s="1">
        <v>323004</v>
      </c>
      <c r="H81" s="1" t="s">
        <v>42</v>
      </c>
      <c r="I81" s="4">
        <v>30</v>
      </c>
      <c r="J81" s="11">
        <f t="shared" si="107"/>
        <v>1.25</v>
      </c>
      <c r="K81" s="12">
        <f t="shared" si="106"/>
        <v>369.8784</v>
      </c>
      <c r="L81" s="4"/>
      <c r="M81" s="13">
        <f t="shared" si="57"/>
        <v>0</v>
      </c>
      <c r="N81" s="12">
        <f t="shared" si="58"/>
        <v>0</v>
      </c>
      <c r="O81" s="4"/>
      <c r="P81" s="13">
        <f t="shared" si="59"/>
        <v>0</v>
      </c>
      <c r="Q81" s="12">
        <f t="shared" si="60"/>
        <v>0</v>
      </c>
      <c r="R81" s="4"/>
      <c r="S81" s="13">
        <f t="shared" si="61"/>
        <v>0</v>
      </c>
      <c r="T81" s="12">
        <f t="shared" si="62"/>
        <v>0</v>
      </c>
      <c r="U81" s="4"/>
      <c r="V81" s="13">
        <f t="shared" si="63"/>
        <v>0</v>
      </c>
      <c r="W81" s="12">
        <f t="shared" si="64"/>
        <v>0</v>
      </c>
      <c r="X81" s="4"/>
      <c r="Y81" s="13">
        <f t="shared" si="65"/>
        <v>0</v>
      </c>
      <c r="Z81" s="12">
        <f t="shared" si="66"/>
        <v>0</v>
      </c>
      <c r="AA81" s="4"/>
      <c r="AB81" s="13">
        <f t="shared" si="67"/>
        <v>0</v>
      </c>
      <c r="AC81" s="12">
        <f t="shared" si="68"/>
        <v>0</v>
      </c>
      <c r="AD81" s="4"/>
      <c r="AE81" s="13">
        <f t="shared" si="69"/>
        <v>0</v>
      </c>
      <c r="AF81" s="12">
        <f t="shared" si="70"/>
        <v>0</v>
      </c>
      <c r="AG81" s="4"/>
      <c r="AH81" s="13">
        <f t="shared" si="71"/>
        <v>0</v>
      </c>
      <c r="AI81" s="12">
        <f t="shared" si="72"/>
        <v>0</v>
      </c>
      <c r="AJ81" s="4">
        <v>0</v>
      </c>
      <c r="AK81" s="13">
        <f t="shared" si="73"/>
        <v>0</v>
      </c>
      <c r="AL81" s="12">
        <f t="shared" si="74"/>
        <v>0</v>
      </c>
      <c r="AS81" s="4">
        <v>0</v>
      </c>
      <c r="AT81" s="13">
        <f t="shared" si="75"/>
        <v>0</v>
      </c>
      <c r="AU81" s="12">
        <f t="shared" si="76"/>
        <v>0</v>
      </c>
      <c r="AW81" s="13">
        <f t="shared" si="77"/>
        <v>0</v>
      </c>
      <c r="AX81" s="12">
        <f t="shared" si="78"/>
        <v>0</v>
      </c>
      <c r="AY81" s="4"/>
      <c r="AZ81" s="13">
        <f t="shared" si="79"/>
        <v>0</v>
      </c>
      <c r="BA81" s="12">
        <f t="shared" si="80"/>
        <v>0</v>
      </c>
      <c r="BB81" s="4"/>
      <c r="BC81" s="13">
        <f t="shared" si="81"/>
        <v>0</v>
      </c>
      <c r="BD81" s="12">
        <f t="shared" si="82"/>
        <v>0</v>
      </c>
      <c r="BE81" s="4"/>
      <c r="BF81" s="13">
        <f t="shared" si="83"/>
        <v>0</v>
      </c>
      <c r="BG81" s="12">
        <f t="shared" si="84"/>
        <v>0</v>
      </c>
      <c r="BH81" s="4"/>
      <c r="BI81" s="13">
        <f t="shared" si="85"/>
        <v>0</v>
      </c>
      <c r="BJ81" s="12">
        <f t="shared" si="86"/>
        <v>0</v>
      </c>
      <c r="BK81" s="4"/>
      <c r="BL81" s="13">
        <f t="shared" si="87"/>
        <v>0</v>
      </c>
      <c r="BM81" s="12">
        <f t="shared" si="88"/>
        <v>0</v>
      </c>
      <c r="BN81" s="4"/>
      <c r="BO81" s="13">
        <f t="shared" si="89"/>
        <v>0</v>
      </c>
      <c r="BP81" s="12">
        <f t="shared" si="90"/>
        <v>0</v>
      </c>
      <c r="BQ81" s="6"/>
      <c r="BR81" s="13">
        <f t="shared" si="91"/>
        <v>0</v>
      </c>
      <c r="BS81" s="12">
        <f t="shared" si="92"/>
        <v>0</v>
      </c>
      <c r="BT81" s="4"/>
      <c r="BU81" s="13">
        <f t="shared" si="93"/>
        <v>0</v>
      </c>
      <c r="BV81" s="12">
        <f t="shared" si="94"/>
        <v>0</v>
      </c>
      <c r="BW81" s="6"/>
      <c r="BX81" s="13">
        <f t="shared" si="95"/>
        <v>0</v>
      </c>
      <c r="BY81" s="12">
        <f t="shared" si="96"/>
        <v>0</v>
      </c>
      <c r="BZ81" s="6"/>
      <c r="CA81" s="13">
        <f t="shared" si="97"/>
        <v>0</v>
      </c>
      <c r="CB81" s="12">
        <f t="shared" si="98"/>
        <v>0</v>
      </c>
      <c r="CC81" s="4"/>
      <c r="CD81" s="13">
        <f t="shared" si="99"/>
        <v>0</v>
      </c>
      <c r="CE81" s="12">
        <f t="shared" si="100"/>
        <v>0</v>
      </c>
      <c r="CF81" s="6"/>
      <c r="CG81" s="13">
        <f t="shared" si="101"/>
        <v>0</v>
      </c>
      <c r="CH81" s="12">
        <f t="shared" si="102"/>
        <v>0</v>
      </c>
      <c r="CI81" s="6">
        <v>0</v>
      </c>
      <c r="CJ81" s="13">
        <f t="shared" si="103"/>
        <v>0</v>
      </c>
      <c r="CK81" s="12">
        <f t="shared" si="104"/>
        <v>0</v>
      </c>
      <c r="CL81" s="18">
        <f t="shared" si="105"/>
        <v>369.8784</v>
      </c>
    </row>
    <row r="82" spans="1:90" x14ac:dyDescent="0.25">
      <c r="I82" s="4">
        <v>0</v>
      </c>
      <c r="O82" s="4">
        <v>0</v>
      </c>
      <c r="R82" s="4"/>
      <c r="AD82" s="4"/>
      <c r="AJ82" s="4">
        <v>0</v>
      </c>
      <c r="AS82" s="4">
        <v>0</v>
      </c>
      <c r="AY82" s="4"/>
      <c r="BB82" s="4"/>
      <c r="BE82" s="4"/>
      <c r="BH82" s="4"/>
      <c r="BQ82" s="6"/>
      <c r="BT82" s="4"/>
      <c r="BW82" s="6"/>
      <c r="BZ82" s="6"/>
      <c r="CF82" s="6"/>
      <c r="CI82" s="6">
        <v>0</v>
      </c>
      <c r="CL82" s="18">
        <f t="shared" si="105"/>
        <v>0</v>
      </c>
    </row>
    <row r="83" spans="1:90" x14ac:dyDescent="0.25">
      <c r="A83" s="1">
        <v>173103000</v>
      </c>
      <c r="B83" t="s">
        <v>8</v>
      </c>
      <c r="C83" t="s">
        <v>9</v>
      </c>
      <c r="D83" s="2">
        <v>0.14482758620689656</v>
      </c>
      <c r="E83" s="6">
        <v>60</v>
      </c>
      <c r="F83" s="6">
        <v>5.5771200000000007</v>
      </c>
      <c r="G83" s="1">
        <v>320107</v>
      </c>
      <c r="H83" s="1" t="s">
        <v>1</v>
      </c>
      <c r="I83" s="4">
        <v>0</v>
      </c>
      <c r="J83" s="11">
        <f t="shared" ref="J83:J91" si="108">+IFERROR(I83/$E83,0)</f>
        <v>0</v>
      </c>
      <c r="K83" s="12">
        <f t="shared" ref="K83:K91" si="109">+$I83*$F83</f>
        <v>0</v>
      </c>
      <c r="L83" s="4"/>
      <c r="M83" s="13">
        <f t="shared" ref="M83:M91" si="110">+IFERROR(L83/$E83,0)</f>
        <v>0</v>
      </c>
      <c r="N83" s="12">
        <f t="shared" ref="N83:N91" si="111">+L83*$F83</f>
        <v>0</v>
      </c>
      <c r="O83" s="4"/>
      <c r="P83" s="13">
        <f t="shared" ref="P83:P91" si="112">+IFERROR(O83/$E83,0)</f>
        <v>0</v>
      </c>
      <c r="Q83" s="12">
        <f t="shared" ref="Q83:Q91" si="113">+O83*$F83</f>
        <v>0</v>
      </c>
      <c r="R83" s="4">
        <v>0</v>
      </c>
      <c r="S83" s="13">
        <f t="shared" ref="S83:S91" si="114">+IFERROR(R83/$E83,0)</f>
        <v>0</v>
      </c>
      <c r="T83" s="12">
        <f t="shared" ref="T83:T91" si="115">+R83*$F83</f>
        <v>0</v>
      </c>
      <c r="U83" s="4"/>
      <c r="V83" s="13">
        <f t="shared" ref="V83:V91" si="116">+IFERROR(U83/$E83,0)</f>
        <v>0</v>
      </c>
      <c r="W83" s="12">
        <f t="shared" ref="W83:W91" si="117">+U83*$F83</f>
        <v>0</v>
      </c>
      <c r="X83" s="4"/>
      <c r="Y83" s="13">
        <f t="shared" ref="Y83:Y91" si="118">+IFERROR(X83/$E83,0)</f>
        <v>0</v>
      </c>
      <c r="Z83" s="12">
        <f t="shared" ref="Z83:Z91" si="119">+X83*$F83</f>
        <v>0</v>
      </c>
      <c r="AA83" s="4"/>
      <c r="AB83" s="13">
        <f t="shared" ref="AB83:AB91" si="120">+IFERROR(AA83/$E83,0)</f>
        <v>0</v>
      </c>
      <c r="AC83" s="12">
        <f t="shared" ref="AC83:AC91" si="121">+AA83*$F83</f>
        <v>0</v>
      </c>
      <c r="AD83" s="4"/>
      <c r="AE83" s="13">
        <f t="shared" ref="AE83:AE91" si="122">+IFERROR(AD83/$E83,0)</f>
        <v>0</v>
      </c>
      <c r="AF83" s="12">
        <f t="shared" ref="AF83:AF91" si="123">+AD83*$F83</f>
        <v>0</v>
      </c>
      <c r="AG83" s="4"/>
      <c r="AH83" s="13">
        <f t="shared" ref="AH83:AH91" si="124">+IFERROR(AG83/$E83,0)</f>
        <v>0</v>
      </c>
      <c r="AI83" s="12">
        <f t="shared" ref="AI83:AI91" si="125">+AG83*$F83</f>
        <v>0</v>
      </c>
      <c r="AJ83" s="4"/>
      <c r="AK83" s="13">
        <f t="shared" ref="AK83:AK91" si="126">+IFERROR(AJ83/$E83,0)</f>
        <v>0</v>
      </c>
      <c r="AL83" s="12">
        <f t="shared" ref="AL83:AL91" si="127">+AJ83*$F83</f>
        <v>0</v>
      </c>
      <c r="AS83" s="4"/>
      <c r="AT83" s="13">
        <f t="shared" ref="AT83:AT91" si="128">+IFERROR(AS83/$E83,0)</f>
        <v>0</v>
      </c>
      <c r="AU83" s="12">
        <f t="shared" ref="AU83:AU91" si="129">+AS83*$F83</f>
        <v>0</v>
      </c>
      <c r="AW83" s="12"/>
      <c r="AX83" s="12"/>
      <c r="AY83" s="4"/>
      <c r="AZ83" s="13">
        <f t="shared" ref="AZ83:AZ91" si="130">+IFERROR(AY83/$E83,0)</f>
        <v>0</v>
      </c>
      <c r="BA83" s="12">
        <f t="shared" ref="BA83:BA91" si="131">+AY83*$F83</f>
        <v>0</v>
      </c>
      <c r="BB83" s="4"/>
      <c r="BC83" s="13">
        <f t="shared" ref="BC83:BC91" si="132">+IFERROR(BB83/$E83,0)</f>
        <v>0</v>
      </c>
      <c r="BD83" s="12">
        <f t="shared" ref="BD83:BD91" si="133">+BB83*$F83</f>
        <v>0</v>
      </c>
      <c r="BE83" s="4">
        <v>0</v>
      </c>
      <c r="BF83" s="13">
        <f t="shared" ref="BF83:BF91" si="134">+IFERROR(BE83/$E83,0)</f>
        <v>0</v>
      </c>
      <c r="BG83" s="12">
        <f t="shared" ref="BG83:BG91" si="135">+BE83*$F83</f>
        <v>0</v>
      </c>
      <c r="BH83" s="4"/>
      <c r="BI83" s="13">
        <f t="shared" ref="BI83:BI91" si="136">+IFERROR(BH83/$E83,0)</f>
        <v>0</v>
      </c>
      <c r="BJ83" s="12">
        <f t="shared" ref="BJ83:BJ91" si="137">+BH83*$F83</f>
        <v>0</v>
      </c>
      <c r="BK83" s="4"/>
      <c r="BL83" s="12"/>
      <c r="BM83" s="12"/>
      <c r="BN83" s="4"/>
      <c r="BO83" s="12"/>
      <c r="BP83" s="12"/>
      <c r="BQ83" s="6"/>
      <c r="BR83" s="12"/>
      <c r="BS83" s="12"/>
      <c r="BT83" s="4"/>
      <c r="BU83" s="13">
        <f>+IFERROR(BT83/$E83,0)</f>
        <v>0</v>
      </c>
      <c r="BV83" s="12">
        <f>+BT83*$F83</f>
        <v>0</v>
      </c>
      <c r="BW83" s="6"/>
      <c r="BX83" s="13">
        <f t="shared" ref="BX83:BX91" si="138">+IFERROR(BW83/$E83,0)</f>
        <v>0</v>
      </c>
      <c r="BY83" s="12">
        <f t="shared" ref="BY83:BY91" si="139">+BW83*$F83</f>
        <v>0</v>
      </c>
      <c r="BZ83" s="6"/>
      <c r="CA83" s="13">
        <f t="shared" ref="CA83:CA91" si="140">+IFERROR(BZ83/$E83,0)</f>
        <v>0</v>
      </c>
      <c r="CB83" s="12">
        <f t="shared" ref="CB83:CB91" si="141">+BZ83*$F83</f>
        <v>0</v>
      </c>
      <c r="CC83" s="4"/>
      <c r="CD83" s="13">
        <f t="shared" ref="CD83:CD91" si="142">+IFERROR(CC83/$E83,0)</f>
        <v>0</v>
      </c>
      <c r="CE83" s="12">
        <f t="shared" ref="CE83:CE91" si="143">+CC83*$F83</f>
        <v>0</v>
      </c>
      <c r="CF83" s="6"/>
      <c r="CG83" s="13">
        <f t="shared" ref="CG83:CG91" si="144">+IFERROR(CF83/$E83,0)</f>
        <v>0</v>
      </c>
      <c r="CH83" s="12">
        <f t="shared" ref="CH83:CH91" si="145">+CF83*$F83</f>
        <v>0</v>
      </c>
      <c r="CI83" s="6">
        <v>0</v>
      </c>
      <c r="CJ83" s="13">
        <f t="shared" ref="CJ83:CJ91" si="146">+IFERROR(CI83/$E83,0)</f>
        <v>0</v>
      </c>
      <c r="CK83" s="12">
        <f t="shared" ref="CK83:CK91" si="147">+CI83*$F83</f>
        <v>0</v>
      </c>
      <c r="CL83" s="18">
        <f t="shared" si="105"/>
        <v>0</v>
      </c>
    </row>
    <row r="84" spans="1:90" x14ac:dyDescent="0.25">
      <c r="A84" s="1">
        <v>173103000</v>
      </c>
      <c r="B84" t="s">
        <v>10</v>
      </c>
      <c r="C84" t="s">
        <v>11</v>
      </c>
      <c r="D84" s="2">
        <v>0.17241379310344829</v>
      </c>
      <c r="E84" s="6">
        <v>60</v>
      </c>
      <c r="F84" s="6">
        <v>5.5771200000000007</v>
      </c>
      <c r="G84" s="1">
        <v>320107</v>
      </c>
      <c r="H84" s="1" t="s">
        <v>1</v>
      </c>
      <c r="I84" s="4">
        <v>0</v>
      </c>
      <c r="J84" s="11">
        <f t="shared" si="108"/>
        <v>0</v>
      </c>
      <c r="K84" s="12">
        <f t="shared" si="109"/>
        <v>0</v>
      </c>
      <c r="L84" s="4"/>
      <c r="M84" s="13">
        <f t="shared" si="110"/>
        <v>0</v>
      </c>
      <c r="N84" s="12">
        <f t="shared" si="111"/>
        <v>0</v>
      </c>
      <c r="O84" s="4"/>
      <c r="P84" s="13">
        <f t="shared" si="112"/>
        <v>0</v>
      </c>
      <c r="Q84" s="12">
        <f t="shared" si="113"/>
        <v>0</v>
      </c>
      <c r="R84" s="4">
        <v>0</v>
      </c>
      <c r="S84" s="13">
        <f t="shared" si="114"/>
        <v>0</v>
      </c>
      <c r="T84" s="12">
        <f t="shared" si="115"/>
        <v>0</v>
      </c>
      <c r="U84" s="4"/>
      <c r="V84" s="13">
        <f t="shared" si="116"/>
        <v>0</v>
      </c>
      <c r="W84" s="12">
        <f t="shared" si="117"/>
        <v>0</v>
      </c>
      <c r="X84" s="4"/>
      <c r="Y84" s="13">
        <f t="shared" si="118"/>
        <v>0</v>
      </c>
      <c r="Z84" s="12">
        <f t="shared" si="119"/>
        <v>0</v>
      </c>
      <c r="AA84" s="4"/>
      <c r="AB84" s="13">
        <f t="shared" si="120"/>
        <v>0</v>
      </c>
      <c r="AC84" s="12">
        <f t="shared" si="121"/>
        <v>0</v>
      </c>
      <c r="AD84" s="4"/>
      <c r="AE84" s="13">
        <f t="shared" si="122"/>
        <v>0</v>
      </c>
      <c r="AF84" s="12">
        <f t="shared" si="123"/>
        <v>0</v>
      </c>
      <c r="AG84" s="4"/>
      <c r="AH84" s="13">
        <f t="shared" si="124"/>
        <v>0</v>
      </c>
      <c r="AI84" s="12">
        <f t="shared" si="125"/>
        <v>0</v>
      </c>
      <c r="AJ84" s="4"/>
      <c r="AK84" s="13">
        <f t="shared" si="126"/>
        <v>0</v>
      </c>
      <c r="AL84" s="12">
        <f t="shared" si="127"/>
        <v>0</v>
      </c>
      <c r="AS84" s="4"/>
      <c r="AT84" s="13">
        <f t="shared" si="128"/>
        <v>0</v>
      </c>
      <c r="AU84" s="12">
        <f t="shared" si="129"/>
        <v>0</v>
      </c>
      <c r="AW84" s="12"/>
      <c r="AX84" s="12"/>
      <c r="AY84" s="4"/>
      <c r="AZ84" s="13">
        <f t="shared" si="130"/>
        <v>0</v>
      </c>
      <c r="BA84" s="12">
        <f t="shared" si="131"/>
        <v>0</v>
      </c>
      <c r="BB84" s="4"/>
      <c r="BC84" s="13">
        <f t="shared" si="132"/>
        <v>0</v>
      </c>
      <c r="BD84" s="12">
        <f t="shared" si="133"/>
        <v>0</v>
      </c>
      <c r="BE84" s="4">
        <v>0</v>
      </c>
      <c r="BF84" s="13">
        <f t="shared" si="134"/>
        <v>0</v>
      </c>
      <c r="BG84" s="12">
        <f t="shared" si="135"/>
        <v>0</v>
      </c>
      <c r="BH84" s="4"/>
      <c r="BI84" s="13">
        <f t="shared" si="136"/>
        <v>0</v>
      </c>
      <c r="BJ84" s="12">
        <f t="shared" si="137"/>
        <v>0</v>
      </c>
      <c r="BK84" s="4"/>
      <c r="BL84" s="12"/>
      <c r="BM84" s="12"/>
      <c r="BN84" s="4"/>
      <c r="BO84" s="12"/>
      <c r="BP84" s="12"/>
      <c r="BQ84" s="6"/>
      <c r="BR84" s="12"/>
      <c r="BS84" s="12"/>
      <c r="BT84" s="4"/>
      <c r="BU84" s="13">
        <f t="shared" ref="BU84:BU91" si="148">+IFERROR(BT84/$E84,0)</f>
        <v>0</v>
      </c>
      <c r="BV84" s="12">
        <f t="shared" ref="BV84:BV91" si="149">+BT84*$F84</f>
        <v>0</v>
      </c>
      <c r="BW84" s="6"/>
      <c r="BX84" s="13">
        <f t="shared" si="138"/>
        <v>0</v>
      </c>
      <c r="BY84" s="12">
        <f t="shared" si="139"/>
        <v>0</v>
      </c>
      <c r="BZ84" s="6"/>
      <c r="CA84" s="13">
        <f t="shared" si="140"/>
        <v>0</v>
      </c>
      <c r="CB84" s="12">
        <f t="shared" si="141"/>
        <v>0</v>
      </c>
      <c r="CC84" s="4"/>
      <c r="CD84" s="13">
        <f t="shared" si="142"/>
        <v>0</v>
      </c>
      <c r="CE84" s="12">
        <f t="shared" si="143"/>
        <v>0</v>
      </c>
      <c r="CF84" s="6"/>
      <c r="CG84" s="13">
        <f t="shared" si="144"/>
        <v>0</v>
      </c>
      <c r="CH84" s="12">
        <f t="shared" si="145"/>
        <v>0</v>
      </c>
      <c r="CI84" s="6">
        <v>0</v>
      </c>
      <c r="CJ84" s="13">
        <f t="shared" si="146"/>
        <v>0</v>
      </c>
      <c r="CK84" s="12">
        <f t="shared" si="147"/>
        <v>0</v>
      </c>
      <c r="CL84" s="18">
        <f t="shared" si="105"/>
        <v>0</v>
      </c>
    </row>
    <row r="85" spans="1:90" x14ac:dyDescent="0.25">
      <c r="A85" s="1">
        <v>173103000</v>
      </c>
      <c r="B85" t="s">
        <v>12</v>
      </c>
      <c r="C85" t="s">
        <v>13</v>
      </c>
      <c r="D85" s="2">
        <v>5.5172413793103448E-2</v>
      </c>
      <c r="E85" s="6">
        <v>60</v>
      </c>
      <c r="F85" s="6">
        <v>5.5771200000000007</v>
      </c>
      <c r="G85" s="1">
        <v>320107</v>
      </c>
      <c r="H85" s="1" t="s">
        <v>1</v>
      </c>
      <c r="I85" s="4">
        <v>0</v>
      </c>
      <c r="J85" s="11">
        <f t="shared" si="108"/>
        <v>0</v>
      </c>
      <c r="K85" s="12">
        <f t="shared" si="109"/>
        <v>0</v>
      </c>
      <c r="L85" s="4"/>
      <c r="M85" s="13">
        <f t="shared" si="110"/>
        <v>0</v>
      </c>
      <c r="N85" s="12">
        <f t="shared" si="111"/>
        <v>0</v>
      </c>
      <c r="O85" s="4"/>
      <c r="P85" s="13">
        <f t="shared" si="112"/>
        <v>0</v>
      </c>
      <c r="Q85" s="12">
        <f t="shared" si="113"/>
        <v>0</v>
      </c>
      <c r="R85" s="4">
        <v>0</v>
      </c>
      <c r="S85" s="13">
        <f t="shared" si="114"/>
        <v>0</v>
      </c>
      <c r="T85" s="12">
        <f t="shared" si="115"/>
        <v>0</v>
      </c>
      <c r="U85" s="4"/>
      <c r="V85" s="13">
        <f t="shared" si="116"/>
        <v>0</v>
      </c>
      <c r="W85" s="12">
        <f t="shared" si="117"/>
        <v>0</v>
      </c>
      <c r="X85" s="4"/>
      <c r="Y85" s="13">
        <f t="shared" si="118"/>
        <v>0</v>
      </c>
      <c r="Z85" s="12">
        <f t="shared" si="119"/>
        <v>0</v>
      </c>
      <c r="AA85" s="4"/>
      <c r="AB85" s="13">
        <f t="shared" si="120"/>
        <v>0</v>
      </c>
      <c r="AC85" s="12">
        <f t="shared" si="121"/>
        <v>0</v>
      </c>
      <c r="AD85" s="4"/>
      <c r="AE85" s="13">
        <f t="shared" si="122"/>
        <v>0</v>
      </c>
      <c r="AF85" s="12">
        <f t="shared" si="123"/>
        <v>0</v>
      </c>
      <c r="AG85" s="4"/>
      <c r="AH85" s="13">
        <f t="shared" si="124"/>
        <v>0</v>
      </c>
      <c r="AI85" s="12">
        <f t="shared" si="125"/>
        <v>0</v>
      </c>
      <c r="AJ85" s="4"/>
      <c r="AK85" s="13">
        <f t="shared" si="126"/>
        <v>0</v>
      </c>
      <c r="AL85" s="12">
        <f t="shared" si="127"/>
        <v>0</v>
      </c>
      <c r="AS85" s="4"/>
      <c r="AT85" s="13">
        <f t="shared" si="128"/>
        <v>0</v>
      </c>
      <c r="AU85" s="12">
        <f t="shared" si="129"/>
        <v>0</v>
      </c>
      <c r="AW85" s="12"/>
      <c r="AX85" s="12"/>
      <c r="AY85" s="4"/>
      <c r="AZ85" s="13">
        <f t="shared" si="130"/>
        <v>0</v>
      </c>
      <c r="BA85" s="12">
        <f t="shared" si="131"/>
        <v>0</v>
      </c>
      <c r="BB85" s="4"/>
      <c r="BC85" s="13">
        <f t="shared" si="132"/>
        <v>0</v>
      </c>
      <c r="BD85" s="12">
        <f t="shared" si="133"/>
        <v>0</v>
      </c>
      <c r="BE85" s="4">
        <v>0</v>
      </c>
      <c r="BF85" s="13">
        <f t="shared" si="134"/>
        <v>0</v>
      </c>
      <c r="BG85" s="12">
        <f t="shared" si="135"/>
        <v>0</v>
      </c>
      <c r="BH85" s="4"/>
      <c r="BI85" s="13">
        <f t="shared" si="136"/>
        <v>0</v>
      </c>
      <c r="BJ85" s="12">
        <f t="shared" si="137"/>
        <v>0</v>
      </c>
      <c r="BK85" s="4"/>
      <c r="BL85" s="12"/>
      <c r="BM85" s="12"/>
      <c r="BN85" s="4"/>
      <c r="BO85" s="12"/>
      <c r="BP85" s="12"/>
      <c r="BQ85" s="6"/>
      <c r="BR85" s="12"/>
      <c r="BS85" s="12"/>
      <c r="BT85" s="4"/>
      <c r="BU85" s="13">
        <f t="shared" si="148"/>
        <v>0</v>
      </c>
      <c r="BV85" s="12">
        <f t="shared" si="149"/>
        <v>0</v>
      </c>
      <c r="BW85" s="6"/>
      <c r="BX85" s="13">
        <f t="shared" si="138"/>
        <v>0</v>
      </c>
      <c r="BY85" s="12">
        <f t="shared" si="139"/>
        <v>0</v>
      </c>
      <c r="BZ85" s="6"/>
      <c r="CA85" s="13">
        <f t="shared" si="140"/>
        <v>0</v>
      </c>
      <c r="CB85" s="12">
        <f t="shared" si="141"/>
        <v>0</v>
      </c>
      <c r="CC85" s="4"/>
      <c r="CD85" s="13">
        <f t="shared" si="142"/>
        <v>0</v>
      </c>
      <c r="CE85" s="12">
        <f t="shared" si="143"/>
        <v>0</v>
      </c>
      <c r="CF85" s="6"/>
      <c r="CG85" s="13">
        <f t="shared" si="144"/>
        <v>0</v>
      </c>
      <c r="CH85" s="12">
        <f t="shared" si="145"/>
        <v>0</v>
      </c>
      <c r="CI85" s="6">
        <v>0</v>
      </c>
      <c r="CJ85" s="13">
        <f t="shared" si="146"/>
        <v>0</v>
      </c>
      <c r="CK85" s="12">
        <f t="shared" si="147"/>
        <v>0</v>
      </c>
      <c r="CL85" s="18">
        <f t="shared" si="105"/>
        <v>0</v>
      </c>
    </row>
    <row r="86" spans="1:90" x14ac:dyDescent="0.25">
      <c r="A86" s="1">
        <v>173103000</v>
      </c>
      <c r="B86" t="s">
        <v>14</v>
      </c>
      <c r="C86" t="s">
        <v>15</v>
      </c>
      <c r="D86" s="2">
        <v>3.4482758620689655E-2</v>
      </c>
      <c r="E86" s="6">
        <v>60</v>
      </c>
      <c r="F86" s="6">
        <v>5.5771200000000007</v>
      </c>
      <c r="G86" s="1">
        <v>320107</v>
      </c>
      <c r="H86" s="1" t="s">
        <v>1</v>
      </c>
      <c r="I86" s="4">
        <v>0</v>
      </c>
      <c r="J86" s="11">
        <f t="shared" si="108"/>
        <v>0</v>
      </c>
      <c r="K86" s="12">
        <f t="shared" si="109"/>
        <v>0</v>
      </c>
      <c r="L86" s="4"/>
      <c r="M86" s="13">
        <f t="shared" si="110"/>
        <v>0</v>
      </c>
      <c r="N86" s="12">
        <f t="shared" si="111"/>
        <v>0</v>
      </c>
      <c r="O86" s="4"/>
      <c r="P86" s="13">
        <f t="shared" si="112"/>
        <v>0</v>
      </c>
      <c r="Q86" s="12">
        <f t="shared" si="113"/>
        <v>0</v>
      </c>
      <c r="R86" s="4">
        <v>0</v>
      </c>
      <c r="S86" s="13">
        <f t="shared" si="114"/>
        <v>0</v>
      </c>
      <c r="T86" s="12">
        <f t="shared" si="115"/>
        <v>0</v>
      </c>
      <c r="U86" s="4"/>
      <c r="V86" s="13">
        <f t="shared" si="116"/>
        <v>0</v>
      </c>
      <c r="W86" s="12">
        <f t="shared" si="117"/>
        <v>0</v>
      </c>
      <c r="X86" s="4"/>
      <c r="Y86" s="13">
        <f t="shared" si="118"/>
        <v>0</v>
      </c>
      <c r="Z86" s="12">
        <f t="shared" si="119"/>
        <v>0</v>
      </c>
      <c r="AA86" s="4"/>
      <c r="AB86" s="13">
        <f t="shared" si="120"/>
        <v>0</v>
      </c>
      <c r="AC86" s="12">
        <f t="shared" si="121"/>
        <v>0</v>
      </c>
      <c r="AD86" s="4"/>
      <c r="AE86" s="13">
        <f t="shared" si="122"/>
        <v>0</v>
      </c>
      <c r="AF86" s="12">
        <f t="shared" si="123"/>
        <v>0</v>
      </c>
      <c r="AG86" s="4"/>
      <c r="AH86" s="13">
        <f t="shared" si="124"/>
        <v>0</v>
      </c>
      <c r="AI86" s="12">
        <f t="shared" si="125"/>
        <v>0</v>
      </c>
      <c r="AJ86" s="4"/>
      <c r="AK86" s="13">
        <f t="shared" si="126"/>
        <v>0</v>
      </c>
      <c r="AL86" s="12">
        <f t="shared" si="127"/>
        <v>0</v>
      </c>
      <c r="AS86" s="4"/>
      <c r="AT86" s="13">
        <f t="shared" si="128"/>
        <v>0</v>
      </c>
      <c r="AU86" s="12">
        <f t="shared" si="129"/>
        <v>0</v>
      </c>
      <c r="AW86" s="12"/>
      <c r="AX86" s="12"/>
      <c r="AY86" s="4"/>
      <c r="AZ86" s="13">
        <f t="shared" si="130"/>
        <v>0</v>
      </c>
      <c r="BA86" s="12">
        <f t="shared" si="131"/>
        <v>0</v>
      </c>
      <c r="BB86" s="4"/>
      <c r="BC86" s="13">
        <f t="shared" si="132"/>
        <v>0</v>
      </c>
      <c r="BD86" s="12">
        <f t="shared" si="133"/>
        <v>0</v>
      </c>
      <c r="BE86" s="4">
        <v>0</v>
      </c>
      <c r="BF86" s="13">
        <f t="shared" si="134"/>
        <v>0</v>
      </c>
      <c r="BG86" s="12">
        <f t="shared" si="135"/>
        <v>0</v>
      </c>
      <c r="BH86" s="4"/>
      <c r="BI86" s="13">
        <f t="shared" si="136"/>
        <v>0</v>
      </c>
      <c r="BJ86" s="12">
        <f t="shared" si="137"/>
        <v>0</v>
      </c>
      <c r="BK86" s="4"/>
      <c r="BL86" s="12"/>
      <c r="BM86" s="12"/>
      <c r="BN86" s="4"/>
      <c r="BO86" s="12"/>
      <c r="BP86" s="12"/>
      <c r="BQ86" s="6"/>
      <c r="BR86" s="12"/>
      <c r="BS86" s="12"/>
      <c r="BT86" s="4"/>
      <c r="BU86" s="13">
        <f t="shared" si="148"/>
        <v>0</v>
      </c>
      <c r="BV86" s="12">
        <f t="shared" si="149"/>
        <v>0</v>
      </c>
      <c r="BW86" s="6"/>
      <c r="BX86" s="13">
        <f t="shared" si="138"/>
        <v>0</v>
      </c>
      <c r="BY86" s="12">
        <f t="shared" si="139"/>
        <v>0</v>
      </c>
      <c r="BZ86" s="6"/>
      <c r="CA86" s="13">
        <f t="shared" si="140"/>
        <v>0</v>
      </c>
      <c r="CB86" s="12">
        <f t="shared" si="141"/>
        <v>0</v>
      </c>
      <c r="CC86" s="4"/>
      <c r="CD86" s="13">
        <f t="shared" si="142"/>
        <v>0</v>
      </c>
      <c r="CE86" s="12">
        <f t="shared" si="143"/>
        <v>0</v>
      </c>
      <c r="CF86" s="6"/>
      <c r="CG86" s="13">
        <f t="shared" si="144"/>
        <v>0</v>
      </c>
      <c r="CH86" s="12">
        <f t="shared" si="145"/>
        <v>0</v>
      </c>
      <c r="CI86" s="6">
        <v>0</v>
      </c>
      <c r="CJ86" s="13">
        <f t="shared" si="146"/>
        <v>0</v>
      </c>
      <c r="CK86" s="12">
        <f t="shared" si="147"/>
        <v>0</v>
      </c>
      <c r="CL86" s="18">
        <f t="shared" si="105"/>
        <v>0</v>
      </c>
    </row>
    <row r="87" spans="1:90" x14ac:dyDescent="0.25">
      <c r="A87" s="1">
        <v>173103000</v>
      </c>
      <c r="B87" t="s">
        <v>16</v>
      </c>
      <c r="C87" t="s">
        <v>17</v>
      </c>
      <c r="D87" s="2">
        <v>0.12413793103448276</v>
      </c>
      <c r="E87" s="6">
        <v>60</v>
      </c>
      <c r="F87" s="6">
        <v>5.5771200000000007</v>
      </c>
      <c r="G87" s="1">
        <v>320107</v>
      </c>
      <c r="H87" s="1" t="s">
        <v>1</v>
      </c>
      <c r="I87" s="4">
        <v>0</v>
      </c>
      <c r="J87" s="11">
        <f t="shared" si="108"/>
        <v>0</v>
      </c>
      <c r="K87" s="12">
        <f t="shared" si="109"/>
        <v>0</v>
      </c>
      <c r="L87" s="4"/>
      <c r="M87" s="13">
        <f t="shared" si="110"/>
        <v>0</v>
      </c>
      <c r="N87" s="12">
        <f t="shared" si="111"/>
        <v>0</v>
      </c>
      <c r="O87" s="4"/>
      <c r="P87" s="13">
        <f t="shared" si="112"/>
        <v>0</v>
      </c>
      <c r="Q87" s="12">
        <f t="shared" si="113"/>
        <v>0</v>
      </c>
      <c r="R87" s="4">
        <v>0</v>
      </c>
      <c r="S87" s="13">
        <f t="shared" si="114"/>
        <v>0</v>
      </c>
      <c r="T87" s="12">
        <f t="shared" si="115"/>
        <v>0</v>
      </c>
      <c r="U87" s="4"/>
      <c r="V87" s="13">
        <f t="shared" si="116"/>
        <v>0</v>
      </c>
      <c r="W87" s="12">
        <f t="shared" si="117"/>
        <v>0</v>
      </c>
      <c r="X87" s="4"/>
      <c r="Y87" s="13">
        <f t="shared" si="118"/>
        <v>0</v>
      </c>
      <c r="Z87" s="12">
        <f t="shared" si="119"/>
        <v>0</v>
      </c>
      <c r="AA87" s="4"/>
      <c r="AB87" s="13">
        <f t="shared" si="120"/>
        <v>0</v>
      </c>
      <c r="AC87" s="12">
        <f t="shared" si="121"/>
        <v>0</v>
      </c>
      <c r="AD87" s="4"/>
      <c r="AE87" s="13">
        <f t="shared" si="122"/>
        <v>0</v>
      </c>
      <c r="AF87" s="12">
        <f t="shared" si="123"/>
        <v>0</v>
      </c>
      <c r="AG87" s="4"/>
      <c r="AH87" s="13">
        <f t="shared" si="124"/>
        <v>0</v>
      </c>
      <c r="AI87" s="12">
        <f t="shared" si="125"/>
        <v>0</v>
      </c>
      <c r="AJ87" s="4"/>
      <c r="AK87" s="13">
        <f t="shared" si="126"/>
        <v>0</v>
      </c>
      <c r="AL87" s="12">
        <f t="shared" si="127"/>
        <v>0</v>
      </c>
      <c r="AS87" s="4"/>
      <c r="AT87" s="13">
        <f t="shared" si="128"/>
        <v>0</v>
      </c>
      <c r="AU87" s="12">
        <f t="shared" si="129"/>
        <v>0</v>
      </c>
      <c r="AW87" s="12"/>
      <c r="AX87" s="12"/>
      <c r="AY87" s="4"/>
      <c r="AZ87" s="13">
        <f t="shared" si="130"/>
        <v>0</v>
      </c>
      <c r="BA87" s="12">
        <f t="shared" si="131"/>
        <v>0</v>
      </c>
      <c r="BB87" s="4"/>
      <c r="BC87" s="13">
        <f t="shared" si="132"/>
        <v>0</v>
      </c>
      <c r="BD87" s="12">
        <f t="shared" si="133"/>
        <v>0</v>
      </c>
      <c r="BE87" s="4">
        <v>0</v>
      </c>
      <c r="BF87" s="13">
        <f t="shared" si="134"/>
        <v>0</v>
      </c>
      <c r="BG87" s="12">
        <f t="shared" si="135"/>
        <v>0</v>
      </c>
      <c r="BH87" s="4"/>
      <c r="BI87" s="13">
        <f t="shared" si="136"/>
        <v>0</v>
      </c>
      <c r="BJ87" s="12">
        <f t="shared" si="137"/>
        <v>0</v>
      </c>
      <c r="BK87" s="4"/>
      <c r="BL87" s="12"/>
      <c r="BM87" s="12"/>
      <c r="BN87" s="4"/>
      <c r="BO87" s="12"/>
      <c r="BP87" s="12"/>
      <c r="BQ87" s="6"/>
      <c r="BR87" s="12"/>
      <c r="BS87" s="12"/>
      <c r="BT87" s="4"/>
      <c r="BU87" s="13">
        <f t="shared" si="148"/>
        <v>0</v>
      </c>
      <c r="BV87" s="12">
        <f t="shared" si="149"/>
        <v>0</v>
      </c>
      <c r="BW87" s="6"/>
      <c r="BX87" s="13">
        <f t="shared" si="138"/>
        <v>0</v>
      </c>
      <c r="BY87" s="12">
        <f t="shared" si="139"/>
        <v>0</v>
      </c>
      <c r="BZ87" s="6"/>
      <c r="CA87" s="13">
        <f t="shared" si="140"/>
        <v>0</v>
      </c>
      <c r="CB87" s="12">
        <f t="shared" si="141"/>
        <v>0</v>
      </c>
      <c r="CC87" s="4"/>
      <c r="CD87" s="13">
        <f t="shared" si="142"/>
        <v>0</v>
      </c>
      <c r="CE87" s="12">
        <f t="shared" si="143"/>
        <v>0</v>
      </c>
      <c r="CF87" s="6"/>
      <c r="CG87" s="13">
        <f t="shared" si="144"/>
        <v>0</v>
      </c>
      <c r="CH87" s="12">
        <f t="shared" si="145"/>
        <v>0</v>
      </c>
      <c r="CI87" s="6">
        <v>0</v>
      </c>
      <c r="CJ87" s="13">
        <f t="shared" si="146"/>
        <v>0</v>
      </c>
      <c r="CK87" s="12">
        <f t="shared" si="147"/>
        <v>0</v>
      </c>
      <c r="CL87" s="18">
        <f t="shared" si="105"/>
        <v>0</v>
      </c>
    </row>
    <row r="88" spans="1:90" x14ac:dyDescent="0.25">
      <c r="A88" s="1">
        <v>173103000</v>
      </c>
      <c r="B88" t="s">
        <v>18</v>
      </c>
      <c r="C88" t="s">
        <v>19</v>
      </c>
      <c r="D88" s="2">
        <v>0.12413793103448276</v>
      </c>
      <c r="E88" s="6">
        <v>60</v>
      </c>
      <c r="F88" s="6">
        <v>5.5771200000000007</v>
      </c>
      <c r="G88" s="1">
        <v>320107</v>
      </c>
      <c r="H88" s="1" t="s">
        <v>1</v>
      </c>
      <c r="I88" s="4">
        <v>0</v>
      </c>
      <c r="J88" s="11">
        <f t="shared" si="108"/>
        <v>0</v>
      </c>
      <c r="K88" s="12">
        <f t="shared" si="109"/>
        <v>0</v>
      </c>
      <c r="L88" s="4"/>
      <c r="M88" s="13">
        <f t="shared" si="110"/>
        <v>0</v>
      </c>
      <c r="N88" s="12">
        <f t="shared" si="111"/>
        <v>0</v>
      </c>
      <c r="O88" s="4"/>
      <c r="P88" s="13">
        <f t="shared" si="112"/>
        <v>0</v>
      </c>
      <c r="Q88" s="12">
        <f t="shared" si="113"/>
        <v>0</v>
      </c>
      <c r="R88" s="4">
        <v>0</v>
      </c>
      <c r="S88" s="13">
        <f t="shared" si="114"/>
        <v>0</v>
      </c>
      <c r="T88" s="12">
        <f t="shared" si="115"/>
        <v>0</v>
      </c>
      <c r="U88" s="4"/>
      <c r="V88" s="13">
        <f t="shared" si="116"/>
        <v>0</v>
      </c>
      <c r="W88" s="12">
        <f t="shared" si="117"/>
        <v>0</v>
      </c>
      <c r="X88" s="4"/>
      <c r="Y88" s="13">
        <f t="shared" si="118"/>
        <v>0</v>
      </c>
      <c r="Z88" s="12">
        <f t="shared" si="119"/>
        <v>0</v>
      </c>
      <c r="AA88" s="4"/>
      <c r="AB88" s="13">
        <f t="shared" si="120"/>
        <v>0</v>
      </c>
      <c r="AC88" s="12">
        <f t="shared" si="121"/>
        <v>0</v>
      </c>
      <c r="AD88" s="4"/>
      <c r="AE88" s="13">
        <f t="shared" si="122"/>
        <v>0</v>
      </c>
      <c r="AF88" s="12">
        <f t="shared" si="123"/>
        <v>0</v>
      </c>
      <c r="AG88" s="4"/>
      <c r="AH88" s="13">
        <f t="shared" si="124"/>
        <v>0</v>
      </c>
      <c r="AI88" s="12">
        <f t="shared" si="125"/>
        <v>0</v>
      </c>
      <c r="AJ88" s="4"/>
      <c r="AK88" s="13">
        <f t="shared" si="126"/>
        <v>0</v>
      </c>
      <c r="AL88" s="12">
        <f t="shared" si="127"/>
        <v>0</v>
      </c>
      <c r="AS88" s="4"/>
      <c r="AT88" s="13">
        <f t="shared" si="128"/>
        <v>0</v>
      </c>
      <c r="AU88" s="12">
        <f t="shared" si="129"/>
        <v>0</v>
      </c>
      <c r="AW88" s="12"/>
      <c r="AX88" s="12"/>
      <c r="AY88" s="4"/>
      <c r="AZ88" s="13">
        <f t="shared" si="130"/>
        <v>0</v>
      </c>
      <c r="BA88" s="12">
        <f t="shared" si="131"/>
        <v>0</v>
      </c>
      <c r="BB88" s="4"/>
      <c r="BC88" s="13">
        <f t="shared" si="132"/>
        <v>0</v>
      </c>
      <c r="BD88" s="12">
        <f t="shared" si="133"/>
        <v>0</v>
      </c>
      <c r="BE88" s="4">
        <v>0</v>
      </c>
      <c r="BF88" s="13">
        <f t="shared" si="134"/>
        <v>0</v>
      </c>
      <c r="BG88" s="12">
        <f t="shared" si="135"/>
        <v>0</v>
      </c>
      <c r="BH88" s="4"/>
      <c r="BI88" s="13">
        <f t="shared" si="136"/>
        <v>0</v>
      </c>
      <c r="BJ88" s="12">
        <f t="shared" si="137"/>
        <v>0</v>
      </c>
      <c r="BK88" s="4"/>
      <c r="BL88" s="12"/>
      <c r="BM88" s="12"/>
      <c r="BN88" s="4"/>
      <c r="BO88" s="12"/>
      <c r="BP88" s="12"/>
      <c r="BQ88" s="6"/>
      <c r="BR88" s="12"/>
      <c r="BS88" s="12"/>
      <c r="BT88" s="4"/>
      <c r="BU88" s="13">
        <f t="shared" si="148"/>
        <v>0</v>
      </c>
      <c r="BV88" s="12">
        <f t="shared" si="149"/>
        <v>0</v>
      </c>
      <c r="BW88" s="6"/>
      <c r="BX88" s="13">
        <f t="shared" si="138"/>
        <v>0</v>
      </c>
      <c r="BY88" s="12">
        <f t="shared" si="139"/>
        <v>0</v>
      </c>
      <c r="BZ88" s="6"/>
      <c r="CA88" s="13">
        <f t="shared" si="140"/>
        <v>0</v>
      </c>
      <c r="CB88" s="12">
        <f t="shared" si="141"/>
        <v>0</v>
      </c>
      <c r="CC88" s="4"/>
      <c r="CD88" s="13">
        <f t="shared" si="142"/>
        <v>0</v>
      </c>
      <c r="CE88" s="12">
        <f t="shared" si="143"/>
        <v>0</v>
      </c>
      <c r="CF88" s="6"/>
      <c r="CG88" s="13">
        <f t="shared" si="144"/>
        <v>0</v>
      </c>
      <c r="CH88" s="12">
        <f t="shared" si="145"/>
        <v>0</v>
      </c>
      <c r="CI88" s="6">
        <v>0</v>
      </c>
      <c r="CJ88" s="13">
        <f t="shared" si="146"/>
        <v>0</v>
      </c>
      <c r="CK88" s="12">
        <f t="shared" si="147"/>
        <v>0</v>
      </c>
      <c r="CL88" s="18">
        <f t="shared" si="105"/>
        <v>0</v>
      </c>
    </row>
    <row r="89" spans="1:90" x14ac:dyDescent="0.25">
      <c r="A89" s="1">
        <v>173103000</v>
      </c>
      <c r="B89" t="s">
        <v>20</v>
      </c>
      <c r="C89" t="s">
        <v>21</v>
      </c>
      <c r="D89" s="2">
        <v>0.1310344827586207</v>
      </c>
      <c r="E89" s="6">
        <v>60</v>
      </c>
      <c r="F89" s="6">
        <v>5.5771200000000007</v>
      </c>
      <c r="G89" s="1">
        <v>320107</v>
      </c>
      <c r="H89" s="1" t="s">
        <v>1</v>
      </c>
      <c r="I89" s="4">
        <v>0</v>
      </c>
      <c r="J89" s="11">
        <f t="shared" si="108"/>
        <v>0</v>
      </c>
      <c r="K89" s="12">
        <f t="shared" si="109"/>
        <v>0</v>
      </c>
      <c r="L89" s="4"/>
      <c r="M89" s="13">
        <f t="shared" si="110"/>
        <v>0</v>
      </c>
      <c r="N89" s="12">
        <f t="shared" si="111"/>
        <v>0</v>
      </c>
      <c r="O89" s="4"/>
      <c r="P89" s="13">
        <f t="shared" si="112"/>
        <v>0</v>
      </c>
      <c r="Q89" s="12">
        <f t="shared" si="113"/>
        <v>0</v>
      </c>
      <c r="R89" s="4">
        <v>0</v>
      </c>
      <c r="S89" s="13">
        <f t="shared" si="114"/>
        <v>0</v>
      </c>
      <c r="T89" s="12">
        <f t="shared" si="115"/>
        <v>0</v>
      </c>
      <c r="U89" s="4"/>
      <c r="V89" s="13">
        <f t="shared" si="116"/>
        <v>0</v>
      </c>
      <c r="W89" s="12">
        <f t="shared" si="117"/>
        <v>0</v>
      </c>
      <c r="X89" s="4"/>
      <c r="Y89" s="13">
        <f t="shared" si="118"/>
        <v>0</v>
      </c>
      <c r="Z89" s="12">
        <f t="shared" si="119"/>
        <v>0</v>
      </c>
      <c r="AA89" s="4"/>
      <c r="AB89" s="13">
        <f t="shared" si="120"/>
        <v>0</v>
      </c>
      <c r="AC89" s="12">
        <f t="shared" si="121"/>
        <v>0</v>
      </c>
      <c r="AD89" s="4"/>
      <c r="AE89" s="13">
        <f t="shared" si="122"/>
        <v>0</v>
      </c>
      <c r="AF89" s="12">
        <f t="shared" si="123"/>
        <v>0</v>
      </c>
      <c r="AG89" s="4"/>
      <c r="AH89" s="13">
        <f t="shared" si="124"/>
        <v>0</v>
      </c>
      <c r="AI89" s="12">
        <f t="shared" si="125"/>
        <v>0</v>
      </c>
      <c r="AJ89" s="4"/>
      <c r="AK89" s="13">
        <f t="shared" si="126"/>
        <v>0</v>
      </c>
      <c r="AL89" s="12">
        <f t="shared" si="127"/>
        <v>0</v>
      </c>
      <c r="AS89" s="4"/>
      <c r="AT89" s="13">
        <f t="shared" si="128"/>
        <v>0</v>
      </c>
      <c r="AU89" s="12">
        <f t="shared" si="129"/>
        <v>0</v>
      </c>
      <c r="AW89" s="12"/>
      <c r="AX89" s="12"/>
      <c r="AY89" s="4"/>
      <c r="AZ89" s="13">
        <f t="shared" si="130"/>
        <v>0</v>
      </c>
      <c r="BA89" s="12">
        <f t="shared" si="131"/>
        <v>0</v>
      </c>
      <c r="BB89" s="4"/>
      <c r="BC89" s="13">
        <f t="shared" si="132"/>
        <v>0</v>
      </c>
      <c r="BD89" s="12">
        <f t="shared" si="133"/>
        <v>0</v>
      </c>
      <c r="BE89" s="4">
        <v>0</v>
      </c>
      <c r="BF89" s="13">
        <f t="shared" si="134"/>
        <v>0</v>
      </c>
      <c r="BG89" s="12">
        <f t="shared" si="135"/>
        <v>0</v>
      </c>
      <c r="BH89" s="4"/>
      <c r="BI89" s="13">
        <f t="shared" si="136"/>
        <v>0</v>
      </c>
      <c r="BJ89" s="12">
        <f t="shared" si="137"/>
        <v>0</v>
      </c>
      <c r="BK89" s="4"/>
      <c r="BL89" s="12"/>
      <c r="BM89" s="12"/>
      <c r="BN89" s="4"/>
      <c r="BO89" s="12"/>
      <c r="BP89" s="12"/>
      <c r="BQ89" s="6"/>
      <c r="BR89" s="12"/>
      <c r="BS89" s="12"/>
      <c r="BT89" s="4"/>
      <c r="BU89" s="13">
        <f t="shared" si="148"/>
        <v>0</v>
      </c>
      <c r="BV89" s="12">
        <f t="shared" si="149"/>
        <v>0</v>
      </c>
      <c r="BW89" s="6"/>
      <c r="BX89" s="13">
        <f t="shared" si="138"/>
        <v>0</v>
      </c>
      <c r="BY89" s="12">
        <f t="shared" si="139"/>
        <v>0</v>
      </c>
      <c r="BZ89" s="6"/>
      <c r="CA89" s="13">
        <f t="shared" si="140"/>
        <v>0</v>
      </c>
      <c r="CB89" s="12">
        <f t="shared" si="141"/>
        <v>0</v>
      </c>
      <c r="CC89" s="4"/>
      <c r="CD89" s="13">
        <f t="shared" si="142"/>
        <v>0</v>
      </c>
      <c r="CE89" s="12">
        <f t="shared" si="143"/>
        <v>0</v>
      </c>
      <c r="CF89" s="6"/>
      <c r="CG89" s="13">
        <f t="shared" si="144"/>
        <v>0</v>
      </c>
      <c r="CH89" s="12">
        <f t="shared" si="145"/>
        <v>0</v>
      </c>
      <c r="CI89" s="6">
        <v>0</v>
      </c>
      <c r="CJ89" s="13">
        <f t="shared" si="146"/>
        <v>0</v>
      </c>
      <c r="CK89" s="12">
        <f t="shared" si="147"/>
        <v>0</v>
      </c>
      <c r="CL89" s="18">
        <f t="shared" si="105"/>
        <v>0</v>
      </c>
    </row>
    <row r="90" spans="1:90" x14ac:dyDescent="0.25">
      <c r="A90" s="1">
        <v>173103000</v>
      </c>
      <c r="B90" t="s">
        <v>80</v>
      </c>
      <c r="C90" t="s">
        <v>23</v>
      </c>
      <c r="D90" s="3">
        <v>0.21379310344827585</v>
      </c>
      <c r="E90" s="6">
        <v>60</v>
      </c>
      <c r="F90" s="6">
        <v>5.5771200000000007</v>
      </c>
      <c r="G90" s="1">
        <v>320107</v>
      </c>
      <c r="H90" s="1" t="s">
        <v>1</v>
      </c>
      <c r="I90" s="4">
        <v>0</v>
      </c>
      <c r="J90" s="11">
        <f t="shared" si="108"/>
        <v>0</v>
      </c>
      <c r="K90" s="12">
        <f t="shared" si="109"/>
        <v>0</v>
      </c>
      <c r="L90" s="4"/>
      <c r="M90" s="13">
        <f t="shared" si="110"/>
        <v>0</v>
      </c>
      <c r="N90" s="12">
        <f t="shared" si="111"/>
        <v>0</v>
      </c>
      <c r="O90" s="4"/>
      <c r="P90" s="13">
        <f t="shared" si="112"/>
        <v>0</v>
      </c>
      <c r="Q90" s="12">
        <f t="shared" si="113"/>
        <v>0</v>
      </c>
      <c r="R90" s="4">
        <v>0</v>
      </c>
      <c r="S90" s="13">
        <f t="shared" si="114"/>
        <v>0</v>
      </c>
      <c r="T90" s="12">
        <f t="shared" si="115"/>
        <v>0</v>
      </c>
      <c r="U90" s="4"/>
      <c r="V90" s="13">
        <f t="shared" si="116"/>
        <v>0</v>
      </c>
      <c r="W90" s="12">
        <f t="shared" si="117"/>
        <v>0</v>
      </c>
      <c r="X90" s="4"/>
      <c r="Y90" s="13">
        <f t="shared" si="118"/>
        <v>0</v>
      </c>
      <c r="Z90" s="12">
        <f t="shared" si="119"/>
        <v>0</v>
      </c>
      <c r="AA90" s="4"/>
      <c r="AB90" s="13">
        <f t="shared" si="120"/>
        <v>0</v>
      </c>
      <c r="AC90" s="12">
        <f t="shared" si="121"/>
        <v>0</v>
      </c>
      <c r="AD90" s="4"/>
      <c r="AE90" s="13">
        <f t="shared" si="122"/>
        <v>0</v>
      </c>
      <c r="AF90" s="12">
        <f t="shared" si="123"/>
        <v>0</v>
      </c>
      <c r="AG90" s="4"/>
      <c r="AH90" s="13">
        <f t="shared" si="124"/>
        <v>0</v>
      </c>
      <c r="AI90" s="12">
        <f t="shared" si="125"/>
        <v>0</v>
      </c>
      <c r="AJ90" s="4"/>
      <c r="AK90" s="13">
        <f t="shared" si="126"/>
        <v>0</v>
      </c>
      <c r="AL90" s="12">
        <f t="shared" si="127"/>
        <v>0</v>
      </c>
      <c r="AS90" s="4"/>
      <c r="AT90" s="13">
        <f t="shared" si="128"/>
        <v>0</v>
      </c>
      <c r="AU90" s="12">
        <f t="shared" si="129"/>
        <v>0</v>
      </c>
      <c r="AW90" s="12"/>
      <c r="AX90" s="12"/>
      <c r="AY90" s="4"/>
      <c r="AZ90" s="13">
        <f t="shared" si="130"/>
        <v>0</v>
      </c>
      <c r="BA90" s="12">
        <f t="shared" si="131"/>
        <v>0</v>
      </c>
      <c r="BB90" s="4"/>
      <c r="BC90" s="13">
        <f t="shared" si="132"/>
        <v>0</v>
      </c>
      <c r="BD90" s="12">
        <f t="shared" si="133"/>
        <v>0</v>
      </c>
      <c r="BE90" s="4">
        <v>0</v>
      </c>
      <c r="BF90" s="13">
        <f t="shared" si="134"/>
        <v>0</v>
      </c>
      <c r="BG90" s="12">
        <f t="shared" si="135"/>
        <v>0</v>
      </c>
      <c r="BH90" s="4"/>
      <c r="BI90" s="13">
        <f t="shared" si="136"/>
        <v>0</v>
      </c>
      <c r="BJ90" s="12">
        <f t="shared" si="137"/>
        <v>0</v>
      </c>
      <c r="BK90" s="4"/>
      <c r="BL90" s="12"/>
      <c r="BM90" s="12"/>
      <c r="BN90" s="4"/>
      <c r="BO90" s="12"/>
      <c r="BP90" s="12"/>
      <c r="BQ90" s="6"/>
      <c r="BR90" s="12"/>
      <c r="BS90" s="12"/>
      <c r="BT90" s="4"/>
      <c r="BU90" s="13">
        <f t="shared" si="148"/>
        <v>0</v>
      </c>
      <c r="BV90" s="12">
        <f t="shared" si="149"/>
        <v>0</v>
      </c>
      <c r="BW90" s="6"/>
      <c r="BX90" s="13">
        <f t="shared" si="138"/>
        <v>0</v>
      </c>
      <c r="BY90" s="12">
        <f t="shared" si="139"/>
        <v>0</v>
      </c>
      <c r="BZ90" s="6"/>
      <c r="CA90" s="13">
        <f t="shared" si="140"/>
        <v>0</v>
      </c>
      <c r="CB90" s="12">
        <f t="shared" si="141"/>
        <v>0</v>
      </c>
      <c r="CC90" s="4"/>
      <c r="CD90" s="13">
        <f t="shared" si="142"/>
        <v>0</v>
      </c>
      <c r="CE90" s="12">
        <f t="shared" si="143"/>
        <v>0</v>
      </c>
      <c r="CF90" s="6"/>
      <c r="CG90" s="13">
        <f t="shared" si="144"/>
        <v>0</v>
      </c>
      <c r="CH90" s="12">
        <f t="shared" si="145"/>
        <v>0</v>
      </c>
      <c r="CI90" s="6">
        <v>0</v>
      </c>
      <c r="CJ90" s="13">
        <f t="shared" si="146"/>
        <v>0</v>
      </c>
      <c r="CK90" s="12">
        <f t="shared" si="147"/>
        <v>0</v>
      </c>
      <c r="CL90" s="18">
        <f t="shared" si="105"/>
        <v>0</v>
      </c>
    </row>
    <row r="91" spans="1:90" x14ac:dyDescent="0.25">
      <c r="I91" s="4">
        <v>0</v>
      </c>
      <c r="J91" s="11">
        <f t="shared" si="108"/>
        <v>0</v>
      </c>
      <c r="K91" s="12">
        <f t="shared" si="109"/>
        <v>0</v>
      </c>
      <c r="L91" s="4"/>
      <c r="M91" s="13">
        <f t="shared" si="110"/>
        <v>0</v>
      </c>
      <c r="N91" s="12">
        <f t="shared" si="111"/>
        <v>0</v>
      </c>
      <c r="O91" s="4"/>
      <c r="P91" s="13">
        <f t="shared" si="112"/>
        <v>0</v>
      </c>
      <c r="Q91" s="12">
        <f t="shared" si="113"/>
        <v>0</v>
      </c>
      <c r="R91" s="4">
        <v>0</v>
      </c>
      <c r="S91" s="13">
        <f t="shared" si="114"/>
        <v>0</v>
      </c>
      <c r="T91" s="12">
        <f t="shared" si="115"/>
        <v>0</v>
      </c>
      <c r="U91" s="4"/>
      <c r="V91" s="13">
        <f t="shared" si="116"/>
        <v>0</v>
      </c>
      <c r="W91" s="12">
        <f t="shared" si="117"/>
        <v>0</v>
      </c>
      <c r="X91" s="4"/>
      <c r="Y91" s="13">
        <f t="shared" si="118"/>
        <v>0</v>
      </c>
      <c r="Z91" s="12">
        <f t="shared" si="119"/>
        <v>0</v>
      </c>
      <c r="AA91" s="4"/>
      <c r="AB91" s="13">
        <f t="shared" si="120"/>
        <v>0</v>
      </c>
      <c r="AC91" s="12">
        <f t="shared" si="121"/>
        <v>0</v>
      </c>
      <c r="AD91" s="4"/>
      <c r="AE91" s="13">
        <f t="shared" si="122"/>
        <v>0</v>
      </c>
      <c r="AF91" s="12">
        <f t="shared" si="123"/>
        <v>0</v>
      </c>
      <c r="AG91" s="4"/>
      <c r="AH91" s="13">
        <f t="shared" si="124"/>
        <v>0</v>
      </c>
      <c r="AI91" s="12">
        <f t="shared" si="125"/>
        <v>0</v>
      </c>
      <c r="AJ91" s="4"/>
      <c r="AK91" s="13">
        <f t="shared" si="126"/>
        <v>0</v>
      </c>
      <c r="AL91" s="12">
        <f t="shared" si="127"/>
        <v>0</v>
      </c>
      <c r="AS91" s="4"/>
      <c r="AT91" s="13">
        <f t="shared" si="128"/>
        <v>0</v>
      </c>
      <c r="AU91" s="12">
        <f t="shared" si="129"/>
        <v>0</v>
      </c>
      <c r="AW91" s="12"/>
      <c r="AX91" s="12"/>
      <c r="AY91" s="4"/>
      <c r="AZ91" s="13">
        <f t="shared" si="130"/>
        <v>0</v>
      </c>
      <c r="BA91" s="12">
        <f t="shared" si="131"/>
        <v>0</v>
      </c>
      <c r="BB91" s="4"/>
      <c r="BC91" s="13">
        <f t="shared" si="132"/>
        <v>0</v>
      </c>
      <c r="BD91" s="12">
        <f t="shared" si="133"/>
        <v>0</v>
      </c>
      <c r="BE91" s="4">
        <v>0</v>
      </c>
      <c r="BF91" s="13">
        <f t="shared" si="134"/>
        <v>0</v>
      </c>
      <c r="BG91" s="12">
        <f t="shared" si="135"/>
        <v>0</v>
      </c>
      <c r="BH91" s="4"/>
      <c r="BI91" s="13">
        <f t="shared" si="136"/>
        <v>0</v>
      </c>
      <c r="BJ91" s="12">
        <f t="shared" si="137"/>
        <v>0</v>
      </c>
      <c r="BK91" s="4"/>
      <c r="BL91" s="12"/>
      <c r="BM91" s="12"/>
      <c r="BN91" s="4"/>
      <c r="BO91" s="12"/>
      <c r="BP91" s="12"/>
      <c r="BQ91" s="6"/>
      <c r="BR91" s="12"/>
      <c r="BS91" s="12"/>
      <c r="BT91" s="4"/>
      <c r="BU91" s="13">
        <f t="shared" si="148"/>
        <v>0</v>
      </c>
      <c r="BV91" s="12">
        <f t="shared" si="149"/>
        <v>0</v>
      </c>
      <c r="BW91" s="6"/>
      <c r="BX91" s="13">
        <f t="shared" si="138"/>
        <v>0</v>
      </c>
      <c r="BY91" s="12">
        <f t="shared" si="139"/>
        <v>0</v>
      </c>
      <c r="BZ91" s="6"/>
      <c r="CA91" s="13">
        <f t="shared" si="140"/>
        <v>0</v>
      </c>
      <c r="CB91" s="12">
        <f t="shared" si="141"/>
        <v>0</v>
      </c>
      <c r="CC91" s="4"/>
      <c r="CD91" s="13">
        <f t="shared" si="142"/>
        <v>0</v>
      </c>
      <c r="CE91" s="12">
        <f t="shared" si="143"/>
        <v>0</v>
      </c>
      <c r="CF91" s="6"/>
      <c r="CG91" s="13">
        <f t="shared" si="144"/>
        <v>0</v>
      </c>
      <c r="CH91" s="12">
        <f t="shared" si="145"/>
        <v>0</v>
      </c>
      <c r="CI91" s="6">
        <v>0</v>
      </c>
      <c r="CJ91" s="13">
        <f t="shared" si="146"/>
        <v>0</v>
      </c>
      <c r="CK91" s="12">
        <f t="shared" si="147"/>
        <v>0</v>
      </c>
      <c r="CL91" s="18">
        <f t="shared" si="105"/>
        <v>0</v>
      </c>
    </row>
    <row r="92" spans="1:90" x14ac:dyDescent="0.25">
      <c r="A92" s="1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s="1" t="s">
        <v>25</v>
      </c>
      <c r="H92" s="1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25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s="4" t="s">
        <v>25</v>
      </c>
      <c r="AZ92" t="s">
        <v>25</v>
      </c>
      <c r="BA92" t="s">
        <v>25</v>
      </c>
      <c r="BB92" s="4" t="s">
        <v>25</v>
      </c>
      <c r="BC92" t="s">
        <v>25</v>
      </c>
      <c r="BD92" t="s">
        <v>25</v>
      </c>
      <c r="BE92" t="s">
        <v>25</v>
      </c>
      <c r="BF92" t="s">
        <v>25</v>
      </c>
      <c r="BG92" t="s">
        <v>25</v>
      </c>
      <c r="BH92" t="s">
        <v>25</v>
      </c>
      <c r="BI92" t="s">
        <v>25</v>
      </c>
      <c r="BJ92" t="s">
        <v>25</v>
      </c>
      <c r="BK92" s="4" t="s">
        <v>25</v>
      </c>
      <c r="BL92" t="s">
        <v>25</v>
      </c>
      <c r="BM92" t="s">
        <v>25</v>
      </c>
      <c r="BN92" s="4" t="s">
        <v>25</v>
      </c>
      <c r="BO92" t="s">
        <v>25</v>
      </c>
      <c r="BP92" t="s">
        <v>25</v>
      </c>
      <c r="BQ92" s="4" t="s">
        <v>25</v>
      </c>
      <c r="BR92" s="4" t="s">
        <v>25</v>
      </c>
      <c r="BS92" s="4" t="s">
        <v>25</v>
      </c>
      <c r="BT92" s="4" t="s">
        <v>25</v>
      </c>
      <c r="BU92" s="4" t="s">
        <v>25</v>
      </c>
      <c r="BV92" s="4" t="s">
        <v>25</v>
      </c>
      <c r="BW92" s="4" t="s">
        <v>25</v>
      </c>
      <c r="BX92" s="4" t="s">
        <v>25</v>
      </c>
      <c r="BY92" s="4" t="s">
        <v>25</v>
      </c>
      <c r="BZ92" s="4" t="s">
        <v>25</v>
      </c>
      <c r="CA92" s="4" t="s">
        <v>25</v>
      </c>
      <c r="CB92" s="4" t="s">
        <v>25</v>
      </c>
      <c r="CC92" s="4" t="s">
        <v>25</v>
      </c>
      <c r="CD92" s="4" t="s">
        <v>25</v>
      </c>
      <c r="CE92" s="4" t="s">
        <v>25</v>
      </c>
      <c r="CF92" s="4" t="s">
        <v>25</v>
      </c>
      <c r="CG92" s="4" t="s">
        <v>25</v>
      </c>
      <c r="CH92" s="4" t="s">
        <v>25</v>
      </c>
      <c r="CI92" s="4" t="s">
        <v>25</v>
      </c>
      <c r="CJ92" s="4" t="s">
        <v>25</v>
      </c>
      <c r="CK92" s="4" t="s">
        <v>25</v>
      </c>
      <c r="CL92" t="s">
        <v>25</v>
      </c>
    </row>
    <row r="95" spans="1:90" x14ac:dyDescent="0.25">
      <c r="D95" s="2"/>
    </row>
    <row r="96" spans="1:90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92"/>
  <sheetViews>
    <sheetView showGridLines="0" zoomScale="85" zoomScaleNormal="85" workbookViewId="0">
      <pane xSplit="10" ySplit="4" topLeftCell="CL54" activePane="bottomRight" state="frozen"/>
      <selection pane="topRight" activeCell="D1" sqref="D1"/>
      <selection pane="bottomLeft" activeCell="A3" sqref="A3"/>
      <selection pane="bottomRight" activeCell="B2" sqref="B2:C2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32" max="32" width="9.5703125" bestFit="1" customWidth="1"/>
    <col min="39" max="39" width="10.5703125" bestFit="1" customWidth="1"/>
    <col min="41" max="41" width="10.5703125" bestFit="1" customWidth="1"/>
    <col min="48" max="48" width="9.7109375" bestFit="1" customWidth="1"/>
    <col min="50" max="50" width="9.7109375" bestFit="1" customWidth="1"/>
    <col min="51" max="61" width="9.7109375" customWidth="1"/>
    <col min="62" max="62" width="10.5703125" bestFit="1" customWidth="1"/>
    <col min="63" max="64" width="9.7109375" customWidth="1"/>
    <col min="65" max="65" width="10.5703125" bestFit="1" customWidth="1"/>
    <col min="66" max="67" width="9.7109375" customWidth="1"/>
    <col min="68" max="68" width="10.5703125" bestFit="1" customWidth="1"/>
    <col min="69" max="70" width="9.7109375" customWidth="1"/>
    <col min="71" max="71" width="10.5703125" bestFit="1" customWidth="1"/>
    <col min="72" max="99" width="10.5703125" customWidth="1"/>
    <col min="101" max="101" width="11.5703125" bestFit="1" customWidth="1"/>
  </cols>
  <sheetData>
    <row r="1" spans="1:101" x14ac:dyDescent="0.25">
      <c r="B1" s="9">
        <v>3100183</v>
      </c>
      <c r="C1" s="10" t="s">
        <v>47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/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/>
      <c r="CS1" s="8"/>
      <c r="CT1" s="8"/>
      <c r="CU1" s="8"/>
    </row>
    <row r="2" spans="1:101" s="4" customFormat="1" x14ac:dyDescent="0.25">
      <c r="A2" s="5"/>
      <c r="B2" s="9">
        <v>3102901</v>
      </c>
      <c r="C2" s="10" t="s">
        <v>95</v>
      </c>
      <c r="G2" s="5"/>
      <c r="H2" s="5"/>
      <c r="I2" s="7">
        <f>+SUM(I4:I610)</f>
        <v>0</v>
      </c>
      <c r="J2" s="7">
        <f t="shared" ref="J2:AR2" si="0">+SUM(J4:J610)</f>
        <v>0</v>
      </c>
      <c r="K2" s="7">
        <f t="shared" si="0"/>
        <v>0</v>
      </c>
      <c r="L2" s="7">
        <f t="shared" si="0"/>
        <v>3222</v>
      </c>
      <c r="M2" s="7">
        <f t="shared" si="0"/>
        <v>149.00000000000003</v>
      </c>
      <c r="N2" s="7">
        <f t="shared" si="0"/>
        <v>19600.697519999998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7680</v>
      </c>
      <c r="Y2" s="7">
        <f t="shared" si="0"/>
        <v>66.999999999999972</v>
      </c>
      <c r="Z2" s="7">
        <f t="shared" si="0"/>
        <v>22386.196799999998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2340</v>
      </c>
      <c r="AN2" s="7">
        <f t="shared" si="0"/>
        <v>26.999999999999996</v>
      </c>
      <c r="AO2" s="7">
        <f t="shared" si="0"/>
        <v>8247.4200000000019</v>
      </c>
      <c r="AP2" s="7">
        <f t="shared" si="0"/>
        <v>0</v>
      </c>
      <c r="AQ2" s="7">
        <f t="shared" si="0"/>
        <v>0</v>
      </c>
      <c r="AR2" s="7">
        <f t="shared" si="0"/>
        <v>0</v>
      </c>
      <c r="AS2" s="7">
        <f t="shared" ref="AS2:BP2" si="1">+SUM(AS4:AS610)</f>
        <v>0</v>
      </c>
      <c r="AT2" s="7">
        <f t="shared" si="1"/>
        <v>0</v>
      </c>
      <c r="AU2" s="7">
        <f t="shared" si="1"/>
        <v>0</v>
      </c>
      <c r="AV2" s="7">
        <f t="shared" si="1"/>
        <v>4440</v>
      </c>
      <c r="AW2" s="7">
        <f t="shared" si="1"/>
        <v>27</v>
      </c>
      <c r="AX2" s="7">
        <f t="shared" si="1"/>
        <v>8800.4880000000012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5420</v>
      </c>
      <c r="BI2" s="7">
        <f t="shared" si="1"/>
        <v>45</v>
      </c>
      <c r="BJ2" s="7">
        <f t="shared" si="1"/>
        <v>14827.989599999999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si="1"/>
        <v>6680</v>
      </c>
      <c r="BO2" s="7">
        <f t="shared" si="1"/>
        <v>51.999999999999993</v>
      </c>
      <c r="BP2" s="7">
        <f t="shared" si="1"/>
        <v>17519.587199999998</v>
      </c>
      <c r="BQ2" s="7">
        <f t="shared" ref="BQ2:BV2" si="2">+SUM(BQ4:BQ610)</f>
        <v>0</v>
      </c>
      <c r="BR2" s="7">
        <f t="shared" si="2"/>
        <v>0</v>
      </c>
      <c r="BS2" s="7">
        <f t="shared" si="2"/>
        <v>0</v>
      </c>
      <c r="BT2" s="7">
        <f t="shared" si="2"/>
        <v>2160</v>
      </c>
      <c r="BU2" s="7">
        <f t="shared" si="2"/>
        <v>26</v>
      </c>
      <c r="BV2" s="7">
        <f t="shared" si="2"/>
        <v>8118.7920000000031</v>
      </c>
      <c r="BW2" s="7">
        <f t="shared" ref="BW2:CK2" si="3">+SUM(BW4:BW610)</f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si="3"/>
        <v>320</v>
      </c>
      <c r="CG2" s="7">
        <f t="shared" si="3"/>
        <v>3</v>
      </c>
      <c r="CH2" s="7">
        <f t="shared" si="3"/>
        <v>1114.0416</v>
      </c>
      <c r="CI2" s="7">
        <f t="shared" si="3"/>
        <v>0</v>
      </c>
      <c r="CJ2" s="7">
        <f t="shared" si="3"/>
        <v>0</v>
      </c>
      <c r="CK2" s="7">
        <f t="shared" si="3"/>
        <v>0</v>
      </c>
      <c r="CL2" s="7">
        <f t="shared" ref="CL2:CN2" si="4">+SUM(CL4:CL610)</f>
        <v>0</v>
      </c>
      <c r="CM2" s="7">
        <f t="shared" si="4"/>
        <v>0</v>
      </c>
      <c r="CN2" s="7">
        <f t="shared" si="4"/>
        <v>0</v>
      </c>
      <c r="CO2" s="7">
        <f t="shared" ref="CO2:CQ2" si="5">+SUM(CO4:CO610)</f>
        <v>5160</v>
      </c>
      <c r="CP2" s="7">
        <f t="shared" si="5"/>
        <v>57</v>
      </c>
      <c r="CQ2" s="7">
        <f t="shared" si="5"/>
        <v>16818.451200000003</v>
      </c>
      <c r="CR2" s="7"/>
      <c r="CS2" s="7"/>
      <c r="CT2" s="7"/>
      <c r="CU2" s="7"/>
      <c r="CW2" s="7">
        <f>+SUBTOTAL(9,CW4:CW82)</f>
        <v>117433.66392000005</v>
      </c>
    </row>
    <row r="3" spans="1:101" s="28" customFormat="1" ht="25.5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f>+K3+1</f>
        <v>5</v>
      </c>
      <c r="M3" s="29">
        <v>5</v>
      </c>
      <c r="N3" s="29">
        <v>5</v>
      </c>
      <c r="O3" s="29">
        <f>+N3+1</f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f>+T3+1</f>
        <v>8</v>
      </c>
      <c r="V3" s="29">
        <v>8</v>
      </c>
      <c r="W3" s="29">
        <v>8</v>
      </c>
      <c r="X3" s="29">
        <f>+W3+1</f>
        <v>9</v>
      </c>
      <c r="Y3" s="29">
        <v>9</v>
      </c>
      <c r="Z3" s="29">
        <v>9</v>
      </c>
      <c r="AA3" s="29">
        <f>+Z3+1</f>
        <v>10</v>
      </c>
      <c r="AB3" s="29">
        <v>8</v>
      </c>
      <c r="AC3" s="29">
        <v>8</v>
      </c>
      <c r="AD3" s="29">
        <f>+AC3+1</f>
        <v>9</v>
      </c>
      <c r="AE3" s="29">
        <v>9</v>
      </c>
      <c r="AF3" s="29">
        <v>9</v>
      </c>
      <c r="AG3" s="29">
        <f>+AF3+1</f>
        <v>10</v>
      </c>
      <c r="AH3" s="29">
        <v>10</v>
      </c>
      <c r="AI3" s="29">
        <v>10</v>
      </c>
      <c r="AJ3" s="29">
        <f>+AI3+1</f>
        <v>11</v>
      </c>
      <c r="AK3" s="29">
        <v>11</v>
      </c>
      <c r="AL3" s="29">
        <v>11</v>
      </c>
      <c r="AM3" s="29">
        <f>+AL3+1</f>
        <v>12</v>
      </c>
      <c r="AN3" s="29">
        <v>12</v>
      </c>
      <c r="AO3" s="29">
        <v>12</v>
      </c>
      <c r="AP3" s="29">
        <f>+AO3+1</f>
        <v>13</v>
      </c>
      <c r="AQ3" s="29">
        <v>13</v>
      </c>
      <c r="AR3" s="29">
        <v>13</v>
      </c>
      <c r="AS3" s="29">
        <f>+AR3+1</f>
        <v>14</v>
      </c>
      <c r="AT3" s="29">
        <v>14</v>
      </c>
      <c r="AU3" s="29">
        <v>14</v>
      </c>
      <c r="AV3" s="29">
        <v>15</v>
      </c>
      <c r="AW3" s="29">
        <v>15</v>
      </c>
      <c r="AX3" s="29">
        <v>15</v>
      </c>
      <c r="AY3" s="29">
        <v>16</v>
      </c>
      <c r="AZ3" s="29">
        <v>16</v>
      </c>
      <c r="BA3" s="29">
        <v>16</v>
      </c>
      <c r="BB3" s="29">
        <v>17</v>
      </c>
      <c r="BC3" s="29">
        <v>17</v>
      </c>
      <c r="BD3" s="29">
        <v>17</v>
      </c>
      <c r="BE3" s="29">
        <v>18</v>
      </c>
      <c r="BF3" s="29">
        <v>18</v>
      </c>
      <c r="BG3" s="29">
        <v>18</v>
      </c>
      <c r="BH3" s="29">
        <v>19</v>
      </c>
      <c r="BI3" s="29">
        <v>19</v>
      </c>
      <c r="BJ3" s="29">
        <v>19</v>
      </c>
      <c r="BK3" s="29">
        <v>20</v>
      </c>
      <c r="BL3" s="29">
        <v>20</v>
      </c>
      <c r="BM3" s="29">
        <v>20</v>
      </c>
      <c r="BN3" s="29">
        <v>21</v>
      </c>
      <c r="BO3" s="29">
        <v>21</v>
      </c>
      <c r="BP3" s="29">
        <v>21</v>
      </c>
      <c r="BQ3" s="29">
        <v>22</v>
      </c>
      <c r="BR3" s="29">
        <v>22</v>
      </c>
      <c r="BS3" s="29">
        <v>22</v>
      </c>
      <c r="BT3" s="29">
        <v>23</v>
      </c>
      <c r="BU3" s="29">
        <v>23</v>
      </c>
      <c r="BV3" s="29">
        <v>23</v>
      </c>
      <c r="BW3" s="29">
        <v>24</v>
      </c>
      <c r="BX3" s="29">
        <v>24</v>
      </c>
      <c r="BY3" s="29">
        <v>24</v>
      </c>
      <c r="BZ3" s="29">
        <v>25</v>
      </c>
      <c r="CA3" s="29">
        <v>25</v>
      </c>
      <c r="CB3" s="29">
        <v>25</v>
      </c>
      <c r="CC3" s="29">
        <v>26</v>
      </c>
      <c r="CD3" s="29">
        <v>26</v>
      </c>
      <c r="CE3" s="29">
        <v>26</v>
      </c>
      <c r="CF3" s="29">
        <v>27</v>
      </c>
      <c r="CG3" s="29">
        <v>27</v>
      </c>
      <c r="CH3" s="29">
        <v>27</v>
      </c>
      <c r="CI3" s="29">
        <v>28</v>
      </c>
      <c r="CJ3" s="29">
        <v>28</v>
      </c>
      <c r="CK3" s="29">
        <v>28</v>
      </c>
      <c r="CL3" s="29">
        <v>29</v>
      </c>
      <c r="CM3" s="29">
        <v>29</v>
      </c>
      <c r="CN3" s="29">
        <v>29</v>
      </c>
      <c r="CO3" s="29">
        <v>30</v>
      </c>
      <c r="CP3" s="29">
        <v>30</v>
      </c>
      <c r="CQ3" s="29">
        <v>30</v>
      </c>
      <c r="CR3" s="29"/>
      <c r="CS3" s="29"/>
      <c r="CT3" s="29"/>
      <c r="CU3" s="29"/>
      <c r="CV3" s="29"/>
      <c r="CW3" s="29" t="s">
        <v>48</v>
      </c>
    </row>
    <row r="4" spans="1:101" x14ac:dyDescent="0.25">
      <c r="A4" s="1">
        <v>173129000</v>
      </c>
      <c r="B4" t="s">
        <v>8</v>
      </c>
      <c r="C4" t="s">
        <v>9</v>
      </c>
      <c r="D4" s="2">
        <v>0.16949152542372881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P4" s="6"/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6">
        <v>0</v>
      </c>
      <c r="AW4" s="13">
        <f>+IFERROR(AV4/$E4,0)</f>
        <v>0</v>
      </c>
      <c r="AX4" s="12">
        <f>+AV4*$F4</f>
        <v>0</v>
      </c>
      <c r="AY4" s="6"/>
      <c r="AZ4" s="13">
        <f>+IFERROR(AY4/$E4,0)</f>
        <v>0</v>
      </c>
      <c r="BA4" s="12">
        <f>+AY4*$F4</f>
        <v>0</v>
      </c>
      <c r="BB4" s="6"/>
      <c r="BC4" s="13">
        <f>+IFERROR(BB4/$E4,0)</f>
        <v>0</v>
      </c>
      <c r="BD4" s="12">
        <f>+BB4*$F4</f>
        <v>0</v>
      </c>
      <c r="BE4" s="6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K4" s="6"/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>
        <v>0</v>
      </c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R4" s="6"/>
      <c r="CS4" s="6"/>
      <c r="CT4" s="6"/>
      <c r="CU4" s="6"/>
      <c r="CW4" s="18">
        <f>+SUMIFS($I4:$CV4,$I$1:$CV$1,$K$1)</f>
        <v>0</v>
      </c>
    </row>
    <row r="5" spans="1:101" x14ac:dyDescent="0.25">
      <c r="A5" s="1">
        <v>173129000</v>
      </c>
      <c r="B5" t="s">
        <v>10</v>
      </c>
      <c r="C5" t="s">
        <v>11</v>
      </c>
      <c r="D5" s="2">
        <v>0.15819209039548024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>
        <v>0</v>
      </c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/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6">
        <v>0</v>
      </c>
      <c r="Y5" s="13">
        <f t="shared" ref="Y5:Y68" si="15">+IFERROR(X5/$E5,0)</f>
        <v>0</v>
      </c>
      <c r="Z5" s="12">
        <f t="shared" ref="Z5:Z68" si="16">+X5*$F5</f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6">
        <v>0</v>
      </c>
      <c r="AN5" s="13">
        <f t="shared" ref="AN5:AN68" si="25">+IFERROR(AM5/$E5,0)</f>
        <v>0</v>
      </c>
      <c r="AO5" s="12">
        <f t="shared" ref="AO5:AO68" si="26">+AM5*$F5</f>
        <v>0</v>
      </c>
      <c r="AP5" s="6"/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V5" s="6">
        <v>0</v>
      </c>
      <c r="AW5" s="13">
        <f t="shared" ref="AW5:AW68" si="31">+IFERROR(AV5/$E5,0)</f>
        <v>0</v>
      </c>
      <c r="AX5" s="12">
        <f t="shared" ref="AX5:AX68" si="32">+AV5*$F5</f>
        <v>0</v>
      </c>
      <c r="AY5" s="6"/>
      <c r="AZ5" s="13">
        <f t="shared" ref="AZ5:AZ68" si="33">+IFERROR(AY5/$E5,0)</f>
        <v>0</v>
      </c>
      <c r="BA5" s="12">
        <f t="shared" ref="BA5:BA68" si="34">+AY5*$F5</f>
        <v>0</v>
      </c>
      <c r="BB5" s="6"/>
      <c r="BC5" s="13">
        <f t="shared" ref="BC5:BC68" si="35">+IFERROR(BB5/$E5,0)</f>
        <v>0</v>
      </c>
      <c r="BD5" s="12">
        <f t="shared" ref="BD5:BD68" si="36">+BB5*$F5</f>
        <v>0</v>
      </c>
      <c r="BE5" s="6"/>
      <c r="BF5" s="13">
        <f t="shared" ref="BF5:BF68" si="37">+IFERROR(BE5/$E5,0)</f>
        <v>0</v>
      </c>
      <c r="BG5" s="12">
        <f t="shared" ref="BG5:BG68" si="38">+BE5*$F5</f>
        <v>0</v>
      </c>
      <c r="BH5" s="6">
        <v>0</v>
      </c>
      <c r="BI5" s="13">
        <f t="shared" ref="BI5:BI68" si="39">+IFERROR(BH5/$E5,0)</f>
        <v>0</v>
      </c>
      <c r="BJ5" s="12">
        <f t="shared" ref="BJ5:BJ68" si="40">+BH5*$F5</f>
        <v>0</v>
      </c>
      <c r="BK5" s="6"/>
      <c r="BL5" s="13">
        <f t="shared" ref="BL5:BL68" si="41">+IFERROR(BK5/$E5,0)</f>
        <v>0</v>
      </c>
      <c r="BM5" s="12">
        <f t="shared" ref="BM5:BM68" si="42">+BK5*$F5</f>
        <v>0</v>
      </c>
      <c r="BN5" s="6">
        <v>0</v>
      </c>
      <c r="BO5" s="13">
        <f t="shared" ref="BO5:BO68" si="43">+IFERROR(BN5/$E5,0)</f>
        <v>0</v>
      </c>
      <c r="BP5" s="12">
        <f t="shared" ref="BP5:BP68" si="44">+BN5*$F5</f>
        <v>0</v>
      </c>
      <c r="BQ5" s="6"/>
      <c r="BR5" s="13">
        <f t="shared" ref="BR5:BR68" si="45">+IFERROR(BQ5/$E5,0)</f>
        <v>0</v>
      </c>
      <c r="BS5" s="12">
        <f t="shared" ref="BS5:BS68" si="46">+BQ5*$F5</f>
        <v>0</v>
      </c>
      <c r="BT5" s="6">
        <v>0</v>
      </c>
      <c r="BU5" s="13">
        <f t="shared" ref="BU5:BU68" si="47">+IFERROR(BT5/$E5,0)</f>
        <v>0</v>
      </c>
      <c r="BV5" s="12">
        <f t="shared" ref="BV5:BV68" si="48">+BT5*$F5</f>
        <v>0</v>
      </c>
      <c r="BW5" s="6"/>
      <c r="BX5" s="13">
        <f t="shared" ref="BX5:BX68" si="49">+IFERROR(BW5/$E5,0)</f>
        <v>0</v>
      </c>
      <c r="BY5" s="12">
        <f t="shared" ref="BY5:BY68" si="50">+BW5*$F5</f>
        <v>0</v>
      </c>
      <c r="BZ5" s="6"/>
      <c r="CA5" s="13">
        <f t="shared" ref="CA5:CA68" si="51">+IFERROR(BZ5/$E5,0)</f>
        <v>0</v>
      </c>
      <c r="CB5" s="12">
        <f t="shared" ref="CB5:CB68" si="52">+BZ5*$F5</f>
        <v>0</v>
      </c>
      <c r="CC5" s="6"/>
      <c r="CD5" s="13">
        <f t="shared" ref="CD5:CD68" si="53">+IFERROR(CC5/$E5,0)</f>
        <v>0</v>
      </c>
      <c r="CE5" s="12">
        <f t="shared" ref="CE5:CE68" si="54">+CC5*$F5</f>
        <v>0</v>
      </c>
      <c r="CF5" s="6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6"/>
      <c r="CJ5" s="13">
        <f t="shared" ref="CJ5:CJ68" si="57">+IFERROR(CI5/$E5,0)</f>
        <v>0</v>
      </c>
      <c r="CK5" s="12">
        <f t="shared" ref="CK5:CK68" si="58">+CI5*$F5</f>
        <v>0</v>
      </c>
      <c r="CL5" s="6"/>
      <c r="CM5" s="13">
        <f t="shared" ref="CM5:CM68" si="59">+IFERROR(CL5/$E5,0)</f>
        <v>0</v>
      </c>
      <c r="CN5" s="12">
        <f t="shared" ref="CN5:CN68" si="60">+CL5*$F5</f>
        <v>0</v>
      </c>
      <c r="CO5" s="6">
        <v>0</v>
      </c>
      <c r="CP5" s="13">
        <f t="shared" ref="CP5:CP68" si="61">+IFERROR(CO5/$E5,0)</f>
        <v>0</v>
      </c>
      <c r="CQ5" s="12">
        <f t="shared" ref="CQ5:CQ68" si="62">+CO5*$F5</f>
        <v>0</v>
      </c>
      <c r="CR5" s="6"/>
      <c r="CS5" s="6"/>
      <c r="CT5" s="6"/>
      <c r="CU5" s="6"/>
      <c r="CW5" s="18">
        <f t="shared" ref="CW5:CW68" si="63">+SUMIFS($I5:$CV5,$I$1:$CV$1,$K$1)</f>
        <v>0</v>
      </c>
    </row>
    <row r="6" spans="1:101" x14ac:dyDescent="0.25">
      <c r="A6" s="1">
        <v>173129000</v>
      </c>
      <c r="B6" t="s">
        <v>12</v>
      </c>
      <c r="C6" t="s">
        <v>13</v>
      </c>
      <c r="D6" s="2">
        <v>9.03954802259887E-2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4">+IFERROR(I6/$E6,0)</f>
        <v>0</v>
      </c>
      <c r="K6" s="12">
        <f t="shared" si="6"/>
        <v>0</v>
      </c>
      <c r="L6" s="4">
        <v>0</v>
      </c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/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6">
        <v>0</v>
      </c>
      <c r="Y6" s="13">
        <f t="shared" si="15"/>
        <v>0</v>
      </c>
      <c r="Z6" s="12">
        <f t="shared" si="16"/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6">
        <v>0</v>
      </c>
      <c r="AN6" s="13">
        <f t="shared" si="25"/>
        <v>0</v>
      </c>
      <c r="AO6" s="12">
        <f t="shared" si="26"/>
        <v>0</v>
      </c>
      <c r="AP6" s="6"/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V6" s="6">
        <v>0</v>
      </c>
      <c r="AW6" s="13">
        <f t="shared" si="31"/>
        <v>0</v>
      </c>
      <c r="AX6" s="12">
        <f t="shared" si="32"/>
        <v>0</v>
      </c>
      <c r="AY6" s="6"/>
      <c r="AZ6" s="13">
        <f t="shared" si="33"/>
        <v>0</v>
      </c>
      <c r="BA6" s="12">
        <f t="shared" si="34"/>
        <v>0</v>
      </c>
      <c r="BB6" s="6"/>
      <c r="BC6" s="13">
        <f t="shared" si="35"/>
        <v>0</v>
      </c>
      <c r="BD6" s="12">
        <f t="shared" si="36"/>
        <v>0</v>
      </c>
      <c r="BE6" s="6"/>
      <c r="BF6" s="13">
        <f t="shared" si="37"/>
        <v>0</v>
      </c>
      <c r="BG6" s="12">
        <f t="shared" si="38"/>
        <v>0</v>
      </c>
      <c r="BH6" s="6">
        <v>0</v>
      </c>
      <c r="BI6" s="13">
        <f t="shared" si="39"/>
        <v>0</v>
      </c>
      <c r="BJ6" s="12">
        <f t="shared" si="40"/>
        <v>0</v>
      </c>
      <c r="BK6" s="6"/>
      <c r="BL6" s="13">
        <f t="shared" si="41"/>
        <v>0</v>
      </c>
      <c r="BM6" s="12">
        <f t="shared" si="42"/>
        <v>0</v>
      </c>
      <c r="BN6" s="6">
        <v>0</v>
      </c>
      <c r="BO6" s="13">
        <f t="shared" si="43"/>
        <v>0</v>
      </c>
      <c r="BP6" s="12">
        <f t="shared" si="44"/>
        <v>0</v>
      </c>
      <c r="BQ6" s="6"/>
      <c r="BR6" s="13">
        <f t="shared" si="45"/>
        <v>0</v>
      </c>
      <c r="BS6" s="12">
        <f t="shared" si="46"/>
        <v>0</v>
      </c>
      <c r="BT6" s="6">
        <v>0</v>
      </c>
      <c r="BU6" s="13">
        <f t="shared" si="47"/>
        <v>0</v>
      </c>
      <c r="BV6" s="12">
        <f t="shared" si="48"/>
        <v>0</v>
      </c>
      <c r="BW6" s="6"/>
      <c r="BX6" s="13">
        <f t="shared" si="49"/>
        <v>0</v>
      </c>
      <c r="BY6" s="12">
        <f t="shared" si="50"/>
        <v>0</v>
      </c>
      <c r="BZ6" s="6"/>
      <c r="CA6" s="13">
        <f t="shared" si="51"/>
        <v>0</v>
      </c>
      <c r="CB6" s="12">
        <f t="shared" si="52"/>
        <v>0</v>
      </c>
      <c r="CC6" s="6"/>
      <c r="CD6" s="13">
        <f t="shared" si="53"/>
        <v>0</v>
      </c>
      <c r="CE6" s="12">
        <f t="shared" si="54"/>
        <v>0</v>
      </c>
      <c r="CF6" s="6">
        <v>0</v>
      </c>
      <c r="CG6" s="13">
        <f t="shared" si="55"/>
        <v>0</v>
      </c>
      <c r="CH6" s="12">
        <f t="shared" si="56"/>
        <v>0</v>
      </c>
      <c r="CI6" s="6"/>
      <c r="CJ6" s="13">
        <f t="shared" si="57"/>
        <v>0</v>
      </c>
      <c r="CK6" s="12">
        <f t="shared" si="58"/>
        <v>0</v>
      </c>
      <c r="CL6" s="6"/>
      <c r="CM6" s="13">
        <f t="shared" si="59"/>
        <v>0</v>
      </c>
      <c r="CN6" s="12">
        <f t="shared" si="60"/>
        <v>0</v>
      </c>
      <c r="CO6" s="6">
        <v>0</v>
      </c>
      <c r="CP6" s="13">
        <f t="shared" si="61"/>
        <v>0</v>
      </c>
      <c r="CQ6" s="12">
        <f t="shared" si="62"/>
        <v>0</v>
      </c>
      <c r="CR6" s="6"/>
      <c r="CS6" s="6"/>
      <c r="CT6" s="6"/>
      <c r="CU6" s="6"/>
      <c r="CW6" s="18">
        <f t="shared" si="63"/>
        <v>0</v>
      </c>
    </row>
    <row r="7" spans="1:101" x14ac:dyDescent="0.25">
      <c r="A7" s="1">
        <v>173129000</v>
      </c>
      <c r="B7" t="s">
        <v>14</v>
      </c>
      <c r="C7" t="s">
        <v>15</v>
      </c>
      <c r="D7" s="2">
        <v>0.24858757062146894</v>
      </c>
      <c r="E7" s="6">
        <v>6</v>
      </c>
      <c r="F7" s="6"/>
      <c r="G7" s="1">
        <v>320023</v>
      </c>
      <c r="H7" s="1" t="s">
        <v>2</v>
      </c>
      <c r="I7" s="4"/>
      <c r="J7" s="11">
        <f t="shared" si="64"/>
        <v>0</v>
      </c>
      <c r="K7" s="12">
        <f t="shared" si="6"/>
        <v>0</v>
      </c>
      <c r="L7" s="4">
        <v>0</v>
      </c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/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6">
        <v>0</v>
      </c>
      <c r="Y7" s="13">
        <f t="shared" si="15"/>
        <v>0</v>
      </c>
      <c r="Z7" s="12">
        <f t="shared" si="16"/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6">
        <v>0</v>
      </c>
      <c r="AN7" s="13">
        <f t="shared" si="25"/>
        <v>0</v>
      </c>
      <c r="AO7" s="12">
        <f t="shared" si="26"/>
        <v>0</v>
      </c>
      <c r="AP7" s="6"/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V7" s="6">
        <v>0</v>
      </c>
      <c r="AW7" s="13">
        <f t="shared" si="31"/>
        <v>0</v>
      </c>
      <c r="AX7" s="12">
        <f t="shared" si="32"/>
        <v>0</v>
      </c>
      <c r="AY7" s="6"/>
      <c r="AZ7" s="13">
        <f t="shared" si="33"/>
        <v>0</v>
      </c>
      <c r="BA7" s="12">
        <f t="shared" si="34"/>
        <v>0</v>
      </c>
      <c r="BB7" s="6"/>
      <c r="BC7" s="13">
        <f t="shared" si="35"/>
        <v>0</v>
      </c>
      <c r="BD7" s="12">
        <f t="shared" si="36"/>
        <v>0</v>
      </c>
      <c r="BE7" s="6"/>
      <c r="BF7" s="13">
        <f t="shared" si="37"/>
        <v>0</v>
      </c>
      <c r="BG7" s="12">
        <f t="shared" si="38"/>
        <v>0</v>
      </c>
      <c r="BH7" s="6">
        <v>0</v>
      </c>
      <c r="BI7" s="13">
        <f t="shared" si="39"/>
        <v>0</v>
      </c>
      <c r="BJ7" s="12">
        <f t="shared" si="40"/>
        <v>0</v>
      </c>
      <c r="BK7" s="6"/>
      <c r="BL7" s="13">
        <f t="shared" si="41"/>
        <v>0</v>
      </c>
      <c r="BM7" s="12">
        <f t="shared" si="42"/>
        <v>0</v>
      </c>
      <c r="BN7" s="6">
        <v>0</v>
      </c>
      <c r="BO7" s="13">
        <f t="shared" si="43"/>
        <v>0</v>
      </c>
      <c r="BP7" s="12">
        <f t="shared" si="44"/>
        <v>0</v>
      </c>
      <c r="BQ7" s="6"/>
      <c r="BR7" s="13">
        <f t="shared" si="45"/>
        <v>0</v>
      </c>
      <c r="BS7" s="12">
        <f t="shared" si="46"/>
        <v>0</v>
      </c>
      <c r="BT7" s="6">
        <v>0</v>
      </c>
      <c r="BU7" s="13">
        <f t="shared" si="47"/>
        <v>0</v>
      </c>
      <c r="BV7" s="12">
        <f t="shared" si="48"/>
        <v>0</v>
      </c>
      <c r="BW7" s="6"/>
      <c r="BX7" s="13">
        <f t="shared" si="49"/>
        <v>0</v>
      </c>
      <c r="BY7" s="12">
        <f t="shared" si="50"/>
        <v>0</v>
      </c>
      <c r="BZ7" s="6"/>
      <c r="CA7" s="13">
        <f t="shared" si="51"/>
        <v>0</v>
      </c>
      <c r="CB7" s="12">
        <f t="shared" si="52"/>
        <v>0</v>
      </c>
      <c r="CC7" s="6"/>
      <c r="CD7" s="13">
        <f t="shared" si="53"/>
        <v>0</v>
      </c>
      <c r="CE7" s="12">
        <f t="shared" si="54"/>
        <v>0</v>
      </c>
      <c r="CF7" s="6">
        <v>0</v>
      </c>
      <c r="CG7" s="13">
        <f t="shared" si="55"/>
        <v>0</v>
      </c>
      <c r="CH7" s="12">
        <f t="shared" si="56"/>
        <v>0</v>
      </c>
      <c r="CI7" s="6"/>
      <c r="CJ7" s="13">
        <f t="shared" si="57"/>
        <v>0</v>
      </c>
      <c r="CK7" s="12">
        <f t="shared" si="58"/>
        <v>0</v>
      </c>
      <c r="CL7" s="6"/>
      <c r="CM7" s="13">
        <f t="shared" si="59"/>
        <v>0</v>
      </c>
      <c r="CN7" s="12">
        <f t="shared" si="60"/>
        <v>0</v>
      </c>
      <c r="CO7" s="6">
        <v>0</v>
      </c>
      <c r="CP7" s="13">
        <f t="shared" si="61"/>
        <v>0</v>
      </c>
      <c r="CQ7" s="12">
        <f t="shared" si="62"/>
        <v>0</v>
      </c>
      <c r="CR7" s="6"/>
      <c r="CS7" s="6"/>
      <c r="CT7" s="6"/>
      <c r="CU7" s="6"/>
      <c r="CW7" s="18">
        <f t="shared" si="63"/>
        <v>0</v>
      </c>
    </row>
    <row r="8" spans="1:101" x14ac:dyDescent="0.25">
      <c r="A8" s="1">
        <v>173129000</v>
      </c>
      <c r="B8" t="s">
        <v>16</v>
      </c>
      <c r="C8" t="s">
        <v>17</v>
      </c>
      <c r="D8" s="2">
        <v>5.6497175141242938E-2</v>
      </c>
      <c r="E8" s="6">
        <v>6</v>
      </c>
      <c r="F8" s="6"/>
      <c r="G8" s="1">
        <v>320023</v>
      </c>
      <c r="H8" s="1" t="s">
        <v>2</v>
      </c>
      <c r="I8" s="4"/>
      <c r="J8" s="11">
        <f t="shared" si="64"/>
        <v>0</v>
      </c>
      <c r="K8" s="12">
        <f t="shared" si="6"/>
        <v>0</v>
      </c>
      <c r="L8" s="4">
        <v>0</v>
      </c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/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6">
        <v>0</v>
      </c>
      <c r="Y8" s="13">
        <f t="shared" si="15"/>
        <v>0</v>
      </c>
      <c r="Z8" s="12">
        <f t="shared" si="16"/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6">
        <v>0</v>
      </c>
      <c r="AN8" s="13">
        <f t="shared" si="25"/>
        <v>0</v>
      </c>
      <c r="AO8" s="12">
        <f t="shared" si="26"/>
        <v>0</v>
      </c>
      <c r="AP8" s="6"/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V8" s="6">
        <v>0</v>
      </c>
      <c r="AW8" s="13">
        <f t="shared" si="31"/>
        <v>0</v>
      </c>
      <c r="AX8" s="12">
        <f t="shared" si="32"/>
        <v>0</v>
      </c>
      <c r="AY8" s="6"/>
      <c r="AZ8" s="13">
        <f t="shared" si="33"/>
        <v>0</v>
      </c>
      <c r="BA8" s="12">
        <f t="shared" si="34"/>
        <v>0</v>
      </c>
      <c r="BB8" s="6"/>
      <c r="BC8" s="13">
        <f t="shared" si="35"/>
        <v>0</v>
      </c>
      <c r="BD8" s="12">
        <f t="shared" si="36"/>
        <v>0</v>
      </c>
      <c r="BE8" s="6"/>
      <c r="BF8" s="13">
        <f t="shared" si="37"/>
        <v>0</v>
      </c>
      <c r="BG8" s="12">
        <f t="shared" si="38"/>
        <v>0</v>
      </c>
      <c r="BH8" s="6">
        <v>0</v>
      </c>
      <c r="BI8" s="13">
        <f t="shared" si="39"/>
        <v>0</v>
      </c>
      <c r="BJ8" s="12">
        <f t="shared" si="40"/>
        <v>0</v>
      </c>
      <c r="BK8" s="6"/>
      <c r="BL8" s="13">
        <f t="shared" si="41"/>
        <v>0</v>
      </c>
      <c r="BM8" s="12">
        <f t="shared" si="42"/>
        <v>0</v>
      </c>
      <c r="BN8" s="6">
        <v>0</v>
      </c>
      <c r="BO8" s="13">
        <f t="shared" si="43"/>
        <v>0</v>
      </c>
      <c r="BP8" s="12">
        <f t="shared" si="44"/>
        <v>0</v>
      </c>
      <c r="BQ8" s="6"/>
      <c r="BR8" s="13">
        <f t="shared" si="45"/>
        <v>0</v>
      </c>
      <c r="BS8" s="12">
        <f t="shared" si="46"/>
        <v>0</v>
      </c>
      <c r="BT8" s="6">
        <v>0</v>
      </c>
      <c r="BU8" s="13">
        <f t="shared" si="47"/>
        <v>0</v>
      </c>
      <c r="BV8" s="12">
        <f t="shared" si="48"/>
        <v>0</v>
      </c>
      <c r="BW8" s="6"/>
      <c r="BX8" s="13">
        <f t="shared" si="49"/>
        <v>0</v>
      </c>
      <c r="BY8" s="12">
        <f t="shared" si="50"/>
        <v>0</v>
      </c>
      <c r="BZ8" s="6"/>
      <c r="CA8" s="13">
        <f t="shared" si="51"/>
        <v>0</v>
      </c>
      <c r="CB8" s="12">
        <f t="shared" si="52"/>
        <v>0</v>
      </c>
      <c r="CC8" s="6"/>
      <c r="CD8" s="13">
        <f t="shared" si="53"/>
        <v>0</v>
      </c>
      <c r="CE8" s="12">
        <f t="shared" si="54"/>
        <v>0</v>
      </c>
      <c r="CF8" s="6">
        <v>0</v>
      </c>
      <c r="CG8" s="13">
        <f t="shared" si="55"/>
        <v>0</v>
      </c>
      <c r="CH8" s="12">
        <f t="shared" si="56"/>
        <v>0</v>
      </c>
      <c r="CI8" s="6"/>
      <c r="CJ8" s="13">
        <f t="shared" si="57"/>
        <v>0</v>
      </c>
      <c r="CK8" s="12">
        <f t="shared" si="58"/>
        <v>0</v>
      </c>
      <c r="CL8" s="6"/>
      <c r="CM8" s="13">
        <f t="shared" si="59"/>
        <v>0</v>
      </c>
      <c r="CN8" s="12">
        <f t="shared" si="60"/>
        <v>0</v>
      </c>
      <c r="CO8" s="6">
        <v>0</v>
      </c>
      <c r="CP8" s="13">
        <f t="shared" si="61"/>
        <v>0</v>
      </c>
      <c r="CQ8" s="12">
        <f t="shared" si="62"/>
        <v>0</v>
      </c>
      <c r="CR8" s="6"/>
      <c r="CS8" s="6"/>
      <c r="CT8" s="6"/>
      <c r="CU8" s="6"/>
      <c r="CW8" s="18">
        <f t="shared" si="63"/>
        <v>0</v>
      </c>
    </row>
    <row r="9" spans="1:101" x14ac:dyDescent="0.25">
      <c r="A9" s="1">
        <v>173129000</v>
      </c>
      <c r="B9" t="s">
        <v>18</v>
      </c>
      <c r="C9" t="s">
        <v>19</v>
      </c>
      <c r="D9" s="2">
        <v>0.15254237288135594</v>
      </c>
      <c r="E9" s="6">
        <v>6</v>
      </c>
      <c r="F9" s="6"/>
      <c r="G9" s="1">
        <v>320023</v>
      </c>
      <c r="H9" s="1" t="s">
        <v>2</v>
      </c>
      <c r="I9" s="4"/>
      <c r="J9" s="11">
        <f t="shared" si="64"/>
        <v>0</v>
      </c>
      <c r="K9" s="12">
        <f t="shared" si="6"/>
        <v>0</v>
      </c>
      <c r="L9" s="4">
        <v>0</v>
      </c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/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6">
        <v>0</v>
      </c>
      <c r="Y9" s="13">
        <f t="shared" si="15"/>
        <v>0</v>
      </c>
      <c r="Z9" s="12">
        <f t="shared" si="16"/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6">
        <v>0</v>
      </c>
      <c r="AN9" s="13">
        <f t="shared" si="25"/>
        <v>0</v>
      </c>
      <c r="AO9" s="12">
        <f t="shared" si="26"/>
        <v>0</v>
      </c>
      <c r="AP9" s="6"/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V9" s="6">
        <v>0</v>
      </c>
      <c r="AW9" s="13">
        <f t="shared" si="31"/>
        <v>0</v>
      </c>
      <c r="AX9" s="12">
        <f t="shared" si="32"/>
        <v>0</v>
      </c>
      <c r="AY9" s="6"/>
      <c r="AZ9" s="13">
        <f t="shared" si="33"/>
        <v>0</v>
      </c>
      <c r="BA9" s="12">
        <f t="shared" si="34"/>
        <v>0</v>
      </c>
      <c r="BB9" s="6"/>
      <c r="BC9" s="13">
        <f t="shared" si="35"/>
        <v>0</v>
      </c>
      <c r="BD9" s="12">
        <f t="shared" si="36"/>
        <v>0</v>
      </c>
      <c r="BE9" s="6"/>
      <c r="BF9" s="13">
        <f t="shared" si="37"/>
        <v>0</v>
      </c>
      <c r="BG9" s="12">
        <f t="shared" si="38"/>
        <v>0</v>
      </c>
      <c r="BH9" s="6">
        <v>0</v>
      </c>
      <c r="BI9" s="13">
        <f t="shared" si="39"/>
        <v>0</v>
      </c>
      <c r="BJ9" s="12">
        <f t="shared" si="40"/>
        <v>0</v>
      </c>
      <c r="BK9" s="6"/>
      <c r="BL9" s="13">
        <f t="shared" si="41"/>
        <v>0</v>
      </c>
      <c r="BM9" s="12">
        <f t="shared" si="42"/>
        <v>0</v>
      </c>
      <c r="BN9" s="6">
        <v>0</v>
      </c>
      <c r="BO9" s="13">
        <f t="shared" si="43"/>
        <v>0</v>
      </c>
      <c r="BP9" s="12">
        <f t="shared" si="44"/>
        <v>0</v>
      </c>
      <c r="BQ9" s="6"/>
      <c r="BR9" s="13">
        <f t="shared" si="45"/>
        <v>0</v>
      </c>
      <c r="BS9" s="12">
        <f t="shared" si="46"/>
        <v>0</v>
      </c>
      <c r="BT9" s="6">
        <v>0</v>
      </c>
      <c r="BU9" s="13">
        <f t="shared" si="47"/>
        <v>0</v>
      </c>
      <c r="BV9" s="12">
        <f t="shared" si="48"/>
        <v>0</v>
      </c>
      <c r="BW9" s="6"/>
      <c r="BX9" s="13">
        <f t="shared" si="49"/>
        <v>0</v>
      </c>
      <c r="BY9" s="12">
        <f t="shared" si="50"/>
        <v>0</v>
      </c>
      <c r="BZ9" s="6"/>
      <c r="CA9" s="13">
        <f t="shared" si="51"/>
        <v>0</v>
      </c>
      <c r="CB9" s="12">
        <f t="shared" si="52"/>
        <v>0</v>
      </c>
      <c r="CC9" s="6"/>
      <c r="CD9" s="13">
        <f t="shared" si="53"/>
        <v>0</v>
      </c>
      <c r="CE9" s="12">
        <f t="shared" si="54"/>
        <v>0</v>
      </c>
      <c r="CF9" s="6">
        <v>0</v>
      </c>
      <c r="CG9" s="13">
        <f t="shared" si="55"/>
        <v>0</v>
      </c>
      <c r="CH9" s="12">
        <f t="shared" si="56"/>
        <v>0</v>
      </c>
      <c r="CI9" s="6"/>
      <c r="CJ9" s="13">
        <f t="shared" si="57"/>
        <v>0</v>
      </c>
      <c r="CK9" s="12">
        <f t="shared" si="58"/>
        <v>0</v>
      </c>
      <c r="CL9" s="6"/>
      <c r="CM9" s="13">
        <f t="shared" si="59"/>
        <v>0</v>
      </c>
      <c r="CN9" s="12">
        <f t="shared" si="60"/>
        <v>0</v>
      </c>
      <c r="CO9" s="6">
        <v>0</v>
      </c>
      <c r="CP9" s="13">
        <f t="shared" si="61"/>
        <v>0</v>
      </c>
      <c r="CQ9" s="12">
        <f t="shared" si="62"/>
        <v>0</v>
      </c>
      <c r="CR9" s="6"/>
      <c r="CS9" s="6"/>
      <c r="CT9" s="6"/>
      <c r="CU9" s="6"/>
      <c r="CW9" s="18">
        <f t="shared" si="63"/>
        <v>0</v>
      </c>
    </row>
    <row r="10" spans="1:101" x14ac:dyDescent="0.25">
      <c r="A10" s="1">
        <v>173129000</v>
      </c>
      <c r="B10" t="s">
        <v>20</v>
      </c>
      <c r="C10" t="s">
        <v>21</v>
      </c>
      <c r="D10" s="2">
        <v>0.11864406779661017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4"/>
        <v>0</v>
      </c>
      <c r="K10" s="12">
        <f t="shared" si="6"/>
        <v>0</v>
      </c>
      <c r="L10" s="4">
        <v>0</v>
      </c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/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6">
        <v>0</v>
      </c>
      <c r="Y10" s="13">
        <f t="shared" si="15"/>
        <v>0</v>
      </c>
      <c r="Z10" s="12">
        <f t="shared" si="16"/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6">
        <v>0</v>
      </c>
      <c r="AN10" s="13">
        <f t="shared" si="25"/>
        <v>0</v>
      </c>
      <c r="AO10" s="12">
        <f t="shared" si="26"/>
        <v>0</v>
      </c>
      <c r="AP10" s="6"/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V10" s="6">
        <v>0</v>
      </c>
      <c r="AW10" s="13">
        <f t="shared" si="31"/>
        <v>0</v>
      </c>
      <c r="AX10" s="12">
        <f t="shared" si="32"/>
        <v>0</v>
      </c>
      <c r="AY10" s="6"/>
      <c r="AZ10" s="13">
        <f t="shared" si="33"/>
        <v>0</v>
      </c>
      <c r="BA10" s="12">
        <f t="shared" si="34"/>
        <v>0</v>
      </c>
      <c r="BB10" s="6"/>
      <c r="BC10" s="13">
        <f t="shared" si="35"/>
        <v>0</v>
      </c>
      <c r="BD10" s="12">
        <f t="shared" si="36"/>
        <v>0</v>
      </c>
      <c r="BE10" s="6"/>
      <c r="BF10" s="13">
        <f t="shared" si="37"/>
        <v>0</v>
      </c>
      <c r="BG10" s="12">
        <f t="shared" si="38"/>
        <v>0</v>
      </c>
      <c r="BH10" s="6">
        <v>0</v>
      </c>
      <c r="BI10" s="13">
        <f t="shared" si="39"/>
        <v>0</v>
      </c>
      <c r="BJ10" s="12">
        <f t="shared" si="40"/>
        <v>0</v>
      </c>
      <c r="BK10" s="6"/>
      <c r="BL10" s="13">
        <f t="shared" si="41"/>
        <v>0</v>
      </c>
      <c r="BM10" s="12">
        <f t="shared" si="42"/>
        <v>0</v>
      </c>
      <c r="BN10" s="6">
        <v>0</v>
      </c>
      <c r="BO10" s="13">
        <f t="shared" si="43"/>
        <v>0</v>
      </c>
      <c r="BP10" s="12">
        <f t="shared" si="44"/>
        <v>0</v>
      </c>
      <c r="BQ10" s="6"/>
      <c r="BR10" s="13">
        <f t="shared" si="45"/>
        <v>0</v>
      </c>
      <c r="BS10" s="12">
        <f t="shared" si="46"/>
        <v>0</v>
      </c>
      <c r="BT10" s="6">
        <v>0</v>
      </c>
      <c r="BU10" s="13">
        <f t="shared" si="47"/>
        <v>0</v>
      </c>
      <c r="BV10" s="12">
        <f t="shared" si="48"/>
        <v>0</v>
      </c>
      <c r="BW10" s="6"/>
      <c r="BX10" s="13">
        <f t="shared" si="49"/>
        <v>0</v>
      </c>
      <c r="BY10" s="12">
        <f t="shared" si="50"/>
        <v>0</v>
      </c>
      <c r="BZ10" s="6"/>
      <c r="CA10" s="13">
        <f t="shared" si="51"/>
        <v>0</v>
      </c>
      <c r="CB10" s="12">
        <f t="shared" si="52"/>
        <v>0</v>
      </c>
      <c r="CC10" s="6"/>
      <c r="CD10" s="13">
        <f t="shared" si="53"/>
        <v>0</v>
      </c>
      <c r="CE10" s="12">
        <f t="shared" si="54"/>
        <v>0</v>
      </c>
      <c r="CF10" s="6">
        <v>0</v>
      </c>
      <c r="CG10" s="13">
        <f t="shared" si="55"/>
        <v>0</v>
      </c>
      <c r="CH10" s="12">
        <f t="shared" si="56"/>
        <v>0</v>
      </c>
      <c r="CI10" s="6"/>
      <c r="CJ10" s="13">
        <f t="shared" si="57"/>
        <v>0</v>
      </c>
      <c r="CK10" s="12">
        <f t="shared" si="58"/>
        <v>0</v>
      </c>
      <c r="CL10" s="6"/>
      <c r="CM10" s="13">
        <f t="shared" si="59"/>
        <v>0</v>
      </c>
      <c r="CN10" s="12">
        <f t="shared" si="60"/>
        <v>0</v>
      </c>
      <c r="CO10" s="6">
        <v>0</v>
      </c>
      <c r="CP10" s="13">
        <f t="shared" si="61"/>
        <v>0</v>
      </c>
      <c r="CQ10" s="12">
        <f t="shared" si="62"/>
        <v>0</v>
      </c>
      <c r="CR10" s="6"/>
      <c r="CS10" s="6"/>
      <c r="CT10" s="6"/>
      <c r="CU10" s="6"/>
      <c r="CW10" s="18">
        <f t="shared" si="63"/>
        <v>0</v>
      </c>
    </row>
    <row r="11" spans="1:101" x14ac:dyDescent="0.25">
      <c r="A11" s="1">
        <v>173129000</v>
      </c>
      <c r="B11" t="s">
        <v>80</v>
      </c>
      <c r="C11" t="s">
        <v>23</v>
      </c>
      <c r="D11" s="3">
        <v>5.6497175141242938E-3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4"/>
        <v>0</v>
      </c>
      <c r="K11" s="12">
        <f t="shared" si="6"/>
        <v>0</v>
      </c>
      <c r="L11" s="4">
        <v>0</v>
      </c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/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6">
        <v>0</v>
      </c>
      <c r="Y11" s="13">
        <f t="shared" si="15"/>
        <v>0</v>
      </c>
      <c r="Z11" s="12">
        <f t="shared" si="16"/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6">
        <v>0</v>
      </c>
      <c r="AN11" s="13">
        <f t="shared" si="25"/>
        <v>0</v>
      </c>
      <c r="AO11" s="12">
        <f t="shared" si="26"/>
        <v>0</v>
      </c>
      <c r="AP11" s="6"/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V11" s="6">
        <v>0</v>
      </c>
      <c r="AW11" s="13">
        <f t="shared" si="31"/>
        <v>0</v>
      </c>
      <c r="AX11" s="12">
        <f t="shared" si="32"/>
        <v>0</v>
      </c>
      <c r="AY11" s="6"/>
      <c r="AZ11" s="13">
        <f t="shared" si="33"/>
        <v>0</v>
      </c>
      <c r="BA11" s="12">
        <f t="shared" si="34"/>
        <v>0</v>
      </c>
      <c r="BB11" s="6"/>
      <c r="BC11" s="13">
        <f t="shared" si="35"/>
        <v>0</v>
      </c>
      <c r="BD11" s="12">
        <f t="shared" si="36"/>
        <v>0</v>
      </c>
      <c r="BE11" s="6"/>
      <c r="BF11" s="13">
        <f t="shared" si="37"/>
        <v>0</v>
      </c>
      <c r="BG11" s="12">
        <f t="shared" si="38"/>
        <v>0</v>
      </c>
      <c r="BH11" s="6">
        <v>0</v>
      </c>
      <c r="BI11" s="13">
        <f t="shared" si="39"/>
        <v>0</v>
      </c>
      <c r="BJ11" s="12">
        <f t="shared" si="40"/>
        <v>0</v>
      </c>
      <c r="BK11" s="6"/>
      <c r="BL11" s="13">
        <f t="shared" si="41"/>
        <v>0</v>
      </c>
      <c r="BM11" s="12">
        <f t="shared" si="42"/>
        <v>0</v>
      </c>
      <c r="BN11" s="6">
        <v>0</v>
      </c>
      <c r="BO11" s="13">
        <f t="shared" si="43"/>
        <v>0</v>
      </c>
      <c r="BP11" s="12">
        <f t="shared" si="44"/>
        <v>0</v>
      </c>
      <c r="BQ11" s="6"/>
      <c r="BR11" s="13">
        <f t="shared" si="45"/>
        <v>0</v>
      </c>
      <c r="BS11" s="12">
        <f t="shared" si="46"/>
        <v>0</v>
      </c>
      <c r="BT11" s="6">
        <v>0</v>
      </c>
      <c r="BU11" s="13">
        <f t="shared" si="47"/>
        <v>0</v>
      </c>
      <c r="BV11" s="12">
        <f t="shared" si="48"/>
        <v>0</v>
      </c>
      <c r="BW11" s="6"/>
      <c r="BX11" s="13">
        <f t="shared" si="49"/>
        <v>0</v>
      </c>
      <c r="BY11" s="12">
        <f t="shared" si="50"/>
        <v>0</v>
      </c>
      <c r="BZ11" s="6"/>
      <c r="CA11" s="13">
        <f t="shared" si="51"/>
        <v>0</v>
      </c>
      <c r="CB11" s="12">
        <f t="shared" si="52"/>
        <v>0</v>
      </c>
      <c r="CC11" s="6"/>
      <c r="CD11" s="13">
        <f t="shared" si="53"/>
        <v>0</v>
      </c>
      <c r="CE11" s="12">
        <f t="shared" si="54"/>
        <v>0</v>
      </c>
      <c r="CF11" s="6">
        <v>0</v>
      </c>
      <c r="CG11" s="13">
        <f t="shared" si="55"/>
        <v>0</v>
      </c>
      <c r="CH11" s="12">
        <f t="shared" si="56"/>
        <v>0</v>
      </c>
      <c r="CI11" s="6"/>
      <c r="CJ11" s="13">
        <f t="shared" si="57"/>
        <v>0</v>
      </c>
      <c r="CK11" s="12">
        <f t="shared" si="58"/>
        <v>0</v>
      </c>
      <c r="CL11" s="6"/>
      <c r="CM11" s="13">
        <f t="shared" si="59"/>
        <v>0</v>
      </c>
      <c r="CN11" s="12">
        <f t="shared" si="60"/>
        <v>0</v>
      </c>
      <c r="CO11" s="6">
        <v>0</v>
      </c>
      <c r="CP11" s="13">
        <f t="shared" si="61"/>
        <v>0</v>
      </c>
      <c r="CQ11" s="12">
        <f t="shared" si="62"/>
        <v>0</v>
      </c>
      <c r="CR11" s="6"/>
      <c r="CS11" s="6"/>
      <c r="CT11" s="6"/>
      <c r="CU11" s="6"/>
      <c r="CW11" s="18">
        <f t="shared" si="63"/>
        <v>0</v>
      </c>
    </row>
    <row r="12" spans="1:101" x14ac:dyDescent="0.25">
      <c r="I12" s="4"/>
      <c r="J12" s="11">
        <f t="shared" si="64"/>
        <v>0</v>
      </c>
      <c r="K12" s="12">
        <f t="shared" si="6"/>
        <v>0</v>
      </c>
      <c r="L12" s="4">
        <v>0</v>
      </c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/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6"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6">
        <v>0</v>
      </c>
      <c r="AN12" s="13">
        <f t="shared" si="25"/>
        <v>0</v>
      </c>
      <c r="AO12" s="12">
        <f t="shared" si="26"/>
        <v>0</v>
      </c>
      <c r="AP12" s="6"/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V12" s="6">
        <v>0</v>
      </c>
      <c r="AW12" s="13">
        <f t="shared" si="31"/>
        <v>0</v>
      </c>
      <c r="AX12" s="12">
        <f t="shared" si="32"/>
        <v>0</v>
      </c>
      <c r="AY12" s="6"/>
      <c r="AZ12" s="13">
        <f t="shared" si="33"/>
        <v>0</v>
      </c>
      <c r="BA12" s="12">
        <f t="shared" si="34"/>
        <v>0</v>
      </c>
      <c r="BB12" s="6"/>
      <c r="BC12" s="13">
        <f t="shared" si="35"/>
        <v>0</v>
      </c>
      <c r="BD12" s="12">
        <f t="shared" si="36"/>
        <v>0</v>
      </c>
      <c r="BE12" s="6"/>
      <c r="BF12" s="13">
        <f t="shared" si="37"/>
        <v>0</v>
      </c>
      <c r="BG12" s="12">
        <f t="shared" si="38"/>
        <v>0</v>
      </c>
      <c r="BH12" s="6">
        <v>0</v>
      </c>
      <c r="BI12" s="13">
        <f t="shared" si="39"/>
        <v>0</v>
      </c>
      <c r="BJ12" s="12">
        <f t="shared" si="40"/>
        <v>0</v>
      </c>
      <c r="BK12" s="6"/>
      <c r="BL12" s="13">
        <f t="shared" si="41"/>
        <v>0</v>
      </c>
      <c r="BM12" s="12">
        <f t="shared" si="42"/>
        <v>0</v>
      </c>
      <c r="BN12" s="6">
        <v>0</v>
      </c>
      <c r="BO12" s="13">
        <f t="shared" si="43"/>
        <v>0</v>
      </c>
      <c r="BP12" s="12">
        <f t="shared" si="44"/>
        <v>0</v>
      </c>
      <c r="BQ12" s="6"/>
      <c r="BR12" s="13">
        <f t="shared" si="45"/>
        <v>0</v>
      </c>
      <c r="BS12" s="12">
        <f t="shared" si="46"/>
        <v>0</v>
      </c>
      <c r="BT12" s="6">
        <v>0</v>
      </c>
      <c r="BU12" s="13">
        <f t="shared" si="47"/>
        <v>0</v>
      </c>
      <c r="BV12" s="12">
        <f t="shared" si="48"/>
        <v>0</v>
      </c>
      <c r="BW12" s="6"/>
      <c r="BX12" s="13">
        <f t="shared" si="49"/>
        <v>0</v>
      </c>
      <c r="BY12" s="12">
        <f t="shared" si="50"/>
        <v>0</v>
      </c>
      <c r="BZ12" s="6"/>
      <c r="CA12" s="13">
        <f t="shared" si="51"/>
        <v>0</v>
      </c>
      <c r="CB12" s="12">
        <f t="shared" si="52"/>
        <v>0</v>
      </c>
      <c r="CC12" s="6"/>
      <c r="CD12" s="13">
        <f t="shared" si="53"/>
        <v>0</v>
      </c>
      <c r="CE12" s="12">
        <f t="shared" si="54"/>
        <v>0</v>
      </c>
      <c r="CF12" s="6">
        <v>0</v>
      </c>
      <c r="CG12" s="13">
        <f t="shared" si="55"/>
        <v>0</v>
      </c>
      <c r="CH12" s="12">
        <f t="shared" si="56"/>
        <v>0</v>
      </c>
      <c r="CI12" s="6"/>
      <c r="CJ12" s="13">
        <f t="shared" si="57"/>
        <v>0</v>
      </c>
      <c r="CK12" s="12">
        <f t="shared" si="58"/>
        <v>0</v>
      </c>
      <c r="CL12" s="6"/>
      <c r="CM12" s="13">
        <f t="shared" si="59"/>
        <v>0</v>
      </c>
      <c r="CN12" s="12">
        <f t="shared" si="60"/>
        <v>0</v>
      </c>
      <c r="CO12" s="6">
        <v>0</v>
      </c>
      <c r="CP12" s="13">
        <f t="shared" si="61"/>
        <v>0</v>
      </c>
      <c r="CQ12" s="12">
        <f t="shared" si="62"/>
        <v>0</v>
      </c>
      <c r="CR12" s="6"/>
      <c r="CS12" s="6"/>
      <c r="CT12" s="6"/>
      <c r="CU12" s="6"/>
      <c r="CW12" s="18">
        <f t="shared" si="63"/>
        <v>0</v>
      </c>
    </row>
    <row r="13" spans="1:101" x14ac:dyDescent="0.25">
      <c r="I13" s="4"/>
      <c r="J13" s="11">
        <f t="shared" si="64"/>
        <v>0</v>
      </c>
      <c r="K13" s="12">
        <f t="shared" si="6"/>
        <v>0</v>
      </c>
      <c r="L13" s="4">
        <v>0</v>
      </c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/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6"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6">
        <v>0</v>
      </c>
      <c r="AN13" s="13">
        <f t="shared" si="25"/>
        <v>0</v>
      </c>
      <c r="AO13" s="12">
        <f t="shared" si="26"/>
        <v>0</v>
      </c>
      <c r="AP13" s="6"/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V13" s="6">
        <v>0</v>
      </c>
      <c r="AW13" s="13">
        <f t="shared" si="31"/>
        <v>0</v>
      </c>
      <c r="AX13" s="12">
        <f t="shared" si="32"/>
        <v>0</v>
      </c>
      <c r="AY13" s="6"/>
      <c r="AZ13" s="13">
        <f t="shared" si="33"/>
        <v>0</v>
      </c>
      <c r="BA13" s="12">
        <f t="shared" si="34"/>
        <v>0</v>
      </c>
      <c r="BB13" s="6"/>
      <c r="BC13" s="13">
        <f t="shared" si="35"/>
        <v>0</v>
      </c>
      <c r="BD13" s="12">
        <f t="shared" si="36"/>
        <v>0</v>
      </c>
      <c r="BE13" s="6"/>
      <c r="BF13" s="13">
        <f t="shared" si="37"/>
        <v>0</v>
      </c>
      <c r="BG13" s="12">
        <f t="shared" si="38"/>
        <v>0</v>
      </c>
      <c r="BH13" s="6">
        <v>0</v>
      </c>
      <c r="BI13" s="13">
        <f t="shared" si="39"/>
        <v>0</v>
      </c>
      <c r="BJ13" s="12">
        <f t="shared" si="40"/>
        <v>0</v>
      </c>
      <c r="BK13" s="6"/>
      <c r="BL13" s="13">
        <f t="shared" si="41"/>
        <v>0</v>
      </c>
      <c r="BM13" s="12">
        <f t="shared" si="42"/>
        <v>0</v>
      </c>
      <c r="BN13" s="6">
        <v>0</v>
      </c>
      <c r="BO13" s="13">
        <f t="shared" si="43"/>
        <v>0</v>
      </c>
      <c r="BP13" s="12">
        <f t="shared" si="44"/>
        <v>0</v>
      </c>
      <c r="BQ13" s="6"/>
      <c r="BR13" s="13">
        <f t="shared" si="45"/>
        <v>0</v>
      </c>
      <c r="BS13" s="12">
        <f t="shared" si="46"/>
        <v>0</v>
      </c>
      <c r="BT13" s="6">
        <v>0</v>
      </c>
      <c r="BU13" s="13">
        <f t="shared" si="47"/>
        <v>0</v>
      </c>
      <c r="BV13" s="12">
        <f t="shared" si="48"/>
        <v>0</v>
      </c>
      <c r="BW13" s="6"/>
      <c r="BX13" s="13">
        <f t="shared" si="49"/>
        <v>0</v>
      </c>
      <c r="BY13" s="12">
        <f t="shared" si="50"/>
        <v>0</v>
      </c>
      <c r="BZ13" s="6"/>
      <c r="CA13" s="13">
        <f t="shared" si="51"/>
        <v>0</v>
      </c>
      <c r="CB13" s="12">
        <f t="shared" si="52"/>
        <v>0</v>
      </c>
      <c r="CC13" s="6"/>
      <c r="CD13" s="13">
        <f t="shared" si="53"/>
        <v>0</v>
      </c>
      <c r="CE13" s="12">
        <f t="shared" si="54"/>
        <v>0</v>
      </c>
      <c r="CF13" s="6">
        <v>0</v>
      </c>
      <c r="CG13" s="13">
        <f t="shared" si="55"/>
        <v>0</v>
      </c>
      <c r="CH13" s="12">
        <f t="shared" si="56"/>
        <v>0</v>
      </c>
      <c r="CI13" s="6"/>
      <c r="CJ13" s="13">
        <f t="shared" si="57"/>
        <v>0</v>
      </c>
      <c r="CK13" s="12">
        <f t="shared" si="58"/>
        <v>0</v>
      </c>
      <c r="CL13" s="6"/>
      <c r="CM13" s="13">
        <f t="shared" si="59"/>
        <v>0</v>
      </c>
      <c r="CN13" s="12">
        <f t="shared" si="60"/>
        <v>0</v>
      </c>
      <c r="CO13" s="6">
        <v>0</v>
      </c>
      <c r="CP13" s="13">
        <f t="shared" si="61"/>
        <v>0</v>
      </c>
      <c r="CQ13" s="12">
        <f t="shared" si="62"/>
        <v>0</v>
      </c>
      <c r="CR13" s="6"/>
      <c r="CS13" s="6"/>
      <c r="CT13" s="6"/>
      <c r="CU13" s="6"/>
      <c r="CW13" s="18">
        <f t="shared" si="63"/>
        <v>0</v>
      </c>
    </row>
    <row r="14" spans="1:101" x14ac:dyDescent="0.25">
      <c r="A14" s="1">
        <v>173123000</v>
      </c>
      <c r="B14" t="s">
        <v>8</v>
      </c>
      <c r="C14" t="s">
        <v>9</v>
      </c>
      <c r="D14" s="2">
        <v>0.16949152542372881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4"/>
        <v>0</v>
      </c>
      <c r="K14" s="12">
        <f t="shared" si="6"/>
        <v>0</v>
      </c>
      <c r="L14" s="4">
        <v>0</v>
      </c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/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6">
        <v>0</v>
      </c>
      <c r="Y14" s="13">
        <f t="shared" si="15"/>
        <v>0</v>
      </c>
      <c r="Z14" s="12">
        <f t="shared" si="16"/>
        <v>0</v>
      </c>
      <c r="AB14" s="13">
        <f t="shared" si="17"/>
        <v>0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6">
        <v>0</v>
      </c>
      <c r="AN14" s="13">
        <f t="shared" si="25"/>
        <v>0</v>
      </c>
      <c r="AO14" s="12">
        <f t="shared" si="26"/>
        <v>0</v>
      </c>
      <c r="AP14" s="6"/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V14" s="6">
        <v>0</v>
      </c>
      <c r="AW14" s="13">
        <f t="shared" si="31"/>
        <v>0</v>
      </c>
      <c r="AX14" s="12">
        <f t="shared" si="32"/>
        <v>0</v>
      </c>
      <c r="AY14" s="6"/>
      <c r="AZ14" s="13">
        <f t="shared" si="33"/>
        <v>0</v>
      </c>
      <c r="BA14" s="12">
        <f t="shared" si="34"/>
        <v>0</v>
      </c>
      <c r="BB14" s="6"/>
      <c r="BC14" s="13">
        <f t="shared" si="35"/>
        <v>0</v>
      </c>
      <c r="BD14" s="12">
        <f t="shared" si="36"/>
        <v>0</v>
      </c>
      <c r="BE14" s="6"/>
      <c r="BF14" s="13">
        <f t="shared" si="37"/>
        <v>0</v>
      </c>
      <c r="BG14" s="12">
        <f t="shared" si="38"/>
        <v>0</v>
      </c>
      <c r="BH14" s="6">
        <v>0</v>
      </c>
      <c r="BI14" s="13">
        <f t="shared" si="39"/>
        <v>0</v>
      </c>
      <c r="BJ14" s="12">
        <f t="shared" si="40"/>
        <v>0</v>
      </c>
      <c r="BK14" s="6"/>
      <c r="BL14" s="13">
        <f t="shared" si="41"/>
        <v>0</v>
      </c>
      <c r="BM14" s="12">
        <f t="shared" si="42"/>
        <v>0</v>
      </c>
      <c r="BN14" s="6">
        <v>0</v>
      </c>
      <c r="BO14" s="13">
        <f t="shared" si="43"/>
        <v>0</v>
      </c>
      <c r="BP14" s="12">
        <f t="shared" si="44"/>
        <v>0</v>
      </c>
      <c r="BQ14" s="6"/>
      <c r="BR14" s="13">
        <f t="shared" si="45"/>
        <v>0</v>
      </c>
      <c r="BS14" s="12">
        <f t="shared" si="46"/>
        <v>0</v>
      </c>
      <c r="BT14" s="6">
        <v>0</v>
      </c>
      <c r="BU14" s="13">
        <f t="shared" si="47"/>
        <v>0</v>
      </c>
      <c r="BV14" s="12">
        <f t="shared" si="48"/>
        <v>0</v>
      </c>
      <c r="BW14" s="6"/>
      <c r="BX14" s="13">
        <f t="shared" si="49"/>
        <v>0</v>
      </c>
      <c r="BY14" s="12">
        <f t="shared" si="50"/>
        <v>0</v>
      </c>
      <c r="BZ14" s="6"/>
      <c r="CA14" s="13">
        <f t="shared" si="51"/>
        <v>0</v>
      </c>
      <c r="CB14" s="12">
        <f t="shared" si="52"/>
        <v>0</v>
      </c>
      <c r="CC14" s="6"/>
      <c r="CD14" s="13">
        <f t="shared" si="53"/>
        <v>0</v>
      </c>
      <c r="CE14" s="12">
        <f t="shared" si="54"/>
        <v>0</v>
      </c>
      <c r="CF14" s="6">
        <v>0</v>
      </c>
      <c r="CG14" s="13">
        <f t="shared" si="55"/>
        <v>0</v>
      </c>
      <c r="CH14" s="12">
        <f t="shared" si="56"/>
        <v>0</v>
      </c>
      <c r="CI14" s="6"/>
      <c r="CJ14" s="13">
        <f t="shared" si="57"/>
        <v>0</v>
      </c>
      <c r="CK14" s="12">
        <f t="shared" si="58"/>
        <v>0</v>
      </c>
      <c r="CL14" s="6"/>
      <c r="CM14" s="13">
        <f t="shared" si="59"/>
        <v>0</v>
      </c>
      <c r="CN14" s="12">
        <f t="shared" si="60"/>
        <v>0</v>
      </c>
      <c r="CO14" s="6">
        <v>0</v>
      </c>
      <c r="CP14" s="13">
        <f t="shared" si="61"/>
        <v>0</v>
      </c>
      <c r="CQ14" s="12">
        <f t="shared" si="62"/>
        <v>0</v>
      </c>
      <c r="CR14" s="6"/>
      <c r="CS14" s="6"/>
      <c r="CT14" s="6"/>
      <c r="CU14" s="6"/>
      <c r="CW14" s="18">
        <f t="shared" si="63"/>
        <v>0</v>
      </c>
    </row>
    <row r="15" spans="1:101" x14ac:dyDescent="0.25">
      <c r="A15" s="1">
        <v>173123000</v>
      </c>
      <c r="B15" t="s">
        <v>10</v>
      </c>
      <c r="C15" t="s">
        <v>11</v>
      </c>
      <c r="D15" s="2">
        <v>0.15819209039548024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4"/>
        <v>0</v>
      </c>
      <c r="K15" s="12">
        <f t="shared" si="6"/>
        <v>0</v>
      </c>
      <c r="L15" s="4">
        <v>0</v>
      </c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/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6">
        <v>0</v>
      </c>
      <c r="Y15" s="13">
        <f t="shared" si="15"/>
        <v>0</v>
      </c>
      <c r="Z15" s="12">
        <f t="shared" si="16"/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6">
        <v>0</v>
      </c>
      <c r="AN15" s="13">
        <f t="shared" si="25"/>
        <v>0</v>
      </c>
      <c r="AO15" s="12">
        <f t="shared" si="26"/>
        <v>0</v>
      </c>
      <c r="AP15" s="6"/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V15" s="6">
        <v>0</v>
      </c>
      <c r="AW15" s="13">
        <f t="shared" si="31"/>
        <v>0</v>
      </c>
      <c r="AX15" s="12">
        <f t="shared" si="32"/>
        <v>0</v>
      </c>
      <c r="AY15" s="6"/>
      <c r="AZ15" s="13">
        <f t="shared" si="33"/>
        <v>0</v>
      </c>
      <c r="BA15" s="12">
        <f t="shared" si="34"/>
        <v>0</v>
      </c>
      <c r="BB15" s="6"/>
      <c r="BC15" s="13">
        <f t="shared" si="35"/>
        <v>0</v>
      </c>
      <c r="BD15" s="12">
        <f t="shared" si="36"/>
        <v>0</v>
      </c>
      <c r="BE15" s="6"/>
      <c r="BF15" s="13">
        <f t="shared" si="37"/>
        <v>0</v>
      </c>
      <c r="BG15" s="12">
        <f t="shared" si="38"/>
        <v>0</v>
      </c>
      <c r="BH15" s="6">
        <v>0</v>
      </c>
      <c r="BI15" s="13">
        <f t="shared" si="39"/>
        <v>0</v>
      </c>
      <c r="BJ15" s="12">
        <f t="shared" si="40"/>
        <v>0</v>
      </c>
      <c r="BK15" s="6"/>
      <c r="BL15" s="13">
        <f t="shared" si="41"/>
        <v>0</v>
      </c>
      <c r="BM15" s="12">
        <f t="shared" si="42"/>
        <v>0</v>
      </c>
      <c r="BN15" s="6">
        <v>0</v>
      </c>
      <c r="BO15" s="13">
        <f t="shared" si="43"/>
        <v>0</v>
      </c>
      <c r="BP15" s="12">
        <f t="shared" si="44"/>
        <v>0</v>
      </c>
      <c r="BQ15" s="6"/>
      <c r="BR15" s="13">
        <f t="shared" si="45"/>
        <v>0</v>
      </c>
      <c r="BS15" s="12">
        <f t="shared" si="46"/>
        <v>0</v>
      </c>
      <c r="BT15" s="6">
        <v>0</v>
      </c>
      <c r="BU15" s="13">
        <f t="shared" si="47"/>
        <v>0</v>
      </c>
      <c r="BV15" s="12">
        <f t="shared" si="48"/>
        <v>0</v>
      </c>
      <c r="BW15" s="6"/>
      <c r="BX15" s="13">
        <f t="shared" si="49"/>
        <v>0</v>
      </c>
      <c r="BY15" s="12">
        <f t="shared" si="50"/>
        <v>0</v>
      </c>
      <c r="BZ15" s="6"/>
      <c r="CA15" s="13">
        <f t="shared" si="51"/>
        <v>0</v>
      </c>
      <c r="CB15" s="12">
        <f t="shared" si="52"/>
        <v>0</v>
      </c>
      <c r="CC15" s="6"/>
      <c r="CD15" s="13">
        <f t="shared" si="53"/>
        <v>0</v>
      </c>
      <c r="CE15" s="12">
        <f t="shared" si="54"/>
        <v>0</v>
      </c>
      <c r="CF15" s="6">
        <v>0</v>
      </c>
      <c r="CG15" s="13">
        <f t="shared" si="55"/>
        <v>0</v>
      </c>
      <c r="CH15" s="12">
        <f t="shared" si="56"/>
        <v>0</v>
      </c>
      <c r="CI15" s="6"/>
      <c r="CJ15" s="13">
        <f t="shared" si="57"/>
        <v>0</v>
      </c>
      <c r="CK15" s="12">
        <f t="shared" si="58"/>
        <v>0</v>
      </c>
      <c r="CL15" s="6"/>
      <c r="CM15" s="13">
        <f t="shared" si="59"/>
        <v>0</v>
      </c>
      <c r="CN15" s="12">
        <f t="shared" si="60"/>
        <v>0</v>
      </c>
      <c r="CO15" s="6">
        <v>0</v>
      </c>
      <c r="CP15" s="13">
        <f t="shared" si="61"/>
        <v>0</v>
      </c>
      <c r="CQ15" s="12">
        <f t="shared" si="62"/>
        <v>0</v>
      </c>
      <c r="CR15" s="6"/>
      <c r="CS15" s="6"/>
      <c r="CT15" s="6"/>
      <c r="CU15" s="6"/>
      <c r="CW15" s="18">
        <f t="shared" si="63"/>
        <v>0</v>
      </c>
    </row>
    <row r="16" spans="1:101" x14ac:dyDescent="0.25">
      <c r="A16" s="1">
        <v>173123000</v>
      </c>
      <c r="B16" t="s">
        <v>12</v>
      </c>
      <c r="C16" t="s">
        <v>13</v>
      </c>
      <c r="D16" s="2">
        <v>9.03954802259887E-2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4"/>
        <v>0</v>
      </c>
      <c r="K16" s="12">
        <f t="shared" si="6"/>
        <v>0</v>
      </c>
      <c r="L16" s="4">
        <v>0</v>
      </c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/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6">
        <v>0</v>
      </c>
      <c r="Y16" s="13">
        <f t="shared" si="15"/>
        <v>0</v>
      </c>
      <c r="Z16" s="12">
        <f t="shared" si="16"/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6">
        <v>0</v>
      </c>
      <c r="AN16" s="13">
        <f t="shared" si="25"/>
        <v>0</v>
      </c>
      <c r="AO16" s="12">
        <f t="shared" si="26"/>
        <v>0</v>
      </c>
      <c r="AP16" s="6"/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V16" s="6">
        <v>0</v>
      </c>
      <c r="AW16" s="13">
        <f t="shared" si="31"/>
        <v>0</v>
      </c>
      <c r="AX16" s="12">
        <f t="shared" si="32"/>
        <v>0</v>
      </c>
      <c r="AY16" s="6"/>
      <c r="AZ16" s="13">
        <f t="shared" si="33"/>
        <v>0</v>
      </c>
      <c r="BA16" s="12">
        <f t="shared" si="34"/>
        <v>0</v>
      </c>
      <c r="BB16" s="6"/>
      <c r="BC16" s="13">
        <f t="shared" si="35"/>
        <v>0</v>
      </c>
      <c r="BD16" s="12">
        <f t="shared" si="36"/>
        <v>0</v>
      </c>
      <c r="BE16" s="6"/>
      <c r="BF16" s="13">
        <f t="shared" si="37"/>
        <v>0</v>
      </c>
      <c r="BG16" s="12">
        <f t="shared" si="38"/>
        <v>0</v>
      </c>
      <c r="BH16" s="6">
        <v>0</v>
      </c>
      <c r="BI16" s="13">
        <f t="shared" si="39"/>
        <v>0</v>
      </c>
      <c r="BJ16" s="12">
        <f t="shared" si="40"/>
        <v>0</v>
      </c>
      <c r="BK16" s="6"/>
      <c r="BL16" s="13">
        <f t="shared" si="41"/>
        <v>0</v>
      </c>
      <c r="BM16" s="12">
        <f t="shared" si="42"/>
        <v>0</v>
      </c>
      <c r="BN16" s="6">
        <v>0</v>
      </c>
      <c r="BO16" s="13">
        <f t="shared" si="43"/>
        <v>0</v>
      </c>
      <c r="BP16" s="12">
        <f t="shared" si="44"/>
        <v>0</v>
      </c>
      <c r="BQ16" s="6"/>
      <c r="BR16" s="13">
        <f t="shared" si="45"/>
        <v>0</v>
      </c>
      <c r="BS16" s="12">
        <f t="shared" si="46"/>
        <v>0</v>
      </c>
      <c r="BT16" s="6">
        <v>0</v>
      </c>
      <c r="BU16" s="13">
        <f t="shared" si="47"/>
        <v>0</v>
      </c>
      <c r="BV16" s="12">
        <f t="shared" si="48"/>
        <v>0</v>
      </c>
      <c r="BW16" s="6"/>
      <c r="BX16" s="13">
        <f t="shared" si="49"/>
        <v>0</v>
      </c>
      <c r="BY16" s="12">
        <f t="shared" si="50"/>
        <v>0</v>
      </c>
      <c r="BZ16" s="6"/>
      <c r="CA16" s="13">
        <f t="shared" si="51"/>
        <v>0</v>
      </c>
      <c r="CB16" s="12">
        <f t="shared" si="52"/>
        <v>0</v>
      </c>
      <c r="CC16" s="6"/>
      <c r="CD16" s="13">
        <f t="shared" si="53"/>
        <v>0</v>
      </c>
      <c r="CE16" s="12">
        <f t="shared" si="54"/>
        <v>0</v>
      </c>
      <c r="CF16" s="6">
        <v>0</v>
      </c>
      <c r="CG16" s="13">
        <f t="shared" si="55"/>
        <v>0</v>
      </c>
      <c r="CH16" s="12">
        <f t="shared" si="56"/>
        <v>0</v>
      </c>
      <c r="CI16" s="6"/>
      <c r="CJ16" s="13">
        <f t="shared" si="57"/>
        <v>0</v>
      </c>
      <c r="CK16" s="12">
        <f t="shared" si="58"/>
        <v>0</v>
      </c>
      <c r="CL16" s="6"/>
      <c r="CM16" s="13">
        <f t="shared" si="59"/>
        <v>0</v>
      </c>
      <c r="CN16" s="12">
        <f t="shared" si="60"/>
        <v>0</v>
      </c>
      <c r="CO16" s="6">
        <v>0</v>
      </c>
      <c r="CP16" s="13">
        <f t="shared" si="61"/>
        <v>0</v>
      </c>
      <c r="CQ16" s="12">
        <f t="shared" si="62"/>
        <v>0</v>
      </c>
      <c r="CR16" s="6"/>
      <c r="CS16" s="6"/>
      <c r="CT16" s="6"/>
      <c r="CU16" s="6"/>
      <c r="CW16" s="18">
        <f t="shared" si="63"/>
        <v>0</v>
      </c>
    </row>
    <row r="17" spans="1:101" x14ac:dyDescent="0.25">
      <c r="A17" s="1">
        <v>173123000</v>
      </c>
      <c r="B17" t="s">
        <v>14</v>
      </c>
      <c r="C17" t="s">
        <v>15</v>
      </c>
      <c r="D17" s="2">
        <v>0.24858757062146894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4"/>
        <v>0</v>
      </c>
      <c r="K17" s="12">
        <f t="shared" si="6"/>
        <v>0</v>
      </c>
      <c r="L17" s="4">
        <v>0</v>
      </c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/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6">
        <v>0</v>
      </c>
      <c r="Y17" s="13">
        <f t="shared" si="15"/>
        <v>0</v>
      </c>
      <c r="Z17" s="12">
        <f t="shared" si="16"/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6">
        <v>0</v>
      </c>
      <c r="AN17" s="13">
        <f t="shared" si="25"/>
        <v>0</v>
      </c>
      <c r="AO17" s="12">
        <f t="shared" si="26"/>
        <v>0</v>
      </c>
      <c r="AP17" s="6"/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V17" s="6">
        <v>0</v>
      </c>
      <c r="AW17" s="13">
        <f t="shared" si="31"/>
        <v>0</v>
      </c>
      <c r="AX17" s="12">
        <f t="shared" si="32"/>
        <v>0</v>
      </c>
      <c r="AY17" s="6"/>
      <c r="AZ17" s="13">
        <f t="shared" si="33"/>
        <v>0</v>
      </c>
      <c r="BA17" s="12">
        <f t="shared" si="34"/>
        <v>0</v>
      </c>
      <c r="BB17" s="6"/>
      <c r="BC17" s="13">
        <f t="shared" si="35"/>
        <v>0</v>
      </c>
      <c r="BD17" s="12">
        <f t="shared" si="36"/>
        <v>0</v>
      </c>
      <c r="BE17" s="6"/>
      <c r="BF17" s="13">
        <f t="shared" si="37"/>
        <v>0</v>
      </c>
      <c r="BG17" s="12">
        <f t="shared" si="38"/>
        <v>0</v>
      </c>
      <c r="BH17" s="6">
        <v>0</v>
      </c>
      <c r="BI17" s="13">
        <f t="shared" si="39"/>
        <v>0</v>
      </c>
      <c r="BJ17" s="12">
        <f t="shared" si="40"/>
        <v>0</v>
      </c>
      <c r="BK17" s="6"/>
      <c r="BL17" s="13">
        <f t="shared" si="41"/>
        <v>0</v>
      </c>
      <c r="BM17" s="12">
        <f t="shared" si="42"/>
        <v>0</v>
      </c>
      <c r="BN17" s="6">
        <v>0</v>
      </c>
      <c r="BO17" s="13">
        <f t="shared" si="43"/>
        <v>0</v>
      </c>
      <c r="BP17" s="12">
        <f t="shared" si="44"/>
        <v>0</v>
      </c>
      <c r="BQ17" s="6"/>
      <c r="BR17" s="13">
        <f t="shared" si="45"/>
        <v>0</v>
      </c>
      <c r="BS17" s="12">
        <f t="shared" si="46"/>
        <v>0</v>
      </c>
      <c r="BT17" s="6">
        <v>0</v>
      </c>
      <c r="BU17" s="13">
        <f t="shared" si="47"/>
        <v>0</v>
      </c>
      <c r="BV17" s="12">
        <f t="shared" si="48"/>
        <v>0</v>
      </c>
      <c r="BW17" s="6"/>
      <c r="BX17" s="13">
        <f t="shared" si="49"/>
        <v>0</v>
      </c>
      <c r="BY17" s="12">
        <f t="shared" si="50"/>
        <v>0</v>
      </c>
      <c r="BZ17" s="6"/>
      <c r="CA17" s="13">
        <f t="shared" si="51"/>
        <v>0</v>
      </c>
      <c r="CB17" s="12">
        <f t="shared" si="52"/>
        <v>0</v>
      </c>
      <c r="CC17" s="6"/>
      <c r="CD17" s="13">
        <f t="shared" si="53"/>
        <v>0</v>
      </c>
      <c r="CE17" s="12">
        <f t="shared" si="54"/>
        <v>0</v>
      </c>
      <c r="CF17" s="6">
        <v>0</v>
      </c>
      <c r="CG17" s="13">
        <f t="shared" si="55"/>
        <v>0</v>
      </c>
      <c r="CH17" s="12">
        <f t="shared" si="56"/>
        <v>0</v>
      </c>
      <c r="CI17" s="6"/>
      <c r="CJ17" s="13">
        <f t="shared" si="57"/>
        <v>0</v>
      </c>
      <c r="CK17" s="12">
        <f t="shared" si="58"/>
        <v>0</v>
      </c>
      <c r="CL17" s="6"/>
      <c r="CM17" s="13">
        <f t="shared" si="59"/>
        <v>0</v>
      </c>
      <c r="CN17" s="12">
        <f t="shared" si="60"/>
        <v>0</v>
      </c>
      <c r="CO17" s="6">
        <v>0</v>
      </c>
      <c r="CP17" s="13">
        <f t="shared" si="61"/>
        <v>0</v>
      </c>
      <c r="CQ17" s="12">
        <f t="shared" si="62"/>
        <v>0</v>
      </c>
      <c r="CR17" s="6"/>
      <c r="CS17" s="6"/>
      <c r="CT17" s="6"/>
      <c r="CU17" s="6"/>
      <c r="CW17" s="18">
        <f t="shared" si="63"/>
        <v>0</v>
      </c>
    </row>
    <row r="18" spans="1:101" x14ac:dyDescent="0.25">
      <c r="A18" s="1">
        <v>173123000</v>
      </c>
      <c r="B18" t="s">
        <v>16</v>
      </c>
      <c r="C18" t="s">
        <v>17</v>
      </c>
      <c r="D18" s="2">
        <v>5.6497175141242938E-2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4"/>
        <v>0</v>
      </c>
      <c r="K18" s="12">
        <f t="shared" si="6"/>
        <v>0</v>
      </c>
      <c r="L18" s="4">
        <v>0</v>
      </c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/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6">
        <v>0</v>
      </c>
      <c r="Y18" s="13">
        <f t="shared" si="15"/>
        <v>0</v>
      </c>
      <c r="Z18" s="12">
        <f t="shared" si="16"/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6">
        <v>0</v>
      </c>
      <c r="AN18" s="13">
        <f t="shared" si="25"/>
        <v>0</v>
      </c>
      <c r="AO18" s="12">
        <f t="shared" si="26"/>
        <v>0</v>
      </c>
      <c r="AP18" s="6"/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V18" s="6">
        <v>0</v>
      </c>
      <c r="AW18" s="13">
        <f t="shared" si="31"/>
        <v>0</v>
      </c>
      <c r="AX18" s="12">
        <f t="shared" si="32"/>
        <v>0</v>
      </c>
      <c r="AY18" s="6"/>
      <c r="AZ18" s="13">
        <f t="shared" si="33"/>
        <v>0</v>
      </c>
      <c r="BA18" s="12">
        <f t="shared" si="34"/>
        <v>0</v>
      </c>
      <c r="BB18" s="6"/>
      <c r="BC18" s="13">
        <f t="shared" si="35"/>
        <v>0</v>
      </c>
      <c r="BD18" s="12">
        <f t="shared" si="36"/>
        <v>0</v>
      </c>
      <c r="BE18" s="6"/>
      <c r="BF18" s="13">
        <f t="shared" si="37"/>
        <v>0</v>
      </c>
      <c r="BG18" s="12">
        <f t="shared" si="38"/>
        <v>0</v>
      </c>
      <c r="BH18" s="6">
        <v>0</v>
      </c>
      <c r="BI18" s="13">
        <f t="shared" si="39"/>
        <v>0</v>
      </c>
      <c r="BJ18" s="12">
        <f t="shared" si="40"/>
        <v>0</v>
      </c>
      <c r="BK18" s="6"/>
      <c r="BL18" s="13">
        <f t="shared" si="41"/>
        <v>0</v>
      </c>
      <c r="BM18" s="12">
        <f t="shared" si="42"/>
        <v>0</v>
      </c>
      <c r="BN18" s="6">
        <v>0</v>
      </c>
      <c r="BO18" s="13">
        <f t="shared" si="43"/>
        <v>0</v>
      </c>
      <c r="BP18" s="12">
        <f t="shared" si="44"/>
        <v>0</v>
      </c>
      <c r="BQ18" s="6"/>
      <c r="BR18" s="13">
        <f t="shared" si="45"/>
        <v>0</v>
      </c>
      <c r="BS18" s="12">
        <f t="shared" si="46"/>
        <v>0</v>
      </c>
      <c r="BT18" s="6">
        <v>0</v>
      </c>
      <c r="BU18" s="13">
        <f t="shared" si="47"/>
        <v>0</v>
      </c>
      <c r="BV18" s="12">
        <f t="shared" si="48"/>
        <v>0</v>
      </c>
      <c r="BW18" s="6"/>
      <c r="BX18" s="13">
        <f t="shared" si="49"/>
        <v>0</v>
      </c>
      <c r="BY18" s="12">
        <f t="shared" si="50"/>
        <v>0</v>
      </c>
      <c r="BZ18" s="6"/>
      <c r="CA18" s="13">
        <f t="shared" si="51"/>
        <v>0</v>
      </c>
      <c r="CB18" s="12">
        <f t="shared" si="52"/>
        <v>0</v>
      </c>
      <c r="CC18" s="6"/>
      <c r="CD18" s="13">
        <f t="shared" si="53"/>
        <v>0</v>
      </c>
      <c r="CE18" s="12">
        <f t="shared" si="54"/>
        <v>0</v>
      </c>
      <c r="CF18" s="6">
        <v>0</v>
      </c>
      <c r="CG18" s="13">
        <f t="shared" si="55"/>
        <v>0</v>
      </c>
      <c r="CH18" s="12">
        <f t="shared" si="56"/>
        <v>0</v>
      </c>
      <c r="CI18" s="6"/>
      <c r="CJ18" s="13">
        <f t="shared" si="57"/>
        <v>0</v>
      </c>
      <c r="CK18" s="12">
        <f t="shared" si="58"/>
        <v>0</v>
      </c>
      <c r="CL18" s="6"/>
      <c r="CM18" s="13">
        <f t="shared" si="59"/>
        <v>0</v>
      </c>
      <c r="CN18" s="12">
        <f t="shared" si="60"/>
        <v>0</v>
      </c>
      <c r="CO18" s="6">
        <v>0</v>
      </c>
      <c r="CP18" s="13">
        <f t="shared" si="61"/>
        <v>0</v>
      </c>
      <c r="CQ18" s="12">
        <f t="shared" si="62"/>
        <v>0</v>
      </c>
      <c r="CR18" s="6"/>
      <c r="CS18" s="6"/>
      <c r="CT18" s="6"/>
      <c r="CU18" s="6"/>
      <c r="CW18" s="18">
        <f t="shared" si="63"/>
        <v>0</v>
      </c>
    </row>
    <row r="19" spans="1:101" x14ac:dyDescent="0.25">
      <c r="A19" s="1">
        <v>173123000</v>
      </c>
      <c r="B19" t="s">
        <v>18</v>
      </c>
      <c r="C19" t="s">
        <v>19</v>
      </c>
      <c r="D19" s="2">
        <v>0.15254237288135594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4"/>
        <v>0</v>
      </c>
      <c r="K19" s="12">
        <f t="shared" si="6"/>
        <v>0</v>
      </c>
      <c r="L19" s="4">
        <v>0</v>
      </c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/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6">
        <v>0</v>
      </c>
      <c r="Y19" s="13">
        <f t="shared" si="15"/>
        <v>0</v>
      </c>
      <c r="Z19" s="12">
        <f t="shared" si="16"/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6">
        <v>0</v>
      </c>
      <c r="AN19" s="13">
        <f t="shared" si="25"/>
        <v>0</v>
      </c>
      <c r="AO19" s="12">
        <f t="shared" si="26"/>
        <v>0</v>
      </c>
      <c r="AP19" s="6"/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V19" s="6">
        <v>0</v>
      </c>
      <c r="AW19" s="13">
        <f t="shared" si="31"/>
        <v>0</v>
      </c>
      <c r="AX19" s="12">
        <f t="shared" si="32"/>
        <v>0</v>
      </c>
      <c r="AY19" s="6"/>
      <c r="AZ19" s="13">
        <f t="shared" si="33"/>
        <v>0</v>
      </c>
      <c r="BA19" s="12">
        <f t="shared" si="34"/>
        <v>0</v>
      </c>
      <c r="BB19" s="6"/>
      <c r="BC19" s="13">
        <f t="shared" si="35"/>
        <v>0</v>
      </c>
      <c r="BD19" s="12">
        <f t="shared" si="36"/>
        <v>0</v>
      </c>
      <c r="BE19" s="6"/>
      <c r="BF19" s="13">
        <f t="shared" si="37"/>
        <v>0</v>
      </c>
      <c r="BG19" s="12">
        <f t="shared" si="38"/>
        <v>0</v>
      </c>
      <c r="BH19" s="6">
        <v>0</v>
      </c>
      <c r="BI19" s="13">
        <f t="shared" si="39"/>
        <v>0</v>
      </c>
      <c r="BJ19" s="12">
        <f t="shared" si="40"/>
        <v>0</v>
      </c>
      <c r="BK19" s="6"/>
      <c r="BL19" s="13">
        <f t="shared" si="41"/>
        <v>0</v>
      </c>
      <c r="BM19" s="12">
        <f t="shared" si="42"/>
        <v>0</v>
      </c>
      <c r="BN19" s="6">
        <v>0</v>
      </c>
      <c r="BO19" s="13">
        <f t="shared" si="43"/>
        <v>0</v>
      </c>
      <c r="BP19" s="12">
        <f t="shared" si="44"/>
        <v>0</v>
      </c>
      <c r="BQ19" s="6"/>
      <c r="BR19" s="13">
        <f t="shared" si="45"/>
        <v>0</v>
      </c>
      <c r="BS19" s="12">
        <f t="shared" si="46"/>
        <v>0</v>
      </c>
      <c r="BT19" s="6">
        <v>0</v>
      </c>
      <c r="BU19" s="13">
        <f t="shared" si="47"/>
        <v>0</v>
      </c>
      <c r="BV19" s="12">
        <f t="shared" si="48"/>
        <v>0</v>
      </c>
      <c r="BW19" s="6"/>
      <c r="BX19" s="13">
        <f t="shared" si="49"/>
        <v>0</v>
      </c>
      <c r="BY19" s="12">
        <f t="shared" si="50"/>
        <v>0</v>
      </c>
      <c r="BZ19" s="6"/>
      <c r="CA19" s="13">
        <f t="shared" si="51"/>
        <v>0</v>
      </c>
      <c r="CB19" s="12">
        <f t="shared" si="52"/>
        <v>0</v>
      </c>
      <c r="CC19" s="6"/>
      <c r="CD19" s="13">
        <f t="shared" si="53"/>
        <v>0</v>
      </c>
      <c r="CE19" s="12">
        <f t="shared" si="54"/>
        <v>0</v>
      </c>
      <c r="CF19" s="6">
        <v>0</v>
      </c>
      <c r="CG19" s="13">
        <f t="shared" si="55"/>
        <v>0</v>
      </c>
      <c r="CH19" s="12">
        <f t="shared" si="56"/>
        <v>0</v>
      </c>
      <c r="CI19" s="6"/>
      <c r="CJ19" s="13">
        <f t="shared" si="57"/>
        <v>0</v>
      </c>
      <c r="CK19" s="12">
        <f t="shared" si="58"/>
        <v>0</v>
      </c>
      <c r="CL19" s="6"/>
      <c r="CM19" s="13">
        <f t="shared" si="59"/>
        <v>0</v>
      </c>
      <c r="CN19" s="12">
        <f t="shared" si="60"/>
        <v>0</v>
      </c>
      <c r="CO19" s="6">
        <v>0</v>
      </c>
      <c r="CP19" s="13">
        <f t="shared" si="61"/>
        <v>0</v>
      </c>
      <c r="CQ19" s="12">
        <f t="shared" si="62"/>
        <v>0</v>
      </c>
      <c r="CR19" s="6"/>
      <c r="CS19" s="6"/>
      <c r="CT19" s="6"/>
      <c r="CU19" s="6"/>
      <c r="CW19" s="18">
        <f t="shared" si="63"/>
        <v>0</v>
      </c>
    </row>
    <row r="20" spans="1:101" x14ac:dyDescent="0.25">
      <c r="A20" s="1">
        <v>173123000</v>
      </c>
      <c r="B20" t="s">
        <v>20</v>
      </c>
      <c r="C20" t="s">
        <v>21</v>
      </c>
      <c r="D20" s="2">
        <v>0.11864406779661017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4"/>
        <v>0</v>
      </c>
      <c r="K20" s="12">
        <f t="shared" si="6"/>
        <v>0</v>
      </c>
      <c r="L20" s="4">
        <v>0</v>
      </c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/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6">
        <v>0</v>
      </c>
      <c r="Y20" s="13">
        <f t="shared" si="15"/>
        <v>0</v>
      </c>
      <c r="Z20" s="12">
        <f t="shared" si="16"/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6">
        <v>0</v>
      </c>
      <c r="AN20" s="13">
        <f t="shared" si="25"/>
        <v>0</v>
      </c>
      <c r="AO20" s="12">
        <f t="shared" si="26"/>
        <v>0</v>
      </c>
      <c r="AP20" s="6"/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V20" s="6">
        <v>0</v>
      </c>
      <c r="AW20" s="13">
        <f t="shared" si="31"/>
        <v>0</v>
      </c>
      <c r="AX20" s="12">
        <f t="shared" si="32"/>
        <v>0</v>
      </c>
      <c r="AY20" s="6"/>
      <c r="AZ20" s="13">
        <f t="shared" si="33"/>
        <v>0</v>
      </c>
      <c r="BA20" s="12">
        <f t="shared" si="34"/>
        <v>0</v>
      </c>
      <c r="BB20" s="6"/>
      <c r="BC20" s="13">
        <f t="shared" si="35"/>
        <v>0</v>
      </c>
      <c r="BD20" s="12">
        <f t="shared" si="36"/>
        <v>0</v>
      </c>
      <c r="BE20" s="6"/>
      <c r="BF20" s="13">
        <f t="shared" si="37"/>
        <v>0</v>
      </c>
      <c r="BG20" s="12">
        <f t="shared" si="38"/>
        <v>0</v>
      </c>
      <c r="BH20" s="6">
        <v>0</v>
      </c>
      <c r="BI20" s="13">
        <f t="shared" si="39"/>
        <v>0</v>
      </c>
      <c r="BJ20" s="12">
        <f t="shared" si="40"/>
        <v>0</v>
      </c>
      <c r="BK20" s="6"/>
      <c r="BL20" s="13">
        <f t="shared" si="41"/>
        <v>0</v>
      </c>
      <c r="BM20" s="12">
        <f t="shared" si="42"/>
        <v>0</v>
      </c>
      <c r="BN20" s="6">
        <v>0</v>
      </c>
      <c r="BO20" s="13">
        <f t="shared" si="43"/>
        <v>0</v>
      </c>
      <c r="BP20" s="12">
        <f t="shared" si="44"/>
        <v>0</v>
      </c>
      <c r="BQ20" s="6"/>
      <c r="BR20" s="13">
        <f t="shared" si="45"/>
        <v>0</v>
      </c>
      <c r="BS20" s="12">
        <f t="shared" si="46"/>
        <v>0</v>
      </c>
      <c r="BT20" s="6">
        <v>0</v>
      </c>
      <c r="BU20" s="13">
        <f t="shared" si="47"/>
        <v>0</v>
      </c>
      <c r="BV20" s="12">
        <f t="shared" si="48"/>
        <v>0</v>
      </c>
      <c r="BW20" s="6"/>
      <c r="BX20" s="13">
        <f t="shared" si="49"/>
        <v>0</v>
      </c>
      <c r="BY20" s="12">
        <f t="shared" si="50"/>
        <v>0</v>
      </c>
      <c r="BZ20" s="6"/>
      <c r="CA20" s="13">
        <f t="shared" si="51"/>
        <v>0</v>
      </c>
      <c r="CB20" s="12">
        <f t="shared" si="52"/>
        <v>0</v>
      </c>
      <c r="CC20" s="6"/>
      <c r="CD20" s="13">
        <f t="shared" si="53"/>
        <v>0</v>
      </c>
      <c r="CE20" s="12">
        <f t="shared" si="54"/>
        <v>0</v>
      </c>
      <c r="CF20" s="6">
        <v>0</v>
      </c>
      <c r="CG20" s="13">
        <f t="shared" si="55"/>
        <v>0</v>
      </c>
      <c r="CH20" s="12">
        <f t="shared" si="56"/>
        <v>0</v>
      </c>
      <c r="CI20" s="6"/>
      <c r="CJ20" s="13">
        <f t="shared" si="57"/>
        <v>0</v>
      </c>
      <c r="CK20" s="12">
        <f t="shared" si="58"/>
        <v>0</v>
      </c>
      <c r="CL20" s="6"/>
      <c r="CM20" s="13">
        <f t="shared" si="59"/>
        <v>0</v>
      </c>
      <c r="CN20" s="12">
        <f t="shared" si="60"/>
        <v>0</v>
      </c>
      <c r="CO20" s="6">
        <v>0</v>
      </c>
      <c r="CP20" s="13">
        <f t="shared" si="61"/>
        <v>0</v>
      </c>
      <c r="CQ20" s="12">
        <f t="shared" si="62"/>
        <v>0</v>
      </c>
      <c r="CR20" s="6"/>
      <c r="CS20" s="6"/>
      <c r="CT20" s="6"/>
      <c r="CU20" s="6"/>
      <c r="CW20" s="18">
        <f t="shared" si="63"/>
        <v>0</v>
      </c>
    </row>
    <row r="21" spans="1:101" x14ac:dyDescent="0.25">
      <c r="A21" s="1">
        <v>173123000</v>
      </c>
      <c r="B21" t="s">
        <v>80</v>
      </c>
      <c r="C21" t="s">
        <v>23</v>
      </c>
      <c r="D21" s="3">
        <v>5.6497175141242938E-3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4"/>
        <v>0</v>
      </c>
      <c r="K21" s="12">
        <f t="shared" si="6"/>
        <v>0</v>
      </c>
      <c r="L21" s="4">
        <v>0</v>
      </c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/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6">
        <v>0</v>
      </c>
      <c r="Y21" s="13">
        <f t="shared" si="15"/>
        <v>0</v>
      </c>
      <c r="Z21" s="12">
        <f t="shared" si="16"/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6">
        <v>0</v>
      </c>
      <c r="AN21" s="13">
        <f t="shared" si="25"/>
        <v>0</v>
      </c>
      <c r="AO21" s="12">
        <f t="shared" si="26"/>
        <v>0</v>
      </c>
      <c r="AP21" s="6"/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V21" s="6">
        <v>0</v>
      </c>
      <c r="AW21" s="13">
        <f t="shared" si="31"/>
        <v>0</v>
      </c>
      <c r="AX21" s="12">
        <f t="shared" si="32"/>
        <v>0</v>
      </c>
      <c r="AY21" s="6"/>
      <c r="AZ21" s="13">
        <f t="shared" si="33"/>
        <v>0</v>
      </c>
      <c r="BA21" s="12">
        <f t="shared" si="34"/>
        <v>0</v>
      </c>
      <c r="BB21" s="6"/>
      <c r="BC21" s="13">
        <f t="shared" si="35"/>
        <v>0</v>
      </c>
      <c r="BD21" s="12">
        <f t="shared" si="36"/>
        <v>0</v>
      </c>
      <c r="BE21" s="6"/>
      <c r="BF21" s="13">
        <f t="shared" si="37"/>
        <v>0</v>
      </c>
      <c r="BG21" s="12">
        <f t="shared" si="38"/>
        <v>0</v>
      </c>
      <c r="BH21" s="6">
        <v>0</v>
      </c>
      <c r="BI21" s="13">
        <f t="shared" si="39"/>
        <v>0</v>
      </c>
      <c r="BJ21" s="12">
        <f t="shared" si="40"/>
        <v>0</v>
      </c>
      <c r="BK21" s="6"/>
      <c r="BL21" s="13">
        <f t="shared" si="41"/>
        <v>0</v>
      </c>
      <c r="BM21" s="12">
        <f t="shared" si="42"/>
        <v>0</v>
      </c>
      <c r="BN21" s="6">
        <v>0</v>
      </c>
      <c r="BO21" s="13">
        <f t="shared" si="43"/>
        <v>0</v>
      </c>
      <c r="BP21" s="12">
        <f t="shared" si="44"/>
        <v>0</v>
      </c>
      <c r="BQ21" s="6"/>
      <c r="BR21" s="13">
        <f t="shared" si="45"/>
        <v>0</v>
      </c>
      <c r="BS21" s="12">
        <f t="shared" si="46"/>
        <v>0</v>
      </c>
      <c r="BT21" s="6">
        <v>0</v>
      </c>
      <c r="BU21" s="13">
        <f t="shared" si="47"/>
        <v>0</v>
      </c>
      <c r="BV21" s="12">
        <f t="shared" si="48"/>
        <v>0</v>
      </c>
      <c r="BW21" s="6"/>
      <c r="BX21" s="13">
        <f t="shared" si="49"/>
        <v>0</v>
      </c>
      <c r="BY21" s="12">
        <f t="shared" si="50"/>
        <v>0</v>
      </c>
      <c r="BZ21" s="6"/>
      <c r="CA21" s="13">
        <f t="shared" si="51"/>
        <v>0</v>
      </c>
      <c r="CB21" s="12">
        <f t="shared" si="52"/>
        <v>0</v>
      </c>
      <c r="CC21" s="6"/>
      <c r="CD21" s="13">
        <f t="shared" si="53"/>
        <v>0</v>
      </c>
      <c r="CE21" s="12">
        <f t="shared" si="54"/>
        <v>0</v>
      </c>
      <c r="CF21" s="6">
        <v>0</v>
      </c>
      <c r="CG21" s="13">
        <f t="shared" si="55"/>
        <v>0</v>
      </c>
      <c r="CH21" s="12">
        <f t="shared" si="56"/>
        <v>0</v>
      </c>
      <c r="CI21" s="6"/>
      <c r="CJ21" s="13">
        <f t="shared" si="57"/>
        <v>0</v>
      </c>
      <c r="CK21" s="12">
        <f t="shared" si="58"/>
        <v>0</v>
      </c>
      <c r="CL21" s="6"/>
      <c r="CM21" s="13">
        <f t="shared" si="59"/>
        <v>0</v>
      </c>
      <c r="CN21" s="12">
        <f t="shared" si="60"/>
        <v>0</v>
      </c>
      <c r="CO21" s="6">
        <v>0</v>
      </c>
      <c r="CP21" s="13">
        <f t="shared" si="61"/>
        <v>0</v>
      </c>
      <c r="CQ21" s="12">
        <f t="shared" si="62"/>
        <v>0</v>
      </c>
      <c r="CR21" s="6"/>
      <c r="CS21" s="6"/>
      <c r="CT21" s="6"/>
      <c r="CU21" s="6"/>
      <c r="CW21" s="18">
        <f t="shared" si="63"/>
        <v>0</v>
      </c>
    </row>
    <row r="22" spans="1:101" x14ac:dyDescent="0.25">
      <c r="I22" s="4"/>
      <c r="J22" s="11">
        <f t="shared" si="64"/>
        <v>0</v>
      </c>
      <c r="K22" s="12">
        <f t="shared" si="6"/>
        <v>0</v>
      </c>
      <c r="L22" s="4">
        <v>0</v>
      </c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/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6"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6">
        <v>0</v>
      </c>
      <c r="AN22" s="13">
        <f t="shared" si="25"/>
        <v>0</v>
      </c>
      <c r="AO22" s="12">
        <f t="shared" si="26"/>
        <v>0</v>
      </c>
      <c r="AP22" s="6"/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V22" s="6">
        <v>0</v>
      </c>
      <c r="AW22" s="13">
        <f t="shared" si="31"/>
        <v>0</v>
      </c>
      <c r="AX22" s="12">
        <f t="shared" si="32"/>
        <v>0</v>
      </c>
      <c r="AY22" s="6"/>
      <c r="AZ22" s="13">
        <f t="shared" si="33"/>
        <v>0</v>
      </c>
      <c r="BA22" s="12">
        <f t="shared" si="34"/>
        <v>0</v>
      </c>
      <c r="BB22" s="6"/>
      <c r="BC22" s="13">
        <f t="shared" si="35"/>
        <v>0</v>
      </c>
      <c r="BD22" s="12">
        <f t="shared" si="36"/>
        <v>0</v>
      </c>
      <c r="BE22" s="6"/>
      <c r="BF22" s="13">
        <f t="shared" si="37"/>
        <v>0</v>
      </c>
      <c r="BG22" s="12">
        <f t="shared" si="38"/>
        <v>0</v>
      </c>
      <c r="BH22" s="6">
        <v>0</v>
      </c>
      <c r="BI22" s="13">
        <f t="shared" si="39"/>
        <v>0</v>
      </c>
      <c r="BJ22" s="12">
        <f t="shared" si="40"/>
        <v>0</v>
      </c>
      <c r="BK22" s="6"/>
      <c r="BL22" s="13">
        <f t="shared" si="41"/>
        <v>0</v>
      </c>
      <c r="BM22" s="12">
        <f t="shared" si="42"/>
        <v>0</v>
      </c>
      <c r="BN22" s="6">
        <v>0</v>
      </c>
      <c r="BO22" s="13">
        <f t="shared" si="43"/>
        <v>0</v>
      </c>
      <c r="BP22" s="12">
        <f t="shared" si="44"/>
        <v>0</v>
      </c>
      <c r="BQ22" s="6"/>
      <c r="BR22" s="13">
        <f t="shared" si="45"/>
        <v>0</v>
      </c>
      <c r="BS22" s="12">
        <f t="shared" si="46"/>
        <v>0</v>
      </c>
      <c r="BT22" s="6">
        <v>0</v>
      </c>
      <c r="BU22" s="13">
        <f t="shared" si="47"/>
        <v>0</v>
      </c>
      <c r="BV22" s="12">
        <f t="shared" si="48"/>
        <v>0</v>
      </c>
      <c r="BW22" s="6"/>
      <c r="BX22" s="13">
        <f t="shared" si="49"/>
        <v>0</v>
      </c>
      <c r="BY22" s="12">
        <f t="shared" si="50"/>
        <v>0</v>
      </c>
      <c r="BZ22" s="6"/>
      <c r="CA22" s="13">
        <f t="shared" si="51"/>
        <v>0</v>
      </c>
      <c r="CB22" s="12">
        <f t="shared" si="52"/>
        <v>0</v>
      </c>
      <c r="CC22" s="6"/>
      <c r="CD22" s="13">
        <f t="shared" si="53"/>
        <v>0</v>
      </c>
      <c r="CE22" s="12">
        <f t="shared" si="54"/>
        <v>0</v>
      </c>
      <c r="CF22" s="6">
        <v>0</v>
      </c>
      <c r="CG22" s="13">
        <f t="shared" si="55"/>
        <v>0</v>
      </c>
      <c r="CH22" s="12">
        <f t="shared" si="56"/>
        <v>0</v>
      </c>
      <c r="CI22" s="6"/>
      <c r="CJ22" s="13">
        <f t="shared" si="57"/>
        <v>0</v>
      </c>
      <c r="CK22" s="12">
        <f t="shared" si="58"/>
        <v>0</v>
      </c>
      <c r="CL22" s="6"/>
      <c r="CM22" s="13">
        <f t="shared" si="59"/>
        <v>0</v>
      </c>
      <c r="CN22" s="12">
        <f t="shared" si="60"/>
        <v>0</v>
      </c>
      <c r="CO22" s="6">
        <v>0</v>
      </c>
      <c r="CP22" s="13">
        <f t="shared" si="61"/>
        <v>0</v>
      </c>
      <c r="CQ22" s="12">
        <f t="shared" si="62"/>
        <v>0</v>
      </c>
      <c r="CR22" s="6"/>
      <c r="CS22" s="6"/>
      <c r="CT22" s="6"/>
      <c r="CU22" s="6"/>
      <c r="CW22" s="18">
        <f t="shared" si="63"/>
        <v>0</v>
      </c>
    </row>
    <row r="23" spans="1:101" x14ac:dyDescent="0.25">
      <c r="I23" s="4"/>
      <c r="J23" s="11">
        <f t="shared" si="64"/>
        <v>0</v>
      </c>
      <c r="K23" s="12">
        <f t="shared" si="6"/>
        <v>0</v>
      </c>
      <c r="L23" s="4">
        <v>0</v>
      </c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/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6"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6">
        <v>0</v>
      </c>
      <c r="AN23" s="13">
        <f t="shared" si="25"/>
        <v>0</v>
      </c>
      <c r="AO23" s="12">
        <f t="shared" si="26"/>
        <v>0</v>
      </c>
      <c r="AP23" s="6"/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V23" s="6">
        <v>0</v>
      </c>
      <c r="AW23" s="13">
        <f t="shared" si="31"/>
        <v>0</v>
      </c>
      <c r="AX23" s="12">
        <f t="shared" si="32"/>
        <v>0</v>
      </c>
      <c r="AY23" s="6"/>
      <c r="AZ23" s="13">
        <f t="shared" si="33"/>
        <v>0</v>
      </c>
      <c r="BA23" s="12">
        <f t="shared" si="34"/>
        <v>0</v>
      </c>
      <c r="BB23" s="6"/>
      <c r="BC23" s="13">
        <f t="shared" si="35"/>
        <v>0</v>
      </c>
      <c r="BD23" s="12">
        <f t="shared" si="36"/>
        <v>0</v>
      </c>
      <c r="BE23" s="6"/>
      <c r="BF23" s="13">
        <f t="shared" si="37"/>
        <v>0</v>
      </c>
      <c r="BG23" s="12">
        <f t="shared" si="38"/>
        <v>0</v>
      </c>
      <c r="BH23" s="6">
        <v>0</v>
      </c>
      <c r="BI23" s="13">
        <f t="shared" si="39"/>
        <v>0</v>
      </c>
      <c r="BJ23" s="12">
        <f t="shared" si="40"/>
        <v>0</v>
      </c>
      <c r="BK23" s="6"/>
      <c r="BL23" s="13">
        <f t="shared" si="41"/>
        <v>0</v>
      </c>
      <c r="BM23" s="12">
        <f t="shared" si="42"/>
        <v>0</v>
      </c>
      <c r="BN23" s="6">
        <v>0</v>
      </c>
      <c r="BO23" s="13">
        <f t="shared" si="43"/>
        <v>0</v>
      </c>
      <c r="BP23" s="12">
        <f t="shared" si="44"/>
        <v>0</v>
      </c>
      <c r="BQ23" s="6"/>
      <c r="BR23" s="13">
        <f t="shared" si="45"/>
        <v>0</v>
      </c>
      <c r="BS23" s="12">
        <f t="shared" si="46"/>
        <v>0</v>
      </c>
      <c r="BT23" s="6">
        <v>0</v>
      </c>
      <c r="BU23" s="13">
        <f t="shared" si="47"/>
        <v>0</v>
      </c>
      <c r="BV23" s="12">
        <f t="shared" si="48"/>
        <v>0</v>
      </c>
      <c r="BW23" s="6"/>
      <c r="BX23" s="13">
        <f t="shared" si="49"/>
        <v>0</v>
      </c>
      <c r="BY23" s="12">
        <f t="shared" si="50"/>
        <v>0</v>
      </c>
      <c r="BZ23" s="6"/>
      <c r="CA23" s="13">
        <f t="shared" si="51"/>
        <v>0</v>
      </c>
      <c r="CB23" s="12">
        <f t="shared" si="52"/>
        <v>0</v>
      </c>
      <c r="CC23" s="6"/>
      <c r="CD23" s="13">
        <f t="shared" si="53"/>
        <v>0</v>
      </c>
      <c r="CE23" s="12">
        <f t="shared" si="54"/>
        <v>0</v>
      </c>
      <c r="CF23" s="6">
        <v>0</v>
      </c>
      <c r="CG23" s="13">
        <f t="shared" si="55"/>
        <v>0</v>
      </c>
      <c r="CH23" s="12">
        <f t="shared" si="56"/>
        <v>0</v>
      </c>
      <c r="CI23" s="6"/>
      <c r="CJ23" s="13">
        <f t="shared" si="57"/>
        <v>0</v>
      </c>
      <c r="CK23" s="12">
        <f t="shared" si="58"/>
        <v>0</v>
      </c>
      <c r="CL23" s="6"/>
      <c r="CM23" s="13">
        <f t="shared" si="59"/>
        <v>0</v>
      </c>
      <c r="CN23" s="12">
        <f t="shared" si="60"/>
        <v>0</v>
      </c>
      <c r="CO23" s="6">
        <v>0</v>
      </c>
      <c r="CP23" s="13">
        <f t="shared" si="61"/>
        <v>0</v>
      </c>
      <c r="CQ23" s="12">
        <f t="shared" si="62"/>
        <v>0</v>
      </c>
      <c r="CR23" s="6"/>
      <c r="CS23" s="6"/>
      <c r="CT23" s="6"/>
      <c r="CU23" s="6"/>
      <c r="CW23" s="18">
        <f t="shared" si="63"/>
        <v>0</v>
      </c>
    </row>
    <row r="24" spans="1:101" x14ac:dyDescent="0.25">
      <c r="A24" s="1">
        <v>173076000</v>
      </c>
      <c r="B24" t="s">
        <v>8</v>
      </c>
      <c r="C24" t="s">
        <v>9</v>
      </c>
      <c r="D24" s="2">
        <v>0.16949152542372881</v>
      </c>
      <c r="E24" s="6">
        <v>60</v>
      </c>
      <c r="F24" s="6">
        <v>5.9842800000000009</v>
      </c>
      <c r="G24" s="1">
        <v>320015</v>
      </c>
      <c r="H24" s="1" t="s">
        <v>0</v>
      </c>
      <c r="I24" s="4"/>
      <c r="J24" s="11">
        <f t="shared" si="64"/>
        <v>0</v>
      </c>
      <c r="K24" s="12">
        <f t="shared" si="6"/>
        <v>0</v>
      </c>
      <c r="L24" s="4">
        <v>0</v>
      </c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/>
      <c r="S24" s="13">
        <f t="shared" si="11"/>
        <v>0</v>
      </c>
      <c r="T24" s="12">
        <f t="shared" si="12"/>
        <v>0</v>
      </c>
      <c r="U24" s="4"/>
      <c r="V24" s="13">
        <f t="shared" si="13"/>
        <v>0</v>
      </c>
      <c r="W24" s="12">
        <f t="shared" si="14"/>
        <v>0</v>
      </c>
      <c r="X24" s="6">
        <v>305</v>
      </c>
      <c r="Y24" s="13">
        <f t="shared" si="15"/>
        <v>5.083333333333333</v>
      </c>
      <c r="Z24" s="12">
        <f t="shared" si="16"/>
        <v>1825.2054000000003</v>
      </c>
      <c r="AB24" s="13">
        <f t="shared" si="17"/>
        <v>0</v>
      </c>
      <c r="AC24" s="12">
        <f t="shared" si="18"/>
        <v>0</v>
      </c>
      <c r="AE24" s="13">
        <f t="shared" si="19"/>
        <v>0</v>
      </c>
      <c r="AF24" s="12">
        <f t="shared" si="20"/>
        <v>0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6">
        <v>153</v>
      </c>
      <c r="AN24" s="13">
        <f t="shared" si="25"/>
        <v>2.5499999999999998</v>
      </c>
      <c r="AO24" s="12">
        <f t="shared" si="26"/>
        <v>915.59484000000009</v>
      </c>
      <c r="AP24" s="6"/>
      <c r="AQ24" s="13">
        <f t="shared" si="27"/>
        <v>0</v>
      </c>
      <c r="AR24" s="12">
        <f t="shared" si="28"/>
        <v>0</v>
      </c>
      <c r="AT24" s="13">
        <f t="shared" si="29"/>
        <v>0</v>
      </c>
      <c r="AU24" s="12">
        <f t="shared" si="30"/>
        <v>0</v>
      </c>
      <c r="AV24" s="6">
        <v>0</v>
      </c>
      <c r="AW24" s="13">
        <f t="shared" si="31"/>
        <v>0</v>
      </c>
      <c r="AX24" s="12">
        <f t="shared" si="32"/>
        <v>0</v>
      </c>
      <c r="AY24" s="6"/>
      <c r="AZ24" s="13">
        <f t="shared" si="33"/>
        <v>0</v>
      </c>
      <c r="BA24" s="12">
        <f t="shared" si="34"/>
        <v>0</v>
      </c>
      <c r="BB24" s="6"/>
      <c r="BC24" s="13">
        <f t="shared" si="35"/>
        <v>0</v>
      </c>
      <c r="BD24" s="12">
        <f t="shared" si="36"/>
        <v>0</v>
      </c>
      <c r="BE24" s="6"/>
      <c r="BF24" s="13">
        <f t="shared" si="37"/>
        <v>0</v>
      </c>
      <c r="BG24" s="12">
        <f t="shared" si="38"/>
        <v>0</v>
      </c>
      <c r="BH24" s="6">
        <v>173</v>
      </c>
      <c r="BI24" s="13">
        <f t="shared" si="39"/>
        <v>2.8833333333333333</v>
      </c>
      <c r="BJ24" s="12">
        <f t="shared" si="40"/>
        <v>1035.2804400000002</v>
      </c>
      <c r="BK24" s="6"/>
      <c r="BL24" s="13">
        <f t="shared" si="41"/>
        <v>0</v>
      </c>
      <c r="BM24" s="12">
        <f t="shared" si="42"/>
        <v>0</v>
      </c>
      <c r="BN24" s="6">
        <v>183</v>
      </c>
      <c r="BO24" s="13">
        <f t="shared" si="43"/>
        <v>3.05</v>
      </c>
      <c r="BP24" s="12">
        <f t="shared" si="44"/>
        <v>1095.1232400000001</v>
      </c>
      <c r="BQ24" s="6"/>
      <c r="BR24" s="13">
        <f t="shared" si="45"/>
        <v>0</v>
      </c>
      <c r="BS24" s="12">
        <f t="shared" si="46"/>
        <v>0</v>
      </c>
      <c r="BT24" s="6">
        <v>163</v>
      </c>
      <c r="BU24" s="13">
        <f t="shared" si="47"/>
        <v>2.7166666666666668</v>
      </c>
      <c r="BV24" s="12">
        <f t="shared" si="48"/>
        <v>975.4376400000001</v>
      </c>
      <c r="BW24" s="6"/>
      <c r="BX24" s="13">
        <f t="shared" si="49"/>
        <v>0</v>
      </c>
      <c r="BY24" s="12">
        <f t="shared" si="50"/>
        <v>0</v>
      </c>
      <c r="BZ24" s="6"/>
      <c r="CA24" s="13">
        <f t="shared" si="51"/>
        <v>0</v>
      </c>
      <c r="CB24" s="12">
        <f t="shared" si="52"/>
        <v>0</v>
      </c>
      <c r="CC24" s="6"/>
      <c r="CD24" s="13">
        <f t="shared" si="53"/>
        <v>0</v>
      </c>
      <c r="CE24" s="12">
        <f t="shared" si="54"/>
        <v>0</v>
      </c>
      <c r="CF24" s="6">
        <v>20</v>
      </c>
      <c r="CG24" s="13">
        <f t="shared" si="55"/>
        <v>0.33333333333333331</v>
      </c>
      <c r="CH24" s="12">
        <f t="shared" si="56"/>
        <v>119.68560000000002</v>
      </c>
      <c r="CI24" s="6"/>
      <c r="CJ24" s="13">
        <f t="shared" si="57"/>
        <v>0</v>
      </c>
      <c r="CK24" s="12">
        <f t="shared" si="58"/>
        <v>0</v>
      </c>
      <c r="CL24" s="6"/>
      <c r="CM24" s="13">
        <f t="shared" si="59"/>
        <v>0</v>
      </c>
      <c r="CN24" s="12">
        <f t="shared" si="60"/>
        <v>0</v>
      </c>
      <c r="CO24" s="6">
        <v>285</v>
      </c>
      <c r="CP24" s="13">
        <f t="shared" si="61"/>
        <v>4.75</v>
      </c>
      <c r="CQ24" s="12">
        <f t="shared" si="62"/>
        <v>1705.5198000000003</v>
      </c>
      <c r="CR24" s="6"/>
      <c r="CS24" s="6"/>
      <c r="CT24" s="6"/>
      <c r="CU24" s="6"/>
      <c r="CW24" s="18">
        <f t="shared" si="63"/>
        <v>7671.8469600000008</v>
      </c>
    </row>
    <row r="25" spans="1:101" x14ac:dyDescent="0.25">
      <c r="A25" s="1">
        <v>173076000</v>
      </c>
      <c r="B25" t="s">
        <v>10</v>
      </c>
      <c r="C25" t="s">
        <v>11</v>
      </c>
      <c r="D25" s="2">
        <v>0.15819209039548024</v>
      </c>
      <c r="E25" s="6">
        <v>60</v>
      </c>
      <c r="F25" s="6">
        <v>5.9842800000000009</v>
      </c>
      <c r="G25" s="1">
        <v>320015</v>
      </c>
      <c r="H25" s="1" t="s">
        <v>0</v>
      </c>
      <c r="I25" s="4"/>
      <c r="J25" s="11">
        <f t="shared" si="64"/>
        <v>0</v>
      </c>
      <c r="K25" s="12">
        <f t="shared" si="6"/>
        <v>0</v>
      </c>
      <c r="L25" s="4">
        <v>0</v>
      </c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/>
      <c r="S25" s="13">
        <f t="shared" si="11"/>
        <v>0</v>
      </c>
      <c r="T25" s="12">
        <f t="shared" si="12"/>
        <v>0</v>
      </c>
      <c r="U25" s="4"/>
      <c r="V25" s="13">
        <f t="shared" si="13"/>
        <v>0</v>
      </c>
      <c r="W25" s="12">
        <f t="shared" si="14"/>
        <v>0</v>
      </c>
      <c r="X25" s="6">
        <v>285</v>
      </c>
      <c r="Y25" s="13">
        <f t="shared" si="15"/>
        <v>4.75</v>
      </c>
      <c r="Z25" s="12">
        <f t="shared" si="16"/>
        <v>1705.5198000000003</v>
      </c>
      <c r="AB25" s="13">
        <f t="shared" si="17"/>
        <v>0</v>
      </c>
      <c r="AC25" s="12">
        <f t="shared" si="18"/>
        <v>0</v>
      </c>
      <c r="AE25" s="13">
        <f t="shared" si="19"/>
        <v>0</v>
      </c>
      <c r="AF25" s="12">
        <f t="shared" si="20"/>
        <v>0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6">
        <v>142</v>
      </c>
      <c r="AN25" s="13">
        <f t="shared" si="25"/>
        <v>2.3666666666666667</v>
      </c>
      <c r="AO25" s="12">
        <f t="shared" si="26"/>
        <v>849.76776000000018</v>
      </c>
      <c r="AP25" s="6"/>
      <c r="AQ25" s="13">
        <f t="shared" si="27"/>
        <v>0</v>
      </c>
      <c r="AR25" s="12">
        <f t="shared" si="28"/>
        <v>0</v>
      </c>
      <c r="AT25" s="13">
        <f t="shared" si="29"/>
        <v>0</v>
      </c>
      <c r="AU25" s="12">
        <f t="shared" si="30"/>
        <v>0</v>
      </c>
      <c r="AV25" s="6">
        <v>0</v>
      </c>
      <c r="AW25" s="13">
        <f t="shared" si="31"/>
        <v>0</v>
      </c>
      <c r="AX25" s="12">
        <f t="shared" si="32"/>
        <v>0</v>
      </c>
      <c r="AY25" s="6"/>
      <c r="AZ25" s="13">
        <f t="shared" si="33"/>
        <v>0</v>
      </c>
      <c r="BA25" s="12">
        <f t="shared" si="34"/>
        <v>0</v>
      </c>
      <c r="BB25" s="6"/>
      <c r="BC25" s="13">
        <f t="shared" si="35"/>
        <v>0</v>
      </c>
      <c r="BD25" s="12">
        <f t="shared" si="36"/>
        <v>0</v>
      </c>
      <c r="BE25" s="6"/>
      <c r="BF25" s="13">
        <f t="shared" si="37"/>
        <v>0</v>
      </c>
      <c r="BG25" s="12">
        <f t="shared" si="38"/>
        <v>0</v>
      </c>
      <c r="BH25" s="6">
        <v>161</v>
      </c>
      <c r="BI25" s="13">
        <f t="shared" si="39"/>
        <v>2.6833333333333331</v>
      </c>
      <c r="BJ25" s="12">
        <f t="shared" si="40"/>
        <v>963.46908000000019</v>
      </c>
      <c r="BK25" s="6"/>
      <c r="BL25" s="13">
        <f t="shared" si="41"/>
        <v>0</v>
      </c>
      <c r="BM25" s="12">
        <f t="shared" si="42"/>
        <v>0</v>
      </c>
      <c r="BN25" s="6">
        <v>171</v>
      </c>
      <c r="BO25" s="13">
        <f t="shared" si="43"/>
        <v>2.85</v>
      </c>
      <c r="BP25" s="12">
        <f t="shared" si="44"/>
        <v>1023.3118800000002</v>
      </c>
      <c r="BQ25" s="6"/>
      <c r="BR25" s="13">
        <f t="shared" si="45"/>
        <v>0</v>
      </c>
      <c r="BS25" s="12">
        <f t="shared" si="46"/>
        <v>0</v>
      </c>
      <c r="BT25" s="6">
        <v>152</v>
      </c>
      <c r="BU25" s="13">
        <f t="shared" si="47"/>
        <v>2.5333333333333332</v>
      </c>
      <c r="BV25" s="12">
        <f t="shared" si="48"/>
        <v>909.61056000000019</v>
      </c>
      <c r="BW25" s="6"/>
      <c r="BX25" s="13">
        <f t="shared" si="49"/>
        <v>0</v>
      </c>
      <c r="BY25" s="12">
        <f t="shared" si="50"/>
        <v>0</v>
      </c>
      <c r="BZ25" s="6"/>
      <c r="CA25" s="13">
        <f t="shared" si="51"/>
        <v>0</v>
      </c>
      <c r="CB25" s="12">
        <f t="shared" si="52"/>
        <v>0</v>
      </c>
      <c r="CC25" s="6"/>
      <c r="CD25" s="13">
        <f t="shared" si="53"/>
        <v>0</v>
      </c>
      <c r="CE25" s="12">
        <f t="shared" si="54"/>
        <v>0</v>
      </c>
      <c r="CF25" s="6">
        <v>19</v>
      </c>
      <c r="CG25" s="13">
        <f t="shared" si="55"/>
        <v>0.31666666666666665</v>
      </c>
      <c r="CH25" s="12">
        <f t="shared" si="56"/>
        <v>113.70132000000002</v>
      </c>
      <c r="CI25" s="6"/>
      <c r="CJ25" s="13">
        <f t="shared" si="57"/>
        <v>0</v>
      </c>
      <c r="CK25" s="12">
        <f t="shared" si="58"/>
        <v>0</v>
      </c>
      <c r="CL25" s="6"/>
      <c r="CM25" s="13">
        <f t="shared" si="59"/>
        <v>0</v>
      </c>
      <c r="CN25" s="12">
        <f t="shared" si="60"/>
        <v>0</v>
      </c>
      <c r="CO25" s="6">
        <v>266</v>
      </c>
      <c r="CP25" s="13">
        <f t="shared" si="61"/>
        <v>4.4333333333333336</v>
      </c>
      <c r="CQ25" s="12">
        <f t="shared" si="62"/>
        <v>1591.8184800000001</v>
      </c>
      <c r="CR25" s="6"/>
      <c r="CS25" s="6"/>
      <c r="CT25" s="6"/>
      <c r="CU25" s="6"/>
      <c r="CW25" s="18">
        <f t="shared" si="63"/>
        <v>7157.1988800000008</v>
      </c>
    </row>
    <row r="26" spans="1:101" x14ac:dyDescent="0.25">
      <c r="A26" s="1">
        <v>173076000</v>
      </c>
      <c r="B26" t="s">
        <v>12</v>
      </c>
      <c r="C26" t="s">
        <v>13</v>
      </c>
      <c r="D26" s="2">
        <v>9.03954802259887E-2</v>
      </c>
      <c r="E26" s="6">
        <v>60</v>
      </c>
      <c r="F26" s="6">
        <v>5.9842800000000009</v>
      </c>
      <c r="G26" s="1">
        <v>320015</v>
      </c>
      <c r="H26" s="1" t="s">
        <v>0</v>
      </c>
      <c r="I26" s="4"/>
      <c r="J26" s="11">
        <f t="shared" si="64"/>
        <v>0</v>
      </c>
      <c r="K26" s="12">
        <f t="shared" si="6"/>
        <v>0</v>
      </c>
      <c r="L26" s="4">
        <v>0</v>
      </c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/>
      <c r="S26" s="13">
        <f t="shared" si="11"/>
        <v>0</v>
      </c>
      <c r="T26" s="12">
        <f t="shared" si="12"/>
        <v>0</v>
      </c>
      <c r="U26" s="4"/>
      <c r="V26" s="13">
        <f t="shared" si="13"/>
        <v>0</v>
      </c>
      <c r="W26" s="12">
        <f t="shared" si="14"/>
        <v>0</v>
      </c>
      <c r="X26" s="6">
        <v>163</v>
      </c>
      <c r="Y26" s="13">
        <f t="shared" si="15"/>
        <v>2.7166666666666668</v>
      </c>
      <c r="Z26" s="12">
        <f t="shared" si="16"/>
        <v>975.4376400000001</v>
      </c>
      <c r="AB26" s="13">
        <f t="shared" si="17"/>
        <v>0</v>
      </c>
      <c r="AC26" s="12">
        <f t="shared" si="18"/>
        <v>0</v>
      </c>
      <c r="AE26" s="13">
        <f t="shared" si="19"/>
        <v>0</v>
      </c>
      <c r="AF26" s="12">
        <f t="shared" si="20"/>
        <v>0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6">
        <v>81</v>
      </c>
      <c r="AN26" s="13">
        <f t="shared" si="25"/>
        <v>1.35</v>
      </c>
      <c r="AO26" s="12">
        <f t="shared" si="26"/>
        <v>484.7266800000001</v>
      </c>
      <c r="AP26" s="6"/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V26" s="6">
        <v>0</v>
      </c>
      <c r="AW26" s="13">
        <f t="shared" si="31"/>
        <v>0</v>
      </c>
      <c r="AX26" s="12">
        <f t="shared" si="32"/>
        <v>0</v>
      </c>
      <c r="AY26" s="6"/>
      <c r="AZ26" s="13">
        <f t="shared" si="33"/>
        <v>0</v>
      </c>
      <c r="BA26" s="12">
        <f t="shared" si="34"/>
        <v>0</v>
      </c>
      <c r="BB26" s="6"/>
      <c r="BC26" s="13">
        <f t="shared" si="35"/>
        <v>0</v>
      </c>
      <c r="BD26" s="12">
        <f t="shared" si="36"/>
        <v>0</v>
      </c>
      <c r="BE26" s="6"/>
      <c r="BF26" s="13">
        <f t="shared" si="37"/>
        <v>0</v>
      </c>
      <c r="BG26" s="12">
        <f t="shared" si="38"/>
        <v>0</v>
      </c>
      <c r="BH26" s="6">
        <v>92</v>
      </c>
      <c r="BI26" s="13">
        <f t="shared" si="39"/>
        <v>1.5333333333333334</v>
      </c>
      <c r="BJ26" s="12">
        <f t="shared" si="40"/>
        <v>550.55376000000012</v>
      </c>
      <c r="BK26" s="6"/>
      <c r="BL26" s="13">
        <f t="shared" si="41"/>
        <v>0</v>
      </c>
      <c r="BM26" s="12">
        <f t="shared" si="42"/>
        <v>0</v>
      </c>
      <c r="BN26" s="6">
        <v>98</v>
      </c>
      <c r="BO26" s="13">
        <f t="shared" si="43"/>
        <v>1.6333333333333333</v>
      </c>
      <c r="BP26" s="12">
        <f t="shared" si="44"/>
        <v>586.45944000000009</v>
      </c>
      <c r="BQ26" s="6"/>
      <c r="BR26" s="13">
        <f t="shared" si="45"/>
        <v>0</v>
      </c>
      <c r="BS26" s="12">
        <f t="shared" si="46"/>
        <v>0</v>
      </c>
      <c r="BT26" s="6">
        <v>87</v>
      </c>
      <c r="BU26" s="13">
        <f t="shared" si="47"/>
        <v>1.45</v>
      </c>
      <c r="BV26" s="12">
        <f t="shared" si="48"/>
        <v>520.63236000000006</v>
      </c>
      <c r="BW26" s="6"/>
      <c r="BX26" s="13">
        <f t="shared" si="49"/>
        <v>0</v>
      </c>
      <c r="BY26" s="12">
        <f t="shared" si="50"/>
        <v>0</v>
      </c>
      <c r="BZ26" s="6"/>
      <c r="CA26" s="13">
        <f t="shared" si="51"/>
        <v>0</v>
      </c>
      <c r="CB26" s="12">
        <f t="shared" si="52"/>
        <v>0</v>
      </c>
      <c r="CC26" s="6"/>
      <c r="CD26" s="13">
        <f t="shared" si="53"/>
        <v>0</v>
      </c>
      <c r="CE26" s="12">
        <f t="shared" si="54"/>
        <v>0</v>
      </c>
      <c r="CF26" s="6">
        <v>11</v>
      </c>
      <c r="CG26" s="13">
        <f t="shared" si="55"/>
        <v>0.18333333333333332</v>
      </c>
      <c r="CH26" s="12">
        <f t="shared" si="56"/>
        <v>65.827080000000009</v>
      </c>
      <c r="CI26" s="6"/>
      <c r="CJ26" s="13">
        <f t="shared" si="57"/>
        <v>0</v>
      </c>
      <c r="CK26" s="12">
        <f t="shared" si="58"/>
        <v>0</v>
      </c>
      <c r="CL26" s="6"/>
      <c r="CM26" s="13">
        <f t="shared" si="59"/>
        <v>0</v>
      </c>
      <c r="CN26" s="12">
        <f t="shared" si="60"/>
        <v>0</v>
      </c>
      <c r="CO26" s="6">
        <v>152</v>
      </c>
      <c r="CP26" s="13">
        <f t="shared" si="61"/>
        <v>2.5333333333333332</v>
      </c>
      <c r="CQ26" s="12">
        <f t="shared" si="62"/>
        <v>909.61056000000019</v>
      </c>
      <c r="CR26" s="6"/>
      <c r="CS26" s="6"/>
      <c r="CT26" s="6"/>
      <c r="CU26" s="6"/>
      <c r="CW26" s="18">
        <f t="shared" si="63"/>
        <v>4093.2475200000008</v>
      </c>
    </row>
    <row r="27" spans="1:101" x14ac:dyDescent="0.25">
      <c r="A27" s="1">
        <v>173076000</v>
      </c>
      <c r="B27" t="s">
        <v>14</v>
      </c>
      <c r="C27" t="s">
        <v>15</v>
      </c>
      <c r="D27" s="2">
        <v>0.24858757062146894</v>
      </c>
      <c r="E27" s="6">
        <v>60</v>
      </c>
      <c r="F27" s="6">
        <v>5.9842800000000009</v>
      </c>
      <c r="G27" s="1">
        <v>320015</v>
      </c>
      <c r="H27" s="1" t="s">
        <v>0</v>
      </c>
      <c r="I27" s="4"/>
      <c r="J27" s="11">
        <f t="shared" si="64"/>
        <v>0</v>
      </c>
      <c r="K27" s="12">
        <f t="shared" si="6"/>
        <v>0</v>
      </c>
      <c r="L27" s="4">
        <v>0</v>
      </c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/>
      <c r="S27" s="13">
        <f t="shared" si="11"/>
        <v>0</v>
      </c>
      <c r="T27" s="12">
        <f t="shared" si="12"/>
        <v>0</v>
      </c>
      <c r="U27" s="4"/>
      <c r="V27" s="13">
        <f t="shared" si="13"/>
        <v>0</v>
      </c>
      <c r="W27" s="12">
        <f t="shared" si="14"/>
        <v>0</v>
      </c>
      <c r="X27" s="6">
        <v>447</v>
      </c>
      <c r="Y27" s="13">
        <f t="shared" si="15"/>
        <v>7.45</v>
      </c>
      <c r="Z27" s="12">
        <f t="shared" si="16"/>
        <v>2674.9731600000005</v>
      </c>
      <c r="AB27" s="13">
        <f t="shared" si="17"/>
        <v>0</v>
      </c>
      <c r="AC27" s="12">
        <f t="shared" si="18"/>
        <v>0</v>
      </c>
      <c r="AE27" s="13">
        <f t="shared" si="19"/>
        <v>0</v>
      </c>
      <c r="AF27" s="12">
        <f t="shared" si="20"/>
        <v>0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6">
        <v>224</v>
      </c>
      <c r="AN27" s="13">
        <f t="shared" si="25"/>
        <v>3.7333333333333334</v>
      </c>
      <c r="AO27" s="12">
        <f t="shared" si="26"/>
        <v>1340.4787200000003</v>
      </c>
      <c r="AP27" s="6"/>
      <c r="AQ27" s="13">
        <f t="shared" si="27"/>
        <v>0</v>
      </c>
      <c r="AR27" s="12">
        <f t="shared" si="28"/>
        <v>0</v>
      </c>
      <c r="AT27" s="13">
        <f t="shared" si="29"/>
        <v>0</v>
      </c>
      <c r="AU27" s="12">
        <f t="shared" si="30"/>
        <v>0</v>
      </c>
      <c r="AV27" s="6">
        <v>0</v>
      </c>
      <c r="AW27" s="13">
        <f t="shared" si="31"/>
        <v>0</v>
      </c>
      <c r="AX27" s="12">
        <f t="shared" si="32"/>
        <v>0</v>
      </c>
      <c r="AY27" s="6"/>
      <c r="AZ27" s="13">
        <f t="shared" si="33"/>
        <v>0</v>
      </c>
      <c r="BA27" s="12">
        <f t="shared" si="34"/>
        <v>0</v>
      </c>
      <c r="BB27" s="6"/>
      <c r="BC27" s="13">
        <f t="shared" si="35"/>
        <v>0</v>
      </c>
      <c r="BD27" s="12">
        <f t="shared" si="36"/>
        <v>0</v>
      </c>
      <c r="BE27" s="6"/>
      <c r="BF27" s="13">
        <f t="shared" si="37"/>
        <v>0</v>
      </c>
      <c r="BG27" s="12">
        <f t="shared" si="38"/>
        <v>0</v>
      </c>
      <c r="BH27" s="6">
        <v>253</v>
      </c>
      <c r="BI27" s="13">
        <f t="shared" si="39"/>
        <v>4.2166666666666668</v>
      </c>
      <c r="BJ27" s="12">
        <f t="shared" si="40"/>
        <v>1514.0228400000003</v>
      </c>
      <c r="BK27" s="6"/>
      <c r="BL27" s="13">
        <f t="shared" si="41"/>
        <v>0</v>
      </c>
      <c r="BM27" s="12">
        <f t="shared" si="42"/>
        <v>0</v>
      </c>
      <c r="BN27" s="6">
        <v>268</v>
      </c>
      <c r="BO27" s="13">
        <f t="shared" si="43"/>
        <v>4.4666666666666668</v>
      </c>
      <c r="BP27" s="12">
        <f t="shared" si="44"/>
        <v>1603.7870400000002</v>
      </c>
      <c r="BQ27" s="6"/>
      <c r="BR27" s="13">
        <f t="shared" si="45"/>
        <v>0</v>
      </c>
      <c r="BS27" s="12">
        <f t="shared" si="46"/>
        <v>0</v>
      </c>
      <c r="BT27" s="6">
        <v>239</v>
      </c>
      <c r="BU27" s="13">
        <f t="shared" si="47"/>
        <v>3.9833333333333334</v>
      </c>
      <c r="BV27" s="12">
        <f t="shared" si="48"/>
        <v>1430.2429200000001</v>
      </c>
      <c r="BW27" s="6"/>
      <c r="BX27" s="13">
        <f t="shared" si="49"/>
        <v>0</v>
      </c>
      <c r="BY27" s="12">
        <f t="shared" si="50"/>
        <v>0</v>
      </c>
      <c r="BZ27" s="6"/>
      <c r="CA27" s="13">
        <f t="shared" si="51"/>
        <v>0</v>
      </c>
      <c r="CB27" s="12">
        <f t="shared" si="52"/>
        <v>0</v>
      </c>
      <c r="CC27" s="6"/>
      <c r="CD27" s="13">
        <f t="shared" si="53"/>
        <v>0</v>
      </c>
      <c r="CE27" s="12">
        <f t="shared" si="54"/>
        <v>0</v>
      </c>
      <c r="CF27" s="6">
        <v>30</v>
      </c>
      <c r="CG27" s="13">
        <f t="shared" si="55"/>
        <v>0.5</v>
      </c>
      <c r="CH27" s="12">
        <f t="shared" si="56"/>
        <v>179.52840000000003</v>
      </c>
      <c r="CI27" s="6"/>
      <c r="CJ27" s="13">
        <f t="shared" si="57"/>
        <v>0</v>
      </c>
      <c r="CK27" s="12">
        <f t="shared" si="58"/>
        <v>0</v>
      </c>
      <c r="CL27" s="6"/>
      <c r="CM27" s="13">
        <f t="shared" si="59"/>
        <v>0</v>
      </c>
      <c r="CN27" s="12">
        <f t="shared" si="60"/>
        <v>0</v>
      </c>
      <c r="CO27" s="6">
        <v>418</v>
      </c>
      <c r="CP27" s="13">
        <f t="shared" si="61"/>
        <v>6.9666666666666668</v>
      </c>
      <c r="CQ27" s="12">
        <f t="shared" si="62"/>
        <v>2501.4290400000004</v>
      </c>
      <c r="CR27" s="6"/>
      <c r="CS27" s="6"/>
      <c r="CT27" s="6"/>
      <c r="CU27" s="6"/>
      <c r="CW27" s="18">
        <f t="shared" si="63"/>
        <v>11244.462120000002</v>
      </c>
    </row>
    <row r="28" spans="1:101" x14ac:dyDescent="0.25">
      <c r="A28" s="1">
        <v>173076000</v>
      </c>
      <c r="B28" t="s">
        <v>16</v>
      </c>
      <c r="C28" t="s">
        <v>17</v>
      </c>
      <c r="D28" s="2">
        <v>5.6497175141242938E-2</v>
      </c>
      <c r="E28" s="6">
        <v>60</v>
      </c>
      <c r="F28" s="6">
        <v>5.9842800000000009</v>
      </c>
      <c r="G28" s="1">
        <v>320015</v>
      </c>
      <c r="H28" s="1" t="s">
        <v>0</v>
      </c>
      <c r="I28" s="4"/>
      <c r="J28" s="11">
        <f t="shared" si="64"/>
        <v>0</v>
      </c>
      <c r="K28" s="12">
        <f t="shared" si="6"/>
        <v>0</v>
      </c>
      <c r="L28" s="4">
        <v>0</v>
      </c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/>
      <c r="S28" s="13">
        <f t="shared" si="11"/>
        <v>0</v>
      </c>
      <c r="T28" s="12">
        <f t="shared" si="12"/>
        <v>0</v>
      </c>
      <c r="U28" s="4"/>
      <c r="V28" s="13">
        <f t="shared" si="13"/>
        <v>0</v>
      </c>
      <c r="W28" s="12">
        <f t="shared" si="14"/>
        <v>0</v>
      </c>
      <c r="X28" s="6">
        <v>102</v>
      </c>
      <c r="Y28" s="13">
        <f t="shared" si="15"/>
        <v>1.7</v>
      </c>
      <c r="Z28" s="12">
        <f t="shared" si="16"/>
        <v>610.39656000000014</v>
      </c>
      <c r="AB28" s="13">
        <f t="shared" si="17"/>
        <v>0</v>
      </c>
      <c r="AC28" s="12">
        <f t="shared" si="18"/>
        <v>0</v>
      </c>
      <c r="AE28" s="13">
        <f t="shared" si="19"/>
        <v>0</v>
      </c>
      <c r="AF28" s="12">
        <f t="shared" si="20"/>
        <v>0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6">
        <v>51</v>
      </c>
      <c r="AN28" s="13">
        <f t="shared" si="25"/>
        <v>0.85</v>
      </c>
      <c r="AO28" s="12">
        <f t="shared" si="26"/>
        <v>305.19828000000007</v>
      </c>
      <c r="AP28" s="6"/>
      <c r="AQ28" s="13">
        <f t="shared" si="27"/>
        <v>0</v>
      </c>
      <c r="AR28" s="12">
        <f t="shared" si="28"/>
        <v>0</v>
      </c>
      <c r="AT28" s="13">
        <f t="shared" si="29"/>
        <v>0</v>
      </c>
      <c r="AU28" s="12">
        <f t="shared" si="30"/>
        <v>0</v>
      </c>
      <c r="AV28" s="6">
        <v>0</v>
      </c>
      <c r="AW28" s="13">
        <f t="shared" si="31"/>
        <v>0</v>
      </c>
      <c r="AX28" s="12">
        <f t="shared" si="32"/>
        <v>0</v>
      </c>
      <c r="AY28" s="6"/>
      <c r="AZ28" s="13">
        <f t="shared" si="33"/>
        <v>0</v>
      </c>
      <c r="BA28" s="12">
        <f t="shared" si="34"/>
        <v>0</v>
      </c>
      <c r="BB28" s="6"/>
      <c r="BC28" s="13">
        <f t="shared" si="35"/>
        <v>0</v>
      </c>
      <c r="BD28" s="12">
        <f t="shared" si="36"/>
        <v>0</v>
      </c>
      <c r="BE28" s="6"/>
      <c r="BF28" s="13">
        <f t="shared" si="37"/>
        <v>0</v>
      </c>
      <c r="BG28" s="12">
        <f t="shared" si="38"/>
        <v>0</v>
      </c>
      <c r="BH28" s="6">
        <v>58</v>
      </c>
      <c r="BI28" s="13">
        <f t="shared" si="39"/>
        <v>0.96666666666666667</v>
      </c>
      <c r="BJ28" s="12">
        <f t="shared" si="40"/>
        <v>347.08824000000004</v>
      </c>
      <c r="BK28" s="6"/>
      <c r="BL28" s="13">
        <f t="shared" si="41"/>
        <v>0</v>
      </c>
      <c r="BM28" s="12">
        <f t="shared" si="42"/>
        <v>0</v>
      </c>
      <c r="BN28" s="6">
        <v>61</v>
      </c>
      <c r="BO28" s="13">
        <f t="shared" si="43"/>
        <v>1.0166666666666666</v>
      </c>
      <c r="BP28" s="12">
        <f t="shared" si="44"/>
        <v>365.04108000000008</v>
      </c>
      <c r="BQ28" s="6"/>
      <c r="BR28" s="13">
        <f t="shared" si="45"/>
        <v>0</v>
      </c>
      <c r="BS28" s="12">
        <f t="shared" si="46"/>
        <v>0</v>
      </c>
      <c r="BT28" s="6">
        <v>54</v>
      </c>
      <c r="BU28" s="13">
        <f t="shared" si="47"/>
        <v>0.9</v>
      </c>
      <c r="BV28" s="12">
        <f t="shared" si="48"/>
        <v>323.15112000000005</v>
      </c>
      <c r="BW28" s="6"/>
      <c r="BX28" s="13">
        <f t="shared" si="49"/>
        <v>0</v>
      </c>
      <c r="BY28" s="12">
        <f t="shared" si="50"/>
        <v>0</v>
      </c>
      <c r="BZ28" s="6"/>
      <c r="CA28" s="13">
        <f t="shared" si="51"/>
        <v>0</v>
      </c>
      <c r="CB28" s="12">
        <f t="shared" si="52"/>
        <v>0</v>
      </c>
      <c r="CC28" s="6"/>
      <c r="CD28" s="13">
        <f t="shared" si="53"/>
        <v>0</v>
      </c>
      <c r="CE28" s="12">
        <f t="shared" si="54"/>
        <v>0</v>
      </c>
      <c r="CF28" s="6">
        <v>7</v>
      </c>
      <c r="CG28" s="13">
        <f t="shared" si="55"/>
        <v>0.11666666666666667</v>
      </c>
      <c r="CH28" s="12">
        <f t="shared" si="56"/>
        <v>41.889960000000009</v>
      </c>
      <c r="CI28" s="6"/>
      <c r="CJ28" s="13">
        <f t="shared" si="57"/>
        <v>0</v>
      </c>
      <c r="CK28" s="12">
        <f t="shared" si="58"/>
        <v>0</v>
      </c>
      <c r="CL28" s="6"/>
      <c r="CM28" s="13">
        <f t="shared" si="59"/>
        <v>0</v>
      </c>
      <c r="CN28" s="12">
        <f t="shared" si="60"/>
        <v>0</v>
      </c>
      <c r="CO28" s="6">
        <v>95</v>
      </c>
      <c r="CP28" s="13">
        <f t="shared" si="61"/>
        <v>1.5833333333333333</v>
      </c>
      <c r="CQ28" s="12">
        <f t="shared" si="62"/>
        <v>568.50660000000005</v>
      </c>
      <c r="CR28" s="6"/>
      <c r="CS28" s="6"/>
      <c r="CT28" s="6"/>
      <c r="CU28" s="6"/>
      <c r="CW28" s="18">
        <f t="shared" si="63"/>
        <v>2561.2718400000003</v>
      </c>
    </row>
    <row r="29" spans="1:101" x14ac:dyDescent="0.25">
      <c r="A29" s="1">
        <v>173076000</v>
      </c>
      <c r="B29" t="s">
        <v>18</v>
      </c>
      <c r="C29" t="s">
        <v>19</v>
      </c>
      <c r="D29" s="2">
        <v>0.15254237288135594</v>
      </c>
      <c r="E29" s="6">
        <v>60</v>
      </c>
      <c r="F29" s="6">
        <v>5.9842800000000009</v>
      </c>
      <c r="G29" s="1">
        <v>320015</v>
      </c>
      <c r="H29" s="1" t="s">
        <v>0</v>
      </c>
      <c r="I29" s="4"/>
      <c r="J29" s="11">
        <f t="shared" si="64"/>
        <v>0</v>
      </c>
      <c r="K29" s="12">
        <f t="shared" si="6"/>
        <v>0</v>
      </c>
      <c r="L29" s="4">
        <v>0</v>
      </c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/>
      <c r="S29" s="13">
        <f t="shared" si="11"/>
        <v>0</v>
      </c>
      <c r="T29" s="12">
        <f t="shared" si="12"/>
        <v>0</v>
      </c>
      <c r="U29" s="4"/>
      <c r="V29" s="13">
        <f t="shared" si="13"/>
        <v>0</v>
      </c>
      <c r="W29" s="12">
        <f t="shared" si="14"/>
        <v>0</v>
      </c>
      <c r="X29" s="6">
        <v>275</v>
      </c>
      <c r="Y29" s="13">
        <f t="shared" si="15"/>
        <v>4.583333333333333</v>
      </c>
      <c r="Z29" s="12">
        <f t="shared" si="16"/>
        <v>1645.6770000000004</v>
      </c>
      <c r="AB29" s="13">
        <f t="shared" si="17"/>
        <v>0</v>
      </c>
      <c r="AC29" s="12">
        <f t="shared" si="18"/>
        <v>0</v>
      </c>
      <c r="AE29" s="13">
        <f t="shared" si="19"/>
        <v>0</v>
      </c>
      <c r="AF29" s="12">
        <f t="shared" si="20"/>
        <v>0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6">
        <v>137</v>
      </c>
      <c r="AN29" s="13">
        <f t="shared" si="25"/>
        <v>2.2833333333333332</v>
      </c>
      <c r="AO29" s="12">
        <f t="shared" si="26"/>
        <v>819.84636000000012</v>
      </c>
      <c r="AP29" s="6"/>
      <c r="AQ29" s="13">
        <f t="shared" si="27"/>
        <v>0</v>
      </c>
      <c r="AR29" s="12">
        <f t="shared" si="28"/>
        <v>0</v>
      </c>
      <c r="AT29" s="13">
        <f t="shared" si="29"/>
        <v>0</v>
      </c>
      <c r="AU29" s="12">
        <f t="shared" si="30"/>
        <v>0</v>
      </c>
      <c r="AV29" s="6">
        <v>0</v>
      </c>
      <c r="AW29" s="13">
        <f t="shared" si="31"/>
        <v>0</v>
      </c>
      <c r="AX29" s="12">
        <f t="shared" si="32"/>
        <v>0</v>
      </c>
      <c r="AY29" s="6"/>
      <c r="AZ29" s="13">
        <f t="shared" si="33"/>
        <v>0</v>
      </c>
      <c r="BA29" s="12">
        <f t="shared" si="34"/>
        <v>0</v>
      </c>
      <c r="BB29" s="6"/>
      <c r="BC29" s="13">
        <f t="shared" si="35"/>
        <v>0</v>
      </c>
      <c r="BD29" s="12">
        <f t="shared" si="36"/>
        <v>0</v>
      </c>
      <c r="BE29" s="6"/>
      <c r="BF29" s="13">
        <f t="shared" si="37"/>
        <v>0</v>
      </c>
      <c r="BG29" s="12">
        <f t="shared" si="38"/>
        <v>0</v>
      </c>
      <c r="BH29" s="6">
        <v>156</v>
      </c>
      <c r="BI29" s="13">
        <f t="shared" si="39"/>
        <v>2.6</v>
      </c>
      <c r="BJ29" s="12">
        <f t="shared" si="40"/>
        <v>933.54768000000013</v>
      </c>
      <c r="BK29" s="6"/>
      <c r="BL29" s="13">
        <f t="shared" si="41"/>
        <v>0</v>
      </c>
      <c r="BM29" s="12">
        <f t="shared" si="42"/>
        <v>0</v>
      </c>
      <c r="BN29" s="6">
        <v>165</v>
      </c>
      <c r="BO29" s="13">
        <f t="shared" si="43"/>
        <v>2.75</v>
      </c>
      <c r="BP29" s="12">
        <f t="shared" si="44"/>
        <v>987.40620000000013</v>
      </c>
      <c r="BQ29" s="6"/>
      <c r="BR29" s="13">
        <f t="shared" si="45"/>
        <v>0</v>
      </c>
      <c r="BS29" s="12">
        <f t="shared" si="46"/>
        <v>0</v>
      </c>
      <c r="BT29" s="6">
        <v>146</v>
      </c>
      <c r="BU29" s="13">
        <f t="shared" si="47"/>
        <v>2.4333333333333331</v>
      </c>
      <c r="BV29" s="12">
        <f t="shared" si="48"/>
        <v>873.70488000000012</v>
      </c>
      <c r="BW29" s="6"/>
      <c r="BX29" s="13">
        <f t="shared" si="49"/>
        <v>0</v>
      </c>
      <c r="BY29" s="12">
        <f t="shared" si="50"/>
        <v>0</v>
      </c>
      <c r="BZ29" s="6"/>
      <c r="CA29" s="13">
        <f t="shared" si="51"/>
        <v>0</v>
      </c>
      <c r="CB29" s="12">
        <f t="shared" si="52"/>
        <v>0</v>
      </c>
      <c r="CC29" s="6"/>
      <c r="CD29" s="13">
        <f t="shared" si="53"/>
        <v>0</v>
      </c>
      <c r="CE29" s="12">
        <f t="shared" si="54"/>
        <v>0</v>
      </c>
      <c r="CF29" s="6">
        <v>18</v>
      </c>
      <c r="CG29" s="13">
        <f t="shared" si="55"/>
        <v>0.3</v>
      </c>
      <c r="CH29" s="12">
        <f t="shared" si="56"/>
        <v>107.71704000000001</v>
      </c>
      <c r="CI29" s="6"/>
      <c r="CJ29" s="13">
        <f t="shared" si="57"/>
        <v>0</v>
      </c>
      <c r="CK29" s="12">
        <f t="shared" si="58"/>
        <v>0</v>
      </c>
      <c r="CL29" s="6"/>
      <c r="CM29" s="13">
        <f t="shared" si="59"/>
        <v>0</v>
      </c>
      <c r="CN29" s="12">
        <f t="shared" si="60"/>
        <v>0</v>
      </c>
      <c r="CO29" s="6">
        <v>256</v>
      </c>
      <c r="CP29" s="13">
        <f t="shared" si="61"/>
        <v>4.2666666666666666</v>
      </c>
      <c r="CQ29" s="12">
        <f t="shared" si="62"/>
        <v>1531.9756800000002</v>
      </c>
      <c r="CR29" s="6"/>
      <c r="CS29" s="6"/>
      <c r="CT29" s="6"/>
      <c r="CU29" s="6"/>
      <c r="CW29" s="18">
        <f t="shared" si="63"/>
        <v>6899.8748400000022</v>
      </c>
    </row>
    <row r="30" spans="1:101" x14ac:dyDescent="0.25">
      <c r="A30" s="1">
        <v>173076000</v>
      </c>
      <c r="B30" t="s">
        <v>20</v>
      </c>
      <c r="C30" t="s">
        <v>21</v>
      </c>
      <c r="D30" s="2">
        <v>0.11864406779661017</v>
      </c>
      <c r="E30" s="6">
        <v>60</v>
      </c>
      <c r="F30" s="6">
        <v>5.9842800000000009</v>
      </c>
      <c r="G30" s="1">
        <v>320015</v>
      </c>
      <c r="H30" s="1" t="s">
        <v>0</v>
      </c>
      <c r="I30" s="4"/>
      <c r="J30" s="11">
        <f t="shared" si="64"/>
        <v>0</v>
      </c>
      <c r="K30" s="12">
        <f t="shared" si="6"/>
        <v>0</v>
      </c>
      <c r="L30" s="4">
        <v>0</v>
      </c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/>
      <c r="S30" s="13">
        <f t="shared" si="11"/>
        <v>0</v>
      </c>
      <c r="T30" s="12">
        <f t="shared" si="12"/>
        <v>0</v>
      </c>
      <c r="U30" s="4"/>
      <c r="V30" s="13">
        <f t="shared" si="13"/>
        <v>0</v>
      </c>
      <c r="W30" s="12">
        <f t="shared" si="14"/>
        <v>0</v>
      </c>
      <c r="X30" s="6">
        <v>214</v>
      </c>
      <c r="Y30" s="13">
        <f t="shared" si="15"/>
        <v>3.5666666666666669</v>
      </c>
      <c r="Z30" s="12">
        <f t="shared" si="16"/>
        <v>1280.6359200000002</v>
      </c>
      <c r="AB30" s="13">
        <f t="shared" si="17"/>
        <v>0</v>
      </c>
      <c r="AC30" s="12">
        <f t="shared" si="18"/>
        <v>0</v>
      </c>
      <c r="AE30" s="13">
        <f t="shared" si="19"/>
        <v>0</v>
      </c>
      <c r="AF30" s="12">
        <f t="shared" si="20"/>
        <v>0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6">
        <v>107</v>
      </c>
      <c r="AN30" s="13">
        <f t="shared" si="25"/>
        <v>1.7833333333333334</v>
      </c>
      <c r="AO30" s="12">
        <f t="shared" si="26"/>
        <v>640.31796000000008</v>
      </c>
      <c r="AP30" s="6"/>
      <c r="AQ30" s="13">
        <f t="shared" si="27"/>
        <v>0</v>
      </c>
      <c r="AR30" s="12">
        <f t="shared" si="28"/>
        <v>0</v>
      </c>
      <c r="AT30" s="13">
        <f t="shared" si="29"/>
        <v>0</v>
      </c>
      <c r="AU30" s="12">
        <f t="shared" si="30"/>
        <v>0</v>
      </c>
      <c r="AV30" s="6">
        <v>0</v>
      </c>
      <c r="AW30" s="13">
        <f t="shared" si="31"/>
        <v>0</v>
      </c>
      <c r="AX30" s="12">
        <f t="shared" si="32"/>
        <v>0</v>
      </c>
      <c r="AY30" s="6"/>
      <c r="AZ30" s="13">
        <f t="shared" si="33"/>
        <v>0</v>
      </c>
      <c r="BA30" s="12">
        <f t="shared" si="34"/>
        <v>0</v>
      </c>
      <c r="BB30" s="6"/>
      <c r="BC30" s="13">
        <f t="shared" si="35"/>
        <v>0</v>
      </c>
      <c r="BD30" s="12">
        <f t="shared" si="36"/>
        <v>0</v>
      </c>
      <c r="BE30" s="6"/>
      <c r="BF30" s="13">
        <f t="shared" si="37"/>
        <v>0</v>
      </c>
      <c r="BG30" s="12">
        <f t="shared" si="38"/>
        <v>0</v>
      </c>
      <c r="BH30" s="6">
        <v>121</v>
      </c>
      <c r="BI30" s="13">
        <f t="shared" si="39"/>
        <v>2.0166666666666666</v>
      </c>
      <c r="BJ30" s="12">
        <f t="shared" si="40"/>
        <v>724.09788000000015</v>
      </c>
      <c r="BK30" s="6"/>
      <c r="BL30" s="13">
        <f t="shared" si="41"/>
        <v>0</v>
      </c>
      <c r="BM30" s="12">
        <f t="shared" si="42"/>
        <v>0</v>
      </c>
      <c r="BN30" s="6">
        <v>128</v>
      </c>
      <c r="BO30" s="13">
        <f t="shared" si="43"/>
        <v>2.1333333333333333</v>
      </c>
      <c r="BP30" s="12">
        <f t="shared" si="44"/>
        <v>765.98784000000012</v>
      </c>
      <c r="BQ30" s="6"/>
      <c r="BR30" s="13">
        <f t="shared" si="45"/>
        <v>0</v>
      </c>
      <c r="BS30" s="12">
        <f t="shared" si="46"/>
        <v>0</v>
      </c>
      <c r="BT30" s="6">
        <v>114</v>
      </c>
      <c r="BU30" s="13">
        <f t="shared" si="47"/>
        <v>1.9</v>
      </c>
      <c r="BV30" s="12">
        <f t="shared" si="48"/>
        <v>682.20792000000006</v>
      </c>
      <c r="BW30" s="6"/>
      <c r="BX30" s="13">
        <f t="shared" si="49"/>
        <v>0</v>
      </c>
      <c r="BY30" s="12">
        <f t="shared" si="50"/>
        <v>0</v>
      </c>
      <c r="BZ30" s="6"/>
      <c r="CA30" s="13">
        <f t="shared" si="51"/>
        <v>0</v>
      </c>
      <c r="CB30" s="12">
        <f t="shared" si="52"/>
        <v>0</v>
      </c>
      <c r="CC30" s="6"/>
      <c r="CD30" s="13">
        <f t="shared" si="53"/>
        <v>0</v>
      </c>
      <c r="CE30" s="12">
        <f t="shared" si="54"/>
        <v>0</v>
      </c>
      <c r="CF30" s="6">
        <v>14</v>
      </c>
      <c r="CG30" s="13">
        <f t="shared" si="55"/>
        <v>0.23333333333333334</v>
      </c>
      <c r="CH30" s="12">
        <f t="shared" si="56"/>
        <v>83.779920000000018</v>
      </c>
      <c r="CI30" s="6"/>
      <c r="CJ30" s="13">
        <f t="shared" si="57"/>
        <v>0</v>
      </c>
      <c r="CK30" s="12">
        <f t="shared" si="58"/>
        <v>0</v>
      </c>
      <c r="CL30" s="6"/>
      <c r="CM30" s="13">
        <f t="shared" si="59"/>
        <v>0</v>
      </c>
      <c r="CN30" s="12">
        <f t="shared" si="60"/>
        <v>0</v>
      </c>
      <c r="CO30" s="6">
        <v>199</v>
      </c>
      <c r="CP30" s="13">
        <f t="shared" si="61"/>
        <v>3.3166666666666669</v>
      </c>
      <c r="CQ30" s="12">
        <f t="shared" si="62"/>
        <v>1190.8717200000001</v>
      </c>
      <c r="CR30" s="6"/>
      <c r="CS30" s="6"/>
      <c r="CT30" s="6"/>
      <c r="CU30" s="6"/>
      <c r="CW30" s="18">
        <f t="shared" si="63"/>
        <v>5367.8991600000008</v>
      </c>
    </row>
    <row r="31" spans="1:101" x14ac:dyDescent="0.25">
      <c r="A31" s="1">
        <v>173076000</v>
      </c>
      <c r="B31" t="s">
        <v>80</v>
      </c>
      <c r="C31" t="s">
        <v>23</v>
      </c>
      <c r="D31" s="3">
        <v>5.6497175141242938E-3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64"/>
        <v>0</v>
      </c>
      <c r="K31" s="12">
        <f t="shared" si="6"/>
        <v>0</v>
      </c>
      <c r="L31" s="4">
        <v>0</v>
      </c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/>
      <c r="S31" s="13">
        <f t="shared" si="11"/>
        <v>0</v>
      </c>
      <c r="T31" s="12">
        <f t="shared" si="12"/>
        <v>0</v>
      </c>
      <c r="U31" s="4"/>
      <c r="V31" s="13">
        <f t="shared" si="13"/>
        <v>0</v>
      </c>
      <c r="W31" s="12">
        <f t="shared" si="14"/>
        <v>0</v>
      </c>
      <c r="X31" s="6">
        <v>9</v>
      </c>
      <c r="Y31" s="13">
        <f t="shared" si="15"/>
        <v>0.15</v>
      </c>
      <c r="Z31" s="12">
        <f t="shared" si="16"/>
        <v>53.858520000000006</v>
      </c>
      <c r="AB31" s="13">
        <f t="shared" si="17"/>
        <v>0</v>
      </c>
      <c r="AC31" s="12">
        <f t="shared" si="18"/>
        <v>0</v>
      </c>
      <c r="AE31" s="13">
        <f t="shared" si="19"/>
        <v>0</v>
      </c>
      <c r="AF31" s="12">
        <f t="shared" si="20"/>
        <v>0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6">
        <v>5</v>
      </c>
      <c r="AN31" s="13">
        <f t="shared" si="25"/>
        <v>8.3333333333333329E-2</v>
      </c>
      <c r="AO31" s="12">
        <f t="shared" si="26"/>
        <v>29.921400000000006</v>
      </c>
      <c r="AP31" s="6"/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V31" s="6">
        <v>0</v>
      </c>
      <c r="AW31" s="13">
        <f t="shared" si="31"/>
        <v>0</v>
      </c>
      <c r="AX31" s="12">
        <f t="shared" si="32"/>
        <v>0</v>
      </c>
      <c r="AY31" s="6"/>
      <c r="AZ31" s="13">
        <f t="shared" si="33"/>
        <v>0</v>
      </c>
      <c r="BA31" s="12">
        <f t="shared" si="34"/>
        <v>0</v>
      </c>
      <c r="BB31" s="6"/>
      <c r="BC31" s="13">
        <f t="shared" si="35"/>
        <v>0</v>
      </c>
      <c r="BD31" s="12">
        <f t="shared" si="36"/>
        <v>0</v>
      </c>
      <c r="BE31" s="6"/>
      <c r="BF31" s="13">
        <f t="shared" si="37"/>
        <v>0</v>
      </c>
      <c r="BG31" s="12">
        <f t="shared" si="38"/>
        <v>0</v>
      </c>
      <c r="BH31" s="6">
        <v>6</v>
      </c>
      <c r="BI31" s="13">
        <f t="shared" si="39"/>
        <v>0.1</v>
      </c>
      <c r="BJ31" s="12">
        <f t="shared" si="40"/>
        <v>35.905680000000004</v>
      </c>
      <c r="BK31" s="6"/>
      <c r="BL31" s="13">
        <f t="shared" si="41"/>
        <v>0</v>
      </c>
      <c r="BM31" s="12">
        <f t="shared" si="42"/>
        <v>0</v>
      </c>
      <c r="BN31" s="6">
        <v>6</v>
      </c>
      <c r="BO31" s="13">
        <f t="shared" si="43"/>
        <v>0.1</v>
      </c>
      <c r="BP31" s="12">
        <f t="shared" si="44"/>
        <v>35.905680000000004</v>
      </c>
      <c r="BQ31" s="6"/>
      <c r="BR31" s="13">
        <f t="shared" si="45"/>
        <v>0</v>
      </c>
      <c r="BS31" s="12">
        <f t="shared" si="46"/>
        <v>0</v>
      </c>
      <c r="BT31" s="6">
        <v>5</v>
      </c>
      <c r="BU31" s="13">
        <f t="shared" si="47"/>
        <v>8.3333333333333329E-2</v>
      </c>
      <c r="BV31" s="12">
        <f t="shared" si="48"/>
        <v>29.921400000000006</v>
      </c>
      <c r="BW31" s="6"/>
      <c r="BX31" s="13">
        <f t="shared" si="49"/>
        <v>0</v>
      </c>
      <c r="BY31" s="12">
        <f t="shared" si="50"/>
        <v>0</v>
      </c>
      <c r="BZ31" s="6"/>
      <c r="CA31" s="13">
        <f t="shared" si="51"/>
        <v>0</v>
      </c>
      <c r="CB31" s="12">
        <f t="shared" si="52"/>
        <v>0</v>
      </c>
      <c r="CC31" s="6"/>
      <c r="CD31" s="13">
        <f t="shared" si="53"/>
        <v>0</v>
      </c>
      <c r="CE31" s="12">
        <f t="shared" si="54"/>
        <v>0</v>
      </c>
      <c r="CF31" s="6">
        <v>1</v>
      </c>
      <c r="CG31" s="13">
        <f t="shared" si="55"/>
        <v>1.6666666666666666E-2</v>
      </c>
      <c r="CH31" s="12">
        <f t="shared" si="56"/>
        <v>5.9842800000000009</v>
      </c>
      <c r="CI31" s="6"/>
      <c r="CJ31" s="13">
        <f t="shared" si="57"/>
        <v>0</v>
      </c>
      <c r="CK31" s="12">
        <f t="shared" si="58"/>
        <v>0</v>
      </c>
      <c r="CL31" s="6"/>
      <c r="CM31" s="13">
        <f t="shared" si="59"/>
        <v>0</v>
      </c>
      <c r="CN31" s="12">
        <f t="shared" si="60"/>
        <v>0</v>
      </c>
      <c r="CO31" s="6">
        <v>9</v>
      </c>
      <c r="CP31" s="13">
        <f t="shared" si="61"/>
        <v>0.15</v>
      </c>
      <c r="CQ31" s="12">
        <f t="shared" si="62"/>
        <v>53.858520000000006</v>
      </c>
      <c r="CR31" s="6"/>
      <c r="CS31" s="6"/>
      <c r="CT31" s="6"/>
      <c r="CU31" s="6"/>
      <c r="CW31" s="18">
        <f t="shared" si="63"/>
        <v>245.35548000000003</v>
      </c>
    </row>
    <row r="32" spans="1:101" x14ac:dyDescent="0.25">
      <c r="I32" s="4"/>
      <c r="J32" s="11">
        <f t="shared" si="64"/>
        <v>0</v>
      </c>
      <c r="K32" s="12">
        <f t="shared" si="6"/>
        <v>0</v>
      </c>
      <c r="L32" s="4">
        <v>0</v>
      </c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/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6"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6">
        <v>0</v>
      </c>
      <c r="AN32" s="13">
        <f t="shared" si="25"/>
        <v>0</v>
      </c>
      <c r="AO32" s="12">
        <f t="shared" si="26"/>
        <v>0</v>
      </c>
      <c r="AP32" s="6"/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V32" s="6">
        <v>0</v>
      </c>
      <c r="AW32" s="13">
        <f t="shared" si="31"/>
        <v>0</v>
      </c>
      <c r="AX32" s="12">
        <f t="shared" si="32"/>
        <v>0</v>
      </c>
      <c r="AY32" s="6"/>
      <c r="AZ32" s="13">
        <f t="shared" si="33"/>
        <v>0</v>
      </c>
      <c r="BA32" s="12">
        <f t="shared" si="34"/>
        <v>0</v>
      </c>
      <c r="BB32" s="6"/>
      <c r="BC32" s="13">
        <f t="shared" si="35"/>
        <v>0</v>
      </c>
      <c r="BD32" s="12">
        <f t="shared" si="36"/>
        <v>0</v>
      </c>
      <c r="BE32" s="6"/>
      <c r="BF32" s="13">
        <f t="shared" si="37"/>
        <v>0</v>
      </c>
      <c r="BG32" s="12">
        <f t="shared" si="38"/>
        <v>0</v>
      </c>
      <c r="BH32" s="6">
        <v>0</v>
      </c>
      <c r="BI32" s="13">
        <f t="shared" si="39"/>
        <v>0</v>
      </c>
      <c r="BJ32" s="12">
        <f t="shared" si="40"/>
        <v>0</v>
      </c>
      <c r="BK32" s="6"/>
      <c r="BL32" s="13">
        <f t="shared" si="41"/>
        <v>0</v>
      </c>
      <c r="BM32" s="12">
        <f t="shared" si="42"/>
        <v>0</v>
      </c>
      <c r="BN32" s="6">
        <v>0</v>
      </c>
      <c r="BO32" s="13">
        <f t="shared" si="43"/>
        <v>0</v>
      </c>
      <c r="BP32" s="12">
        <f t="shared" si="44"/>
        <v>0</v>
      </c>
      <c r="BQ32" s="6"/>
      <c r="BR32" s="13">
        <f t="shared" si="45"/>
        <v>0</v>
      </c>
      <c r="BS32" s="12">
        <f t="shared" si="46"/>
        <v>0</v>
      </c>
      <c r="BT32" s="6">
        <v>0</v>
      </c>
      <c r="BU32" s="13">
        <f t="shared" si="47"/>
        <v>0</v>
      </c>
      <c r="BV32" s="12">
        <f t="shared" si="48"/>
        <v>0</v>
      </c>
      <c r="BW32" s="6"/>
      <c r="BX32" s="13">
        <f t="shared" si="49"/>
        <v>0</v>
      </c>
      <c r="BY32" s="12">
        <f t="shared" si="50"/>
        <v>0</v>
      </c>
      <c r="BZ32" s="6"/>
      <c r="CA32" s="13">
        <f t="shared" si="51"/>
        <v>0</v>
      </c>
      <c r="CB32" s="12">
        <f t="shared" si="52"/>
        <v>0</v>
      </c>
      <c r="CC32" s="6"/>
      <c r="CD32" s="13">
        <f t="shared" si="53"/>
        <v>0</v>
      </c>
      <c r="CE32" s="12">
        <f t="shared" si="54"/>
        <v>0</v>
      </c>
      <c r="CF32" s="6">
        <v>0</v>
      </c>
      <c r="CG32" s="13">
        <f t="shared" si="55"/>
        <v>0</v>
      </c>
      <c r="CH32" s="12">
        <f t="shared" si="56"/>
        <v>0</v>
      </c>
      <c r="CI32" s="6"/>
      <c r="CJ32" s="13">
        <f t="shared" si="57"/>
        <v>0</v>
      </c>
      <c r="CK32" s="12">
        <f t="shared" si="58"/>
        <v>0</v>
      </c>
      <c r="CL32" s="6"/>
      <c r="CM32" s="13">
        <f t="shared" si="59"/>
        <v>0</v>
      </c>
      <c r="CN32" s="12">
        <f t="shared" si="60"/>
        <v>0</v>
      </c>
      <c r="CO32" s="6">
        <v>0</v>
      </c>
      <c r="CP32" s="13">
        <f t="shared" si="61"/>
        <v>0</v>
      </c>
      <c r="CQ32" s="12">
        <f t="shared" si="62"/>
        <v>0</v>
      </c>
      <c r="CR32" s="6"/>
      <c r="CS32" s="6"/>
      <c r="CT32" s="6"/>
      <c r="CU32" s="6"/>
      <c r="CW32" s="18">
        <f t="shared" si="63"/>
        <v>0</v>
      </c>
    </row>
    <row r="33" spans="1:101" x14ac:dyDescent="0.25">
      <c r="I33" s="4"/>
      <c r="J33" s="11">
        <f t="shared" si="64"/>
        <v>0</v>
      </c>
      <c r="K33" s="12">
        <f t="shared" si="6"/>
        <v>0</v>
      </c>
      <c r="L33" s="4">
        <v>0</v>
      </c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/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6"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6">
        <v>0</v>
      </c>
      <c r="AN33" s="13">
        <f t="shared" si="25"/>
        <v>0</v>
      </c>
      <c r="AO33" s="12">
        <f t="shared" si="26"/>
        <v>0</v>
      </c>
      <c r="AP33" s="6"/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V33" s="6">
        <v>0</v>
      </c>
      <c r="AW33" s="13">
        <f t="shared" si="31"/>
        <v>0</v>
      </c>
      <c r="AX33" s="12">
        <f t="shared" si="32"/>
        <v>0</v>
      </c>
      <c r="AY33" s="6"/>
      <c r="AZ33" s="13">
        <f t="shared" si="33"/>
        <v>0</v>
      </c>
      <c r="BA33" s="12">
        <f t="shared" si="34"/>
        <v>0</v>
      </c>
      <c r="BB33" s="6"/>
      <c r="BC33" s="13">
        <f t="shared" si="35"/>
        <v>0</v>
      </c>
      <c r="BD33" s="12">
        <f t="shared" si="36"/>
        <v>0</v>
      </c>
      <c r="BE33" s="6"/>
      <c r="BF33" s="13">
        <f t="shared" si="37"/>
        <v>0</v>
      </c>
      <c r="BG33" s="12">
        <f t="shared" si="38"/>
        <v>0</v>
      </c>
      <c r="BH33" s="6">
        <v>0</v>
      </c>
      <c r="BI33" s="13">
        <f t="shared" si="39"/>
        <v>0</v>
      </c>
      <c r="BJ33" s="12">
        <f t="shared" si="40"/>
        <v>0</v>
      </c>
      <c r="BK33" s="6"/>
      <c r="BL33" s="13">
        <f t="shared" si="41"/>
        <v>0</v>
      </c>
      <c r="BM33" s="12">
        <f t="shared" si="42"/>
        <v>0</v>
      </c>
      <c r="BN33" s="6">
        <v>0</v>
      </c>
      <c r="BO33" s="13">
        <f t="shared" si="43"/>
        <v>0</v>
      </c>
      <c r="BP33" s="12">
        <f t="shared" si="44"/>
        <v>0</v>
      </c>
      <c r="BQ33" s="6"/>
      <c r="BR33" s="13">
        <f t="shared" si="45"/>
        <v>0</v>
      </c>
      <c r="BS33" s="12">
        <f t="shared" si="46"/>
        <v>0</v>
      </c>
      <c r="BT33" s="6">
        <v>0</v>
      </c>
      <c r="BU33" s="13">
        <f t="shared" si="47"/>
        <v>0</v>
      </c>
      <c r="BV33" s="12">
        <f t="shared" si="48"/>
        <v>0</v>
      </c>
      <c r="BW33" s="6"/>
      <c r="BX33" s="13">
        <f t="shared" si="49"/>
        <v>0</v>
      </c>
      <c r="BY33" s="12">
        <f t="shared" si="50"/>
        <v>0</v>
      </c>
      <c r="BZ33" s="6"/>
      <c r="CA33" s="13">
        <f t="shared" si="51"/>
        <v>0</v>
      </c>
      <c r="CB33" s="12">
        <f t="shared" si="52"/>
        <v>0</v>
      </c>
      <c r="CC33" s="6"/>
      <c r="CD33" s="13">
        <f t="shared" si="53"/>
        <v>0</v>
      </c>
      <c r="CE33" s="12">
        <f t="shared" si="54"/>
        <v>0</v>
      </c>
      <c r="CF33" s="6">
        <v>0</v>
      </c>
      <c r="CG33" s="13">
        <f t="shared" si="55"/>
        <v>0</v>
      </c>
      <c r="CH33" s="12">
        <f t="shared" si="56"/>
        <v>0</v>
      </c>
      <c r="CI33" s="6"/>
      <c r="CJ33" s="13">
        <f t="shared" si="57"/>
        <v>0</v>
      </c>
      <c r="CK33" s="12">
        <f t="shared" si="58"/>
        <v>0</v>
      </c>
      <c r="CL33" s="6"/>
      <c r="CM33" s="13">
        <f t="shared" si="59"/>
        <v>0</v>
      </c>
      <c r="CN33" s="12">
        <f t="shared" si="60"/>
        <v>0</v>
      </c>
      <c r="CO33" s="6">
        <v>0</v>
      </c>
      <c r="CP33" s="13">
        <f t="shared" si="61"/>
        <v>0</v>
      </c>
      <c r="CQ33" s="12">
        <f t="shared" si="62"/>
        <v>0</v>
      </c>
      <c r="CR33" s="6"/>
      <c r="CS33" s="6"/>
      <c r="CT33" s="6"/>
      <c r="CU33" s="6"/>
      <c r="CW33" s="18">
        <f t="shared" si="63"/>
        <v>0</v>
      </c>
    </row>
    <row r="34" spans="1:101" x14ac:dyDescent="0.25">
      <c r="A34" s="1">
        <v>173136000</v>
      </c>
      <c r="B34" t="s">
        <v>8</v>
      </c>
      <c r="C34" t="s">
        <v>9</v>
      </c>
      <c r="D34" s="2">
        <v>0.16949152542372881</v>
      </c>
      <c r="E34" s="6">
        <v>200</v>
      </c>
      <c r="F34" s="6">
        <v>1.9796400000000001</v>
      </c>
      <c r="G34" s="1">
        <v>324003</v>
      </c>
      <c r="H34" s="1" t="s">
        <v>41</v>
      </c>
      <c r="I34" s="4"/>
      <c r="J34" s="11">
        <f t="shared" si="64"/>
        <v>0</v>
      </c>
      <c r="K34" s="12">
        <f t="shared" si="6"/>
        <v>0</v>
      </c>
      <c r="L34" s="4">
        <v>407</v>
      </c>
      <c r="M34" s="13">
        <f t="shared" si="7"/>
        <v>2.0350000000000001</v>
      </c>
      <c r="N34" s="12">
        <f t="shared" si="8"/>
        <v>805.71348</v>
      </c>
      <c r="O34" s="4"/>
      <c r="P34" s="13">
        <f t="shared" si="9"/>
        <v>0</v>
      </c>
      <c r="Q34" s="12">
        <f t="shared" si="10"/>
        <v>0</v>
      </c>
      <c r="R34" s="4"/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6">
        <v>610</v>
      </c>
      <c r="Y34" s="13">
        <f t="shared" si="15"/>
        <v>3.05</v>
      </c>
      <c r="Z34" s="12">
        <f t="shared" si="16"/>
        <v>1207.5804000000001</v>
      </c>
      <c r="AB34" s="13">
        <f t="shared" si="17"/>
        <v>0</v>
      </c>
      <c r="AC34" s="12">
        <f t="shared" si="18"/>
        <v>0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6">
        <v>0</v>
      </c>
      <c r="AN34" s="13">
        <f t="shared" si="25"/>
        <v>0</v>
      </c>
      <c r="AO34" s="12">
        <f t="shared" si="26"/>
        <v>0</v>
      </c>
      <c r="AP34" s="6"/>
      <c r="AQ34" s="13">
        <f t="shared" si="27"/>
        <v>0</v>
      </c>
      <c r="AR34" s="12">
        <f t="shared" si="28"/>
        <v>0</v>
      </c>
      <c r="AT34" s="13">
        <f t="shared" si="29"/>
        <v>0</v>
      </c>
      <c r="AU34" s="12">
        <f t="shared" si="30"/>
        <v>0</v>
      </c>
      <c r="AV34" s="6">
        <v>508</v>
      </c>
      <c r="AW34" s="13">
        <f t="shared" si="31"/>
        <v>2.54</v>
      </c>
      <c r="AX34" s="12">
        <f t="shared" si="32"/>
        <v>1005.6571200000001</v>
      </c>
      <c r="AY34" s="6"/>
      <c r="AZ34" s="13">
        <f t="shared" si="33"/>
        <v>0</v>
      </c>
      <c r="BA34" s="12">
        <f t="shared" si="34"/>
        <v>0</v>
      </c>
      <c r="BB34" s="6"/>
      <c r="BC34" s="13">
        <f t="shared" si="35"/>
        <v>0</v>
      </c>
      <c r="BD34" s="12">
        <f t="shared" si="36"/>
        <v>0</v>
      </c>
      <c r="BE34" s="6"/>
      <c r="BF34" s="13">
        <f t="shared" si="37"/>
        <v>0</v>
      </c>
      <c r="BG34" s="12">
        <f t="shared" si="38"/>
        <v>0</v>
      </c>
      <c r="BH34" s="6">
        <v>441</v>
      </c>
      <c r="BI34" s="13">
        <f t="shared" si="39"/>
        <v>2.2050000000000001</v>
      </c>
      <c r="BJ34" s="12">
        <f t="shared" si="40"/>
        <v>873.02124000000003</v>
      </c>
      <c r="BK34" s="6"/>
      <c r="BL34" s="13">
        <f t="shared" si="41"/>
        <v>0</v>
      </c>
      <c r="BM34" s="12">
        <f t="shared" si="42"/>
        <v>0</v>
      </c>
      <c r="BN34" s="6">
        <v>644</v>
      </c>
      <c r="BO34" s="13">
        <f t="shared" si="43"/>
        <v>3.22</v>
      </c>
      <c r="BP34" s="12">
        <f t="shared" si="44"/>
        <v>1274.88816</v>
      </c>
      <c r="BQ34" s="6"/>
      <c r="BR34" s="13">
        <f t="shared" si="45"/>
        <v>0</v>
      </c>
      <c r="BS34" s="12">
        <f t="shared" si="46"/>
        <v>0</v>
      </c>
      <c r="BT34" s="6">
        <v>0</v>
      </c>
      <c r="BU34" s="13">
        <f t="shared" si="47"/>
        <v>0</v>
      </c>
      <c r="BV34" s="12">
        <f t="shared" si="48"/>
        <v>0</v>
      </c>
      <c r="BW34" s="6"/>
      <c r="BX34" s="13">
        <f t="shared" si="49"/>
        <v>0</v>
      </c>
      <c r="BY34" s="12">
        <f t="shared" si="50"/>
        <v>0</v>
      </c>
      <c r="BZ34" s="6"/>
      <c r="CA34" s="13">
        <f t="shared" si="51"/>
        <v>0</v>
      </c>
      <c r="CB34" s="12">
        <f t="shared" si="52"/>
        <v>0</v>
      </c>
      <c r="CC34" s="6"/>
      <c r="CD34" s="13">
        <f t="shared" si="53"/>
        <v>0</v>
      </c>
      <c r="CE34" s="12">
        <f t="shared" si="54"/>
        <v>0</v>
      </c>
      <c r="CF34" s="6">
        <v>34</v>
      </c>
      <c r="CG34" s="13">
        <f t="shared" si="55"/>
        <v>0.17</v>
      </c>
      <c r="CH34" s="12">
        <f t="shared" si="56"/>
        <v>67.307760000000002</v>
      </c>
      <c r="CI34" s="6"/>
      <c r="CJ34" s="13">
        <f t="shared" si="57"/>
        <v>0</v>
      </c>
      <c r="CK34" s="12">
        <f t="shared" si="58"/>
        <v>0</v>
      </c>
      <c r="CL34" s="6"/>
      <c r="CM34" s="13">
        <f t="shared" si="59"/>
        <v>0</v>
      </c>
      <c r="CN34" s="12">
        <f t="shared" si="60"/>
        <v>0</v>
      </c>
      <c r="CO34" s="6">
        <v>0</v>
      </c>
      <c r="CP34" s="13">
        <f t="shared" si="61"/>
        <v>0</v>
      </c>
      <c r="CQ34" s="12">
        <f t="shared" si="62"/>
        <v>0</v>
      </c>
      <c r="CR34" s="6"/>
      <c r="CS34" s="6"/>
      <c r="CT34" s="6"/>
      <c r="CU34" s="6"/>
      <c r="CW34" s="18">
        <f t="shared" si="63"/>
        <v>5234.1681599999993</v>
      </c>
    </row>
    <row r="35" spans="1:101" x14ac:dyDescent="0.25">
      <c r="A35" s="1">
        <v>173136000</v>
      </c>
      <c r="B35" t="s">
        <v>10</v>
      </c>
      <c r="C35" t="s">
        <v>11</v>
      </c>
      <c r="D35" s="2">
        <v>0.15819209039548024</v>
      </c>
      <c r="E35" s="6">
        <v>200</v>
      </c>
      <c r="F35" s="6">
        <v>1.9796400000000001</v>
      </c>
      <c r="G35" s="1">
        <v>324003</v>
      </c>
      <c r="H35" s="1" t="s">
        <v>41</v>
      </c>
      <c r="I35" s="4"/>
      <c r="J35" s="11">
        <f t="shared" si="64"/>
        <v>0</v>
      </c>
      <c r="K35" s="12">
        <f t="shared" si="6"/>
        <v>0</v>
      </c>
      <c r="L35" s="4">
        <v>380</v>
      </c>
      <c r="M35" s="13">
        <f t="shared" si="7"/>
        <v>1.9</v>
      </c>
      <c r="N35" s="12">
        <f t="shared" si="8"/>
        <v>752.26319999999998</v>
      </c>
      <c r="O35" s="4"/>
      <c r="P35" s="13">
        <f t="shared" si="9"/>
        <v>0</v>
      </c>
      <c r="Q35" s="12">
        <f t="shared" si="10"/>
        <v>0</v>
      </c>
      <c r="R35" s="4"/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6">
        <v>569</v>
      </c>
      <c r="Y35" s="13">
        <f t="shared" si="15"/>
        <v>2.8450000000000002</v>
      </c>
      <c r="Z35" s="12">
        <f t="shared" si="16"/>
        <v>1126.41516</v>
      </c>
      <c r="AB35" s="13">
        <f t="shared" si="17"/>
        <v>0</v>
      </c>
      <c r="AC35" s="12">
        <f t="shared" si="18"/>
        <v>0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6">
        <v>0</v>
      </c>
      <c r="AN35" s="13">
        <f t="shared" si="25"/>
        <v>0</v>
      </c>
      <c r="AO35" s="12">
        <f t="shared" si="26"/>
        <v>0</v>
      </c>
      <c r="AP35" s="6"/>
      <c r="AQ35" s="13">
        <f t="shared" si="27"/>
        <v>0</v>
      </c>
      <c r="AR35" s="12">
        <f t="shared" si="28"/>
        <v>0</v>
      </c>
      <c r="AT35" s="13">
        <f t="shared" si="29"/>
        <v>0</v>
      </c>
      <c r="AU35" s="12">
        <f t="shared" si="30"/>
        <v>0</v>
      </c>
      <c r="AV35" s="6">
        <v>475</v>
      </c>
      <c r="AW35" s="13">
        <f t="shared" si="31"/>
        <v>2.375</v>
      </c>
      <c r="AX35" s="12">
        <f t="shared" si="32"/>
        <v>940.32900000000006</v>
      </c>
      <c r="AY35" s="6"/>
      <c r="AZ35" s="13">
        <f t="shared" si="33"/>
        <v>0</v>
      </c>
      <c r="BA35" s="12">
        <f t="shared" si="34"/>
        <v>0</v>
      </c>
      <c r="BB35" s="6"/>
      <c r="BC35" s="13">
        <f t="shared" si="35"/>
        <v>0</v>
      </c>
      <c r="BD35" s="12">
        <f t="shared" si="36"/>
        <v>0</v>
      </c>
      <c r="BE35" s="6"/>
      <c r="BF35" s="13">
        <f t="shared" si="37"/>
        <v>0</v>
      </c>
      <c r="BG35" s="12">
        <f t="shared" si="38"/>
        <v>0</v>
      </c>
      <c r="BH35" s="6">
        <v>411</v>
      </c>
      <c r="BI35" s="13">
        <f t="shared" si="39"/>
        <v>2.0550000000000002</v>
      </c>
      <c r="BJ35" s="12">
        <f t="shared" si="40"/>
        <v>813.63204000000007</v>
      </c>
      <c r="BK35" s="6"/>
      <c r="BL35" s="13">
        <f t="shared" si="41"/>
        <v>0</v>
      </c>
      <c r="BM35" s="12">
        <f t="shared" si="42"/>
        <v>0</v>
      </c>
      <c r="BN35" s="6">
        <v>601</v>
      </c>
      <c r="BO35" s="13">
        <f t="shared" si="43"/>
        <v>3.0049999999999999</v>
      </c>
      <c r="BP35" s="12">
        <f t="shared" si="44"/>
        <v>1189.7636400000001</v>
      </c>
      <c r="BQ35" s="6"/>
      <c r="BR35" s="13">
        <f t="shared" si="45"/>
        <v>0</v>
      </c>
      <c r="BS35" s="12">
        <f t="shared" si="46"/>
        <v>0</v>
      </c>
      <c r="BT35" s="6">
        <v>0</v>
      </c>
      <c r="BU35" s="13">
        <f t="shared" si="47"/>
        <v>0</v>
      </c>
      <c r="BV35" s="12">
        <f t="shared" si="48"/>
        <v>0</v>
      </c>
      <c r="BW35" s="6"/>
      <c r="BX35" s="13">
        <f t="shared" si="49"/>
        <v>0</v>
      </c>
      <c r="BY35" s="12">
        <f t="shared" si="50"/>
        <v>0</v>
      </c>
      <c r="BZ35" s="6"/>
      <c r="CA35" s="13">
        <f t="shared" si="51"/>
        <v>0</v>
      </c>
      <c r="CB35" s="12">
        <f t="shared" si="52"/>
        <v>0</v>
      </c>
      <c r="CC35" s="6"/>
      <c r="CD35" s="13">
        <f t="shared" si="53"/>
        <v>0</v>
      </c>
      <c r="CE35" s="12">
        <f t="shared" si="54"/>
        <v>0</v>
      </c>
      <c r="CF35" s="6">
        <v>32</v>
      </c>
      <c r="CG35" s="13">
        <f t="shared" si="55"/>
        <v>0.16</v>
      </c>
      <c r="CH35" s="12">
        <f t="shared" si="56"/>
        <v>63.348480000000002</v>
      </c>
      <c r="CI35" s="6"/>
      <c r="CJ35" s="13">
        <f t="shared" si="57"/>
        <v>0</v>
      </c>
      <c r="CK35" s="12">
        <f t="shared" si="58"/>
        <v>0</v>
      </c>
      <c r="CL35" s="6"/>
      <c r="CM35" s="13">
        <f t="shared" si="59"/>
        <v>0</v>
      </c>
      <c r="CN35" s="12">
        <f t="shared" si="60"/>
        <v>0</v>
      </c>
      <c r="CO35" s="6">
        <v>0</v>
      </c>
      <c r="CP35" s="13">
        <f t="shared" si="61"/>
        <v>0</v>
      </c>
      <c r="CQ35" s="12">
        <f t="shared" si="62"/>
        <v>0</v>
      </c>
      <c r="CR35" s="6"/>
      <c r="CS35" s="6"/>
      <c r="CT35" s="6"/>
      <c r="CU35" s="6"/>
      <c r="CW35" s="18">
        <f t="shared" si="63"/>
        <v>4885.7515199999998</v>
      </c>
    </row>
    <row r="36" spans="1:101" x14ac:dyDescent="0.25">
      <c r="A36" s="1">
        <v>173136000</v>
      </c>
      <c r="B36" t="s">
        <v>12</v>
      </c>
      <c r="C36" t="s">
        <v>13</v>
      </c>
      <c r="D36" s="2">
        <v>9.03954802259887E-2</v>
      </c>
      <c r="E36" s="6">
        <v>200</v>
      </c>
      <c r="F36" s="6">
        <v>1.9796400000000001</v>
      </c>
      <c r="G36" s="1">
        <v>324003</v>
      </c>
      <c r="H36" s="1" t="s">
        <v>41</v>
      </c>
      <c r="I36" s="4"/>
      <c r="J36" s="11">
        <f t="shared" si="64"/>
        <v>0</v>
      </c>
      <c r="K36" s="12">
        <f t="shared" si="6"/>
        <v>0</v>
      </c>
      <c r="L36" s="4">
        <v>217</v>
      </c>
      <c r="M36" s="13">
        <f t="shared" si="7"/>
        <v>1.085</v>
      </c>
      <c r="N36" s="12">
        <f t="shared" si="8"/>
        <v>429.58188000000001</v>
      </c>
      <c r="O36" s="4"/>
      <c r="P36" s="13">
        <f t="shared" si="9"/>
        <v>0</v>
      </c>
      <c r="Q36" s="12">
        <f t="shared" si="10"/>
        <v>0</v>
      </c>
      <c r="R36" s="4"/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6">
        <v>325</v>
      </c>
      <c r="Y36" s="13">
        <f t="shared" si="15"/>
        <v>1.625</v>
      </c>
      <c r="Z36" s="12">
        <f t="shared" si="16"/>
        <v>643.38300000000004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6">
        <v>0</v>
      </c>
      <c r="AN36" s="13">
        <f t="shared" si="25"/>
        <v>0</v>
      </c>
      <c r="AO36" s="12">
        <f t="shared" si="26"/>
        <v>0</v>
      </c>
      <c r="AP36" s="6"/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V36" s="6">
        <v>271</v>
      </c>
      <c r="AW36" s="13">
        <f t="shared" si="31"/>
        <v>1.355</v>
      </c>
      <c r="AX36" s="12">
        <f t="shared" si="32"/>
        <v>536.48244</v>
      </c>
      <c r="AY36" s="6"/>
      <c r="AZ36" s="13">
        <f t="shared" si="33"/>
        <v>0</v>
      </c>
      <c r="BA36" s="12">
        <f t="shared" si="34"/>
        <v>0</v>
      </c>
      <c r="BB36" s="6"/>
      <c r="BC36" s="13">
        <f t="shared" si="35"/>
        <v>0</v>
      </c>
      <c r="BD36" s="12">
        <f t="shared" si="36"/>
        <v>0</v>
      </c>
      <c r="BE36" s="6"/>
      <c r="BF36" s="13">
        <f t="shared" si="37"/>
        <v>0</v>
      </c>
      <c r="BG36" s="12">
        <f t="shared" si="38"/>
        <v>0</v>
      </c>
      <c r="BH36" s="6">
        <v>235</v>
      </c>
      <c r="BI36" s="13">
        <f t="shared" si="39"/>
        <v>1.175</v>
      </c>
      <c r="BJ36" s="12">
        <f t="shared" si="40"/>
        <v>465.21539999999999</v>
      </c>
      <c r="BK36" s="6"/>
      <c r="BL36" s="13">
        <f t="shared" si="41"/>
        <v>0</v>
      </c>
      <c r="BM36" s="12">
        <f t="shared" si="42"/>
        <v>0</v>
      </c>
      <c r="BN36" s="6">
        <v>344</v>
      </c>
      <c r="BO36" s="13">
        <f t="shared" si="43"/>
        <v>1.72</v>
      </c>
      <c r="BP36" s="12">
        <f t="shared" si="44"/>
        <v>680.99616000000003</v>
      </c>
      <c r="BQ36" s="6"/>
      <c r="BR36" s="13">
        <f t="shared" si="45"/>
        <v>0</v>
      </c>
      <c r="BS36" s="12">
        <f t="shared" si="46"/>
        <v>0</v>
      </c>
      <c r="BT36" s="6">
        <v>0</v>
      </c>
      <c r="BU36" s="13">
        <f t="shared" si="47"/>
        <v>0</v>
      </c>
      <c r="BV36" s="12">
        <f t="shared" si="48"/>
        <v>0</v>
      </c>
      <c r="BW36" s="6"/>
      <c r="BX36" s="13">
        <f t="shared" si="49"/>
        <v>0</v>
      </c>
      <c r="BY36" s="12">
        <f t="shared" si="50"/>
        <v>0</v>
      </c>
      <c r="BZ36" s="6"/>
      <c r="CA36" s="13">
        <f t="shared" si="51"/>
        <v>0</v>
      </c>
      <c r="CB36" s="12">
        <f t="shared" si="52"/>
        <v>0</v>
      </c>
      <c r="CC36" s="6"/>
      <c r="CD36" s="13">
        <f t="shared" si="53"/>
        <v>0</v>
      </c>
      <c r="CE36" s="12">
        <f t="shared" si="54"/>
        <v>0</v>
      </c>
      <c r="CF36" s="6">
        <v>18</v>
      </c>
      <c r="CG36" s="13">
        <f t="shared" si="55"/>
        <v>0.09</v>
      </c>
      <c r="CH36" s="12">
        <f t="shared" si="56"/>
        <v>35.633520000000004</v>
      </c>
      <c r="CI36" s="6"/>
      <c r="CJ36" s="13">
        <f t="shared" si="57"/>
        <v>0</v>
      </c>
      <c r="CK36" s="12">
        <f t="shared" si="58"/>
        <v>0</v>
      </c>
      <c r="CL36" s="6"/>
      <c r="CM36" s="13">
        <f t="shared" si="59"/>
        <v>0</v>
      </c>
      <c r="CN36" s="12">
        <f t="shared" si="60"/>
        <v>0</v>
      </c>
      <c r="CO36" s="6">
        <v>0</v>
      </c>
      <c r="CP36" s="13">
        <f t="shared" si="61"/>
        <v>0</v>
      </c>
      <c r="CQ36" s="12">
        <f t="shared" si="62"/>
        <v>0</v>
      </c>
      <c r="CR36" s="6"/>
      <c r="CS36" s="6"/>
      <c r="CT36" s="6"/>
      <c r="CU36" s="6"/>
      <c r="CW36" s="18">
        <f t="shared" si="63"/>
        <v>2791.2923999999998</v>
      </c>
    </row>
    <row r="37" spans="1:101" x14ac:dyDescent="0.25">
      <c r="A37" s="1">
        <v>173136000</v>
      </c>
      <c r="B37" t="s">
        <v>14</v>
      </c>
      <c r="C37" t="s">
        <v>15</v>
      </c>
      <c r="D37" s="2">
        <v>0.24858757062146894</v>
      </c>
      <c r="E37" s="6">
        <v>200</v>
      </c>
      <c r="F37" s="6">
        <v>1.9796400000000001</v>
      </c>
      <c r="G37" s="1">
        <v>324003</v>
      </c>
      <c r="H37" s="1" t="s">
        <v>41</v>
      </c>
      <c r="I37" s="4"/>
      <c r="J37" s="11">
        <f t="shared" si="64"/>
        <v>0</v>
      </c>
      <c r="K37" s="12">
        <f t="shared" si="6"/>
        <v>0</v>
      </c>
      <c r="L37" s="4">
        <v>595</v>
      </c>
      <c r="M37" s="13">
        <f t="shared" si="7"/>
        <v>2.9750000000000001</v>
      </c>
      <c r="N37" s="12">
        <f t="shared" si="8"/>
        <v>1177.8858</v>
      </c>
      <c r="O37" s="4"/>
      <c r="P37" s="13">
        <f t="shared" si="9"/>
        <v>0</v>
      </c>
      <c r="Q37" s="12">
        <f t="shared" si="10"/>
        <v>0</v>
      </c>
      <c r="R37" s="4"/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6">
        <v>895</v>
      </c>
      <c r="Y37" s="13">
        <f t="shared" si="15"/>
        <v>4.4749999999999996</v>
      </c>
      <c r="Z37" s="12">
        <f t="shared" si="16"/>
        <v>1771.7778000000001</v>
      </c>
      <c r="AB37" s="13">
        <f t="shared" si="17"/>
        <v>0</v>
      </c>
      <c r="AC37" s="12">
        <f t="shared" si="18"/>
        <v>0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6">
        <v>0</v>
      </c>
      <c r="AN37" s="13">
        <f t="shared" si="25"/>
        <v>0</v>
      </c>
      <c r="AO37" s="12">
        <f t="shared" si="26"/>
        <v>0</v>
      </c>
      <c r="AP37" s="6"/>
      <c r="AQ37" s="13">
        <f t="shared" si="27"/>
        <v>0</v>
      </c>
      <c r="AR37" s="12">
        <f t="shared" si="28"/>
        <v>0</v>
      </c>
      <c r="AT37" s="13">
        <f t="shared" si="29"/>
        <v>0</v>
      </c>
      <c r="AU37" s="12">
        <f t="shared" si="30"/>
        <v>0</v>
      </c>
      <c r="AV37" s="6">
        <v>746</v>
      </c>
      <c r="AW37" s="13">
        <f t="shared" si="31"/>
        <v>3.73</v>
      </c>
      <c r="AX37" s="12">
        <f t="shared" si="32"/>
        <v>1476.8114399999999</v>
      </c>
      <c r="AY37" s="6"/>
      <c r="AZ37" s="13">
        <f t="shared" si="33"/>
        <v>0</v>
      </c>
      <c r="BA37" s="12">
        <f t="shared" si="34"/>
        <v>0</v>
      </c>
      <c r="BB37" s="6"/>
      <c r="BC37" s="13">
        <f t="shared" si="35"/>
        <v>0</v>
      </c>
      <c r="BD37" s="12">
        <f t="shared" si="36"/>
        <v>0</v>
      </c>
      <c r="BE37" s="6"/>
      <c r="BF37" s="13">
        <f t="shared" si="37"/>
        <v>0</v>
      </c>
      <c r="BG37" s="12">
        <f t="shared" si="38"/>
        <v>0</v>
      </c>
      <c r="BH37" s="6">
        <v>646</v>
      </c>
      <c r="BI37" s="13">
        <f t="shared" si="39"/>
        <v>3.23</v>
      </c>
      <c r="BJ37" s="12">
        <f t="shared" si="40"/>
        <v>1278.84744</v>
      </c>
      <c r="BK37" s="6"/>
      <c r="BL37" s="13">
        <f t="shared" si="41"/>
        <v>0</v>
      </c>
      <c r="BM37" s="12">
        <f t="shared" si="42"/>
        <v>0</v>
      </c>
      <c r="BN37" s="6">
        <v>945</v>
      </c>
      <c r="BO37" s="13">
        <f t="shared" si="43"/>
        <v>4.7249999999999996</v>
      </c>
      <c r="BP37" s="12">
        <f t="shared" si="44"/>
        <v>1870.7598</v>
      </c>
      <c r="BQ37" s="6"/>
      <c r="BR37" s="13">
        <f t="shared" si="45"/>
        <v>0</v>
      </c>
      <c r="BS37" s="12">
        <f t="shared" si="46"/>
        <v>0</v>
      </c>
      <c r="BT37" s="6">
        <v>0</v>
      </c>
      <c r="BU37" s="13">
        <f t="shared" si="47"/>
        <v>0</v>
      </c>
      <c r="BV37" s="12">
        <f t="shared" si="48"/>
        <v>0</v>
      </c>
      <c r="BW37" s="6"/>
      <c r="BX37" s="13">
        <f t="shared" si="49"/>
        <v>0</v>
      </c>
      <c r="BY37" s="12">
        <f t="shared" si="50"/>
        <v>0</v>
      </c>
      <c r="BZ37" s="6"/>
      <c r="CA37" s="13">
        <f t="shared" si="51"/>
        <v>0</v>
      </c>
      <c r="CB37" s="12">
        <f t="shared" si="52"/>
        <v>0</v>
      </c>
      <c r="CC37" s="6"/>
      <c r="CD37" s="13">
        <f t="shared" si="53"/>
        <v>0</v>
      </c>
      <c r="CE37" s="12">
        <f t="shared" si="54"/>
        <v>0</v>
      </c>
      <c r="CF37" s="6">
        <v>50</v>
      </c>
      <c r="CG37" s="13">
        <f t="shared" si="55"/>
        <v>0.25</v>
      </c>
      <c r="CH37" s="12">
        <f t="shared" si="56"/>
        <v>98.981999999999999</v>
      </c>
      <c r="CI37" s="6"/>
      <c r="CJ37" s="13">
        <f t="shared" si="57"/>
        <v>0</v>
      </c>
      <c r="CK37" s="12">
        <f t="shared" si="58"/>
        <v>0</v>
      </c>
      <c r="CL37" s="6"/>
      <c r="CM37" s="13">
        <f t="shared" si="59"/>
        <v>0</v>
      </c>
      <c r="CN37" s="12">
        <f t="shared" si="60"/>
        <v>0</v>
      </c>
      <c r="CO37" s="6">
        <v>0</v>
      </c>
      <c r="CP37" s="13">
        <f t="shared" si="61"/>
        <v>0</v>
      </c>
      <c r="CQ37" s="12">
        <f t="shared" si="62"/>
        <v>0</v>
      </c>
      <c r="CR37" s="6"/>
      <c r="CS37" s="6"/>
      <c r="CT37" s="6"/>
      <c r="CU37" s="6"/>
      <c r="CW37" s="18">
        <f t="shared" si="63"/>
        <v>7675.0642799999987</v>
      </c>
    </row>
    <row r="38" spans="1:101" x14ac:dyDescent="0.25">
      <c r="A38" s="1">
        <v>173136000</v>
      </c>
      <c r="B38" t="s">
        <v>16</v>
      </c>
      <c r="C38" t="s">
        <v>17</v>
      </c>
      <c r="D38" s="2">
        <v>5.6497175141242938E-2</v>
      </c>
      <c r="E38" s="6">
        <v>200</v>
      </c>
      <c r="F38" s="6">
        <v>1.9796400000000001</v>
      </c>
      <c r="G38" s="1">
        <v>324003</v>
      </c>
      <c r="H38" s="1" t="s">
        <v>41</v>
      </c>
      <c r="I38" s="4"/>
      <c r="J38" s="11">
        <f t="shared" si="64"/>
        <v>0</v>
      </c>
      <c r="K38" s="12">
        <f t="shared" si="6"/>
        <v>0</v>
      </c>
      <c r="L38" s="4">
        <v>136</v>
      </c>
      <c r="M38" s="13">
        <f t="shared" si="7"/>
        <v>0.68</v>
      </c>
      <c r="N38" s="12">
        <f t="shared" si="8"/>
        <v>269.23104000000001</v>
      </c>
      <c r="O38" s="4"/>
      <c r="P38" s="13">
        <f t="shared" si="9"/>
        <v>0</v>
      </c>
      <c r="Q38" s="12">
        <f t="shared" si="10"/>
        <v>0</v>
      </c>
      <c r="R38" s="4"/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6">
        <v>205</v>
      </c>
      <c r="Y38" s="13">
        <f t="shared" si="15"/>
        <v>1.0249999999999999</v>
      </c>
      <c r="Z38" s="12">
        <f t="shared" si="16"/>
        <v>405.82620000000003</v>
      </c>
      <c r="AB38" s="13">
        <f t="shared" si="17"/>
        <v>0</v>
      </c>
      <c r="AC38" s="12">
        <f t="shared" si="18"/>
        <v>0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6">
        <v>0</v>
      </c>
      <c r="AN38" s="13">
        <f t="shared" si="25"/>
        <v>0</v>
      </c>
      <c r="AO38" s="12">
        <f t="shared" si="26"/>
        <v>0</v>
      </c>
      <c r="AP38" s="6"/>
      <c r="AQ38" s="13">
        <f t="shared" si="27"/>
        <v>0</v>
      </c>
      <c r="AR38" s="12">
        <f t="shared" si="28"/>
        <v>0</v>
      </c>
      <c r="AT38" s="13">
        <f t="shared" si="29"/>
        <v>0</v>
      </c>
      <c r="AU38" s="12">
        <f t="shared" si="30"/>
        <v>0</v>
      </c>
      <c r="AV38" s="6">
        <v>169</v>
      </c>
      <c r="AW38" s="13">
        <f t="shared" si="31"/>
        <v>0.84499999999999997</v>
      </c>
      <c r="AX38" s="12">
        <f t="shared" si="32"/>
        <v>334.55916000000002</v>
      </c>
      <c r="AY38" s="6"/>
      <c r="AZ38" s="13">
        <f t="shared" si="33"/>
        <v>0</v>
      </c>
      <c r="BA38" s="12">
        <f t="shared" si="34"/>
        <v>0</v>
      </c>
      <c r="BB38" s="6"/>
      <c r="BC38" s="13">
        <f t="shared" si="35"/>
        <v>0</v>
      </c>
      <c r="BD38" s="12">
        <f t="shared" si="36"/>
        <v>0</v>
      </c>
      <c r="BE38" s="6"/>
      <c r="BF38" s="13">
        <f t="shared" si="37"/>
        <v>0</v>
      </c>
      <c r="BG38" s="12">
        <f t="shared" si="38"/>
        <v>0</v>
      </c>
      <c r="BH38" s="6">
        <v>147</v>
      </c>
      <c r="BI38" s="13">
        <f t="shared" si="39"/>
        <v>0.73499999999999999</v>
      </c>
      <c r="BJ38" s="12">
        <f t="shared" si="40"/>
        <v>291.00708000000003</v>
      </c>
      <c r="BK38" s="6"/>
      <c r="BL38" s="13">
        <f t="shared" si="41"/>
        <v>0</v>
      </c>
      <c r="BM38" s="12">
        <f t="shared" si="42"/>
        <v>0</v>
      </c>
      <c r="BN38" s="6">
        <v>215</v>
      </c>
      <c r="BO38" s="13">
        <f t="shared" si="43"/>
        <v>1.075</v>
      </c>
      <c r="BP38" s="12">
        <f t="shared" si="44"/>
        <v>425.62260000000003</v>
      </c>
      <c r="BQ38" s="6"/>
      <c r="BR38" s="13">
        <f t="shared" si="45"/>
        <v>0</v>
      </c>
      <c r="BS38" s="12">
        <f t="shared" si="46"/>
        <v>0</v>
      </c>
      <c r="BT38" s="6">
        <v>0</v>
      </c>
      <c r="BU38" s="13">
        <f t="shared" si="47"/>
        <v>0</v>
      </c>
      <c r="BV38" s="12">
        <f t="shared" si="48"/>
        <v>0</v>
      </c>
      <c r="BW38" s="6"/>
      <c r="BX38" s="13">
        <f t="shared" si="49"/>
        <v>0</v>
      </c>
      <c r="BY38" s="12">
        <f t="shared" si="50"/>
        <v>0</v>
      </c>
      <c r="BZ38" s="6"/>
      <c r="CA38" s="13">
        <f t="shared" si="51"/>
        <v>0</v>
      </c>
      <c r="CB38" s="12">
        <f t="shared" si="52"/>
        <v>0</v>
      </c>
      <c r="CC38" s="6"/>
      <c r="CD38" s="13">
        <f t="shared" si="53"/>
        <v>0</v>
      </c>
      <c r="CE38" s="12">
        <f t="shared" si="54"/>
        <v>0</v>
      </c>
      <c r="CF38" s="6">
        <v>11</v>
      </c>
      <c r="CG38" s="13">
        <f t="shared" si="55"/>
        <v>5.5E-2</v>
      </c>
      <c r="CH38" s="12">
        <f t="shared" si="56"/>
        <v>21.776040000000002</v>
      </c>
      <c r="CI38" s="6"/>
      <c r="CJ38" s="13">
        <f t="shared" si="57"/>
        <v>0</v>
      </c>
      <c r="CK38" s="12">
        <f t="shared" si="58"/>
        <v>0</v>
      </c>
      <c r="CL38" s="6"/>
      <c r="CM38" s="13">
        <f t="shared" si="59"/>
        <v>0</v>
      </c>
      <c r="CN38" s="12">
        <f t="shared" si="60"/>
        <v>0</v>
      </c>
      <c r="CO38" s="6">
        <v>0</v>
      </c>
      <c r="CP38" s="13">
        <f t="shared" si="61"/>
        <v>0</v>
      </c>
      <c r="CQ38" s="12">
        <f t="shared" si="62"/>
        <v>0</v>
      </c>
      <c r="CR38" s="6"/>
      <c r="CS38" s="6"/>
      <c r="CT38" s="6"/>
      <c r="CU38" s="6"/>
      <c r="CW38" s="18">
        <f t="shared" si="63"/>
        <v>1748.0221200000003</v>
      </c>
    </row>
    <row r="39" spans="1:101" x14ac:dyDescent="0.25">
      <c r="A39" s="1">
        <v>173136000</v>
      </c>
      <c r="B39" t="s">
        <v>18</v>
      </c>
      <c r="C39" t="s">
        <v>19</v>
      </c>
      <c r="D39" s="2">
        <v>0.15254237288135594</v>
      </c>
      <c r="E39" s="6">
        <v>200</v>
      </c>
      <c r="F39" s="6">
        <v>1.9796400000000001</v>
      </c>
      <c r="G39" s="1">
        <v>324003</v>
      </c>
      <c r="H39" s="1" t="s">
        <v>41</v>
      </c>
      <c r="I39" s="4"/>
      <c r="J39" s="11">
        <f t="shared" si="64"/>
        <v>0</v>
      </c>
      <c r="K39" s="12">
        <f t="shared" si="6"/>
        <v>0</v>
      </c>
      <c r="L39" s="4">
        <v>366</v>
      </c>
      <c r="M39" s="13">
        <f t="shared" si="7"/>
        <v>1.83</v>
      </c>
      <c r="N39" s="12">
        <f t="shared" si="8"/>
        <v>724.54824000000008</v>
      </c>
      <c r="O39" s="4"/>
      <c r="P39" s="13">
        <f t="shared" si="9"/>
        <v>0</v>
      </c>
      <c r="Q39" s="12">
        <f t="shared" si="10"/>
        <v>0</v>
      </c>
      <c r="R39" s="4"/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6">
        <v>549</v>
      </c>
      <c r="Y39" s="13">
        <f t="shared" si="15"/>
        <v>2.7450000000000001</v>
      </c>
      <c r="Z39" s="12">
        <f t="shared" si="16"/>
        <v>1086.8223600000001</v>
      </c>
      <c r="AB39" s="13">
        <f t="shared" si="17"/>
        <v>0</v>
      </c>
      <c r="AC39" s="12">
        <f t="shared" si="18"/>
        <v>0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6">
        <v>0</v>
      </c>
      <c r="AN39" s="13">
        <f t="shared" si="25"/>
        <v>0</v>
      </c>
      <c r="AO39" s="12">
        <f t="shared" si="26"/>
        <v>0</v>
      </c>
      <c r="AP39" s="6"/>
      <c r="AQ39" s="13">
        <f t="shared" si="27"/>
        <v>0</v>
      </c>
      <c r="AR39" s="12">
        <f t="shared" si="28"/>
        <v>0</v>
      </c>
      <c r="AT39" s="13">
        <f t="shared" si="29"/>
        <v>0</v>
      </c>
      <c r="AU39" s="12">
        <f t="shared" si="30"/>
        <v>0</v>
      </c>
      <c r="AV39" s="6">
        <v>458</v>
      </c>
      <c r="AW39" s="13">
        <f t="shared" si="31"/>
        <v>2.29</v>
      </c>
      <c r="AX39" s="12">
        <f t="shared" si="32"/>
        <v>906.67511999999999</v>
      </c>
      <c r="AY39" s="6"/>
      <c r="AZ39" s="13">
        <f t="shared" si="33"/>
        <v>0</v>
      </c>
      <c r="BA39" s="12">
        <f t="shared" si="34"/>
        <v>0</v>
      </c>
      <c r="BB39" s="6"/>
      <c r="BC39" s="13">
        <f t="shared" si="35"/>
        <v>0</v>
      </c>
      <c r="BD39" s="12">
        <f t="shared" si="36"/>
        <v>0</v>
      </c>
      <c r="BE39" s="6"/>
      <c r="BF39" s="13">
        <f t="shared" si="37"/>
        <v>0</v>
      </c>
      <c r="BG39" s="12">
        <f t="shared" si="38"/>
        <v>0</v>
      </c>
      <c r="BH39" s="6">
        <v>397</v>
      </c>
      <c r="BI39" s="13">
        <f t="shared" si="39"/>
        <v>1.9850000000000001</v>
      </c>
      <c r="BJ39" s="12">
        <f t="shared" si="40"/>
        <v>785.91708000000006</v>
      </c>
      <c r="BK39" s="6"/>
      <c r="BL39" s="13">
        <f t="shared" si="41"/>
        <v>0</v>
      </c>
      <c r="BM39" s="12">
        <f t="shared" si="42"/>
        <v>0</v>
      </c>
      <c r="BN39" s="6">
        <v>580</v>
      </c>
      <c r="BO39" s="13">
        <f t="shared" si="43"/>
        <v>2.9</v>
      </c>
      <c r="BP39" s="12">
        <f t="shared" si="44"/>
        <v>1148.1912</v>
      </c>
      <c r="BQ39" s="6"/>
      <c r="BR39" s="13">
        <f t="shared" si="45"/>
        <v>0</v>
      </c>
      <c r="BS39" s="12">
        <f t="shared" si="46"/>
        <v>0</v>
      </c>
      <c r="BT39" s="6">
        <v>0</v>
      </c>
      <c r="BU39" s="13">
        <f t="shared" si="47"/>
        <v>0</v>
      </c>
      <c r="BV39" s="12">
        <f t="shared" si="48"/>
        <v>0</v>
      </c>
      <c r="BW39" s="6"/>
      <c r="BX39" s="13">
        <f t="shared" si="49"/>
        <v>0</v>
      </c>
      <c r="BY39" s="12">
        <f t="shared" si="50"/>
        <v>0</v>
      </c>
      <c r="BZ39" s="6"/>
      <c r="CA39" s="13">
        <f t="shared" si="51"/>
        <v>0</v>
      </c>
      <c r="CB39" s="12">
        <f t="shared" si="52"/>
        <v>0</v>
      </c>
      <c r="CC39" s="6"/>
      <c r="CD39" s="13">
        <f t="shared" si="53"/>
        <v>0</v>
      </c>
      <c r="CE39" s="12">
        <f t="shared" si="54"/>
        <v>0</v>
      </c>
      <c r="CF39" s="6">
        <v>31</v>
      </c>
      <c r="CG39" s="13">
        <f t="shared" si="55"/>
        <v>0.155</v>
      </c>
      <c r="CH39" s="12">
        <f t="shared" si="56"/>
        <v>61.368839999999999</v>
      </c>
      <c r="CI39" s="6"/>
      <c r="CJ39" s="13">
        <f t="shared" si="57"/>
        <v>0</v>
      </c>
      <c r="CK39" s="12">
        <f t="shared" si="58"/>
        <v>0</v>
      </c>
      <c r="CL39" s="6"/>
      <c r="CM39" s="13">
        <f t="shared" si="59"/>
        <v>0</v>
      </c>
      <c r="CN39" s="12">
        <f t="shared" si="60"/>
        <v>0</v>
      </c>
      <c r="CO39" s="6">
        <v>0</v>
      </c>
      <c r="CP39" s="13">
        <f t="shared" si="61"/>
        <v>0</v>
      </c>
      <c r="CQ39" s="12">
        <f t="shared" si="62"/>
        <v>0</v>
      </c>
      <c r="CR39" s="6"/>
      <c r="CS39" s="6"/>
      <c r="CT39" s="6"/>
      <c r="CU39" s="6"/>
      <c r="CW39" s="18">
        <f t="shared" si="63"/>
        <v>4713.5228400000005</v>
      </c>
    </row>
    <row r="40" spans="1:101" x14ac:dyDescent="0.25">
      <c r="A40" s="1">
        <v>173136000</v>
      </c>
      <c r="B40" t="s">
        <v>20</v>
      </c>
      <c r="C40" t="s">
        <v>21</v>
      </c>
      <c r="D40" s="2">
        <v>0.11864406779661017</v>
      </c>
      <c r="E40" s="6">
        <v>200</v>
      </c>
      <c r="F40" s="6">
        <v>1.9796400000000001</v>
      </c>
      <c r="G40" s="1">
        <v>324003</v>
      </c>
      <c r="H40" s="1" t="s">
        <v>41</v>
      </c>
      <c r="I40" s="4"/>
      <c r="J40" s="11">
        <f t="shared" si="64"/>
        <v>0</v>
      </c>
      <c r="K40" s="12">
        <f t="shared" si="6"/>
        <v>0</v>
      </c>
      <c r="L40" s="4">
        <v>285</v>
      </c>
      <c r="M40" s="13">
        <f t="shared" si="7"/>
        <v>1.425</v>
      </c>
      <c r="N40" s="12">
        <f t="shared" si="8"/>
        <v>564.19740000000002</v>
      </c>
      <c r="O40" s="4"/>
      <c r="P40" s="13">
        <f t="shared" si="9"/>
        <v>0</v>
      </c>
      <c r="Q40" s="12">
        <f t="shared" si="10"/>
        <v>0</v>
      </c>
      <c r="R40" s="4"/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6">
        <v>427</v>
      </c>
      <c r="Y40" s="13">
        <f t="shared" si="15"/>
        <v>2.1349999999999998</v>
      </c>
      <c r="Z40" s="12">
        <f t="shared" si="16"/>
        <v>845.30628000000002</v>
      </c>
      <c r="AB40" s="13">
        <f t="shared" si="17"/>
        <v>0</v>
      </c>
      <c r="AC40" s="12">
        <f t="shared" si="18"/>
        <v>0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6">
        <v>0</v>
      </c>
      <c r="AN40" s="13">
        <f t="shared" si="25"/>
        <v>0</v>
      </c>
      <c r="AO40" s="12">
        <f t="shared" si="26"/>
        <v>0</v>
      </c>
      <c r="AP40" s="6"/>
      <c r="AQ40" s="13">
        <f t="shared" si="27"/>
        <v>0</v>
      </c>
      <c r="AR40" s="12">
        <f t="shared" si="28"/>
        <v>0</v>
      </c>
      <c r="AT40" s="13">
        <f t="shared" si="29"/>
        <v>0</v>
      </c>
      <c r="AU40" s="12">
        <f t="shared" si="30"/>
        <v>0</v>
      </c>
      <c r="AV40" s="6">
        <v>356</v>
      </c>
      <c r="AW40" s="13">
        <f t="shared" si="31"/>
        <v>1.78</v>
      </c>
      <c r="AX40" s="12">
        <f t="shared" si="32"/>
        <v>704.75184000000002</v>
      </c>
      <c r="AY40" s="6"/>
      <c r="AZ40" s="13">
        <f t="shared" si="33"/>
        <v>0</v>
      </c>
      <c r="BA40" s="12">
        <f t="shared" si="34"/>
        <v>0</v>
      </c>
      <c r="BB40" s="6"/>
      <c r="BC40" s="13">
        <f t="shared" si="35"/>
        <v>0</v>
      </c>
      <c r="BD40" s="12">
        <f t="shared" si="36"/>
        <v>0</v>
      </c>
      <c r="BE40" s="6"/>
      <c r="BF40" s="13">
        <f t="shared" si="37"/>
        <v>0</v>
      </c>
      <c r="BG40" s="12">
        <f t="shared" si="38"/>
        <v>0</v>
      </c>
      <c r="BH40" s="6">
        <v>308</v>
      </c>
      <c r="BI40" s="13">
        <f t="shared" si="39"/>
        <v>1.54</v>
      </c>
      <c r="BJ40" s="12">
        <f t="shared" si="40"/>
        <v>609.72911999999997</v>
      </c>
      <c r="BK40" s="6"/>
      <c r="BL40" s="13">
        <f t="shared" si="41"/>
        <v>0</v>
      </c>
      <c r="BM40" s="12">
        <f t="shared" si="42"/>
        <v>0</v>
      </c>
      <c r="BN40" s="6">
        <v>451</v>
      </c>
      <c r="BO40" s="13">
        <f t="shared" si="43"/>
        <v>2.2549999999999999</v>
      </c>
      <c r="BP40" s="12">
        <f t="shared" si="44"/>
        <v>892.81763999999998</v>
      </c>
      <c r="BQ40" s="6"/>
      <c r="BR40" s="13">
        <f t="shared" si="45"/>
        <v>0</v>
      </c>
      <c r="BS40" s="12">
        <f t="shared" si="46"/>
        <v>0</v>
      </c>
      <c r="BT40" s="6">
        <v>0</v>
      </c>
      <c r="BU40" s="13">
        <f t="shared" si="47"/>
        <v>0</v>
      </c>
      <c r="BV40" s="12">
        <f t="shared" si="48"/>
        <v>0</v>
      </c>
      <c r="BW40" s="6"/>
      <c r="BX40" s="13">
        <f t="shared" si="49"/>
        <v>0</v>
      </c>
      <c r="BY40" s="12">
        <f t="shared" si="50"/>
        <v>0</v>
      </c>
      <c r="BZ40" s="6"/>
      <c r="CA40" s="13">
        <f t="shared" si="51"/>
        <v>0</v>
      </c>
      <c r="CB40" s="12">
        <f t="shared" si="52"/>
        <v>0</v>
      </c>
      <c r="CC40" s="6"/>
      <c r="CD40" s="13">
        <f t="shared" si="53"/>
        <v>0</v>
      </c>
      <c r="CE40" s="12">
        <f t="shared" si="54"/>
        <v>0</v>
      </c>
      <c r="CF40" s="6">
        <v>24</v>
      </c>
      <c r="CG40" s="13">
        <f t="shared" si="55"/>
        <v>0.12</v>
      </c>
      <c r="CH40" s="12">
        <f t="shared" si="56"/>
        <v>47.511360000000003</v>
      </c>
      <c r="CI40" s="6"/>
      <c r="CJ40" s="13">
        <f t="shared" si="57"/>
        <v>0</v>
      </c>
      <c r="CK40" s="12">
        <f t="shared" si="58"/>
        <v>0</v>
      </c>
      <c r="CL40" s="6"/>
      <c r="CM40" s="13">
        <f t="shared" si="59"/>
        <v>0</v>
      </c>
      <c r="CN40" s="12">
        <f t="shared" si="60"/>
        <v>0</v>
      </c>
      <c r="CO40" s="6">
        <v>0</v>
      </c>
      <c r="CP40" s="13">
        <f t="shared" si="61"/>
        <v>0</v>
      </c>
      <c r="CQ40" s="12">
        <f t="shared" si="62"/>
        <v>0</v>
      </c>
      <c r="CR40" s="6"/>
      <c r="CS40" s="6"/>
      <c r="CT40" s="6"/>
      <c r="CU40" s="6"/>
      <c r="CW40" s="18">
        <f t="shared" si="63"/>
        <v>3664.3136399999999</v>
      </c>
    </row>
    <row r="41" spans="1:101" x14ac:dyDescent="0.25">
      <c r="A41" s="1">
        <v>173136000</v>
      </c>
      <c r="B41" t="s">
        <v>80</v>
      </c>
      <c r="C41" t="s">
        <v>23</v>
      </c>
      <c r="D41" s="3">
        <v>5.6497175141242938E-3</v>
      </c>
      <c r="E41" s="6">
        <v>200</v>
      </c>
      <c r="F41" s="6">
        <v>1.9796400000000001</v>
      </c>
      <c r="G41" s="1">
        <v>324003</v>
      </c>
      <c r="H41" s="1" t="s">
        <v>41</v>
      </c>
      <c r="I41" s="4"/>
      <c r="J41" s="11">
        <f t="shared" si="64"/>
        <v>0</v>
      </c>
      <c r="K41" s="12">
        <f t="shared" si="6"/>
        <v>0</v>
      </c>
      <c r="L41" s="4">
        <v>14</v>
      </c>
      <c r="M41" s="13">
        <f t="shared" si="7"/>
        <v>7.0000000000000007E-2</v>
      </c>
      <c r="N41" s="12">
        <f t="shared" si="8"/>
        <v>27.714960000000001</v>
      </c>
      <c r="O41" s="4"/>
      <c r="P41" s="13">
        <f t="shared" si="9"/>
        <v>0</v>
      </c>
      <c r="Q41" s="12">
        <f t="shared" si="10"/>
        <v>0</v>
      </c>
      <c r="R41" s="4"/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6">
        <v>20</v>
      </c>
      <c r="Y41" s="13">
        <f t="shared" si="15"/>
        <v>0.1</v>
      </c>
      <c r="Z41" s="12">
        <f t="shared" si="16"/>
        <v>39.592800000000004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6">
        <v>0</v>
      </c>
      <c r="AN41" s="13">
        <f t="shared" si="25"/>
        <v>0</v>
      </c>
      <c r="AO41" s="12">
        <f t="shared" si="26"/>
        <v>0</v>
      </c>
      <c r="AP41" s="6"/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V41" s="6">
        <v>17</v>
      </c>
      <c r="AW41" s="13">
        <f t="shared" si="31"/>
        <v>8.5000000000000006E-2</v>
      </c>
      <c r="AX41" s="12">
        <f t="shared" si="32"/>
        <v>33.653880000000001</v>
      </c>
      <c r="AY41" s="6"/>
      <c r="AZ41" s="13">
        <f t="shared" si="33"/>
        <v>0</v>
      </c>
      <c r="BA41" s="12">
        <f t="shared" si="34"/>
        <v>0</v>
      </c>
      <c r="BB41" s="6"/>
      <c r="BC41" s="13">
        <f t="shared" si="35"/>
        <v>0</v>
      </c>
      <c r="BD41" s="12">
        <f t="shared" si="36"/>
        <v>0</v>
      </c>
      <c r="BE41" s="6"/>
      <c r="BF41" s="13">
        <f t="shared" si="37"/>
        <v>0</v>
      </c>
      <c r="BG41" s="12">
        <f t="shared" si="38"/>
        <v>0</v>
      </c>
      <c r="BH41" s="6">
        <v>15</v>
      </c>
      <c r="BI41" s="13">
        <f t="shared" si="39"/>
        <v>7.4999999999999997E-2</v>
      </c>
      <c r="BJ41" s="12">
        <f t="shared" si="40"/>
        <v>29.694600000000001</v>
      </c>
      <c r="BK41" s="6"/>
      <c r="BL41" s="13">
        <f t="shared" si="41"/>
        <v>0</v>
      </c>
      <c r="BM41" s="12">
        <f t="shared" si="42"/>
        <v>0</v>
      </c>
      <c r="BN41" s="6">
        <v>20</v>
      </c>
      <c r="BO41" s="13">
        <f t="shared" si="43"/>
        <v>0.1</v>
      </c>
      <c r="BP41" s="12">
        <f t="shared" si="44"/>
        <v>39.592800000000004</v>
      </c>
      <c r="BQ41" s="6"/>
      <c r="BR41" s="13">
        <f t="shared" si="45"/>
        <v>0</v>
      </c>
      <c r="BS41" s="12">
        <f t="shared" si="46"/>
        <v>0</v>
      </c>
      <c r="BT41" s="6">
        <v>0</v>
      </c>
      <c r="BU41" s="13">
        <f t="shared" si="47"/>
        <v>0</v>
      </c>
      <c r="BV41" s="12">
        <f t="shared" si="48"/>
        <v>0</v>
      </c>
      <c r="BW41" s="6"/>
      <c r="BX41" s="13">
        <f t="shared" si="49"/>
        <v>0</v>
      </c>
      <c r="BY41" s="12">
        <f t="shared" si="50"/>
        <v>0</v>
      </c>
      <c r="BZ41" s="6"/>
      <c r="CA41" s="13">
        <f t="shared" si="51"/>
        <v>0</v>
      </c>
      <c r="CB41" s="12">
        <f t="shared" si="52"/>
        <v>0</v>
      </c>
      <c r="CC41" s="6"/>
      <c r="CD41" s="13">
        <f t="shared" si="53"/>
        <v>0</v>
      </c>
      <c r="CE41" s="12">
        <f t="shared" si="54"/>
        <v>0</v>
      </c>
      <c r="CF41" s="6">
        <v>0</v>
      </c>
      <c r="CG41" s="13">
        <f t="shared" si="55"/>
        <v>0</v>
      </c>
      <c r="CH41" s="12">
        <f t="shared" si="56"/>
        <v>0</v>
      </c>
      <c r="CI41" s="6"/>
      <c r="CJ41" s="13">
        <f t="shared" si="57"/>
        <v>0</v>
      </c>
      <c r="CK41" s="12">
        <f t="shared" si="58"/>
        <v>0</v>
      </c>
      <c r="CL41" s="6"/>
      <c r="CM41" s="13">
        <f t="shared" si="59"/>
        <v>0</v>
      </c>
      <c r="CN41" s="12">
        <f t="shared" si="60"/>
        <v>0</v>
      </c>
      <c r="CO41" s="6">
        <v>0</v>
      </c>
      <c r="CP41" s="13">
        <f t="shared" si="61"/>
        <v>0</v>
      </c>
      <c r="CQ41" s="12">
        <f t="shared" si="62"/>
        <v>0</v>
      </c>
      <c r="CR41" s="6"/>
      <c r="CS41" s="6"/>
      <c r="CT41" s="6"/>
      <c r="CU41" s="6"/>
      <c r="CW41" s="18">
        <f t="shared" si="63"/>
        <v>170.24904000000001</v>
      </c>
    </row>
    <row r="42" spans="1:101" x14ac:dyDescent="0.25">
      <c r="I42" s="4"/>
      <c r="J42" s="11">
        <f t="shared" si="64"/>
        <v>0</v>
      </c>
      <c r="K42" s="12">
        <f t="shared" si="6"/>
        <v>0</v>
      </c>
      <c r="L42" s="4">
        <v>0</v>
      </c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/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6"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6">
        <v>0</v>
      </c>
      <c r="AN42" s="13">
        <f t="shared" si="25"/>
        <v>0</v>
      </c>
      <c r="AO42" s="12">
        <f t="shared" si="26"/>
        <v>0</v>
      </c>
      <c r="AP42" s="6"/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V42" s="6">
        <v>0</v>
      </c>
      <c r="AW42" s="13">
        <f t="shared" si="31"/>
        <v>0</v>
      </c>
      <c r="AX42" s="12">
        <f t="shared" si="32"/>
        <v>0</v>
      </c>
      <c r="AY42" s="6"/>
      <c r="AZ42" s="13">
        <f t="shared" si="33"/>
        <v>0</v>
      </c>
      <c r="BA42" s="12">
        <f t="shared" si="34"/>
        <v>0</v>
      </c>
      <c r="BB42" s="6"/>
      <c r="BC42" s="13">
        <f t="shared" si="35"/>
        <v>0</v>
      </c>
      <c r="BD42" s="12">
        <f t="shared" si="36"/>
        <v>0</v>
      </c>
      <c r="BE42" s="6"/>
      <c r="BF42" s="13">
        <f t="shared" si="37"/>
        <v>0</v>
      </c>
      <c r="BG42" s="12">
        <f t="shared" si="38"/>
        <v>0</v>
      </c>
      <c r="BH42" s="6">
        <v>0</v>
      </c>
      <c r="BI42" s="13">
        <f t="shared" si="39"/>
        <v>0</v>
      </c>
      <c r="BJ42" s="12">
        <f t="shared" si="40"/>
        <v>0</v>
      </c>
      <c r="BK42" s="6"/>
      <c r="BL42" s="13">
        <f t="shared" si="41"/>
        <v>0</v>
      </c>
      <c r="BM42" s="12">
        <f t="shared" si="42"/>
        <v>0</v>
      </c>
      <c r="BN42" s="6">
        <v>0</v>
      </c>
      <c r="BO42" s="13">
        <f t="shared" si="43"/>
        <v>0</v>
      </c>
      <c r="BP42" s="12">
        <f t="shared" si="44"/>
        <v>0</v>
      </c>
      <c r="BQ42" s="6"/>
      <c r="BR42" s="13">
        <f t="shared" si="45"/>
        <v>0</v>
      </c>
      <c r="BS42" s="12">
        <f t="shared" si="46"/>
        <v>0</v>
      </c>
      <c r="BT42" s="6">
        <v>0</v>
      </c>
      <c r="BU42" s="13">
        <f t="shared" si="47"/>
        <v>0</v>
      </c>
      <c r="BV42" s="12">
        <f t="shared" si="48"/>
        <v>0</v>
      </c>
      <c r="BW42" s="6"/>
      <c r="BX42" s="13">
        <f t="shared" si="49"/>
        <v>0</v>
      </c>
      <c r="BY42" s="12">
        <f t="shared" si="50"/>
        <v>0</v>
      </c>
      <c r="BZ42" s="6"/>
      <c r="CA42" s="13">
        <f t="shared" si="51"/>
        <v>0</v>
      </c>
      <c r="CB42" s="12">
        <f t="shared" si="52"/>
        <v>0</v>
      </c>
      <c r="CC42" s="6"/>
      <c r="CD42" s="13">
        <f t="shared" si="53"/>
        <v>0</v>
      </c>
      <c r="CE42" s="12">
        <f t="shared" si="54"/>
        <v>0</v>
      </c>
      <c r="CF42" s="6">
        <v>0</v>
      </c>
      <c r="CG42" s="13">
        <f t="shared" si="55"/>
        <v>0</v>
      </c>
      <c r="CH42" s="12">
        <f t="shared" si="56"/>
        <v>0</v>
      </c>
      <c r="CI42" s="6"/>
      <c r="CJ42" s="13">
        <f t="shared" si="57"/>
        <v>0</v>
      </c>
      <c r="CK42" s="12">
        <f t="shared" si="58"/>
        <v>0</v>
      </c>
      <c r="CL42" s="6"/>
      <c r="CM42" s="13">
        <f t="shared" si="59"/>
        <v>0</v>
      </c>
      <c r="CN42" s="12">
        <f t="shared" si="60"/>
        <v>0</v>
      </c>
      <c r="CO42" s="6">
        <v>0</v>
      </c>
      <c r="CP42" s="13">
        <f t="shared" si="61"/>
        <v>0</v>
      </c>
      <c r="CQ42" s="12">
        <f t="shared" si="62"/>
        <v>0</v>
      </c>
      <c r="CR42" s="6"/>
      <c r="CS42" s="6"/>
      <c r="CT42" s="6"/>
      <c r="CU42" s="6"/>
      <c r="CW42" s="18">
        <f t="shared" si="63"/>
        <v>0</v>
      </c>
    </row>
    <row r="43" spans="1:101" x14ac:dyDescent="0.25">
      <c r="I43" s="4"/>
      <c r="J43" s="11">
        <f t="shared" si="64"/>
        <v>0</v>
      </c>
      <c r="K43" s="12">
        <f t="shared" si="6"/>
        <v>0</v>
      </c>
      <c r="L43" s="4">
        <v>0</v>
      </c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/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6"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6">
        <v>0</v>
      </c>
      <c r="AN43" s="13">
        <f t="shared" si="25"/>
        <v>0</v>
      </c>
      <c r="AO43" s="12">
        <f t="shared" si="26"/>
        <v>0</v>
      </c>
      <c r="AP43" s="6"/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V43" s="6">
        <v>0</v>
      </c>
      <c r="AW43" s="13">
        <f t="shared" si="31"/>
        <v>0</v>
      </c>
      <c r="AX43" s="12">
        <f t="shared" si="32"/>
        <v>0</v>
      </c>
      <c r="AY43" s="6"/>
      <c r="AZ43" s="13">
        <f t="shared" si="33"/>
        <v>0</v>
      </c>
      <c r="BA43" s="12">
        <f t="shared" si="34"/>
        <v>0</v>
      </c>
      <c r="BB43" s="6"/>
      <c r="BC43" s="13">
        <f t="shared" si="35"/>
        <v>0</v>
      </c>
      <c r="BD43" s="12">
        <f t="shared" si="36"/>
        <v>0</v>
      </c>
      <c r="BE43" s="6"/>
      <c r="BF43" s="13">
        <f t="shared" si="37"/>
        <v>0</v>
      </c>
      <c r="BG43" s="12">
        <f t="shared" si="38"/>
        <v>0</v>
      </c>
      <c r="BH43" s="6">
        <v>0</v>
      </c>
      <c r="BI43" s="13">
        <f t="shared" si="39"/>
        <v>0</v>
      </c>
      <c r="BJ43" s="12">
        <f t="shared" si="40"/>
        <v>0</v>
      </c>
      <c r="BK43" s="6"/>
      <c r="BL43" s="13">
        <f t="shared" si="41"/>
        <v>0</v>
      </c>
      <c r="BM43" s="12">
        <f t="shared" si="42"/>
        <v>0</v>
      </c>
      <c r="BN43" s="6">
        <v>0</v>
      </c>
      <c r="BO43" s="13">
        <f t="shared" si="43"/>
        <v>0</v>
      </c>
      <c r="BP43" s="12">
        <f t="shared" si="44"/>
        <v>0</v>
      </c>
      <c r="BQ43" s="6"/>
      <c r="BR43" s="13">
        <f t="shared" si="45"/>
        <v>0</v>
      </c>
      <c r="BS43" s="12">
        <f t="shared" si="46"/>
        <v>0</v>
      </c>
      <c r="BT43" s="6">
        <v>0</v>
      </c>
      <c r="BU43" s="13">
        <f t="shared" si="47"/>
        <v>0</v>
      </c>
      <c r="BV43" s="12">
        <f t="shared" si="48"/>
        <v>0</v>
      </c>
      <c r="BW43" s="6"/>
      <c r="BX43" s="13">
        <f t="shared" si="49"/>
        <v>0</v>
      </c>
      <c r="BY43" s="12">
        <f t="shared" si="50"/>
        <v>0</v>
      </c>
      <c r="BZ43" s="6"/>
      <c r="CA43" s="13">
        <f t="shared" si="51"/>
        <v>0</v>
      </c>
      <c r="CB43" s="12">
        <f t="shared" si="52"/>
        <v>0</v>
      </c>
      <c r="CC43" s="6"/>
      <c r="CD43" s="13">
        <f t="shared" si="53"/>
        <v>0</v>
      </c>
      <c r="CE43" s="12">
        <f t="shared" si="54"/>
        <v>0</v>
      </c>
      <c r="CF43" s="6">
        <v>0</v>
      </c>
      <c r="CG43" s="13">
        <f t="shared" si="55"/>
        <v>0</v>
      </c>
      <c r="CH43" s="12">
        <f t="shared" si="56"/>
        <v>0</v>
      </c>
      <c r="CI43" s="6"/>
      <c r="CJ43" s="13">
        <f t="shared" si="57"/>
        <v>0</v>
      </c>
      <c r="CK43" s="12">
        <f t="shared" si="58"/>
        <v>0</v>
      </c>
      <c r="CL43" s="6"/>
      <c r="CM43" s="13">
        <f t="shared" si="59"/>
        <v>0</v>
      </c>
      <c r="CN43" s="12">
        <f t="shared" si="60"/>
        <v>0</v>
      </c>
      <c r="CO43" s="6">
        <v>0</v>
      </c>
      <c r="CP43" s="13">
        <f t="shared" si="61"/>
        <v>0</v>
      </c>
      <c r="CQ43" s="12">
        <f t="shared" si="62"/>
        <v>0</v>
      </c>
      <c r="CR43" s="6"/>
      <c r="CS43" s="6"/>
      <c r="CT43" s="6"/>
      <c r="CU43" s="6"/>
      <c r="CW43" s="18">
        <f t="shared" si="63"/>
        <v>0</v>
      </c>
    </row>
    <row r="44" spans="1:101" x14ac:dyDescent="0.25">
      <c r="A44" s="1">
        <v>173131000</v>
      </c>
      <c r="B44" t="s">
        <v>8</v>
      </c>
      <c r="C44" t="s">
        <v>9</v>
      </c>
      <c r="D44" s="2">
        <v>0.16949152542372881</v>
      </c>
      <c r="E44" s="17">
        <v>120</v>
      </c>
      <c r="F44" s="6">
        <v>1.9872000000000001</v>
      </c>
      <c r="G44" s="1">
        <v>320023</v>
      </c>
      <c r="H44" s="1" t="s">
        <v>2</v>
      </c>
      <c r="I44" s="4"/>
      <c r="J44" s="11">
        <f t="shared" si="64"/>
        <v>0</v>
      </c>
      <c r="K44" s="12">
        <f t="shared" si="6"/>
        <v>0</v>
      </c>
      <c r="L44" s="4">
        <v>0</v>
      </c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/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6">
        <v>305</v>
      </c>
      <c r="Y44" s="13">
        <f t="shared" si="15"/>
        <v>2.5416666666666665</v>
      </c>
      <c r="Z44" s="12">
        <f t="shared" si="16"/>
        <v>606.096</v>
      </c>
      <c r="AB44" s="13">
        <f t="shared" si="17"/>
        <v>0</v>
      </c>
      <c r="AC44" s="12">
        <f t="shared" si="18"/>
        <v>0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6">
        <v>244</v>
      </c>
      <c r="AN44" s="13">
        <f t="shared" si="25"/>
        <v>2.0333333333333332</v>
      </c>
      <c r="AO44" s="12">
        <f t="shared" si="26"/>
        <v>484.8768</v>
      </c>
      <c r="AP44" s="6"/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V44" s="6">
        <v>244</v>
      </c>
      <c r="AW44" s="13">
        <f t="shared" si="31"/>
        <v>2.0333333333333332</v>
      </c>
      <c r="AX44" s="12">
        <f t="shared" si="32"/>
        <v>484.8768</v>
      </c>
      <c r="AY44" s="6"/>
      <c r="AZ44" s="13">
        <f t="shared" si="33"/>
        <v>0</v>
      </c>
      <c r="BA44" s="12">
        <f t="shared" si="34"/>
        <v>0</v>
      </c>
      <c r="BB44" s="6"/>
      <c r="BC44" s="13">
        <f t="shared" si="35"/>
        <v>0</v>
      </c>
      <c r="BD44" s="12">
        <f t="shared" si="36"/>
        <v>0</v>
      </c>
      <c r="BE44" s="6"/>
      <c r="BF44" s="13">
        <f t="shared" si="37"/>
        <v>0</v>
      </c>
      <c r="BG44" s="12">
        <f t="shared" si="38"/>
        <v>0</v>
      </c>
      <c r="BH44" s="6">
        <v>305</v>
      </c>
      <c r="BI44" s="13">
        <f t="shared" si="39"/>
        <v>2.5416666666666665</v>
      </c>
      <c r="BJ44" s="12">
        <f t="shared" si="40"/>
        <v>606.096</v>
      </c>
      <c r="BK44" s="6"/>
      <c r="BL44" s="13">
        <f t="shared" si="41"/>
        <v>0</v>
      </c>
      <c r="BM44" s="12">
        <f t="shared" si="42"/>
        <v>0</v>
      </c>
      <c r="BN44" s="6">
        <v>224</v>
      </c>
      <c r="BO44" s="13">
        <f t="shared" si="43"/>
        <v>1.8666666666666667</v>
      </c>
      <c r="BP44" s="12">
        <f t="shared" si="44"/>
        <v>445.13280000000003</v>
      </c>
      <c r="BQ44" s="6"/>
      <c r="BR44" s="13">
        <f t="shared" si="45"/>
        <v>0</v>
      </c>
      <c r="BS44" s="12">
        <f t="shared" si="46"/>
        <v>0</v>
      </c>
      <c r="BT44" s="6">
        <v>183</v>
      </c>
      <c r="BU44" s="13">
        <f t="shared" si="47"/>
        <v>1.5249999999999999</v>
      </c>
      <c r="BV44" s="12">
        <f t="shared" si="48"/>
        <v>363.6576</v>
      </c>
      <c r="BW44" s="6"/>
      <c r="BX44" s="13">
        <f t="shared" si="49"/>
        <v>0</v>
      </c>
      <c r="BY44" s="12">
        <f t="shared" si="50"/>
        <v>0</v>
      </c>
      <c r="BZ44" s="6"/>
      <c r="CA44" s="13">
        <f t="shared" si="51"/>
        <v>0</v>
      </c>
      <c r="CB44" s="12">
        <f t="shared" si="52"/>
        <v>0</v>
      </c>
      <c r="CC44" s="6"/>
      <c r="CD44" s="13">
        <f t="shared" si="53"/>
        <v>0</v>
      </c>
      <c r="CE44" s="12">
        <f t="shared" si="54"/>
        <v>0</v>
      </c>
      <c r="CF44" s="6">
        <v>0</v>
      </c>
      <c r="CG44" s="13">
        <f t="shared" si="55"/>
        <v>0</v>
      </c>
      <c r="CH44" s="12">
        <f t="shared" si="56"/>
        <v>0</v>
      </c>
      <c r="CI44" s="6"/>
      <c r="CJ44" s="13">
        <f t="shared" si="57"/>
        <v>0</v>
      </c>
      <c r="CK44" s="12">
        <f t="shared" si="58"/>
        <v>0</v>
      </c>
      <c r="CL44" s="6"/>
      <c r="CM44" s="13">
        <f t="shared" si="59"/>
        <v>0</v>
      </c>
      <c r="CN44" s="12">
        <f t="shared" si="60"/>
        <v>0</v>
      </c>
      <c r="CO44" s="6">
        <v>305</v>
      </c>
      <c r="CP44" s="13">
        <f t="shared" si="61"/>
        <v>2.5416666666666665</v>
      </c>
      <c r="CQ44" s="12">
        <f t="shared" si="62"/>
        <v>606.096</v>
      </c>
      <c r="CR44" s="6"/>
      <c r="CS44" s="6"/>
      <c r="CT44" s="6"/>
      <c r="CU44" s="6"/>
      <c r="CW44" s="18">
        <f t="shared" si="63"/>
        <v>3596.8319999999999</v>
      </c>
    </row>
    <row r="45" spans="1:101" x14ac:dyDescent="0.25">
      <c r="A45" s="1">
        <v>173131000</v>
      </c>
      <c r="B45" t="s">
        <v>10</v>
      </c>
      <c r="C45" t="s">
        <v>11</v>
      </c>
      <c r="D45" s="2">
        <v>0.15819209039548024</v>
      </c>
      <c r="E45" s="17">
        <v>120</v>
      </c>
      <c r="F45" s="6">
        <v>1.9872000000000001</v>
      </c>
      <c r="G45" s="1">
        <v>320023</v>
      </c>
      <c r="H45" s="1" t="s">
        <v>2</v>
      </c>
      <c r="I45" s="4"/>
      <c r="J45" s="11">
        <f t="shared" si="64"/>
        <v>0</v>
      </c>
      <c r="K45" s="12">
        <f t="shared" si="6"/>
        <v>0</v>
      </c>
      <c r="L45" s="4">
        <v>0</v>
      </c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/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6">
        <v>285</v>
      </c>
      <c r="Y45" s="13">
        <f t="shared" si="15"/>
        <v>2.375</v>
      </c>
      <c r="Z45" s="12">
        <f t="shared" si="16"/>
        <v>566.35199999999998</v>
      </c>
      <c r="AB45" s="13">
        <f t="shared" si="17"/>
        <v>0</v>
      </c>
      <c r="AC45" s="12">
        <f t="shared" si="18"/>
        <v>0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6">
        <v>228</v>
      </c>
      <c r="AN45" s="13">
        <f t="shared" si="25"/>
        <v>1.9</v>
      </c>
      <c r="AO45" s="12">
        <f t="shared" si="26"/>
        <v>453.08160000000004</v>
      </c>
      <c r="AP45" s="6"/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V45" s="6">
        <v>228</v>
      </c>
      <c r="AW45" s="13">
        <f t="shared" si="31"/>
        <v>1.9</v>
      </c>
      <c r="AX45" s="12">
        <f t="shared" si="32"/>
        <v>453.08160000000004</v>
      </c>
      <c r="AY45" s="6"/>
      <c r="AZ45" s="13">
        <f t="shared" si="33"/>
        <v>0</v>
      </c>
      <c r="BA45" s="12">
        <f t="shared" si="34"/>
        <v>0</v>
      </c>
      <c r="BB45" s="6"/>
      <c r="BC45" s="13">
        <f t="shared" si="35"/>
        <v>0</v>
      </c>
      <c r="BD45" s="12">
        <f t="shared" si="36"/>
        <v>0</v>
      </c>
      <c r="BE45" s="6"/>
      <c r="BF45" s="13">
        <f t="shared" si="37"/>
        <v>0</v>
      </c>
      <c r="BG45" s="12">
        <f t="shared" si="38"/>
        <v>0</v>
      </c>
      <c r="BH45" s="6">
        <v>285</v>
      </c>
      <c r="BI45" s="13">
        <f t="shared" si="39"/>
        <v>2.375</v>
      </c>
      <c r="BJ45" s="12">
        <f t="shared" si="40"/>
        <v>566.35199999999998</v>
      </c>
      <c r="BK45" s="6"/>
      <c r="BL45" s="13">
        <f t="shared" si="41"/>
        <v>0</v>
      </c>
      <c r="BM45" s="12">
        <f t="shared" si="42"/>
        <v>0</v>
      </c>
      <c r="BN45" s="6">
        <v>209</v>
      </c>
      <c r="BO45" s="13">
        <f t="shared" si="43"/>
        <v>1.7416666666666667</v>
      </c>
      <c r="BP45" s="12">
        <f t="shared" si="44"/>
        <v>415.32480000000004</v>
      </c>
      <c r="BQ45" s="6"/>
      <c r="BR45" s="13">
        <f t="shared" si="45"/>
        <v>0</v>
      </c>
      <c r="BS45" s="12">
        <f t="shared" si="46"/>
        <v>0</v>
      </c>
      <c r="BT45" s="6">
        <v>171</v>
      </c>
      <c r="BU45" s="13">
        <f t="shared" si="47"/>
        <v>1.425</v>
      </c>
      <c r="BV45" s="12">
        <f t="shared" si="48"/>
        <v>339.81119999999999</v>
      </c>
      <c r="BW45" s="6"/>
      <c r="BX45" s="13">
        <f t="shared" si="49"/>
        <v>0</v>
      </c>
      <c r="BY45" s="12">
        <f t="shared" si="50"/>
        <v>0</v>
      </c>
      <c r="BZ45" s="6"/>
      <c r="CA45" s="13">
        <f t="shared" si="51"/>
        <v>0</v>
      </c>
      <c r="CB45" s="12">
        <f t="shared" si="52"/>
        <v>0</v>
      </c>
      <c r="CC45" s="6"/>
      <c r="CD45" s="13">
        <f t="shared" si="53"/>
        <v>0</v>
      </c>
      <c r="CE45" s="12">
        <f t="shared" si="54"/>
        <v>0</v>
      </c>
      <c r="CF45" s="6">
        <v>0</v>
      </c>
      <c r="CG45" s="13">
        <f t="shared" si="55"/>
        <v>0</v>
      </c>
      <c r="CH45" s="12">
        <f t="shared" si="56"/>
        <v>0</v>
      </c>
      <c r="CI45" s="6"/>
      <c r="CJ45" s="13">
        <f t="shared" si="57"/>
        <v>0</v>
      </c>
      <c r="CK45" s="12">
        <f t="shared" si="58"/>
        <v>0</v>
      </c>
      <c r="CL45" s="6"/>
      <c r="CM45" s="13">
        <f t="shared" si="59"/>
        <v>0</v>
      </c>
      <c r="CN45" s="12">
        <f t="shared" si="60"/>
        <v>0</v>
      </c>
      <c r="CO45" s="6">
        <v>285</v>
      </c>
      <c r="CP45" s="13">
        <f t="shared" si="61"/>
        <v>2.375</v>
      </c>
      <c r="CQ45" s="12">
        <f t="shared" si="62"/>
        <v>566.35199999999998</v>
      </c>
      <c r="CR45" s="6"/>
      <c r="CS45" s="6"/>
      <c r="CT45" s="6"/>
      <c r="CU45" s="6"/>
      <c r="CW45" s="18">
        <f t="shared" si="63"/>
        <v>3360.3552</v>
      </c>
    </row>
    <row r="46" spans="1:101" x14ac:dyDescent="0.25">
      <c r="A46" s="1">
        <v>173131000</v>
      </c>
      <c r="B46" t="s">
        <v>12</v>
      </c>
      <c r="C46" t="s">
        <v>13</v>
      </c>
      <c r="D46" s="2">
        <v>9.03954802259887E-2</v>
      </c>
      <c r="E46" s="17">
        <v>120</v>
      </c>
      <c r="F46" s="6">
        <v>1.9872000000000001</v>
      </c>
      <c r="G46" s="1">
        <v>320023</v>
      </c>
      <c r="H46" s="1" t="s">
        <v>2</v>
      </c>
      <c r="I46" s="4"/>
      <c r="J46" s="11">
        <f t="shared" si="64"/>
        <v>0</v>
      </c>
      <c r="K46" s="12">
        <f t="shared" si="6"/>
        <v>0</v>
      </c>
      <c r="L46" s="4">
        <v>0</v>
      </c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/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6">
        <v>163</v>
      </c>
      <c r="Y46" s="13">
        <f t="shared" si="15"/>
        <v>1.3583333333333334</v>
      </c>
      <c r="Z46" s="12">
        <f t="shared" si="16"/>
        <v>323.91360000000003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6">
        <v>130</v>
      </c>
      <c r="AN46" s="13">
        <f t="shared" si="25"/>
        <v>1.0833333333333333</v>
      </c>
      <c r="AO46" s="12">
        <f t="shared" si="26"/>
        <v>258.33600000000001</v>
      </c>
      <c r="AP46" s="6"/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V46" s="6">
        <v>130</v>
      </c>
      <c r="AW46" s="13">
        <f t="shared" si="31"/>
        <v>1.0833333333333333</v>
      </c>
      <c r="AX46" s="12">
        <f t="shared" si="32"/>
        <v>258.33600000000001</v>
      </c>
      <c r="AY46" s="6"/>
      <c r="AZ46" s="13">
        <f t="shared" si="33"/>
        <v>0</v>
      </c>
      <c r="BA46" s="12">
        <f t="shared" si="34"/>
        <v>0</v>
      </c>
      <c r="BB46" s="6"/>
      <c r="BC46" s="13">
        <f t="shared" si="35"/>
        <v>0</v>
      </c>
      <c r="BD46" s="12">
        <f t="shared" si="36"/>
        <v>0</v>
      </c>
      <c r="BE46" s="6"/>
      <c r="BF46" s="13">
        <f t="shared" si="37"/>
        <v>0</v>
      </c>
      <c r="BG46" s="12">
        <f t="shared" si="38"/>
        <v>0</v>
      </c>
      <c r="BH46" s="6">
        <v>163</v>
      </c>
      <c r="BI46" s="13">
        <f t="shared" si="39"/>
        <v>1.3583333333333334</v>
      </c>
      <c r="BJ46" s="12">
        <f t="shared" si="40"/>
        <v>323.91360000000003</v>
      </c>
      <c r="BK46" s="6"/>
      <c r="BL46" s="13">
        <f t="shared" si="41"/>
        <v>0</v>
      </c>
      <c r="BM46" s="12">
        <f t="shared" si="42"/>
        <v>0</v>
      </c>
      <c r="BN46" s="6">
        <v>119</v>
      </c>
      <c r="BO46" s="13">
        <f t="shared" si="43"/>
        <v>0.9916666666666667</v>
      </c>
      <c r="BP46" s="12">
        <f t="shared" si="44"/>
        <v>236.4768</v>
      </c>
      <c r="BQ46" s="6"/>
      <c r="BR46" s="13">
        <f t="shared" si="45"/>
        <v>0</v>
      </c>
      <c r="BS46" s="12">
        <f t="shared" si="46"/>
        <v>0</v>
      </c>
      <c r="BT46" s="6">
        <v>98</v>
      </c>
      <c r="BU46" s="13">
        <f t="shared" si="47"/>
        <v>0.81666666666666665</v>
      </c>
      <c r="BV46" s="12">
        <f t="shared" si="48"/>
        <v>194.7456</v>
      </c>
      <c r="BW46" s="6"/>
      <c r="BX46" s="13">
        <f t="shared" si="49"/>
        <v>0</v>
      </c>
      <c r="BY46" s="12">
        <f t="shared" si="50"/>
        <v>0</v>
      </c>
      <c r="BZ46" s="6"/>
      <c r="CA46" s="13">
        <f t="shared" si="51"/>
        <v>0</v>
      </c>
      <c r="CB46" s="12">
        <f t="shared" si="52"/>
        <v>0</v>
      </c>
      <c r="CC46" s="6"/>
      <c r="CD46" s="13">
        <f t="shared" si="53"/>
        <v>0</v>
      </c>
      <c r="CE46" s="12">
        <f t="shared" si="54"/>
        <v>0</v>
      </c>
      <c r="CF46" s="6">
        <v>0</v>
      </c>
      <c r="CG46" s="13">
        <f t="shared" si="55"/>
        <v>0</v>
      </c>
      <c r="CH46" s="12">
        <f t="shared" si="56"/>
        <v>0</v>
      </c>
      <c r="CI46" s="6"/>
      <c r="CJ46" s="13">
        <f t="shared" si="57"/>
        <v>0</v>
      </c>
      <c r="CK46" s="12">
        <f t="shared" si="58"/>
        <v>0</v>
      </c>
      <c r="CL46" s="6"/>
      <c r="CM46" s="13">
        <f t="shared" si="59"/>
        <v>0</v>
      </c>
      <c r="CN46" s="12">
        <f t="shared" si="60"/>
        <v>0</v>
      </c>
      <c r="CO46" s="6">
        <v>163</v>
      </c>
      <c r="CP46" s="13">
        <f t="shared" si="61"/>
        <v>1.3583333333333334</v>
      </c>
      <c r="CQ46" s="12">
        <f t="shared" si="62"/>
        <v>323.91360000000003</v>
      </c>
      <c r="CR46" s="6"/>
      <c r="CS46" s="6"/>
      <c r="CT46" s="6"/>
      <c r="CU46" s="6"/>
      <c r="CW46" s="18">
        <f t="shared" si="63"/>
        <v>1919.6352000000002</v>
      </c>
    </row>
    <row r="47" spans="1:101" x14ac:dyDescent="0.25">
      <c r="A47" s="1">
        <v>173131000</v>
      </c>
      <c r="B47" t="s">
        <v>14</v>
      </c>
      <c r="C47" t="s">
        <v>15</v>
      </c>
      <c r="D47" s="2">
        <v>0.24858757062146894</v>
      </c>
      <c r="E47" s="17">
        <v>120</v>
      </c>
      <c r="F47" s="6">
        <v>1.9872000000000001</v>
      </c>
      <c r="G47" s="1">
        <v>320023</v>
      </c>
      <c r="H47" s="1" t="s">
        <v>2</v>
      </c>
      <c r="I47" s="4"/>
      <c r="J47" s="11">
        <f t="shared" si="64"/>
        <v>0</v>
      </c>
      <c r="K47" s="12">
        <f t="shared" si="6"/>
        <v>0</v>
      </c>
      <c r="L47" s="4">
        <v>0</v>
      </c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/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6">
        <v>447</v>
      </c>
      <c r="Y47" s="13">
        <f t="shared" si="15"/>
        <v>3.7250000000000001</v>
      </c>
      <c r="Z47" s="12">
        <f t="shared" si="16"/>
        <v>888.27840000000003</v>
      </c>
      <c r="AB47" s="13">
        <f t="shared" si="17"/>
        <v>0</v>
      </c>
      <c r="AC47" s="12">
        <f t="shared" si="18"/>
        <v>0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6">
        <v>358</v>
      </c>
      <c r="AN47" s="13">
        <f t="shared" si="25"/>
        <v>2.9833333333333334</v>
      </c>
      <c r="AO47" s="12">
        <f t="shared" si="26"/>
        <v>711.41759999999999</v>
      </c>
      <c r="AP47" s="6"/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V47" s="6">
        <v>358</v>
      </c>
      <c r="AW47" s="13">
        <f t="shared" si="31"/>
        <v>2.9833333333333334</v>
      </c>
      <c r="AX47" s="12">
        <f t="shared" si="32"/>
        <v>711.41759999999999</v>
      </c>
      <c r="AY47" s="6"/>
      <c r="AZ47" s="13">
        <f t="shared" si="33"/>
        <v>0</v>
      </c>
      <c r="BA47" s="12">
        <f t="shared" si="34"/>
        <v>0</v>
      </c>
      <c r="BB47" s="6"/>
      <c r="BC47" s="13">
        <f t="shared" si="35"/>
        <v>0</v>
      </c>
      <c r="BD47" s="12">
        <f t="shared" si="36"/>
        <v>0</v>
      </c>
      <c r="BE47" s="6"/>
      <c r="BF47" s="13">
        <f t="shared" si="37"/>
        <v>0</v>
      </c>
      <c r="BG47" s="12">
        <f t="shared" si="38"/>
        <v>0</v>
      </c>
      <c r="BH47" s="6">
        <v>447</v>
      </c>
      <c r="BI47" s="13">
        <f t="shared" si="39"/>
        <v>3.7250000000000001</v>
      </c>
      <c r="BJ47" s="12">
        <f t="shared" si="40"/>
        <v>888.27840000000003</v>
      </c>
      <c r="BK47" s="6"/>
      <c r="BL47" s="13">
        <f t="shared" si="41"/>
        <v>0</v>
      </c>
      <c r="BM47" s="12">
        <f t="shared" si="42"/>
        <v>0</v>
      </c>
      <c r="BN47" s="6">
        <v>328</v>
      </c>
      <c r="BO47" s="13">
        <f t="shared" si="43"/>
        <v>2.7333333333333334</v>
      </c>
      <c r="BP47" s="12">
        <f t="shared" si="44"/>
        <v>651.80160000000001</v>
      </c>
      <c r="BQ47" s="6"/>
      <c r="BR47" s="13">
        <f t="shared" si="45"/>
        <v>0</v>
      </c>
      <c r="BS47" s="12">
        <f t="shared" si="46"/>
        <v>0</v>
      </c>
      <c r="BT47" s="6">
        <v>268</v>
      </c>
      <c r="BU47" s="13">
        <f t="shared" si="47"/>
        <v>2.2333333333333334</v>
      </c>
      <c r="BV47" s="12">
        <f t="shared" si="48"/>
        <v>532.56960000000004</v>
      </c>
      <c r="BW47" s="6"/>
      <c r="BX47" s="13">
        <f t="shared" si="49"/>
        <v>0</v>
      </c>
      <c r="BY47" s="12">
        <f t="shared" si="50"/>
        <v>0</v>
      </c>
      <c r="BZ47" s="6"/>
      <c r="CA47" s="13">
        <f t="shared" si="51"/>
        <v>0</v>
      </c>
      <c r="CB47" s="12">
        <f t="shared" si="52"/>
        <v>0</v>
      </c>
      <c r="CC47" s="6"/>
      <c r="CD47" s="13">
        <f t="shared" si="53"/>
        <v>0</v>
      </c>
      <c r="CE47" s="12">
        <f t="shared" si="54"/>
        <v>0</v>
      </c>
      <c r="CF47" s="6">
        <v>0</v>
      </c>
      <c r="CG47" s="13">
        <f t="shared" si="55"/>
        <v>0</v>
      </c>
      <c r="CH47" s="12">
        <f t="shared" si="56"/>
        <v>0</v>
      </c>
      <c r="CI47" s="6"/>
      <c r="CJ47" s="13">
        <f t="shared" si="57"/>
        <v>0</v>
      </c>
      <c r="CK47" s="12">
        <f t="shared" si="58"/>
        <v>0</v>
      </c>
      <c r="CL47" s="6"/>
      <c r="CM47" s="13">
        <f t="shared" si="59"/>
        <v>0</v>
      </c>
      <c r="CN47" s="12">
        <f t="shared" si="60"/>
        <v>0</v>
      </c>
      <c r="CO47" s="6">
        <v>447</v>
      </c>
      <c r="CP47" s="13">
        <f t="shared" si="61"/>
        <v>3.7250000000000001</v>
      </c>
      <c r="CQ47" s="12">
        <f t="shared" si="62"/>
        <v>888.27840000000003</v>
      </c>
      <c r="CR47" s="6"/>
      <c r="CS47" s="6"/>
      <c r="CT47" s="6"/>
      <c r="CU47" s="6"/>
      <c r="CW47" s="18">
        <f t="shared" si="63"/>
        <v>5272.0415999999996</v>
      </c>
    </row>
    <row r="48" spans="1:101" x14ac:dyDescent="0.25">
      <c r="A48" s="1">
        <v>173131000</v>
      </c>
      <c r="B48" t="s">
        <v>16</v>
      </c>
      <c r="C48" t="s">
        <v>17</v>
      </c>
      <c r="D48" s="2">
        <v>5.6497175141242938E-2</v>
      </c>
      <c r="E48" s="17">
        <v>120</v>
      </c>
      <c r="F48" s="6">
        <v>1.9872000000000001</v>
      </c>
      <c r="G48" s="1">
        <v>320023</v>
      </c>
      <c r="H48" s="1" t="s">
        <v>2</v>
      </c>
      <c r="I48" s="4"/>
      <c r="J48" s="11">
        <f t="shared" si="64"/>
        <v>0</v>
      </c>
      <c r="K48" s="12">
        <f t="shared" si="6"/>
        <v>0</v>
      </c>
      <c r="L48" s="4">
        <v>0</v>
      </c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/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6">
        <v>102</v>
      </c>
      <c r="Y48" s="13">
        <f t="shared" si="15"/>
        <v>0.85</v>
      </c>
      <c r="Z48" s="12">
        <f t="shared" si="16"/>
        <v>202.6944</v>
      </c>
      <c r="AB48" s="13">
        <f t="shared" si="17"/>
        <v>0</v>
      </c>
      <c r="AC48" s="12">
        <f t="shared" si="18"/>
        <v>0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6">
        <v>81</v>
      </c>
      <c r="AN48" s="13">
        <f t="shared" si="25"/>
        <v>0.67500000000000004</v>
      </c>
      <c r="AO48" s="12">
        <f t="shared" si="26"/>
        <v>160.9632</v>
      </c>
      <c r="AP48" s="6"/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V48" s="6">
        <v>81</v>
      </c>
      <c r="AW48" s="13">
        <f t="shared" si="31"/>
        <v>0.67500000000000004</v>
      </c>
      <c r="AX48" s="12">
        <f t="shared" si="32"/>
        <v>160.9632</v>
      </c>
      <c r="AY48" s="6"/>
      <c r="AZ48" s="13">
        <f t="shared" si="33"/>
        <v>0</v>
      </c>
      <c r="BA48" s="12">
        <f t="shared" si="34"/>
        <v>0</v>
      </c>
      <c r="BB48" s="6"/>
      <c r="BC48" s="13">
        <f t="shared" si="35"/>
        <v>0</v>
      </c>
      <c r="BD48" s="12">
        <f t="shared" si="36"/>
        <v>0</v>
      </c>
      <c r="BE48" s="6"/>
      <c r="BF48" s="13">
        <f t="shared" si="37"/>
        <v>0</v>
      </c>
      <c r="BG48" s="12">
        <f t="shared" si="38"/>
        <v>0</v>
      </c>
      <c r="BH48" s="6">
        <v>102</v>
      </c>
      <c r="BI48" s="13">
        <f t="shared" si="39"/>
        <v>0.85</v>
      </c>
      <c r="BJ48" s="12">
        <f t="shared" si="40"/>
        <v>202.6944</v>
      </c>
      <c r="BK48" s="6"/>
      <c r="BL48" s="13">
        <f t="shared" si="41"/>
        <v>0</v>
      </c>
      <c r="BM48" s="12">
        <f t="shared" si="42"/>
        <v>0</v>
      </c>
      <c r="BN48" s="6">
        <v>75</v>
      </c>
      <c r="BO48" s="13">
        <f t="shared" si="43"/>
        <v>0.625</v>
      </c>
      <c r="BP48" s="12">
        <f t="shared" si="44"/>
        <v>149.04</v>
      </c>
      <c r="BQ48" s="6"/>
      <c r="BR48" s="13">
        <f t="shared" si="45"/>
        <v>0</v>
      </c>
      <c r="BS48" s="12">
        <f t="shared" si="46"/>
        <v>0</v>
      </c>
      <c r="BT48" s="6">
        <v>61</v>
      </c>
      <c r="BU48" s="13">
        <f t="shared" si="47"/>
        <v>0.5083333333333333</v>
      </c>
      <c r="BV48" s="12">
        <f t="shared" si="48"/>
        <v>121.2192</v>
      </c>
      <c r="BW48" s="6"/>
      <c r="BX48" s="13">
        <f t="shared" si="49"/>
        <v>0</v>
      </c>
      <c r="BY48" s="12">
        <f t="shared" si="50"/>
        <v>0</v>
      </c>
      <c r="BZ48" s="6"/>
      <c r="CA48" s="13">
        <f t="shared" si="51"/>
        <v>0</v>
      </c>
      <c r="CB48" s="12">
        <f t="shared" si="52"/>
        <v>0</v>
      </c>
      <c r="CC48" s="6"/>
      <c r="CD48" s="13">
        <f t="shared" si="53"/>
        <v>0</v>
      </c>
      <c r="CE48" s="12">
        <f t="shared" si="54"/>
        <v>0</v>
      </c>
      <c r="CF48" s="6">
        <v>0</v>
      </c>
      <c r="CG48" s="13">
        <f t="shared" si="55"/>
        <v>0</v>
      </c>
      <c r="CH48" s="12">
        <f t="shared" si="56"/>
        <v>0</v>
      </c>
      <c r="CI48" s="6"/>
      <c r="CJ48" s="13">
        <f t="shared" si="57"/>
        <v>0</v>
      </c>
      <c r="CK48" s="12">
        <f t="shared" si="58"/>
        <v>0</v>
      </c>
      <c r="CL48" s="6"/>
      <c r="CM48" s="13">
        <f t="shared" si="59"/>
        <v>0</v>
      </c>
      <c r="CN48" s="12">
        <f t="shared" si="60"/>
        <v>0</v>
      </c>
      <c r="CO48" s="6">
        <v>102</v>
      </c>
      <c r="CP48" s="13">
        <f t="shared" si="61"/>
        <v>0.85</v>
      </c>
      <c r="CQ48" s="12">
        <f t="shared" si="62"/>
        <v>202.6944</v>
      </c>
      <c r="CR48" s="6"/>
      <c r="CS48" s="6"/>
      <c r="CT48" s="6"/>
      <c r="CU48" s="6"/>
      <c r="CW48" s="18">
        <f t="shared" si="63"/>
        <v>1200.2688000000001</v>
      </c>
    </row>
    <row r="49" spans="1:101" x14ac:dyDescent="0.25">
      <c r="A49" s="1">
        <v>173131000</v>
      </c>
      <c r="B49" t="s">
        <v>18</v>
      </c>
      <c r="C49" t="s">
        <v>19</v>
      </c>
      <c r="D49" s="2">
        <v>0.15254237288135594</v>
      </c>
      <c r="E49" s="17">
        <v>120</v>
      </c>
      <c r="F49" s="6">
        <v>1.9872000000000001</v>
      </c>
      <c r="G49" s="1">
        <v>320023</v>
      </c>
      <c r="H49" s="1" t="s">
        <v>2</v>
      </c>
      <c r="I49" s="4"/>
      <c r="J49" s="11">
        <f t="shared" si="64"/>
        <v>0</v>
      </c>
      <c r="K49" s="12">
        <f t="shared" si="6"/>
        <v>0</v>
      </c>
      <c r="L49" s="4">
        <v>0</v>
      </c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/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6">
        <v>275</v>
      </c>
      <c r="Y49" s="13">
        <f t="shared" si="15"/>
        <v>2.2916666666666665</v>
      </c>
      <c r="Z49" s="12">
        <f t="shared" si="16"/>
        <v>546.48</v>
      </c>
      <c r="AB49" s="13">
        <f t="shared" si="17"/>
        <v>0</v>
      </c>
      <c r="AC49" s="12">
        <f t="shared" si="18"/>
        <v>0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6">
        <v>220</v>
      </c>
      <c r="AN49" s="13">
        <f t="shared" si="25"/>
        <v>1.8333333333333333</v>
      </c>
      <c r="AO49" s="12">
        <f t="shared" si="26"/>
        <v>437.18400000000003</v>
      </c>
      <c r="AP49" s="6"/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V49" s="6">
        <v>220</v>
      </c>
      <c r="AW49" s="13">
        <f t="shared" si="31"/>
        <v>1.8333333333333333</v>
      </c>
      <c r="AX49" s="12">
        <f t="shared" si="32"/>
        <v>437.18400000000003</v>
      </c>
      <c r="AY49" s="6"/>
      <c r="AZ49" s="13">
        <f t="shared" si="33"/>
        <v>0</v>
      </c>
      <c r="BA49" s="12">
        <f t="shared" si="34"/>
        <v>0</v>
      </c>
      <c r="BB49" s="6"/>
      <c r="BC49" s="13">
        <f t="shared" si="35"/>
        <v>0</v>
      </c>
      <c r="BD49" s="12">
        <f t="shared" si="36"/>
        <v>0</v>
      </c>
      <c r="BE49" s="6"/>
      <c r="BF49" s="13">
        <f t="shared" si="37"/>
        <v>0</v>
      </c>
      <c r="BG49" s="12">
        <f t="shared" si="38"/>
        <v>0</v>
      </c>
      <c r="BH49" s="6">
        <v>275</v>
      </c>
      <c r="BI49" s="13">
        <f t="shared" si="39"/>
        <v>2.2916666666666665</v>
      </c>
      <c r="BJ49" s="12">
        <f t="shared" si="40"/>
        <v>546.48</v>
      </c>
      <c r="BK49" s="6"/>
      <c r="BL49" s="13">
        <f t="shared" si="41"/>
        <v>0</v>
      </c>
      <c r="BM49" s="12">
        <f t="shared" si="42"/>
        <v>0</v>
      </c>
      <c r="BN49" s="6">
        <v>201</v>
      </c>
      <c r="BO49" s="13">
        <f t="shared" si="43"/>
        <v>1.675</v>
      </c>
      <c r="BP49" s="12">
        <f t="shared" si="44"/>
        <v>399.42720000000003</v>
      </c>
      <c r="BQ49" s="6"/>
      <c r="BR49" s="13">
        <f t="shared" si="45"/>
        <v>0</v>
      </c>
      <c r="BS49" s="12">
        <f t="shared" si="46"/>
        <v>0</v>
      </c>
      <c r="BT49" s="6">
        <v>165</v>
      </c>
      <c r="BU49" s="13">
        <f t="shared" si="47"/>
        <v>1.375</v>
      </c>
      <c r="BV49" s="12">
        <f t="shared" si="48"/>
        <v>327.88800000000003</v>
      </c>
      <c r="BW49" s="6"/>
      <c r="BX49" s="13">
        <f t="shared" si="49"/>
        <v>0</v>
      </c>
      <c r="BY49" s="12">
        <f t="shared" si="50"/>
        <v>0</v>
      </c>
      <c r="BZ49" s="6"/>
      <c r="CA49" s="13">
        <f t="shared" si="51"/>
        <v>0</v>
      </c>
      <c r="CB49" s="12">
        <f t="shared" si="52"/>
        <v>0</v>
      </c>
      <c r="CC49" s="6"/>
      <c r="CD49" s="13">
        <f t="shared" si="53"/>
        <v>0</v>
      </c>
      <c r="CE49" s="12">
        <f t="shared" si="54"/>
        <v>0</v>
      </c>
      <c r="CF49" s="6">
        <v>0</v>
      </c>
      <c r="CG49" s="13">
        <f t="shared" si="55"/>
        <v>0</v>
      </c>
      <c r="CH49" s="12">
        <f t="shared" si="56"/>
        <v>0</v>
      </c>
      <c r="CI49" s="6"/>
      <c r="CJ49" s="13">
        <f t="shared" si="57"/>
        <v>0</v>
      </c>
      <c r="CK49" s="12">
        <f t="shared" si="58"/>
        <v>0</v>
      </c>
      <c r="CL49" s="6"/>
      <c r="CM49" s="13">
        <f t="shared" si="59"/>
        <v>0</v>
      </c>
      <c r="CN49" s="12">
        <f t="shared" si="60"/>
        <v>0</v>
      </c>
      <c r="CO49" s="6">
        <v>275</v>
      </c>
      <c r="CP49" s="13">
        <f t="shared" si="61"/>
        <v>2.2916666666666665</v>
      </c>
      <c r="CQ49" s="12">
        <f t="shared" si="62"/>
        <v>546.48</v>
      </c>
      <c r="CR49" s="6"/>
      <c r="CS49" s="6"/>
      <c r="CT49" s="6"/>
      <c r="CU49" s="6"/>
      <c r="CW49" s="18">
        <f t="shared" si="63"/>
        <v>3241.1232</v>
      </c>
    </row>
    <row r="50" spans="1:101" x14ac:dyDescent="0.25">
      <c r="A50" s="1">
        <v>173131000</v>
      </c>
      <c r="B50" t="s">
        <v>20</v>
      </c>
      <c r="C50" t="s">
        <v>21</v>
      </c>
      <c r="D50" s="2">
        <v>0.11864406779661017</v>
      </c>
      <c r="E50" s="17">
        <v>120</v>
      </c>
      <c r="F50" s="6">
        <v>1.9872000000000001</v>
      </c>
      <c r="G50" s="1">
        <v>320023</v>
      </c>
      <c r="H50" s="1" t="s">
        <v>2</v>
      </c>
      <c r="I50" s="4"/>
      <c r="J50" s="11">
        <f t="shared" si="64"/>
        <v>0</v>
      </c>
      <c r="K50" s="12">
        <f t="shared" si="6"/>
        <v>0</v>
      </c>
      <c r="L50" s="4">
        <v>0</v>
      </c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/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6">
        <v>214</v>
      </c>
      <c r="Y50" s="13">
        <f t="shared" si="15"/>
        <v>1.7833333333333334</v>
      </c>
      <c r="Z50" s="12">
        <f t="shared" si="16"/>
        <v>425.26080000000002</v>
      </c>
      <c r="AB50" s="13">
        <f t="shared" si="17"/>
        <v>0</v>
      </c>
      <c r="AC50" s="12">
        <f t="shared" si="18"/>
        <v>0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6">
        <v>171</v>
      </c>
      <c r="AN50" s="13">
        <f t="shared" si="25"/>
        <v>1.425</v>
      </c>
      <c r="AO50" s="12">
        <f t="shared" si="26"/>
        <v>339.81119999999999</v>
      </c>
      <c r="AP50" s="6"/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V50" s="6">
        <v>171</v>
      </c>
      <c r="AW50" s="13">
        <f t="shared" si="31"/>
        <v>1.425</v>
      </c>
      <c r="AX50" s="12">
        <f t="shared" si="32"/>
        <v>339.81119999999999</v>
      </c>
      <c r="AY50" s="6"/>
      <c r="AZ50" s="13">
        <f t="shared" si="33"/>
        <v>0</v>
      </c>
      <c r="BA50" s="12">
        <f t="shared" si="34"/>
        <v>0</v>
      </c>
      <c r="BB50" s="6"/>
      <c r="BC50" s="13">
        <f t="shared" si="35"/>
        <v>0</v>
      </c>
      <c r="BD50" s="12">
        <f t="shared" si="36"/>
        <v>0</v>
      </c>
      <c r="BE50" s="6"/>
      <c r="BF50" s="13">
        <f t="shared" si="37"/>
        <v>0</v>
      </c>
      <c r="BG50" s="12">
        <f t="shared" si="38"/>
        <v>0</v>
      </c>
      <c r="BH50" s="6">
        <v>214</v>
      </c>
      <c r="BI50" s="13">
        <f t="shared" si="39"/>
        <v>1.7833333333333334</v>
      </c>
      <c r="BJ50" s="12">
        <f t="shared" si="40"/>
        <v>425.26080000000002</v>
      </c>
      <c r="BK50" s="6"/>
      <c r="BL50" s="13">
        <f t="shared" si="41"/>
        <v>0</v>
      </c>
      <c r="BM50" s="12">
        <f t="shared" si="42"/>
        <v>0</v>
      </c>
      <c r="BN50" s="6">
        <v>157</v>
      </c>
      <c r="BO50" s="13">
        <f t="shared" si="43"/>
        <v>1.3083333333333333</v>
      </c>
      <c r="BP50" s="12">
        <f t="shared" si="44"/>
        <v>311.99040000000002</v>
      </c>
      <c r="BQ50" s="6"/>
      <c r="BR50" s="13">
        <f t="shared" si="45"/>
        <v>0</v>
      </c>
      <c r="BS50" s="12">
        <f t="shared" si="46"/>
        <v>0</v>
      </c>
      <c r="BT50" s="6">
        <v>128</v>
      </c>
      <c r="BU50" s="13">
        <f t="shared" si="47"/>
        <v>1.0666666666666667</v>
      </c>
      <c r="BV50" s="12">
        <f t="shared" si="48"/>
        <v>254.36160000000001</v>
      </c>
      <c r="BW50" s="6"/>
      <c r="BX50" s="13">
        <f t="shared" si="49"/>
        <v>0</v>
      </c>
      <c r="BY50" s="12">
        <f t="shared" si="50"/>
        <v>0</v>
      </c>
      <c r="BZ50" s="6"/>
      <c r="CA50" s="13">
        <f t="shared" si="51"/>
        <v>0</v>
      </c>
      <c r="CB50" s="12">
        <f t="shared" si="52"/>
        <v>0</v>
      </c>
      <c r="CC50" s="6"/>
      <c r="CD50" s="13">
        <f t="shared" si="53"/>
        <v>0</v>
      </c>
      <c r="CE50" s="12">
        <f t="shared" si="54"/>
        <v>0</v>
      </c>
      <c r="CF50" s="6">
        <v>0</v>
      </c>
      <c r="CG50" s="13">
        <f t="shared" si="55"/>
        <v>0</v>
      </c>
      <c r="CH50" s="12">
        <f t="shared" si="56"/>
        <v>0</v>
      </c>
      <c r="CI50" s="6"/>
      <c r="CJ50" s="13">
        <f t="shared" si="57"/>
        <v>0</v>
      </c>
      <c r="CK50" s="12">
        <f t="shared" si="58"/>
        <v>0</v>
      </c>
      <c r="CL50" s="6"/>
      <c r="CM50" s="13">
        <f t="shared" si="59"/>
        <v>0</v>
      </c>
      <c r="CN50" s="12">
        <f t="shared" si="60"/>
        <v>0</v>
      </c>
      <c r="CO50" s="6">
        <v>214</v>
      </c>
      <c r="CP50" s="13">
        <f t="shared" si="61"/>
        <v>1.7833333333333334</v>
      </c>
      <c r="CQ50" s="12">
        <f t="shared" si="62"/>
        <v>425.26080000000002</v>
      </c>
      <c r="CR50" s="6"/>
      <c r="CS50" s="6"/>
      <c r="CT50" s="6"/>
      <c r="CU50" s="6"/>
      <c r="CW50" s="18">
        <f t="shared" si="63"/>
        <v>2521.7568000000001</v>
      </c>
    </row>
    <row r="51" spans="1:101" x14ac:dyDescent="0.25">
      <c r="A51" s="1">
        <v>173131000</v>
      </c>
      <c r="B51" t="s">
        <v>80</v>
      </c>
      <c r="C51" t="s">
        <v>23</v>
      </c>
      <c r="D51" s="3">
        <v>5.6497175141242938E-3</v>
      </c>
      <c r="E51" s="17">
        <v>120</v>
      </c>
      <c r="F51" s="6">
        <v>1.9872000000000001</v>
      </c>
      <c r="G51" s="1">
        <v>320023</v>
      </c>
      <c r="H51" s="1" t="s">
        <v>2</v>
      </c>
      <c r="I51" s="4"/>
      <c r="J51" s="11">
        <f t="shared" si="64"/>
        <v>0</v>
      </c>
      <c r="K51" s="12">
        <f t="shared" si="6"/>
        <v>0</v>
      </c>
      <c r="L51" s="4">
        <v>0</v>
      </c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/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6">
        <v>9</v>
      </c>
      <c r="Y51" s="13">
        <f t="shared" si="15"/>
        <v>7.4999999999999997E-2</v>
      </c>
      <c r="Z51" s="12">
        <f t="shared" si="16"/>
        <v>17.884800000000002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6">
        <v>8</v>
      </c>
      <c r="AN51" s="13">
        <f t="shared" si="25"/>
        <v>6.6666666666666666E-2</v>
      </c>
      <c r="AO51" s="12">
        <f t="shared" si="26"/>
        <v>15.897600000000001</v>
      </c>
      <c r="AP51" s="6"/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V51" s="6">
        <v>8</v>
      </c>
      <c r="AW51" s="13">
        <f t="shared" si="31"/>
        <v>6.6666666666666666E-2</v>
      </c>
      <c r="AX51" s="12">
        <f t="shared" si="32"/>
        <v>15.897600000000001</v>
      </c>
      <c r="AY51" s="6"/>
      <c r="AZ51" s="13">
        <f t="shared" si="33"/>
        <v>0</v>
      </c>
      <c r="BA51" s="12">
        <f t="shared" si="34"/>
        <v>0</v>
      </c>
      <c r="BB51" s="6"/>
      <c r="BC51" s="13">
        <f t="shared" si="35"/>
        <v>0</v>
      </c>
      <c r="BD51" s="12">
        <f t="shared" si="36"/>
        <v>0</v>
      </c>
      <c r="BE51" s="6"/>
      <c r="BF51" s="13">
        <f t="shared" si="37"/>
        <v>0</v>
      </c>
      <c r="BG51" s="12">
        <f t="shared" si="38"/>
        <v>0</v>
      </c>
      <c r="BH51" s="6">
        <v>9</v>
      </c>
      <c r="BI51" s="13">
        <f t="shared" si="39"/>
        <v>7.4999999999999997E-2</v>
      </c>
      <c r="BJ51" s="12">
        <f t="shared" si="40"/>
        <v>17.884800000000002</v>
      </c>
      <c r="BK51" s="6"/>
      <c r="BL51" s="13">
        <f t="shared" si="41"/>
        <v>0</v>
      </c>
      <c r="BM51" s="12">
        <f t="shared" si="42"/>
        <v>0</v>
      </c>
      <c r="BN51" s="6">
        <v>7</v>
      </c>
      <c r="BO51" s="13">
        <f t="shared" si="43"/>
        <v>5.8333333333333334E-2</v>
      </c>
      <c r="BP51" s="12">
        <f t="shared" si="44"/>
        <v>13.910400000000001</v>
      </c>
      <c r="BQ51" s="6"/>
      <c r="BR51" s="13">
        <f t="shared" si="45"/>
        <v>0</v>
      </c>
      <c r="BS51" s="12">
        <f t="shared" si="46"/>
        <v>0</v>
      </c>
      <c r="BT51" s="6">
        <v>6</v>
      </c>
      <c r="BU51" s="13">
        <f t="shared" si="47"/>
        <v>0.05</v>
      </c>
      <c r="BV51" s="12">
        <f t="shared" si="48"/>
        <v>11.923200000000001</v>
      </c>
      <c r="BW51" s="6"/>
      <c r="BX51" s="13">
        <f t="shared" si="49"/>
        <v>0</v>
      </c>
      <c r="BY51" s="12">
        <f t="shared" si="50"/>
        <v>0</v>
      </c>
      <c r="BZ51" s="6"/>
      <c r="CA51" s="13">
        <f t="shared" si="51"/>
        <v>0</v>
      </c>
      <c r="CB51" s="12">
        <f t="shared" si="52"/>
        <v>0</v>
      </c>
      <c r="CC51" s="6"/>
      <c r="CD51" s="13">
        <f t="shared" si="53"/>
        <v>0</v>
      </c>
      <c r="CE51" s="12">
        <f t="shared" si="54"/>
        <v>0</v>
      </c>
      <c r="CF51" s="6">
        <v>0</v>
      </c>
      <c r="CG51" s="13">
        <f t="shared" si="55"/>
        <v>0</v>
      </c>
      <c r="CH51" s="12">
        <f t="shared" si="56"/>
        <v>0</v>
      </c>
      <c r="CI51" s="6"/>
      <c r="CJ51" s="13">
        <f t="shared" si="57"/>
        <v>0</v>
      </c>
      <c r="CK51" s="12">
        <f t="shared" si="58"/>
        <v>0</v>
      </c>
      <c r="CL51" s="6"/>
      <c r="CM51" s="13">
        <f t="shared" si="59"/>
        <v>0</v>
      </c>
      <c r="CN51" s="12">
        <f t="shared" si="60"/>
        <v>0</v>
      </c>
      <c r="CO51" s="6">
        <v>9</v>
      </c>
      <c r="CP51" s="13">
        <f t="shared" si="61"/>
        <v>7.4999999999999997E-2</v>
      </c>
      <c r="CQ51" s="12">
        <f t="shared" si="62"/>
        <v>17.884800000000002</v>
      </c>
      <c r="CR51" s="6"/>
      <c r="CS51" s="6"/>
      <c r="CT51" s="6"/>
      <c r="CU51" s="6"/>
      <c r="CW51" s="18">
        <f t="shared" si="63"/>
        <v>111.28320000000001</v>
      </c>
    </row>
    <row r="52" spans="1:101" x14ac:dyDescent="0.25">
      <c r="I52" s="4"/>
      <c r="J52" s="11">
        <f t="shared" si="64"/>
        <v>0</v>
      </c>
      <c r="K52" s="12">
        <f t="shared" si="6"/>
        <v>0</v>
      </c>
      <c r="L52" s="4">
        <v>0</v>
      </c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/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6"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6">
        <v>0</v>
      </c>
      <c r="AN52" s="13">
        <f t="shared" si="25"/>
        <v>0</v>
      </c>
      <c r="AO52" s="12">
        <f t="shared" si="26"/>
        <v>0</v>
      </c>
      <c r="AP52" s="6"/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V52" s="6">
        <v>0</v>
      </c>
      <c r="AW52" s="13">
        <f t="shared" si="31"/>
        <v>0</v>
      </c>
      <c r="AX52" s="12">
        <f t="shared" si="32"/>
        <v>0</v>
      </c>
      <c r="AY52" s="6"/>
      <c r="AZ52" s="13">
        <f t="shared" si="33"/>
        <v>0</v>
      </c>
      <c r="BA52" s="12">
        <f t="shared" si="34"/>
        <v>0</v>
      </c>
      <c r="BB52" s="6"/>
      <c r="BC52" s="13">
        <f t="shared" si="35"/>
        <v>0</v>
      </c>
      <c r="BD52" s="12">
        <f t="shared" si="36"/>
        <v>0</v>
      </c>
      <c r="BE52" s="6"/>
      <c r="BF52" s="13">
        <f t="shared" si="37"/>
        <v>0</v>
      </c>
      <c r="BG52" s="12">
        <f t="shared" si="38"/>
        <v>0</v>
      </c>
      <c r="BH52" s="6">
        <v>0</v>
      </c>
      <c r="BI52" s="13">
        <f t="shared" si="39"/>
        <v>0</v>
      </c>
      <c r="BJ52" s="12">
        <f t="shared" si="40"/>
        <v>0</v>
      </c>
      <c r="BK52" s="6"/>
      <c r="BL52" s="13">
        <f t="shared" si="41"/>
        <v>0</v>
      </c>
      <c r="BM52" s="12">
        <f t="shared" si="42"/>
        <v>0</v>
      </c>
      <c r="BN52" s="6">
        <v>0</v>
      </c>
      <c r="BO52" s="13">
        <f t="shared" si="43"/>
        <v>0</v>
      </c>
      <c r="BP52" s="12">
        <f t="shared" si="44"/>
        <v>0</v>
      </c>
      <c r="BQ52" s="6"/>
      <c r="BR52" s="13">
        <f t="shared" si="45"/>
        <v>0</v>
      </c>
      <c r="BS52" s="12">
        <f t="shared" si="46"/>
        <v>0</v>
      </c>
      <c r="BT52" s="6">
        <v>0</v>
      </c>
      <c r="BU52" s="13">
        <f t="shared" si="47"/>
        <v>0</v>
      </c>
      <c r="BV52" s="12">
        <f t="shared" si="48"/>
        <v>0</v>
      </c>
      <c r="BW52" s="6"/>
      <c r="BX52" s="13">
        <f t="shared" si="49"/>
        <v>0</v>
      </c>
      <c r="BY52" s="12">
        <f t="shared" si="50"/>
        <v>0</v>
      </c>
      <c r="BZ52" s="6"/>
      <c r="CA52" s="13">
        <f t="shared" si="51"/>
        <v>0</v>
      </c>
      <c r="CB52" s="12">
        <f t="shared" si="52"/>
        <v>0</v>
      </c>
      <c r="CC52" s="6"/>
      <c r="CD52" s="13">
        <f t="shared" si="53"/>
        <v>0</v>
      </c>
      <c r="CE52" s="12">
        <f t="shared" si="54"/>
        <v>0</v>
      </c>
      <c r="CF52" s="6">
        <v>0</v>
      </c>
      <c r="CG52" s="13">
        <f t="shared" si="55"/>
        <v>0</v>
      </c>
      <c r="CH52" s="12">
        <f t="shared" si="56"/>
        <v>0</v>
      </c>
      <c r="CI52" s="6"/>
      <c r="CJ52" s="13">
        <f t="shared" si="57"/>
        <v>0</v>
      </c>
      <c r="CK52" s="12">
        <f t="shared" si="58"/>
        <v>0</v>
      </c>
      <c r="CL52" s="6"/>
      <c r="CM52" s="13">
        <f t="shared" si="59"/>
        <v>0</v>
      </c>
      <c r="CN52" s="12">
        <f t="shared" si="60"/>
        <v>0</v>
      </c>
      <c r="CO52" s="6">
        <v>0</v>
      </c>
      <c r="CP52" s="13">
        <f t="shared" si="61"/>
        <v>0</v>
      </c>
      <c r="CQ52" s="12">
        <f t="shared" si="62"/>
        <v>0</v>
      </c>
      <c r="CR52" s="6"/>
      <c r="CS52" s="6"/>
      <c r="CT52" s="6"/>
      <c r="CU52" s="6"/>
      <c r="CW52" s="18">
        <f t="shared" si="63"/>
        <v>0</v>
      </c>
    </row>
    <row r="53" spans="1:101" x14ac:dyDescent="0.25">
      <c r="I53" s="4"/>
      <c r="J53" s="11">
        <f t="shared" si="64"/>
        <v>0</v>
      </c>
      <c r="K53" s="12">
        <f t="shared" si="6"/>
        <v>0</v>
      </c>
      <c r="L53" s="4">
        <v>0</v>
      </c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/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6"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6">
        <v>0</v>
      </c>
      <c r="AN53" s="13">
        <f t="shared" si="25"/>
        <v>0</v>
      </c>
      <c r="AO53" s="12">
        <f t="shared" si="26"/>
        <v>0</v>
      </c>
      <c r="AP53" s="6"/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V53" s="6">
        <v>0</v>
      </c>
      <c r="AW53" s="13">
        <f t="shared" si="31"/>
        <v>0</v>
      </c>
      <c r="AX53" s="12">
        <f t="shared" si="32"/>
        <v>0</v>
      </c>
      <c r="AY53" s="6"/>
      <c r="AZ53" s="13">
        <f t="shared" si="33"/>
        <v>0</v>
      </c>
      <c r="BA53" s="12">
        <f t="shared" si="34"/>
        <v>0</v>
      </c>
      <c r="BB53" s="6"/>
      <c r="BC53" s="13">
        <f t="shared" si="35"/>
        <v>0</v>
      </c>
      <c r="BD53" s="12">
        <f t="shared" si="36"/>
        <v>0</v>
      </c>
      <c r="BE53" s="6"/>
      <c r="BF53" s="13">
        <f t="shared" si="37"/>
        <v>0</v>
      </c>
      <c r="BG53" s="12">
        <f t="shared" si="38"/>
        <v>0</v>
      </c>
      <c r="BH53" s="6">
        <v>0</v>
      </c>
      <c r="BI53" s="13">
        <f t="shared" si="39"/>
        <v>0</v>
      </c>
      <c r="BJ53" s="12">
        <f t="shared" si="40"/>
        <v>0</v>
      </c>
      <c r="BK53" s="6"/>
      <c r="BL53" s="13">
        <f t="shared" si="41"/>
        <v>0</v>
      </c>
      <c r="BM53" s="12">
        <f t="shared" si="42"/>
        <v>0</v>
      </c>
      <c r="BN53" s="6">
        <v>0</v>
      </c>
      <c r="BO53" s="13">
        <f t="shared" si="43"/>
        <v>0</v>
      </c>
      <c r="BP53" s="12">
        <f t="shared" si="44"/>
        <v>0</v>
      </c>
      <c r="BQ53" s="6"/>
      <c r="BR53" s="13">
        <f t="shared" si="45"/>
        <v>0</v>
      </c>
      <c r="BS53" s="12">
        <f t="shared" si="46"/>
        <v>0</v>
      </c>
      <c r="BT53" s="6">
        <v>0</v>
      </c>
      <c r="BU53" s="13">
        <f t="shared" si="47"/>
        <v>0</v>
      </c>
      <c r="BV53" s="12">
        <f t="shared" si="48"/>
        <v>0</v>
      </c>
      <c r="BW53" s="6"/>
      <c r="BX53" s="13">
        <f t="shared" si="49"/>
        <v>0</v>
      </c>
      <c r="BY53" s="12">
        <f t="shared" si="50"/>
        <v>0</v>
      </c>
      <c r="BZ53" s="6"/>
      <c r="CA53" s="13">
        <f t="shared" si="51"/>
        <v>0</v>
      </c>
      <c r="CB53" s="12">
        <f t="shared" si="52"/>
        <v>0</v>
      </c>
      <c r="CC53" s="6"/>
      <c r="CD53" s="13">
        <f t="shared" si="53"/>
        <v>0</v>
      </c>
      <c r="CE53" s="12">
        <f t="shared" si="54"/>
        <v>0</v>
      </c>
      <c r="CF53" s="6">
        <v>0</v>
      </c>
      <c r="CG53" s="13">
        <f t="shared" si="55"/>
        <v>0</v>
      </c>
      <c r="CH53" s="12">
        <f t="shared" si="56"/>
        <v>0</v>
      </c>
      <c r="CI53" s="6"/>
      <c r="CJ53" s="13">
        <f t="shared" si="57"/>
        <v>0</v>
      </c>
      <c r="CK53" s="12">
        <f t="shared" si="58"/>
        <v>0</v>
      </c>
      <c r="CL53" s="6"/>
      <c r="CM53" s="13">
        <f t="shared" si="59"/>
        <v>0</v>
      </c>
      <c r="CN53" s="12">
        <f t="shared" si="60"/>
        <v>0</v>
      </c>
      <c r="CO53" s="6">
        <v>0</v>
      </c>
      <c r="CP53" s="13">
        <f t="shared" si="61"/>
        <v>0</v>
      </c>
      <c r="CQ53" s="12">
        <f t="shared" si="62"/>
        <v>0</v>
      </c>
      <c r="CR53" s="6"/>
      <c r="CS53" s="6"/>
      <c r="CT53" s="6"/>
      <c r="CU53" s="6"/>
      <c r="CW53" s="18">
        <f t="shared" si="63"/>
        <v>0</v>
      </c>
    </row>
    <row r="54" spans="1:101" x14ac:dyDescent="0.25">
      <c r="A54" s="1">
        <v>173127000</v>
      </c>
      <c r="B54" t="s">
        <v>8</v>
      </c>
      <c r="C54" t="s">
        <v>9</v>
      </c>
      <c r="D54" s="2">
        <v>0.16949152542372881</v>
      </c>
      <c r="E54" s="17">
        <v>120</v>
      </c>
      <c r="F54" s="6">
        <v>1.8975600000000001</v>
      </c>
      <c r="G54" s="1">
        <v>320118</v>
      </c>
      <c r="H54" s="1" t="s">
        <v>5</v>
      </c>
      <c r="I54" s="4"/>
      <c r="J54" s="11">
        <f t="shared" si="64"/>
        <v>0</v>
      </c>
      <c r="K54" s="12">
        <f t="shared" si="6"/>
        <v>0</v>
      </c>
      <c r="L54" s="4">
        <v>0</v>
      </c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/>
      <c r="S54" s="13">
        <f t="shared" si="11"/>
        <v>0</v>
      </c>
      <c r="T54" s="12">
        <f t="shared" si="12"/>
        <v>0</v>
      </c>
      <c r="U54" s="4"/>
      <c r="V54" s="13">
        <f t="shared" si="13"/>
        <v>0</v>
      </c>
      <c r="W54" s="12">
        <f t="shared" si="14"/>
        <v>0</v>
      </c>
      <c r="X54" s="6">
        <v>81</v>
      </c>
      <c r="Y54" s="13">
        <f t="shared" si="15"/>
        <v>0.67500000000000004</v>
      </c>
      <c r="Z54" s="12">
        <f t="shared" si="16"/>
        <v>153.70236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6">
        <v>0</v>
      </c>
      <c r="AN54" s="13">
        <f t="shared" si="25"/>
        <v>0</v>
      </c>
      <c r="AO54" s="12">
        <f t="shared" si="26"/>
        <v>0</v>
      </c>
      <c r="AP54" s="6"/>
      <c r="AQ54" s="13">
        <f t="shared" si="27"/>
        <v>0</v>
      </c>
      <c r="AR54" s="12">
        <f t="shared" si="28"/>
        <v>0</v>
      </c>
      <c r="AT54" s="13">
        <f t="shared" si="29"/>
        <v>0</v>
      </c>
      <c r="AU54" s="12">
        <f t="shared" si="30"/>
        <v>0</v>
      </c>
      <c r="AV54" s="6">
        <v>0</v>
      </c>
      <c r="AW54" s="13">
        <f t="shared" si="31"/>
        <v>0</v>
      </c>
      <c r="AX54" s="12">
        <f t="shared" si="32"/>
        <v>0</v>
      </c>
      <c r="AY54" s="6"/>
      <c r="AZ54" s="13">
        <f t="shared" si="33"/>
        <v>0</v>
      </c>
      <c r="BA54" s="12">
        <f t="shared" si="34"/>
        <v>0</v>
      </c>
      <c r="BB54" s="6"/>
      <c r="BC54" s="13">
        <f t="shared" si="35"/>
        <v>0</v>
      </c>
      <c r="BD54" s="12">
        <f t="shared" si="36"/>
        <v>0</v>
      </c>
      <c r="BE54" s="6"/>
      <c r="BF54" s="13">
        <f t="shared" si="37"/>
        <v>0</v>
      </c>
      <c r="BG54" s="12">
        <f t="shared" si="38"/>
        <v>0</v>
      </c>
      <c r="BH54" s="6">
        <v>0</v>
      </c>
      <c r="BI54" s="13">
        <f t="shared" si="39"/>
        <v>0</v>
      </c>
      <c r="BJ54" s="12">
        <f t="shared" si="40"/>
        <v>0</v>
      </c>
      <c r="BK54" s="6"/>
      <c r="BL54" s="13">
        <f t="shared" si="41"/>
        <v>0</v>
      </c>
      <c r="BM54" s="12">
        <f t="shared" si="42"/>
        <v>0</v>
      </c>
      <c r="BN54" s="6">
        <v>81</v>
      </c>
      <c r="BO54" s="13">
        <f t="shared" si="43"/>
        <v>0.67500000000000004</v>
      </c>
      <c r="BP54" s="12">
        <f t="shared" si="44"/>
        <v>153.70236</v>
      </c>
      <c r="BQ54" s="6"/>
      <c r="BR54" s="13">
        <f t="shared" si="45"/>
        <v>0</v>
      </c>
      <c r="BS54" s="12">
        <f t="shared" si="46"/>
        <v>0</v>
      </c>
      <c r="BT54" s="6">
        <v>20</v>
      </c>
      <c r="BU54" s="13">
        <f t="shared" si="47"/>
        <v>0.16666666666666666</v>
      </c>
      <c r="BV54" s="12">
        <f t="shared" si="48"/>
        <v>37.9512</v>
      </c>
      <c r="BW54" s="6"/>
      <c r="BX54" s="13">
        <f t="shared" si="49"/>
        <v>0</v>
      </c>
      <c r="BY54" s="12">
        <f t="shared" si="50"/>
        <v>0</v>
      </c>
      <c r="BZ54" s="6"/>
      <c r="CA54" s="13">
        <f t="shared" si="51"/>
        <v>0</v>
      </c>
      <c r="CB54" s="12">
        <f t="shared" si="52"/>
        <v>0</v>
      </c>
      <c r="CC54" s="6"/>
      <c r="CD54" s="13">
        <f t="shared" si="53"/>
        <v>0</v>
      </c>
      <c r="CE54" s="12">
        <f t="shared" si="54"/>
        <v>0</v>
      </c>
      <c r="CF54" s="6">
        <v>0</v>
      </c>
      <c r="CG54" s="13">
        <f t="shared" si="55"/>
        <v>0</v>
      </c>
      <c r="CH54" s="12">
        <f t="shared" si="56"/>
        <v>0</v>
      </c>
      <c r="CI54" s="6"/>
      <c r="CJ54" s="13">
        <f t="shared" si="57"/>
        <v>0</v>
      </c>
      <c r="CK54" s="12">
        <f t="shared" si="58"/>
        <v>0</v>
      </c>
      <c r="CL54" s="6"/>
      <c r="CM54" s="13">
        <f t="shared" si="59"/>
        <v>0</v>
      </c>
      <c r="CN54" s="12">
        <f t="shared" si="60"/>
        <v>0</v>
      </c>
      <c r="CO54" s="6">
        <v>285</v>
      </c>
      <c r="CP54" s="13">
        <f t="shared" si="61"/>
        <v>2.375</v>
      </c>
      <c r="CQ54" s="12">
        <f t="shared" si="62"/>
        <v>540.80460000000005</v>
      </c>
      <c r="CR54" s="6"/>
      <c r="CS54" s="6"/>
      <c r="CT54" s="6"/>
      <c r="CU54" s="6"/>
      <c r="CW54" s="18">
        <f t="shared" si="63"/>
        <v>886.16052000000002</v>
      </c>
    </row>
    <row r="55" spans="1:101" x14ac:dyDescent="0.25">
      <c r="A55" s="1">
        <v>173127000</v>
      </c>
      <c r="B55" t="s">
        <v>10</v>
      </c>
      <c r="C55" t="s">
        <v>11</v>
      </c>
      <c r="D55" s="2">
        <v>0.15819209039548024</v>
      </c>
      <c r="E55" s="17">
        <v>120</v>
      </c>
      <c r="F55" s="6">
        <v>1.8975600000000001</v>
      </c>
      <c r="G55" s="1">
        <v>320118</v>
      </c>
      <c r="H55" s="1" t="s">
        <v>5</v>
      </c>
      <c r="I55" s="4"/>
      <c r="J55" s="11">
        <f t="shared" si="64"/>
        <v>0</v>
      </c>
      <c r="K55" s="12">
        <f t="shared" si="6"/>
        <v>0</v>
      </c>
      <c r="L55" s="4">
        <v>0</v>
      </c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/>
      <c r="S55" s="13">
        <f t="shared" si="11"/>
        <v>0</v>
      </c>
      <c r="T55" s="12">
        <f t="shared" si="12"/>
        <v>0</v>
      </c>
      <c r="U55" s="4"/>
      <c r="V55" s="13">
        <f t="shared" si="13"/>
        <v>0</v>
      </c>
      <c r="W55" s="12">
        <f t="shared" si="14"/>
        <v>0</v>
      </c>
      <c r="X55" s="6">
        <v>76</v>
      </c>
      <c r="Y55" s="13">
        <f t="shared" si="15"/>
        <v>0.6333333333333333</v>
      </c>
      <c r="Z55" s="12">
        <f t="shared" si="16"/>
        <v>144.21456000000001</v>
      </c>
      <c r="AB55" s="13">
        <f t="shared" si="17"/>
        <v>0</v>
      </c>
      <c r="AC55" s="12">
        <f t="shared" si="18"/>
        <v>0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6">
        <v>0</v>
      </c>
      <c r="AN55" s="13">
        <f t="shared" si="25"/>
        <v>0</v>
      </c>
      <c r="AO55" s="12">
        <f t="shared" si="26"/>
        <v>0</v>
      </c>
      <c r="AP55" s="6"/>
      <c r="AQ55" s="13">
        <f t="shared" si="27"/>
        <v>0</v>
      </c>
      <c r="AR55" s="12">
        <f t="shared" si="28"/>
        <v>0</v>
      </c>
      <c r="AT55" s="13">
        <f t="shared" si="29"/>
        <v>0</v>
      </c>
      <c r="AU55" s="12">
        <f t="shared" si="30"/>
        <v>0</v>
      </c>
      <c r="AV55" s="6">
        <v>0</v>
      </c>
      <c r="AW55" s="13">
        <f t="shared" si="31"/>
        <v>0</v>
      </c>
      <c r="AX55" s="12">
        <f t="shared" si="32"/>
        <v>0</v>
      </c>
      <c r="AY55" s="6"/>
      <c r="AZ55" s="13">
        <f t="shared" si="33"/>
        <v>0</v>
      </c>
      <c r="BA55" s="12">
        <f t="shared" si="34"/>
        <v>0</v>
      </c>
      <c r="BB55" s="6"/>
      <c r="BC55" s="13">
        <f t="shared" si="35"/>
        <v>0</v>
      </c>
      <c r="BD55" s="12">
        <f t="shared" si="36"/>
        <v>0</v>
      </c>
      <c r="BE55" s="6"/>
      <c r="BF55" s="13">
        <f t="shared" si="37"/>
        <v>0</v>
      </c>
      <c r="BG55" s="12">
        <f t="shared" si="38"/>
        <v>0</v>
      </c>
      <c r="BH55" s="6">
        <v>0</v>
      </c>
      <c r="BI55" s="13">
        <f t="shared" si="39"/>
        <v>0</v>
      </c>
      <c r="BJ55" s="12">
        <f t="shared" si="40"/>
        <v>0</v>
      </c>
      <c r="BK55" s="6"/>
      <c r="BL55" s="13">
        <f t="shared" si="41"/>
        <v>0</v>
      </c>
      <c r="BM55" s="12">
        <f t="shared" si="42"/>
        <v>0</v>
      </c>
      <c r="BN55" s="6">
        <v>76</v>
      </c>
      <c r="BO55" s="13">
        <f t="shared" si="43"/>
        <v>0.6333333333333333</v>
      </c>
      <c r="BP55" s="12">
        <f t="shared" si="44"/>
        <v>144.21456000000001</v>
      </c>
      <c r="BQ55" s="6"/>
      <c r="BR55" s="13">
        <f t="shared" si="45"/>
        <v>0</v>
      </c>
      <c r="BS55" s="12">
        <f t="shared" si="46"/>
        <v>0</v>
      </c>
      <c r="BT55" s="6">
        <v>19</v>
      </c>
      <c r="BU55" s="13">
        <f t="shared" si="47"/>
        <v>0.15833333333333333</v>
      </c>
      <c r="BV55" s="12">
        <f t="shared" si="48"/>
        <v>36.053640000000001</v>
      </c>
      <c r="BW55" s="6"/>
      <c r="BX55" s="13">
        <f t="shared" si="49"/>
        <v>0</v>
      </c>
      <c r="BY55" s="12">
        <f t="shared" si="50"/>
        <v>0</v>
      </c>
      <c r="BZ55" s="6"/>
      <c r="CA55" s="13">
        <f t="shared" si="51"/>
        <v>0</v>
      </c>
      <c r="CB55" s="12">
        <f t="shared" si="52"/>
        <v>0</v>
      </c>
      <c r="CC55" s="6"/>
      <c r="CD55" s="13">
        <f t="shared" si="53"/>
        <v>0</v>
      </c>
      <c r="CE55" s="12">
        <f t="shared" si="54"/>
        <v>0</v>
      </c>
      <c r="CF55" s="6">
        <v>0</v>
      </c>
      <c r="CG55" s="13">
        <f t="shared" si="55"/>
        <v>0</v>
      </c>
      <c r="CH55" s="12">
        <f t="shared" si="56"/>
        <v>0</v>
      </c>
      <c r="CI55" s="6"/>
      <c r="CJ55" s="13">
        <f t="shared" si="57"/>
        <v>0</v>
      </c>
      <c r="CK55" s="12">
        <f t="shared" si="58"/>
        <v>0</v>
      </c>
      <c r="CL55" s="6"/>
      <c r="CM55" s="13">
        <f t="shared" si="59"/>
        <v>0</v>
      </c>
      <c r="CN55" s="12">
        <f t="shared" si="60"/>
        <v>0</v>
      </c>
      <c r="CO55" s="6">
        <v>266</v>
      </c>
      <c r="CP55" s="13">
        <f t="shared" si="61"/>
        <v>2.2166666666666668</v>
      </c>
      <c r="CQ55" s="12">
        <f t="shared" si="62"/>
        <v>504.75096000000002</v>
      </c>
      <c r="CR55" s="6"/>
      <c r="CS55" s="6"/>
      <c r="CT55" s="6"/>
      <c r="CU55" s="6"/>
      <c r="CW55" s="18">
        <f t="shared" si="63"/>
        <v>829.23371999999995</v>
      </c>
    </row>
    <row r="56" spans="1:101" x14ac:dyDescent="0.25">
      <c r="A56" s="1">
        <v>173127000</v>
      </c>
      <c r="B56" t="s">
        <v>12</v>
      </c>
      <c r="C56" t="s">
        <v>13</v>
      </c>
      <c r="D56" s="2">
        <v>9.03954802259887E-2</v>
      </c>
      <c r="E56" s="17">
        <v>120</v>
      </c>
      <c r="F56" s="6">
        <v>1.8975600000000001</v>
      </c>
      <c r="G56" s="1">
        <v>320118</v>
      </c>
      <c r="H56" s="1" t="s">
        <v>5</v>
      </c>
      <c r="I56" s="4"/>
      <c r="J56" s="11">
        <f t="shared" si="64"/>
        <v>0</v>
      </c>
      <c r="K56" s="12">
        <f t="shared" si="6"/>
        <v>0</v>
      </c>
      <c r="L56" s="4">
        <v>0</v>
      </c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/>
      <c r="S56" s="13">
        <f t="shared" si="11"/>
        <v>0</v>
      </c>
      <c r="T56" s="12">
        <f t="shared" si="12"/>
        <v>0</v>
      </c>
      <c r="U56" s="4"/>
      <c r="V56" s="13">
        <f t="shared" si="13"/>
        <v>0</v>
      </c>
      <c r="W56" s="12">
        <f t="shared" si="14"/>
        <v>0</v>
      </c>
      <c r="X56" s="6">
        <v>43</v>
      </c>
      <c r="Y56" s="13">
        <f t="shared" si="15"/>
        <v>0.35833333333333334</v>
      </c>
      <c r="Z56" s="12">
        <f t="shared" si="16"/>
        <v>81.59508000000001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6">
        <v>0</v>
      </c>
      <c r="AN56" s="13">
        <f t="shared" si="25"/>
        <v>0</v>
      </c>
      <c r="AO56" s="12">
        <f t="shared" si="26"/>
        <v>0</v>
      </c>
      <c r="AP56" s="6"/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V56" s="6">
        <v>0</v>
      </c>
      <c r="AW56" s="13">
        <f t="shared" si="31"/>
        <v>0</v>
      </c>
      <c r="AX56" s="12">
        <f t="shared" si="32"/>
        <v>0</v>
      </c>
      <c r="AY56" s="6"/>
      <c r="AZ56" s="13">
        <f t="shared" si="33"/>
        <v>0</v>
      </c>
      <c r="BA56" s="12">
        <f t="shared" si="34"/>
        <v>0</v>
      </c>
      <c r="BB56" s="6"/>
      <c r="BC56" s="13">
        <f t="shared" si="35"/>
        <v>0</v>
      </c>
      <c r="BD56" s="12">
        <f t="shared" si="36"/>
        <v>0</v>
      </c>
      <c r="BE56" s="6"/>
      <c r="BF56" s="13">
        <f t="shared" si="37"/>
        <v>0</v>
      </c>
      <c r="BG56" s="12">
        <f t="shared" si="38"/>
        <v>0</v>
      </c>
      <c r="BH56" s="6">
        <v>0</v>
      </c>
      <c r="BI56" s="13">
        <f t="shared" si="39"/>
        <v>0</v>
      </c>
      <c r="BJ56" s="12">
        <f t="shared" si="40"/>
        <v>0</v>
      </c>
      <c r="BK56" s="6"/>
      <c r="BL56" s="13">
        <f t="shared" si="41"/>
        <v>0</v>
      </c>
      <c r="BM56" s="12">
        <f t="shared" si="42"/>
        <v>0</v>
      </c>
      <c r="BN56" s="6">
        <v>43</v>
      </c>
      <c r="BO56" s="13">
        <f t="shared" si="43"/>
        <v>0.35833333333333334</v>
      </c>
      <c r="BP56" s="12">
        <f t="shared" si="44"/>
        <v>81.59508000000001</v>
      </c>
      <c r="BQ56" s="6"/>
      <c r="BR56" s="13">
        <f t="shared" si="45"/>
        <v>0</v>
      </c>
      <c r="BS56" s="12">
        <f t="shared" si="46"/>
        <v>0</v>
      </c>
      <c r="BT56" s="6">
        <v>11</v>
      </c>
      <c r="BU56" s="13">
        <f t="shared" si="47"/>
        <v>9.166666666666666E-2</v>
      </c>
      <c r="BV56" s="12">
        <f t="shared" si="48"/>
        <v>20.873160000000002</v>
      </c>
      <c r="BW56" s="6"/>
      <c r="BX56" s="13">
        <f t="shared" si="49"/>
        <v>0</v>
      </c>
      <c r="BY56" s="12">
        <f t="shared" si="50"/>
        <v>0</v>
      </c>
      <c r="BZ56" s="6"/>
      <c r="CA56" s="13">
        <f t="shared" si="51"/>
        <v>0</v>
      </c>
      <c r="CB56" s="12">
        <f t="shared" si="52"/>
        <v>0</v>
      </c>
      <c r="CC56" s="6"/>
      <c r="CD56" s="13">
        <f t="shared" si="53"/>
        <v>0</v>
      </c>
      <c r="CE56" s="12">
        <f t="shared" si="54"/>
        <v>0</v>
      </c>
      <c r="CF56" s="6">
        <v>0</v>
      </c>
      <c r="CG56" s="13">
        <f t="shared" si="55"/>
        <v>0</v>
      </c>
      <c r="CH56" s="12">
        <f t="shared" si="56"/>
        <v>0</v>
      </c>
      <c r="CI56" s="6"/>
      <c r="CJ56" s="13">
        <f t="shared" si="57"/>
        <v>0</v>
      </c>
      <c r="CK56" s="12">
        <f t="shared" si="58"/>
        <v>0</v>
      </c>
      <c r="CL56" s="6"/>
      <c r="CM56" s="13">
        <f t="shared" si="59"/>
        <v>0</v>
      </c>
      <c r="CN56" s="12">
        <f t="shared" si="60"/>
        <v>0</v>
      </c>
      <c r="CO56" s="6">
        <v>152</v>
      </c>
      <c r="CP56" s="13">
        <f t="shared" si="61"/>
        <v>1.2666666666666666</v>
      </c>
      <c r="CQ56" s="12">
        <f t="shared" si="62"/>
        <v>288.42912000000001</v>
      </c>
      <c r="CR56" s="6"/>
      <c r="CS56" s="6"/>
      <c r="CT56" s="6"/>
      <c r="CU56" s="6"/>
      <c r="CW56" s="18">
        <f t="shared" si="63"/>
        <v>472.49244000000004</v>
      </c>
    </row>
    <row r="57" spans="1:101" x14ac:dyDescent="0.25">
      <c r="A57" s="1">
        <v>173127000</v>
      </c>
      <c r="B57" t="s">
        <v>14</v>
      </c>
      <c r="C57" t="s">
        <v>15</v>
      </c>
      <c r="D57" s="2">
        <v>0.24858757062146894</v>
      </c>
      <c r="E57" s="17">
        <v>120</v>
      </c>
      <c r="F57" s="6">
        <v>1.8975600000000001</v>
      </c>
      <c r="G57" s="1">
        <v>320118</v>
      </c>
      <c r="H57" s="1" t="s">
        <v>5</v>
      </c>
      <c r="I57" s="4"/>
      <c r="J57" s="11">
        <f t="shared" si="64"/>
        <v>0</v>
      </c>
      <c r="K57" s="12">
        <f t="shared" si="6"/>
        <v>0</v>
      </c>
      <c r="L57" s="4">
        <v>0</v>
      </c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/>
      <c r="S57" s="13">
        <f t="shared" si="11"/>
        <v>0</v>
      </c>
      <c r="T57" s="12">
        <f t="shared" si="12"/>
        <v>0</v>
      </c>
      <c r="U57" s="4"/>
      <c r="V57" s="13">
        <f t="shared" si="13"/>
        <v>0</v>
      </c>
      <c r="W57" s="12">
        <f t="shared" si="14"/>
        <v>0</v>
      </c>
      <c r="X57" s="6">
        <v>119</v>
      </c>
      <c r="Y57" s="13">
        <f t="shared" si="15"/>
        <v>0.9916666666666667</v>
      </c>
      <c r="Z57" s="12">
        <f t="shared" si="16"/>
        <v>225.80964000000003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6">
        <v>0</v>
      </c>
      <c r="AN57" s="13">
        <f t="shared" si="25"/>
        <v>0</v>
      </c>
      <c r="AO57" s="12">
        <f t="shared" si="26"/>
        <v>0</v>
      </c>
      <c r="AP57" s="6"/>
      <c r="AQ57" s="13">
        <f t="shared" si="27"/>
        <v>0</v>
      </c>
      <c r="AR57" s="12">
        <f t="shared" si="28"/>
        <v>0</v>
      </c>
      <c r="AT57" s="13">
        <f t="shared" si="29"/>
        <v>0</v>
      </c>
      <c r="AU57" s="12">
        <f t="shared" si="30"/>
        <v>0</v>
      </c>
      <c r="AV57" s="6">
        <v>0</v>
      </c>
      <c r="AW57" s="13">
        <f t="shared" si="31"/>
        <v>0</v>
      </c>
      <c r="AX57" s="12">
        <f t="shared" si="32"/>
        <v>0</v>
      </c>
      <c r="AY57" s="6"/>
      <c r="AZ57" s="13">
        <f t="shared" si="33"/>
        <v>0</v>
      </c>
      <c r="BA57" s="12">
        <f t="shared" si="34"/>
        <v>0</v>
      </c>
      <c r="BB57" s="6"/>
      <c r="BC57" s="13">
        <f t="shared" si="35"/>
        <v>0</v>
      </c>
      <c r="BD57" s="12">
        <f t="shared" si="36"/>
        <v>0</v>
      </c>
      <c r="BE57" s="6"/>
      <c r="BF57" s="13">
        <f t="shared" si="37"/>
        <v>0</v>
      </c>
      <c r="BG57" s="12">
        <f t="shared" si="38"/>
        <v>0</v>
      </c>
      <c r="BH57" s="6">
        <v>0</v>
      </c>
      <c r="BI57" s="13">
        <f t="shared" si="39"/>
        <v>0</v>
      </c>
      <c r="BJ57" s="12">
        <f t="shared" si="40"/>
        <v>0</v>
      </c>
      <c r="BK57" s="6"/>
      <c r="BL57" s="13">
        <f t="shared" si="41"/>
        <v>0</v>
      </c>
      <c r="BM57" s="12">
        <f t="shared" si="42"/>
        <v>0</v>
      </c>
      <c r="BN57" s="6">
        <v>119</v>
      </c>
      <c r="BO57" s="13">
        <f t="shared" si="43"/>
        <v>0.9916666666666667</v>
      </c>
      <c r="BP57" s="12">
        <f t="shared" si="44"/>
        <v>225.80964000000003</v>
      </c>
      <c r="BQ57" s="6"/>
      <c r="BR57" s="13">
        <f t="shared" si="45"/>
        <v>0</v>
      </c>
      <c r="BS57" s="12">
        <f t="shared" si="46"/>
        <v>0</v>
      </c>
      <c r="BT57" s="6">
        <v>30</v>
      </c>
      <c r="BU57" s="13">
        <f t="shared" si="47"/>
        <v>0.25</v>
      </c>
      <c r="BV57" s="12">
        <f t="shared" si="48"/>
        <v>56.926800000000007</v>
      </c>
      <c r="BW57" s="6"/>
      <c r="BX57" s="13">
        <f t="shared" si="49"/>
        <v>0</v>
      </c>
      <c r="BY57" s="12">
        <f t="shared" si="50"/>
        <v>0</v>
      </c>
      <c r="BZ57" s="6"/>
      <c r="CA57" s="13">
        <f t="shared" si="51"/>
        <v>0</v>
      </c>
      <c r="CB57" s="12">
        <f t="shared" si="52"/>
        <v>0</v>
      </c>
      <c r="CC57" s="6"/>
      <c r="CD57" s="13">
        <f t="shared" si="53"/>
        <v>0</v>
      </c>
      <c r="CE57" s="12">
        <f t="shared" si="54"/>
        <v>0</v>
      </c>
      <c r="CF57" s="6">
        <v>0</v>
      </c>
      <c r="CG57" s="13">
        <f t="shared" si="55"/>
        <v>0</v>
      </c>
      <c r="CH57" s="12">
        <f t="shared" si="56"/>
        <v>0</v>
      </c>
      <c r="CI57" s="6"/>
      <c r="CJ57" s="13">
        <f t="shared" si="57"/>
        <v>0</v>
      </c>
      <c r="CK57" s="12">
        <f t="shared" si="58"/>
        <v>0</v>
      </c>
      <c r="CL57" s="6"/>
      <c r="CM57" s="13">
        <f t="shared" si="59"/>
        <v>0</v>
      </c>
      <c r="CN57" s="12">
        <f t="shared" si="60"/>
        <v>0</v>
      </c>
      <c r="CO57" s="6">
        <v>418</v>
      </c>
      <c r="CP57" s="13">
        <f t="shared" si="61"/>
        <v>3.4833333333333334</v>
      </c>
      <c r="CQ57" s="12">
        <f t="shared" si="62"/>
        <v>793.18008000000009</v>
      </c>
      <c r="CR57" s="6"/>
      <c r="CS57" s="6"/>
      <c r="CT57" s="6"/>
      <c r="CU57" s="6"/>
      <c r="CW57" s="18">
        <f t="shared" si="63"/>
        <v>1301.7261600000002</v>
      </c>
    </row>
    <row r="58" spans="1:101" x14ac:dyDescent="0.25">
      <c r="A58" s="1">
        <v>173127000</v>
      </c>
      <c r="B58" t="s">
        <v>16</v>
      </c>
      <c r="C58" t="s">
        <v>17</v>
      </c>
      <c r="D58" s="2">
        <v>5.6497175141242938E-2</v>
      </c>
      <c r="E58" s="17">
        <v>120</v>
      </c>
      <c r="F58" s="6">
        <v>1.8975600000000001</v>
      </c>
      <c r="G58" s="1">
        <v>320118</v>
      </c>
      <c r="H58" s="1" t="s">
        <v>5</v>
      </c>
      <c r="I58" s="4"/>
      <c r="J58" s="11">
        <f t="shared" si="64"/>
        <v>0</v>
      </c>
      <c r="K58" s="12">
        <f t="shared" si="6"/>
        <v>0</v>
      </c>
      <c r="L58" s="4">
        <v>0</v>
      </c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/>
      <c r="S58" s="13">
        <f t="shared" si="11"/>
        <v>0</v>
      </c>
      <c r="T58" s="12">
        <f t="shared" si="12"/>
        <v>0</v>
      </c>
      <c r="U58" s="4"/>
      <c r="V58" s="13">
        <f t="shared" si="13"/>
        <v>0</v>
      </c>
      <c r="W58" s="12">
        <f t="shared" si="14"/>
        <v>0</v>
      </c>
      <c r="X58" s="6">
        <v>27</v>
      </c>
      <c r="Y58" s="13">
        <f t="shared" si="15"/>
        <v>0.22500000000000001</v>
      </c>
      <c r="Z58" s="12">
        <f t="shared" si="16"/>
        <v>51.234120000000004</v>
      </c>
      <c r="AB58" s="13">
        <f t="shared" si="17"/>
        <v>0</v>
      </c>
      <c r="AC58" s="12">
        <f t="shared" si="18"/>
        <v>0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6">
        <v>0</v>
      </c>
      <c r="AN58" s="13">
        <f t="shared" si="25"/>
        <v>0</v>
      </c>
      <c r="AO58" s="12">
        <f t="shared" si="26"/>
        <v>0</v>
      </c>
      <c r="AP58" s="6"/>
      <c r="AQ58" s="13">
        <f t="shared" si="27"/>
        <v>0</v>
      </c>
      <c r="AR58" s="12">
        <f t="shared" si="28"/>
        <v>0</v>
      </c>
      <c r="AT58" s="13">
        <f t="shared" si="29"/>
        <v>0</v>
      </c>
      <c r="AU58" s="12">
        <f t="shared" si="30"/>
        <v>0</v>
      </c>
      <c r="AV58" s="6">
        <v>0</v>
      </c>
      <c r="AW58" s="13">
        <f t="shared" si="31"/>
        <v>0</v>
      </c>
      <c r="AX58" s="12">
        <f t="shared" si="32"/>
        <v>0</v>
      </c>
      <c r="AY58" s="6"/>
      <c r="AZ58" s="13">
        <f t="shared" si="33"/>
        <v>0</v>
      </c>
      <c r="BA58" s="12">
        <f t="shared" si="34"/>
        <v>0</v>
      </c>
      <c r="BB58" s="6"/>
      <c r="BC58" s="13">
        <f t="shared" si="35"/>
        <v>0</v>
      </c>
      <c r="BD58" s="12">
        <f t="shared" si="36"/>
        <v>0</v>
      </c>
      <c r="BE58" s="6"/>
      <c r="BF58" s="13">
        <f t="shared" si="37"/>
        <v>0</v>
      </c>
      <c r="BG58" s="12">
        <f t="shared" si="38"/>
        <v>0</v>
      </c>
      <c r="BH58" s="6">
        <v>0</v>
      </c>
      <c r="BI58" s="13">
        <f t="shared" si="39"/>
        <v>0</v>
      </c>
      <c r="BJ58" s="12">
        <f t="shared" si="40"/>
        <v>0</v>
      </c>
      <c r="BK58" s="6"/>
      <c r="BL58" s="13">
        <f t="shared" si="41"/>
        <v>0</v>
      </c>
      <c r="BM58" s="12">
        <f t="shared" si="42"/>
        <v>0</v>
      </c>
      <c r="BN58" s="6">
        <v>28</v>
      </c>
      <c r="BO58" s="13">
        <f t="shared" si="43"/>
        <v>0.23333333333333334</v>
      </c>
      <c r="BP58" s="12">
        <f t="shared" si="44"/>
        <v>53.131680000000003</v>
      </c>
      <c r="BQ58" s="6"/>
      <c r="BR58" s="13">
        <f t="shared" si="45"/>
        <v>0</v>
      </c>
      <c r="BS58" s="12">
        <f t="shared" si="46"/>
        <v>0</v>
      </c>
      <c r="BT58" s="6">
        <v>7</v>
      </c>
      <c r="BU58" s="13">
        <f t="shared" si="47"/>
        <v>5.8333333333333334E-2</v>
      </c>
      <c r="BV58" s="12">
        <f t="shared" si="48"/>
        <v>13.282920000000001</v>
      </c>
      <c r="BW58" s="6"/>
      <c r="BX58" s="13">
        <f t="shared" si="49"/>
        <v>0</v>
      </c>
      <c r="BY58" s="12">
        <f t="shared" si="50"/>
        <v>0</v>
      </c>
      <c r="BZ58" s="6"/>
      <c r="CA58" s="13">
        <f t="shared" si="51"/>
        <v>0</v>
      </c>
      <c r="CB58" s="12">
        <f t="shared" si="52"/>
        <v>0</v>
      </c>
      <c r="CC58" s="6"/>
      <c r="CD58" s="13">
        <f t="shared" si="53"/>
        <v>0</v>
      </c>
      <c r="CE58" s="12">
        <f t="shared" si="54"/>
        <v>0</v>
      </c>
      <c r="CF58" s="6">
        <v>0</v>
      </c>
      <c r="CG58" s="13">
        <f t="shared" si="55"/>
        <v>0</v>
      </c>
      <c r="CH58" s="12">
        <f t="shared" si="56"/>
        <v>0</v>
      </c>
      <c r="CI58" s="6"/>
      <c r="CJ58" s="13">
        <f t="shared" si="57"/>
        <v>0</v>
      </c>
      <c r="CK58" s="12">
        <f t="shared" si="58"/>
        <v>0</v>
      </c>
      <c r="CL58" s="6"/>
      <c r="CM58" s="13">
        <f t="shared" si="59"/>
        <v>0</v>
      </c>
      <c r="CN58" s="12">
        <f t="shared" si="60"/>
        <v>0</v>
      </c>
      <c r="CO58" s="6">
        <v>95</v>
      </c>
      <c r="CP58" s="13">
        <f t="shared" si="61"/>
        <v>0.79166666666666663</v>
      </c>
      <c r="CQ58" s="12">
        <f t="shared" si="62"/>
        <v>180.26820000000001</v>
      </c>
      <c r="CR58" s="6"/>
      <c r="CS58" s="6"/>
      <c r="CT58" s="6"/>
      <c r="CU58" s="6"/>
      <c r="CW58" s="18">
        <f t="shared" si="63"/>
        <v>297.91692</v>
      </c>
    </row>
    <row r="59" spans="1:101" x14ac:dyDescent="0.25">
      <c r="A59" s="1">
        <v>173127000</v>
      </c>
      <c r="B59" t="s">
        <v>18</v>
      </c>
      <c r="C59" t="s">
        <v>19</v>
      </c>
      <c r="D59" s="2">
        <v>0.15254237288135594</v>
      </c>
      <c r="E59" s="17">
        <v>120</v>
      </c>
      <c r="F59" s="6">
        <v>1.8975600000000001</v>
      </c>
      <c r="G59" s="1">
        <v>320118</v>
      </c>
      <c r="H59" s="1" t="s">
        <v>5</v>
      </c>
      <c r="I59" s="4"/>
      <c r="J59" s="11">
        <f t="shared" si="64"/>
        <v>0</v>
      </c>
      <c r="K59" s="12">
        <f t="shared" si="6"/>
        <v>0</v>
      </c>
      <c r="L59" s="4">
        <v>0</v>
      </c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/>
      <c r="S59" s="13">
        <f t="shared" si="11"/>
        <v>0</v>
      </c>
      <c r="T59" s="12">
        <f t="shared" si="12"/>
        <v>0</v>
      </c>
      <c r="U59" s="4"/>
      <c r="V59" s="13">
        <f t="shared" si="13"/>
        <v>0</v>
      </c>
      <c r="W59" s="12">
        <f t="shared" si="14"/>
        <v>0</v>
      </c>
      <c r="X59" s="6">
        <v>73</v>
      </c>
      <c r="Y59" s="13">
        <f t="shared" si="15"/>
        <v>0.60833333333333328</v>
      </c>
      <c r="Z59" s="12">
        <f t="shared" si="16"/>
        <v>138.52188000000001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6">
        <v>0</v>
      </c>
      <c r="AN59" s="13">
        <f t="shared" si="25"/>
        <v>0</v>
      </c>
      <c r="AO59" s="12">
        <f t="shared" si="26"/>
        <v>0</v>
      </c>
      <c r="AP59" s="6"/>
      <c r="AQ59" s="13">
        <f t="shared" si="27"/>
        <v>0</v>
      </c>
      <c r="AR59" s="12">
        <f t="shared" si="28"/>
        <v>0</v>
      </c>
      <c r="AT59" s="13">
        <f t="shared" si="29"/>
        <v>0</v>
      </c>
      <c r="AU59" s="12">
        <f t="shared" si="30"/>
        <v>0</v>
      </c>
      <c r="AV59" s="6">
        <v>0</v>
      </c>
      <c r="AW59" s="13">
        <f t="shared" si="31"/>
        <v>0</v>
      </c>
      <c r="AX59" s="12">
        <f t="shared" si="32"/>
        <v>0</v>
      </c>
      <c r="AY59" s="6"/>
      <c r="AZ59" s="13">
        <f t="shared" si="33"/>
        <v>0</v>
      </c>
      <c r="BA59" s="12">
        <f t="shared" si="34"/>
        <v>0</v>
      </c>
      <c r="BB59" s="6"/>
      <c r="BC59" s="13">
        <f t="shared" si="35"/>
        <v>0</v>
      </c>
      <c r="BD59" s="12">
        <f t="shared" si="36"/>
        <v>0</v>
      </c>
      <c r="BE59" s="6"/>
      <c r="BF59" s="13">
        <f t="shared" si="37"/>
        <v>0</v>
      </c>
      <c r="BG59" s="12">
        <f t="shared" si="38"/>
        <v>0</v>
      </c>
      <c r="BH59" s="6">
        <v>0</v>
      </c>
      <c r="BI59" s="13">
        <f t="shared" si="39"/>
        <v>0</v>
      </c>
      <c r="BJ59" s="12">
        <f t="shared" si="40"/>
        <v>0</v>
      </c>
      <c r="BK59" s="6"/>
      <c r="BL59" s="13">
        <f t="shared" si="41"/>
        <v>0</v>
      </c>
      <c r="BM59" s="12">
        <f t="shared" si="42"/>
        <v>0</v>
      </c>
      <c r="BN59" s="6">
        <v>73</v>
      </c>
      <c r="BO59" s="13">
        <f t="shared" si="43"/>
        <v>0.60833333333333328</v>
      </c>
      <c r="BP59" s="12">
        <f t="shared" si="44"/>
        <v>138.52188000000001</v>
      </c>
      <c r="BQ59" s="6"/>
      <c r="BR59" s="13">
        <f t="shared" si="45"/>
        <v>0</v>
      </c>
      <c r="BS59" s="12">
        <f t="shared" si="46"/>
        <v>0</v>
      </c>
      <c r="BT59" s="6">
        <v>18</v>
      </c>
      <c r="BU59" s="13">
        <f t="shared" si="47"/>
        <v>0.15</v>
      </c>
      <c r="BV59" s="12">
        <f t="shared" si="48"/>
        <v>34.156080000000003</v>
      </c>
      <c r="BW59" s="6"/>
      <c r="BX59" s="13">
        <f t="shared" si="49"/>
        <v>0</v>
      </c>
      <c r="BY59" s="12">
        <f t="shared" si="50"/>
        <v>0</v>
      </c>
      <c r="BZ59" s="6"/>
      <c r="CA59" s="13">
        <f t="shared" si="51"/>
        <v>0</v>
      </c>
      <c r="CB59" s="12">
        <f t="shared" si="52"/>
        <v>0</v>
      </c>
      <c r="CC59" s="6"/>
      <c r="CD59" s="13">
        <f t="shared" si="53"/>
        <v>0</v>
      </c>
      <c r="CE59" s="12">
        <f t="shared" si="54"/>
        <v>0</v>
      </c>
      <c r="CF59" s="6">
        <v>0</v>
      </c>
      <c r="CG59" s="13">
        <f t="shared" si="55"/>
        <v>0</v>
      </c>
      <c r="CH59" s="12">
        <f t="shared" si="56"/>
        <v>0</v>
      </c>
      <c r="CI59" s="6"/>
      <c r="CJ59" s="13">
        <f t="shared" si="57"/>
        <v>0</v>
      </c>
      <c r="CK59" s="12">
        <f t="shared" si="58"/>
        <v>0</v>
      </c>
      <c r="CL59" s="6"/>
      <c r="CM59" s="13">
        <f t="shared" si="59"/>
        <v>0</v>
      </c>
      <c r="CN59" s="12">
        <f t="shared" si="60"/>
        <v>0</v>
      </c>
      <c r="CO59" s="6">
        <v>256</v>
      </c>
      <c r="CP59" s="13">
        <f t="shared" si="61"/>
        <v>2.1333333333333333</v>
      </c>
      <c r="CQ59" s="12">
        <f t="shared" si="62"/>
        <v>485.77536000000003</v>
      </c>
      <c r="CR59" s="6"/>
      <c r="CS59" s="6"/>
      <c r="CT59" s="6"/>
      <c r="CU59" s="6"/>
      <c r="CW59" s="18">
        <f t="shared" si="63"/>
        <v>796.97520000000009</v>
      </c>
    </row>
    <row r="60" spans="1:101" x14ac:dyDescent="0.25">
      <c r="A60" s="1">
        <v>173127000</v>
      </c>
      <c r="B60" t="s">
        <v>20</v>
      </c>
      <c r="C60" t="s">
        <v>21</v>
      </c>
      <c r="D60" s="2">
        <v>0.11864406779661017</v>
      </c>
      <c r="E60" s="17">
        <v>120</v>
      </c>
      <c r="F60" s="6">
        <v>1.8975600000000001</v>
      </c>
      <c r="G60" s="1">
        <v>320118</v>
      </c>
      <c r="H60" s="1" t="s">
        <v>5</v>
      </c>
      <c r="I60" s="4"/>
      <c r="J60" s="11">
        <f t="shared" si="64"/>
        <v>0</v>
      </c>
      <c r="K60" s="12">
        <f t="shared" si="6"/>
        <v>0</v>
      </c>
      <c r="L60" s="4">
        <v>0</v>
      </c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/>
      <c r="S60" s="13">
        <f t="shared" si="11"/>
        <v>0</v>
      </c>
      <c r="T60" s="12">
        <f t="shared" si="12"/>
        <v>0</v>
      </c>
      <c r="U60" s="4"/>
      <c r="V60" s="13">
        <f t="shared" si="13"/>
        <v>0</v>
      </c>
      <c r="W60" s="12">
        <f t="shared" si="14"/>
        <v>0</v>
      </c>
      <c r="X60" s="6">
        <v>57</v>
      </c>
      <c r="Y60" s="13">
        <f t="shared" si="15"/>
        <v>0.47499999999999998</v>
      </c>
      <c r="Z60" s="12">
        <f t="shared" si="16"/>
        <v>108.16092</v>
      </c>
      <c r="AB60" s="13">
        <f t="shared" si="17"/>
        <v>0</v>
      </c>
      <c r="AC60" s="12">
        <f t="shared" si="18"/>
        <v>0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6">
        <v>0</v>
      </c>
      <c r="AN60" s="13">
        <f t="shared" si="25"/>
        <v>0</v>
      </c>
      <c r="AO60" s="12">
        <f t="shared" si="26"/>
        <v>0</v>
      </c>
      <c r="AP60" s="6"/>
      <c r="AQ60" s="13">
        <f t="shared" si="27"/>
        <v>0</v>
      </c>
      <c r="AR60" s="12">
        <f t="shared" si="28"/>
        <v>0</v>
      </c>
      <c r="AT60" s="13">
        <f t="shared" si="29"/>
        <v>0</v>
      </c>
      <c r="AU60" s="12">
        <f t="shared" si="30"/>
        <v>0</v>
      </c>
      <c r="AV60" s="6">
        <v>0</v>
      </c>
      <c r="AW60" s="13">
        <f t="shared" si="31"/>
        <v>0</v>
      </c>
      <c r="AX60" s="12">
        <f t="shared" si="32"/>
        <v>0</v>
      </c>
      <c r="AY60" s="6"/>
      <c r="AZ60" s="13">
        <f t="shared" si="33"/>
        <v>0</v>
      </c>
      <c r="BA60" s="12">
        <f t="shared" si="34"/>
        <v>0</v>
      </c>
      <c r="BB60" s="6"/>
      <c r="BC60" s="13">
        <f t="shared" si="35"/>
        <v>0</v>
      </c>
      <c r="BD60" s="12">
        <f t="shared" si="36"/>
        <v>0</v>
      </c>
      <c r="BE60" s="6"/>
      <c r="BF60" s="13">
        <f t="shared" si="37"/>
        <v>0</v>
      </c>
      <c r="BG60" s="12">
        <f t="shared" si="38"/>
        <v>0</v>
      </c>
      <c r="BH60" s="6">
        <v>0</v>
      </c>
      <c r="BI60" s="13">
        <f t="shared" si="39"/>
        <v>0</v>
      </c>
      <c r="BJ60" s="12">
        <f t="shared" si="40"/>
        <v>0</v>
      </c>
      <c r="BK60" s="6"/>
      <c r="BL60" s="13">
        <f t="shared" si="41"/>
        <v>0</v>
      </c>
      <c r="BM60" s="12">
        <f t="shared" si="42"/>
        <v>0</v>
      </c>
      <c r="BN60" s="6">
        <v>57</v>
      </c>
      <c r="BO60" s="13">
        <f t="shared" si="43"/>
        <v>0.47499999999999998</v>
      </c>
      <c r="BP60" s="12">
        <f t="shared" si="44"/>
        <v>108.16092</v>
      </c>
      <c r="BQ60" s="6"/>
      <c r="BR60" s="13">
        <f t="shared" si="45"/>
        <v>0</v>
      </c>
      <c r="BS60" s="12">
        <f t="shared" si="46"/>
        <v>0</v>
      </c>
      <c r="BT60" s="6">
        <v>14</v>
      </c>
      <c r="BU60" s="13">
        <f t="shared" si="47"/>
        <v>0.11666666666666667</v>
      </c>
      <c r="BV60" s="12">
        <f t="shared" si="48"/>
        <v>26.565840000000001</v>
      </c>
      <c r="BW60" s="6"/>
      <c r="BX60" s="13">
        <f t="shared" si="49"/>
        <v>0</v>
      </c>
      <c r="BY60" s="12">
        <f t="shared" si="50"/>
        <v>0</v>
      </c>
      <c r="BZ60" s="6"/>
      <c r="CA60" s="13">
        <f t="shared" si="51"/>
        <v>0</v>
      </c>
      <c r="CB60" s="12">
        <f t="shared" si="52"/>
        <v>0</v>
      </c>
      <c r="CC60" s="6"/>
      <c r="CD60" s="13">
        <f t="shared" si="53"/>
        <v>0</v>
      </c>
      <c r="CE60" s="12">
        <f t="shared" si="54"/>
        <v>0</v>
      </c>
      <c r="CF60" s="6">
        <v>0</v>
      </c>
      <c r="CG60" s="13">
        <f t="shared" si="55"/>
        <v>0</v>
      </c>
      <c r="CH60" s="12">
        <f t="shared" si="56"/>
        <v>0</v>
      </c>
      <c r="CI60" s="6"/>
      <c r="CJ60" s="13">
        <f t="shared" si="57"/>
        <v>0</v>
      </c>
      <c r="CK60" s="12">
        <f t="shared" si="58"/>
        <v>0</v>
      </c>
      <c r="CL60" s="6"/>
      <c r="CM60" s="13">
        <f t="shared" si="59"/>
        <v>0</v>
      </c>
      <c r="CN60" s="12">
        <f t="shared" si="60"/>
        <v>0</v>
      </c>
      <c r="CO60" s="6">
        <v>199</v>
      </c>
      <c r="CP60" s="13">
        <f t="shared" si="61"/>
        <v>1.6583333333333334</v>
      </c>
      <c r="CQ60" s="12">
        <f t="shared" si="62"/>
        <v>377.61444</v>
      </c>
      <c r="CR60" s="6"/>
      <c r="CS60" s="6"/>
      <c r="CT60" s="6"/>
      <c r="CU60" s="6"/>
      <c r="CW60" s="18">
        <f t="shared" si="63"/>
        <v>620.50211999999999</v>
      </c>
    </row>
    <row r="61" spans="1:101" x14ac:dyDescent="0.25">
      <c r="A61" s="1">
        <v>173127000</v>
      </c>
      <c r="B61" t="s">
        <v>80</v>
      </c>
      <c r="C61" t="s">
        <v>23</v>
      </c>
      <c r="D61" s="3">
        <v>5.6497175141242938E-3</v>
      </c>
      <c r="E61" s="17">
        <v>120</v>
      </c>
      <c r="F61" s="6">
        <v>1.8975600000000001</v>
      </c>
      <c r="G61" s="1">
        <v>320118</v>
      </c>
      <c r="H61" s="1" t="s">
        <v>5</v>
      </c>
      <c r="I61" s="4"/>
      <c r="J61" s="11">
        <f t="shared" si="64"/>
        <v>0</v>
      </c>
      <c r="K61" s="12">
        <f t="shared" si="6"/>
        <v>0</v>
      </c>
      <c r="L61" s="4">
        <v>0</v>
      </c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/>
      <c r="S61" s="13">
        <f t="shared" si="11"/>
        <v>0</v>
      </c>
      <c r="T61" s="12">
        <f t="shared" si="12"/>
        <v>0</v>
      </c>
      <c r="U61" s="4"/>
      <c r="V61" s="13">
        <f t="shared" si="13"/>
        <v>0</v>
      </c>
      <c r="W61" s="12">
        <f t="shared" si="14"/>
        <v>0</v>
      </c>
      <c r="X61" s="6">
        <v>4</v>
      </c>
      <c r="Y61" s="13">
        <f t="shared" si="15"/>
        <v>3.3333333333333333E-2</v>
      </c>
      <c r="Z61" s="12">
        <f t="shared" si="16"/>
        <v>7.5902400000000005</v>
      </c>
      <c r="AB61" s="13">
        <f t="shared" si="17"/>
        <v>0</v>
      </c>
      <c r="AC61" s="12">
        <f t="shared" si="18"/>
        <v>0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6">
        <v>0</v>
      </c>
      <c r="AN61" s="13">
        <f t="shared" si="25"/>
        <v>0</v>
      </c>
      <c r="AO61" s="12">
        <f t="shared" si="26"/>
        <v>0</v>
      </c>
      <c r="AP61" s="6"/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V61" s="6">
        <v>0</v>
      </c>
      <c r="AW61" s="13">
        <f t="shared" si="31"/>
        <v>0</v>
      </c>
      <c r="AX61" s="12">
        <f t="shared" si="32"/>
        <v>0</v>
      </c>
      <c r="AY61" s="6"/>
      <c r="AZ61" s="13">
        <f t="shared" si="33"/>
        <v>0</v>
      </c>
      <c r="BA61" s="12">
        <f t="shared" si="34"/>
        <v>0</v>
      </c>
      <c r="BB61" s="6"/>
      <c r="BC61" s="13">
        <f t="shared" si="35"/>
        <v>0</v>
      </c>
      <c r="BD61" s="12">
        <f t="shared" si="36"/>
        <v>0</v>
      </c>
      <c r="BE61" s="6"/>
      <c r="BF61" s="13">
        <f t="shared" si="37"/>
        <v>0</v>
      </c>
      <c r="BG61" s="12">
        <f t="shared" si="38"/>
        <v>0</v>
      </c>
      <c r="BH61" s="6">
        <v>0</v>
      </c>
      <c r="BI61" s="13">
        <f t="shared" si="39"/>
        <v>0</v>
      </c>
      <c r="BJ61" s="12">
        <f t="shared" si="40"/>
        <v>0</v>
      </c>
      <c r="BK61" s="6"/>
      <c r="BL61" s="13">
        <f t="shared" si="41"/>
        <v>0</v>
      </c>
      <c r="BM61" s="12">
        <f t="shared" si="42"/>
        <v>0</v>
      </c>
      <c r="BN61" s="6">
        <v>3</v>
      </c>
      <c r="BO61" s="13">
        <f t="shared" si="43"/>
        <v>2.5000000000000001E-2</v>
      </c>
      <c r="BP61" s="12">
        <f t="shared" si="44"/>
        <v>5.6926800000000002</v>
      </c>
      <c r="BQ61" s="6"/>
      <c r="BR61" s="13">
        <f t="shared" si="45"/>
        <v>0</v>
      </c>
      <c r="BS61" s="12">
        <f t="shared" si="46"/>
        <v>0</v>
      </c>
      <c r="BT61" s="6">
        <v>1</v>
      </c>
      <c r="BU61" s="13">
        <f t="shared" si="47"/>
        <v>8.3333333333333332E-3</v>
      </c>
      <c r="BV61" s="12">
        <f t="shared" si="48"/>
        <v>1.8975600000000001</v>
      </c>
      <c r="BW61" s="6"/>
      <c r="BX61" s="13">
        <f t="shared" si="49"/>
        <v>0</v>
      </c>
      <c r="BY61" s="12">
        <f t="shared" si="50"/>
        <v>0</v>
      </c>
      <c r="BZ61" s="6"/>
      <c r="CA61" s="13">
        <f t="shared" si="51"/>
        <v>0</v>
      </c>
      <c r="CB61" s="12">
        <f t="shared" si="52"/>
        <v>0</v>
      </c>
      <c r="CC61" s="6"/>
      <c r="CD61" s="13">
        <f t="shared" si="53"/>
        <v>0</v>
      </c>
      <c r="CE61" s="12">
        <f t="shared" si="54"/>
        <v>0</v>
      </c>
      <c r="CF61" s="6">
        <v>0</v>
      </c>
      <c r="CG61" s="13">
        <f t="shared" si="55"/>
        <v>0</v>
      </c>
      <c r="CH61" s="12">
        <f t="shared" si="56"/>
        <v>0</v>
      </c>
      <c r="CI61" s="6"/>
      <c r="CJ61" s="13">
        <f t="shared" si="57"/>
        <v>0</v>
      </c>
      <c r="CK61" s="12">
        <f t="shared" si="58"/>
        <v>0</v>
      </c>
      <c r="CL61" s="6"/>
      <c r="CM61" s="13">
        <f t="shared" si="59"/>
        <v>0</v>
      </c>
      <c r="CN61" s="12">
        <f t="shared" si="60"/>
        <v>0</v>
      </c>
      <c r="CO61" s="6">
        <v>9</v>
      </c>
      <c r="CP61" s="13">
        <f t="shared" si="61"/>
        <v>7.4999999999999997E-2</v>
      </c>
      <c r="CQ61" s="12">
        <f t="shared" si="62"/>
        <v>17.078040000000001</v>
      </c>
      <c r="CR61" s="6"/>
      <c r="CS61" s="6"/>
      <c r="CT61" s="6"/>
      <c r="CU61" s="6"/>
      <c r="CW61" s="18">
        <f t="shared" si="63"/>
        <v>32.258520000000004</v>
      </c>
    </row>
    <row r="62" spans="1:101" x14ac:dyDescent="0.25">
      <c r="D62" s="3"/>
      <c r="E62" s="6"/>
      <c r="F62" s="6"/>
      <c r="I62" s="4"/>
      <c r="J62" s="11">
        <f t="shared" si="64"/>
        <v>0</v>
      </c>
      <c r="K62" s="12">
        <f t="shared" si="6"/>
        <v>0</v>
      </c>
      <c r="L62" s="4">
        <v>0</v>
      </c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/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6"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6">
        <v>0</v>
      </c>
      <c r="AN62" s="13">
        <f t="shared" si="25"/>
        <v>0</v>
      </c>
      <c r="AO62" s="12">
        <f t="shared" si="26"/>
        <v>0</v>
      </c>
      <c r="AP62" s="6"/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V62" s="6">
        <v>0</v>
      </c>
      <c r="AW62" s="13">
        <f t="shared" si="31"/>
        <v>0</v>
      </c>
      <c r="AX62" s="12">
        <f t="shared" si="32"/>
        <v>0</v>
      </c>
      <c r="AY62" s="6"/>
      <c r="AZ62" s="13">
        <f t="shared" si="33"/>
        <v>0</v>
      </c>
      <c r="BA62" s="12">
        <f t="shared" si="34"/>
        <v>0</v>
      </c>
      <c r="BB62" s="6"/>
      <c r="BC62" s="13">
        <f t="shared" si="35"/>
        <v>0</v>
      </c>
      <c r="BD62" s="12">
        <f t="shared" si="36"/>
        <v>0</v>
      </c>
      <c r="BE62" s="6"/>
      <c r="BF62" s="13">
        <f t="shared" si="37"/>
        <v>0</v>
      </c>
      <c r="BG62" s="12">
        <f t="shared" si="38"/>
        <v>0</v>
      </c>
      <c r="BH62" s="6">
        <v>0</v>
      </c>
      <c r="BI62" s="13">
        <f t="shared" si="39"/>
        <v>0</v>
      </c>
      <c r="BJ62" s="12">
        <f t="shared" si="40"/>
        <v>0</v>
      </c>
      <c r="BK62" s="6"/>
      <c r="BL62" s="13">
        <f t="shared" si="41"/>
        <v>0</v>
      </c>
      <c r="BM62" s="12">
        <f t="shared" si="42"/>
        <v>0</v>
      </c>
      <c r="BN62" s="6">
        <v>0</v>
      </c>
      <c r="BO62" s="13">
        <f t="shared" si="43"/>
        <v>0</v>
      </c>
      <c r="BP62" s="12">
        <f t="shared" si="44"/>
        <v>0</v>
      </c>
      <c r="BQ62" s="6"/>
      <c r="BR62" s="13">
        <f t="shared" si="45"/>
        <v>0</v>
      </c>
      <c r="BS62" s="12">
        <f t="shared" si="46"/>
        <v>0</v>
      </c>
      <c r="BT62" s="6">
        <v>0</v>
      </c>
      <c r="BU62" s="13">
        <f t="shared" si="47"/>
        <v>0</v>
      </c>
      <c r="BV62" s="12">
        <f t="shared" si="48"/>
        <v>0</v>
      </c>
      <c r="BW62" s="6"/>
      <c r="BX62" s="13">
        <f t="shared" si="49"/>
        <v>0</v>
      </c>
      <c r="BY62" s="12">
        <f t="shared" si="50"/>
        <v>0</v>
      </c>
      <c r="BZ62" s="6"/>
      <c r="CA62" s="13">
        <f t="shared" si="51"/>
        <v>0</v>
      </c>
      <c r="CB62" s="12">
        <f t="shared" si="52"/>
        <v>0</v>
      </c>
      <c r="CC62" s="6"/>
      <c r="CD62" s="13">
        <f t="shared" si="53"/>
        <v>0</v>
      </c>
      <c r="CE62" s="12">
        <f t="shared" si="54"/>
        <v>0</v>
      </c>
      <c r="CF62" s="6">
        <v>0</v>
      </c>
      <c r="CG62" s="13">
        <f t="shared" si="55"/>
        <v>0</v>
      </c>
      <c r="CH62" s="12">
        <f t="shared" si="56"/>
        <v>0</v>
      </c>
      <c r="CI62" s="6"/>
      <c r="CJ62" s="13">
        <f t="shared" si="57"/>
        <v>0</v>
      </c>
      <c r="CK62" s="12">
        <f t="shared" si="58"/>
        <v>0</v>
      </c>
      <c r="CL62" s="6"/>
      <c r="CM62" s="13">
        <f t="shared" si="59"/>
        <v>0</v>
      </c>
      <c r="CN62" s="12">
        <f t="shared" si="60"/>
        <v>0</v>
      </c>
      <c r="CO62" s="6">
        <v>0</v>
      </c>
      <c r="CP62" s="13">
        <f t="shared" si="61"/>
        <v>0</v>
      </c>
      <c r="CQ62" s="12">
        <f t="shared" si="62"/>
        <v>0</v>
      </c>
      <c r="CR62" s="6"/>
      <c r="CS62" s="6"/>
      <c r="CT62" s="6"/>
      <c r="CU62" s="6"/>
      <c r="CW62" s="18">
        <f t="shared" si="63"/>
        <v>0</v>
      </c>
    </row>
    <row r="63" spans="1:101" x14ac:dyDescent="0.25">
      <c r="J63" s="11">
        <f t="shared" si="64"/>
        <v>0</v>
      </c>
      <c r="K63" s="12">
        <f t="shared" si="6"/>
        <v>0</v>
      </c>
      <c r="L63" s="4"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X63" s="6"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6">
        <v>0</v>
      </c>
      <c r="AN63" s="13">
        <f t="shared" si="25"/>
        <v>0</v>
      </c>
      <c r="AO63" s="12">
        <f t="shared" si="26"/>
        <v>0</v>
      </c>
      <c r="AP63" s="6"/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V63" s="6">
        <v>0</v>
      </c>
      <c r="AW63" s="13">
        <f t="shared" si="31"/>
        <v>0</v>
      </c>
      <c r="AX63" s="12">
        <f t="shared" si="32"/>
        <v>0</v>
      </c>
      <c r="AY63" s="6"/>
      <c r="AZ63" s="13">
        <f t="shared" si="33"/>
        <v>0</v>
      </c>
      <c r="BA63" s="12">
        <f t="shared" si="34"/>
        <v>0</v>
      </c>
      <c r="BB63" s="6"/>
      <c r="BC63" s="13">
        <f t="shared" si="35"/>
        <v>0</v>
      </c>
      <c r="BD63" s="12">
        <f t="shared" si="36"/>
        <v>0</v>
      </c>
      <c r="BE63" s="6"/>
      <c r="BF63" s="13">
        <f t="shared" si="37"/>
        <v>0</v>
      </c>
      <c r="BG63" s="12">
        <f t="shared" si="38"/>
        <v>0</v>
      </c>
      <c r="BH63" s="6">
        <v>0</v>
      </c>
      <c r="BI63" s="13">
        <f t="shared" si="39"/>
        <v>0</v>
      </c>
      <c r="BJ63" s="12">
        <f t="shared" si="40"/>
        <v>0</v>
      </c>
      <c r="BK63" s="6"/>
      <c r="BL63" s="13">
        <f t="shared" si="41"/>
        <v>0</v>
      </c>
      <c r="BM63" s="12">
        <f t="shared" si="42"/>
        <v>0</v>
      </c>
      <c r="BN63" s="6">
        <v>0</v>
      </c>
      <c r="BO63" s="13">
        <f t="shared" si="43"/>
        <v>0</v>
      </c>
      <c r="BP63" s="12">
        <f t="shared" si="44"/>
        <v>0</v>
      </c>
      <c r="BQ63" s="6"/>
      <c r="BR63" s="13">
        <f t="shared" si="45"/>
        <v>0</v>
      </c>
      <c r="BS63" s="12">
        <f t="shared" si="46"/>
        <v>0</v>
      </c>
      <c r="BT63" s="6">
        <v>0</v>
      </c>
      <c r="BU63" s="13">
        <f t="shared" si="47"/>
        <v>0</v>
      </c>
      <c r="BV63" s="12">
        <f t="shared" si="48"/>
        <v>0</v>
      </c>
      <c r="BW63" s="6"/>
      <c r="BX63" s="13">
        <f t="shared" si="49"/>
        <v>0</v>
      </c>
      <c r="BY63" s="12">
        <f t="shared" si="50"/>
        <v>0</v>
      </c>
      <c r="BZ63" s="6"/>
      <c r="CA63" s="13">
        <f t="shared" si="51"/>
        <v>0</v>
      </c>
      <c r="CB63" s="12">
        <f t="shared" si="52"/>
        <v>0</v>
      </c>
      <c r="CC63" s="6"/>
      <c r="CD63" s="13">
        <f t="shared" si="53"/>
        <v>0</v>
      </c>
      <c r="CE63" s="12">
        <f t="shared" si="54"/>
        <v>0</v>
      </c>
      <c r="CF63" s="6">
        <v>0</v>
      </c>
      <c r="CG63" s="13">
        <f t="shared" si="55"/>
        <v>0</v>
      </c>
      <c r="CH63" s="12">
        <f t="shared" si="56"/>
        <v>0</v>
      </c>
      <c r="CI63" s="6"/>
      <c r="CJ63" s="13">
        <f t="shared" si="57"/>
        <v>0</v>
      </c>
      <c r="CK63" s="12">
        <f t="shared" si="58"/>
        <v>0</v>
      </c>
      <c r="CL63" s="6"/>
      <c r="CM63" s="13">
        <f t="shared" si="59"/>
        <v>0</v>
      </c>
      <c r="CN63" s="12">
        <f t="shared" si="60"/>
        <v>0</v>
      </c>
      <c r="CO63" s="6">
        <v>0</v>
      </c>
      <c r="CP63" s="13">
        <f t="shared" si="61"/>
        <v>0</v>
      </c>
      <c r="CQ63" s="12">
        <f t="shared" si="62"/>
        <v>0</v>
      </c>
      <c r="CR63" s="6"/>
      <c r="CS63" s="6"/>
      <c r="CT63" s="6"/>
      <c r="CU63" s="6"/>
      <c r="CW63" s="18">
        <f t="shared" si="63"/>
        <v>0</v>
      </c>
    </row>
    <row r="64" spans="1:101" s="8" customFormat="1" x14ac:dyDescent="0.25">
      <c r="A64" s="1">
        <v>173162000</v>
      </c>
      <c r="B64" t="s">
        <v>8</v>
      </c>
      <c r="C64" t="s">
        <v>9</v>
      </c>
      <c r="D64" s="2">
        <v>0.16949152542372881</v>
      </c>
      <c r="E64" s="6">
        <v>6</v>
      </c>
      <c r="F64" s="4">
        <v>18.065159999999999</v>
      </c>
      <c r="G64" s="1">
        <v>322002</v>
      </c>
      <c r="H64" s="1" t="s">
        <v>45</v>
      </c>
      <c r="I64" s="4"/>
      <c r="J64" s="11">
        <f t="shared" si="64"/>
        <v>0</v>
      </c>
      <c r="K64" s="12">
        <f t="shared" si="6"/>
        <v>0</v>
      </c>
      <c r="L64" s="4">
        <v>139</v>
      </c>
      <c r="M64" s="13">
        <f t="shared" si="7"/>
        <v>23.166666666666668</v>
      </c>
      <c r="N64" s="15">
        <f t="shared" si="8"/>
        <v>2511.0572399999996</v>
      </c>
      <c r="O64" s="4"/>
      <c r="P64" s="13">
        <f t="shared" si="9"/>
        <v>0</v>
      </c>
      <c r="Q64" s="15">
        <f t="shared" si="10"/>
        <v>0</v>
      </c>
      <c r="R64" s="4"/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16">
        <v>0</v>
      </c>
      <c r="Y64" s="13">
        <f t="shared" si="15"/>
        <v>0</v>
      </c>
      <c r="Z64" s="15">
        <f t="shared" si="16"/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16">
        <v>0</v>
      </c>
      <c r="AN64" s="13">
        <f t="shared" si="25"/>
        <v>0</v>
      </c>
      <c r="AO64" s="15">
        <f t="shared" si="26"/>
        <v>0</v>
      </c>
      <c r="AP64" s="16"/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V64" s="6">
        <v>0</v>
      </c>
      <c r="AW64" s="13">
        <f t="shared" si="31"/>
        <v>0</v>
      </c>
      <c r="AX64" s="15">
        <f t="shared" si="32"/>
        <v>0</v>
      </c>
      <c r="AY64" s="6"/>
      <c r="AZ64" s="13">
        <f t="shared" si="33"/>
        <v>0</v>
      </c>
      <c r="BA64" s="15">
        <f t="shared" si="34"/>
        <v>0</v>
      </c>
      <c r="BB64" s="6"/>
      <c r="BC64" s="13">
        <f t="shared" si="35"/>
        <v>0</v>
      </c>
      <c r="BD64" s="15">
        <f t="shared" si="36"/>
        <v>0</v>
      </c>
      <c r="BE64" s="6"/>
      <c r="BF64" s="13">
        <f t="shared" si="37"/>
        <v>0</v>
      </c>
      <c r="BG64" s="15">
        <f t="shared" si="38"/>
        <v>0</v>
      </c>
      <c r="BH64" s="6">
        <v>0</v>
      </c>
      <c r="BI64" s="13">
        <f t="shared" si="39"/>
        <v>0</v>
      </c>
      <c r="BJ64" s="15">
        <f t="shared" si="40"/>
        <v>0</v>
      </c>
      <c r="BK64" s="6"/>
      <c r="BL64" s="13">
        <f t="shared" si="41"/>
        <v>0</v>
      </c>
      <c r="BM64" s="15">
        <f t="shared" si="42"/>
        <v>0</v>
      </c>
      <c r="BN64" s="6">
        <v>0</v>
      </c>
      <c r="BO64" s="13">
        <f t="shared" si="43"/>
        <v>0</v>
      </c>
      <c r="BP64" s="15">
        <f t="shared" si="44"/>
        <v>0</v>
      </c>
      <c r="BQ64" s="6"/>
      <c r="BR64" s="13">
        <f t="shared" si="45"/>
        <v>0</v>
      </c>
      <c r="BS64" s="15">
        <f t="shared" si="46"/>
        <v>0</v>
      </c>
      <c r="BT64" s="6">
        <v>0</v>
      </c>
      <c r="BU64" s="13">
        <f t="shared" si="47"/>
        <v>0</v>
      </c>
      <c r="BV64" s="15">
        <f t="shared" si="48"/>
        <v>0</v>
      </c>
      <c r="BW64" s="6"/>
      <c r="BX64" s="13">
        <f t="shared" si="49"/>
        <v>0</v>
      </c>
      <c r="BY64" s="15">
        <f t="shared" si="50"/>
        <v>0</v>
      </c>
      <c r="BZ64" s="6"/>
      <c r="CA64" s="13">
        <f t="shared" si="51"/>
        <v>0</v>
      </c>
      <c r="CB64" s="15">
        <f t="shared" si="52"/>
        <v>0</v>
      </c>
      <c r="CC64" s="6"/>
      <c r="CD64" s="13">
        <f t="shared" si="53"/>
        <v>0</v>
      </c>
      <c r="CE64" s="15">
        <f t="shared" si="54"/>
        <v>0</v>
      </c>
      <c r="CF64" s="6">
        <v>0</v>
      </c>
      <c r="CG64" s="13">
        <f t="shared" si="55"/>
        <v>0</v>
      </c>
      <c r="CH64" s="15">
        <f t="shared" si="56"/>
        <v>0</v>
      </c>
      <c r="CI64" s="6"/>
      <c r="CJ64" s="13">
        <f t="shared" si="57"/>
        <v>0</v>
      </c>
      <c r="CK64" s="15">
        <f t="shared" si="58"/>
        <v>0</v>
      </c>
      <c r="CL64" s="6"/>
      <c r="CM64" s="13">
        <f t="shared" si="59"/>
        <v>0</v>
      </c>
      <c r="CN64" s="15">
        <f t="shared" si="60"/>
        <v>0</v>
      </c>
      <c r="CO64" s="6">
        <v>0</v>
      </c>
      <c r="CP64" s="13">
        <f t="shared" si="61"/>
        <v>0</v>
      </c>
      <c r="CQ64" s="15">
        <f t="shared" si="62"/>
        <v>0</v>
      </c>
      <c r="CR64" s="6"/>
      <c r="CS64" s="6"/>
      <c r="CT64" s="6"/>
      <c r="CU64" s="6"/>
      <c r="CW64" s="18">
        <f t="shared" si="63"/>
        <v>2511.0572399999996</v>
      </c>
    </row>
    <row r="65" spans="1:101" x14ac:dyDescent="0.25">
      <c r="A65" s="1">
        <v>173162000</v>
      </c>
      <c r="B65" t="s">
        <v>10</v>
      </c>
      <c r="C65" t="s">
        <v>11</v>
      </c>
      <c r="D65" s="2">
        <v>0.15819209039548024</v>
      </c>
      <c r="E65" s="6">
        <v>6</v>
      </c>
      <c r="F65" s="4">
        <v>18.065159999999999</v>
      </c>
      <c r="G65" s="1">
        <v>322002</v>
      </c>
      <c r="H65" s="1" t="s">
        <v>45</v>
      </c>
      <c r="I65" s="4"/>
      <c r="J65" s="11">
        <f t="shared" si="64"/>
        <v>0</v>
      </c>
      <c r="K65" s="12">
        <f t="shared" si="6"/>
        <v>0</v>
      </c>
      <c r="L65" s="4">
        <v>130</v>
      </c>
      <c r="M65" s="13">
        <f t="shared" si="7"/>
        <v>21.666666666666668</v>
      </c>
      <c r="N65" s="12">
        <f t="shared" si="8"/>
        <v>2348.4708000000001</v>
      </c>
      <c r="O65" s="4"/>
      <c r="P65" s="13">
        <f t="shared" si="9"/>
        <v>0</v>
      </c>
      <c r="Q65" s="12">
        <f t="shared" si="10"/>
        <v>0</v>
      </c>
      <c r="R65" s="4"/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6">
        <v>0</v>
      </c>
      <c r="Y65" s="13">
        <f t="shared" si="15"/>
        <v>0</v>
      </c>
      <c r="Z65" s="12">
        <f t="shared" si="16"/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6">
        <v>0</v>
      </c>
      <c r="AN65" s="13">
        <f t="shared" si="25"/>
        <v>0</v>
      </c>
      <c r="AO65" s="12">
        <f t="shared" si="26"/>
        <v>0</v>
      </c>
      <c r="AP65" s="6"/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V65" s="6">
        <v>0</v>
      </c>
      <c r="AW65" s="13">
        <f t="shared" si="31"/>
        <v>0</v>
      </c>
      <c r="AX65" s="12">
        <f t="shared" si="32"/>
        <v>0</v>
      </c>
      <c r="AY65" s="6"/>
      <c r="AZ65" s="13">
        <f t="shared" si="33"/>
        <v>0</v>
      </c>
      <c r="BA65" s="12">
        <f t="shared" si="34"/>
        <v>0</v>
      </c>
      <c r="BB65" s="6"/>
      <c r="BC65" s="13">
        <f t="shared" si="35"/>
        <v>0</v>
      </c>
      <c r="BD65" s="12">
        <f t="shared" si="36"/>
        <v>0</v>
      </c>
      <c r="BE65" s="6"/>
      <c r="BF65" s="13">
        <f t="shared" si="37"/>
        <v>0</v>
      </c>
      <c r="BG65" s="12">
        <f t="shared" si="38"/>
        <v>0</v>
      </c>
      <c r="BH65" s="6">
        <v>0</v>
      </c>
      <c r="BI65" s="13">
        <f t="shared" si="39"/>
        <v>0</v>
      </c>
      <c r="BJ65" s="12">
        <f t="shared" si="40"/>
        <v>0</v>
      </c>
      <c r="BK65" s="6"/>
      <c r="BL65" s="13">
        <f t="shared" si="41"/>
        <v>0</v>
      </c>
      <c r="BM65" s="12">
        <f t="shared" si="42"/>
        <v>0</v>
      </c>
      <c r="BN65" s="6">
        <v>0</v>
      </c>
      <c r="BO65" s="13">
        <f t="shared" si="43"/>
        <v>0</v>
      </c>
      <c r="BP65" s="12">
        <f t="shared" si="44"/>
        <v>0</v>
      </c>
      <c r="BQ65" s="6"/>
      <c r="BR65" s="13">
        <f t="shared" si="45"/>
        <v>0</v>
      </c>
      <c r="BS65" s="12">
        <f t="shared" si="46"/>
        <v>0</v>
      </c>
      <c r="BT65" s="6">
        <v>0</v>
      </c>
      <c r="BU65" s="13">
        <f t="shared" si="47"/>
        <v>0</v>
      </c>
      <c r="BV65" s="12">
        <f t="shared" si="48"/>
        <v>0</v>
      </c>
      <c r="BW65" s="6"/>
      <c r="BX65" s="13">
        <f t="shared" si="49"/>
        <v>0</v>
      </c>
      <c r="BY65" s="12">
        <f t="shared" si="50"/>
        <v>0</v>
      </c>
      <c r="BZ65" s="6"/>
      <c r="CA65" s="13">
        <f t="shared" si="51"/>
        <v>0</v>
      </c>
      <c r="CB65" s="12">
        <f t="shared" si="52"/>
        <v>0</v>
      </c>
      <c r="CC65" s="6"/>
      <c r="CD65" s="13">
        <f t="shared" si="53"/>
        <v>0</v>
      </c>
      <c r="CE65" s="12">
        <f t="shared" si="54"/>
        <v>0</v>
      </c>
      <c r="CF65" s="6">
        <v>0</v>
      </c>
      <c r="CG65" s="13">
        <f t="shared" si="55"/>
        <v>0</v>
      </c>
      <c r="CH65" s="12">
        <f t="shared" si="56"/>
        <v>0</v>
      </c>
      <c r="CI65" s="6"/>
      <c r="CJ65" s="13">
        <f t="shared" si="57"/>
        <v>0</v>
      </c>
      <c r="CK65" s="12">
        <f t="shared" si="58"/>
        <v>0</v>
      </c>
      <c r="CL65" s="6"/>
      <c r="CM65" s="13">
        <f t="shared" si="59"/>
        <v>0</v>
      </c>
      <c r="CN65" s="12">
        <f t="shared" si="60"/>
        <v>0</v>
      </c>
      <c r="CO65" s="6">
        <v>0</v>
      </c>
      <c r="CP65" s="13">
        <f t="shared" si="61"/>
        <v>0</v>
      </c>
      <c r="CQ65" s="12">
        <f t="shared" si="62"/>
        <v>0</v>
      </c>
      <c r="CR65" s="6"/>
      <c r="CS65" s="6"/>
      <c r="CT65" s="6"/>
      <c r="CU65" s="6"/>
      <c r="CW65" s="18">
        <f t="shared" si="63"/>
        <v>2348.4708000000001</v>
      </c>
    </row>
    <row r="66" spans="1:101" x14ac:dyDescent="0.25">
      <c r="A66" s="1">
        <v>173162000</v>
      </c>
      <c r="B66" t="s">
        <v>12</v>
      </c>
      <c r="C66" t="s">
        <v>13</v>
      </c>
      <c r="D66" s="2">
        <v>9.03954802259887E-2</v>
      </c>
      <c r="E66" s="6">
        <v>6</v>
      </c>
      <c r="F66" s="4">
        <v>18.065159999999999</v>
      </c>
      <c r="G66" s="1">
        <v>322002</v>
      </c>
      <c r="H66" s="1" t="s">
        <v>45</v>
      </c>
      <c r="I66" s="4"/>
      <c r="J66" s="11">
        <f t="shared" si="64"/>
        <v>0</v>
      </c>
      <c r="K66" s="12">
        <f t="shared" si="6"/>
        <v>0</v>
      </c>
      <c r="L66" s="4">
        <v>74</v>
      </c>
      <c r="M66" s="13">
        <f t="shared" si="7"/>
        <v>12.333333333333334</v>
      </c>
      <c r="N66" s="12">
        <f t="shared" si="8"/>
        <v>1336.8218399999998</v>
      </c>
      <c r="O66" s="4"/>
      <c r="P66" s="13">
        <f t="shared" si="9"/>
        <v>0</v>
      </c>
      <c r="Q66" s="12">
        <f t="shared" si="10"/>
        <v>0</v>
      </c>
      <c r="R66" s="4"/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6">
        <v>0</v>
      </c>
      <c r="Y66" s="13">
        <f t="shared" si="15"/>
        <v>0</v>
      </c>
      <c r="Z66" s="12">
        <f t="shared" si="16"/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6">
        <v>0</v>
      </c>
      <c r="AN66" s="13">
        <f t="shared" si="25"/>
        <v>0</v>
      </c>
      <c r="AO66" s="12">
        <f t="shared" si="26"/>
        <v>0</v>
      </c>
      <c r="AP66" s="6"/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V66" s="6">
        <v>0</v>
      </c>
      <c r="AW66" s="13">
        <f t="shared" si="31"/>
        <v>0</v>
      </c>
      <c r="AX66" s="12">
        <f t="shared" si="32"/>
        <v>0</v>
      </c>
      <c r="AY66" s="6"/>
      <c r="AZ66" s="13">
        <f t="shared" si="33"/>
        <v>0</v>
      </c>
      <c r="BA66" s="12">
        <f t="shared" si="34"/>
        <v>0</v>
      </c>
      <c r="BB66" s="6"/>
      <c r="BC66" s="13">
        <f t="shared" si="35"/>
        <v>0</v>
      </c>
      <c r="BD66" s="12">
        <f t="shared" si="36"/>
        <v>0</v>
      </c>
      <c r="BE66" s="6"/>
      <c r="BF66" s="13">
        <f t="shared" si="37"/>
        <v>0</v>
      </c>
      <c r="BG66" s="12">
        <f t="shared" si="38"/>
        <v>0</v>
      </c>
      <c r="BH66" s="6">
        <v>0</v>
      </c>
      <c r="BI66" s="13">
        <f t="shared" si="39"/>
        <v>0</v>
      </c>
      <c r="BJ66" s="12">
        <f t="shared" si="40"/>
        <v>0</v>
      </c>
      <c r="BK66" s="6"/>
      <c r="BL66" s="13">
        <f t="shared" si="41"/>
        <v>0</v>
      </c>
      <c r="BM66" s="12">
        <f t="shared" si="42"/>
        <v>0</v>
      </c>
      <c r="BN66" s="6">
        <v>0</v>
      </c>
      <c r="BO66" s="13">
        <f t="shared" si="43"/>
        <v>0</v>
      </c>
      <c r="BP66" s="12">
        <f t="shared" si="44"/>
        <v>0</v>
      </c>
      <c r="BQ66" s="6"/>
      <c r="BR66" s="13">
        <f t="shared" si="45"/>
        <v>0</v>
      </c>
      <c r="BS66" s="12">
        <f t="shared" si="46"/>
        <v>0</v>
      </c>
      <c r="BT66" s="6">
        <v>0</v>
      </c>
      <c r="BU66" s="13">
        <f t="shared" si="47"/>
        <v>0</v>
      </c>
      <c r="BV66" s="12">
        <f t="shared" si="48"/>
        <v>0</v>
      </c>
      <c r="BW66" s="6"/>
      <c r="BX66" s="13">
        <f t="shared" si="49"/>
        <v>0</v>
      </c>
      <c r="BY66" s="12">
        <f t="shared" si="50"/>
        <v>0</v>
      </c>
      <c r="BZ66" s="6"/>
      <c r="CA66" s="13">
        <f t="shared" si="51"/>
        <v>0</v>
      </c>
      <c r="CB66" s="12">
        <f t="shared" si="52"/>
        <v>0</v>
      </c>
      <c r="CC66" s="6"/>
      <c r="CD66" s="13">
        <f t="shared" si="53"/>
        <v>0</v>
      </c>
      <c r="CE66" s="12">
        <f t="shared" si="54"/>
        <v>0</v>
      </c>
      <c r="CF66" s="6">
        <v>0</v>
      </c>
      <c r="CG66" s="13">
        <f t="shared" si="55"/>
        <v>0</v>
      </c>
      <c r="CH66" s="12">
        <f t="shared" si="56"/>
        <v>0</v>
      </c>
      <c r="CI66" s="6"/>
      <c r="CJ66" s="13">
        <f t="shared" si="57"/>
        <v>0</v>
      </c>
      <c r="CK66" s="12">
        <f t="shared" si="58"/>
        <v>0</v>
      </c>
      <c r="CL66" s="6"/>
      <c r="CM66" s="13">
        <f t="shared" si="59"/>
        <v>0</v>
      </c>
      <c r="CN66" s="12">
        <f t="shared" si="60"/>
        <v>0</v>
      </c>
      <c r="CO66" s="6">
        <v>0</v>
      </c>
      <c r="CP66" s="13">
        <f t="shared" si="61"/>
        <v>0</v>
      </c>
      <c r="CQ66" s="12">
        <f t="shared" si="62"/>
        <v>0</v>
      </c>
      <c r="CR66" s="6"/>
      <c r="CS66" s="6"/>
      <c r="CT66" s="6"/>
      <c r="CU66" s="6"/>
      <c r="CW66" s="18">
        <f t="shared" si="63"/>
        <v>1336.8218399999998</v>
      </c>
    </row>
    <row r="67" spans="1:101" x14ac:dyDescent="0.25">
      <c r="A67" s="1">
        <v>173162000</v>
      </c>
      <c r="B67" t="s">
        <v>14</v>
      </c>
      <c r="C67" t="s">
        <v>15</v>
      </c>
      <c r="D67" s="2">
        <v>0.24858757062146894</v>
      </c>
      <c r="E67" s="6">
        <v>6</v>
      </c>
      <c r="F67" s="4">
        <v>18.065159999999999</v>
      </c>
      <c r="G67" s="1">
        <v>322002</v>
      </c>
      <c r="H67" s="1" t="s">
        <v>45</v>
      </c>
      <c r="I67" s="4"/>
      <c r="J67" s="11">
        <f t="shared" si="64"/>
        <v>0</v>
      </c>
      <c r="K67" s="12">
        <f t="shared" si="6"/>
        <v>0</v>
      </c>
      <c r="L67" s="4">
        <v>205</v>
      </c>
      <c r="M67" s="13">
        <f t="shared" si="7"/>
        <v>34.166666666666664</v>
      </c>
      <c r="N67" s="12">
        <f t="shared" si="8"/>
        <v>3703.3577999999998</v>
      </c>
      <c r="O67" s="4"/>
      <c r="P67" s="13">
        <f t="shared" si="9"/>
        <v>0</v>
      </c>
      <c r="Q67" s="12">
        <f t="shared" si="10"/>
        <v>0</v>
      </c>
      <c r="R67" s="4"/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6">
        <v>0</v>
      </c>
      <c r="Y67" s="13">
        <f t="shared" si="15"/>
        <v>0</v>
      </c>
      <c r="Z67" s="12">
        <f t="shared" si="16"/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6">
        <v>0</v>
      </c>
      <c r="AN67" s="13">
        <f t="shared" si="25"/>
        <v>0</v>
      </c>
      <c r="AO67" s="12">
        <f t="shared" si="26"/>
        <v>0</v>
      </c>
      <c r="AP67" s="6"/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V67" s="6">
        <v>0</v>
      </c>
      <c r="AW67" s="13">
        <f t="shared" si="31"/>
        <v>0</v>
      </c>
      <c r="AX67" s="12">
        <f t="shared" si="32"/>
        <v>0</v>
      </c>
      <c r="AY67" s="6"/>
      <c r="AZ67" s="13">
        <f t="shared" si="33"/>
        <v>0</v>
      </c>
      <c r="BA67" s="12">
        <f t="shared" si="34"/>
        <v>0</v>
      </c>
      <c r="BB67" s="6"/>
      <c r="BC67" s="13">
        <f t="shared" si="35"/>
        <v>0</v>
      </c>
      <c r="BD67" s="12">
        <f t="shared" si="36"/>
        <v>0</v>
      </c>
      <c r="BE67" s="6"/>
      <c r="BF67" s="13">
        <f t="shared" si="37"/>
        <v>0</v>
      </c>
      <c r="BG67" s="12">
        <f t="shared" si="38"/>
        <v>0</v>
      </c>
      <c r="BH67" s="6">
        <v>0</v>
      </c>
      <c r="BI67" s="13">
        <f t="shared" si="39"/>
        <v>0</v>
      </c>
      <c r="BJ67" s="12">
        <f t="shared" si="40"/>
        <v>0</v>
      </c>
      <c r="BK67" s="6"/>
      <c r="BL67" s="13">
        <f t="shared" si="41"/>
        <v>0</v>
      </c>
      <c r="BM67" s="12">
        <f t="shared" si="42"/>
        <v>0</v>
      </c>
      <c r="BN67" s="6">
        <v>0</v>
      </c>
      <c r="BO67" s="13">
        <f t="shared" si="43"/>
        <v>0</v>
      </c>
      <c r="BP67" s="12">
        <f t="shared" si="44"/>
        <v>0</v>
      </c>
      <c r="BQ67" s="6"/>
      <c r="BR67" s="13">
        <f t="shared" si="45"/>
        <v>0</v>
      </c>
      <c r="BS67" s="12">
        <f t="shared" si="46"/>
        <v>0</v>
      </c>
      <c r="BT67" s="6">
        <v>0</v>
      </c>
      <c r="BU67" s="13">
        <f t="shared" si="47"/>
        <v>0</v>
      </c>
      <c r="BV67" s="12">
        <f t="shared" si="48"/>
        <v>0</v>
      </c>
      <c r="BW67" s="6"/>
      <c r="BX67" s="13">
        <f t="shared" si="49"/>
        <v>0</v>
      </c>
      <c r="BY67" s="12">
        <f t="shared" si="50"/>
        <v>0</v>
      </c>
      <c r="BZ67" s="6"/>
      <c r="CA67" s="13">
        <f t="shared" si="51"/>
        <v>0</v>
      </c>
      <c r="CB67" s="12">
        <f t="shared" si="52"/>
        <v>0</v>
      </c>
      <c r="CC67" s="6"/>
      <c r="CD67" s="13">
        <f t="shared" si="53"/>
        <v>0</v>
      </c>
      <c r="CE67" s="12">
        <f t="shared" si="54"/>
        <v>0</v>
      </c>
      <c r="CF67" s="6">
        <v>0</v>
      </c>
      <c r="CG67" s="13">
        <f t="shared" si="55"/>
        <v>0</v>
      </c>
      <c r="CH67" s="12">
        <f t="shared" si="56"/>
        <v>0</v>
      </c>
      <c r="CI67" s="6"/>
      <c r="CJ67" s="13">
        <f t="shared" si="57"/>
        <v>0</v>
      </c>
      <c r="CK67" s="12">
        <f t="shared" si="58"/>
        <v>0</v>
      </c>
      <c r="CL67" s="6"/>
      <c r="CM67" s="13">
        <f t="shared" si="59"/>
        <v>0</v>
      </c>
      <c r="CN67" s="12">
        <f t="shared" si="60"/>
        <v>0</v>
      </c>
      <c r="CO67" s="6">
        <v>0</v>
      </c>
      <c r="CP67" s="13">
        <f t="shared" si="61"/>
        <v>0</v>
      </c>
      <c r="CQ67" s="12">
        <f t="shared" si="62"/>
        <v>0</v>
      </c>
      <c r="CR67" s="6"/>
      <c r="CS67" s="6"/>
      <c r="CT67" s="6"/>
      <c r="CU67" s="6"/>
      <c r="CW67" s="18">
        <f t="shared" si="63"/>
        <v>3703.3577999999998</v>
      </c>
    </row>
    <row r="68" spans="1:101" x14ac:dyDescent="0.25">
      <c r="A68" s="1">
        <v>173162000</v>
      </c>
      <c r="B68" t="s">
        <v>16</v>
      </c>
      <c r="C68" t="s">
        <v>17</v>
      </c>
      <c r="D68" s="2">
        <v>5.6497175141242938E-2</v>
      </c>
      <c r="E68" s="6">
        <v>6</v>
      </c>
      <c r="F68" s="4">
        <v>18.065159999999999</v>
      </c>
      <c r="G68" s="1">
        <v>322002</v>
      </c>
      <c r="H68" s="1" t="s">
        <v>45</v>
      </c>
      <c r="I68" s="4"/>
      <c r="J68" s="11">
        <f t="shared" si="64"/>
        <v>0</v>
      </c>
      <c r="K68" s="12">
        <f t="shared" si="6"/>
        <v>0</v>
      </c>
      <c r="L68" s="4">
        <v>46</v>
      </c>
      <c r="M68" s="13">
        <f t="shared" si="7"/>
        <v>7.666666666666667</v>
      </c>
      <c r="N68" s="12">
        <f t="shared" si="8"/>
        <v>830.99735999999996</v>
      </c>
      <c r="O68" s="4"/>
      <c r="P68" s="13">
        <f t="shared" si="9"/>
        <v>0</v>
      </c>
      <c r="Q68" s="12">
        <f t="shared" si="10"/>
        <v>0</v>
      </c>
      <c r="R68" s="4"/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6">
        <v>0</v>
      </c>
      <c r="Y68" s="13">
        <f t="shared" si="15"/>
        <v>0</v>
      </c>
      <c r="Z68" s="12">
        <f t="shared" si="16"/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6">
        <v>0</v>
      </c>
      <c r="AN68" s="13">
        <f t="shared" si="25"/>
        <v>0</v>
      </c>
      <c r="AO68" s="12">
        <f t="shared" si="26"/>
        <v>0</v>
      </c>
      <c r="AP68" s="6"/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V68" s="6">
        <v>0</v>
      </c>
      <c r="AW68" s="13">
        <f t="shared" si="31"/>
        <v>0</v>
      </c>
      <c r="AX68" s="12">
        <f t="shared" si="32"/>
        <v>0</v>
      </c>
      <c r="AY68" s="6"/>
      <c r="AZ68" s="13">
        <f t="shared" si="33"/>
        <v>0</v>
      </c>
      <c r="BA68" s="12">
        <f t="shared" si="34"/>
        <v>0</v>
      </c>
      <c r="BB68" s="6"/>
      <c r="BC68" s="13">
        <f t="shared" si="35"/>
        <v>0</v>
      </c>
      <c r="BD68" s="12">
        <f t="shared" si="36"/>
        <v>0</v>
      </c>
      <c r="BE68" s="6"/>
      <c r="BF68" s="13">
        <f t="shared" si="37"/>
        <v>0</v>
      </c>
      <c r="BG68" s="12">
        <f t="shared" si="38"/>
        <v>0</v>
      </c>
      <c r="BH68" s="6">
        <v>0</v>
      </c>
      <c r="BI68" s="13">
        <f t="shared" si="39"/>
        <v>0</v>
      </c>
      <c r="BJ68" s="12">
        <f t="shared" si="40"/>
        <v>0</v>
      </c>
      <c r="BK68" s="6"/>
      <c r="BL68" s="13">
        <f t="shared" si="41"/>
        <v>0</v>
      </c>
      <c r="BM68" s="12">
        <f t="shared" si="42"/>
        <v>0</v>
      </c>
      <c r="BN68" s="6">
        <v>0</v>
      </c>
      <c r="BO68" s="13">
        <f t="shared" si="43"/>
        <v>0</v>
      </c>
      <c r="BP68" s="12">
        <f t="shared" si="44"/>
        <v>0</v>
      </c>
      <c r="BQ68" s="6"/>
      <c r="BR68" s="13">
        <f t="shared" si="45"/>
        <v>0</v>
      </c>
      <c r="BS68" s="12">
        <f t="shared" si="46"/>
        <v>0</v>
      </c>
      <c r="BT68" s="6">
        <v>0</v>
      </c>
      <c r="BU68" s="13">
        <f t="shared" si="47"/>
        <v>0</v>
      </c>
      <c r="BV68" s="12">
        <f t="shared" si="48"/>
        <v>0</v>
      </c>
      <c r="BW68" s="6"/>
      <c r="BX68" s="13">
        <f t="shared" si="49"/>
        <v>0</v>
      </c>
      <c r="BY68" s="12">
        <f t="shared" si="50"/>
        <v>0</v>
      </c>
      <c r="BZ68" s="6"/>
      <c r="CA68" s="13">
        <f t="shared" si="51"/>
        <v>0</v>
      </c>
      <c r="CB68" s="12">
        <f t="shared" si="52"/>
        <v>0</v>
      </c>
      <c r="CC68" s="6"/>
      <c r="CD68" s="13">
        <f t="shared" si="53"/>
        <v>0</v>
      </c>
      <c r="CE68" s="12">
        <f t="shared" si="54"/>
        <v>0</v>
      </c>
      <c r="CF68" s="6">
        <v>0</v>
      </c>
      <c r="CG68" s="13">
        <f t="shared" si="55"/>
        <v>0</v>
      </c>
      <c r="CH68" s="12">
        <f t="shared" si="56"/>
        <v>0</v>
      </c>
      <c r="CI68" s="6"/>
      <c r="CJ68" s="13">
        <f t="shared" si="57"/>
        <v>0</v>
      </c>
      <c r="CK68" s="12">
        <f t="shared" si="58"/>
        <v>0</v>
      </c>
      <c r="CL68" s="6"/>
      <c r="CM68" s="13">
        <f t="shared" si="59"/>
        <v>0</v>
      </c>
      <c r="CN68" s="12">
        <f t="shared" si="60"/>
        <v>0</v>
      </c>
      <c r="CO68" s="6">
        <v>0</v>
      </c>
      <c r="CP68" s="13">
        <f t="shared" si="61"/>
        <v>0</v>
      </c>
      <c r="CQ68" s="12">
        <f t="shared" si="62"/>
        <v>0</v>
      </c>
      <c r="CR68" s="6"/>
      <c r="CS68" s="6"/>
      <c r="CT68" s="6"/>
      <c r="CU68" s="6"/>
      <c r="CW68" s="18">
        <f t="shared" si="63"/>
        <v>830.99735999999996</v>
      </c>
    </row>
    <row r="69" spans="1:101" x14ac:dyDescent="0.25">
      <c r="A69" s="1">
        <v>173162000</v>
      </c>
      <c r="B69" t="s">
        <v>18</v>
      </c>
      <c r="C69" t="s">
        <v>19</v>
      </c>
      <c r="D69" s="2">
        <v>0.15254237288135594</v>
      </c>
      <c r="E69" s="6">
        <v>6</v>
      </c>
      <c r="F69" s="4">
        <v>18.065159999999999</v>
      </c>
      <c r="G69" s="1">
        <v>322002</v>
      </c>
      <c r="H69" s="1" t="s">
        <v>45</v>
      </c>
      <c r="I69" s="4"/>
      <c r="J69" s="11">
        <f t="shared" si="64"/>
        <v>0</v>
      </c>
      <c r="K69" s="12">
        <f t="shared" si="6"/>
        <v>0</v>
      </c>
      <c r="L69" s="4">
        <v>125</v>
      </c>
      <c r="M69" s="13">
        <f t="shared" ref="M69:M81" si="65">+IFERROR(L69/$E69,0)</f>
        <v>20.833333333333332</v>
      </c>
      <c r="N69" s="12">
        <f t="shared" ref="N69:N81" si="66">+L69*$F69</f>
        <v>2258.145</v>
      </c>
      <c r="O69" s="4"/>
      <c r="P69" s="13">
        <f t="shared" ref="P69:P81" si="67">+IFERROR(O69/$E69,0)</f>
        <v>0</v>
      </c>
      <c r="Q69" s="12">
        <f t="shared" ref="Q69:Q81" si="68">+O69*$F69</f>
        <v>0</v>
      </c>
      <c r="R69" s="4"/>
      <c r="S69" s="13">
        <f t="shared" ref="S69:S81" si="69">+IFERROR(R69/$E69,0)</f>
        <v>0</v>
      </c>
      <c r="T69" s="12">
        <f t="shared" ref="T69:T81" si="70">+R69*$F69</f>
        <v>0</v>
      </c>
      <c r="U69" s="4"/>
      <c r="V69" s="13">
        <f t="shared" ref="V69:V81" si="71">+IFERROR(U69/$E69,0)</f>
        <v>0</v>
      </c>
      <c r="W69" s="12">
        <f t="shared" ref="W69:W81" si="72">+U69*$F69</f>
        <v>0</v>
      </c>
      <c r="X69" s="6">
        <v>0</v>
      </c>
      <c r="Y69" s="13">
        <f t="shared" ref="Y69:Y81" si="73">+IFERROR(X69/$E69,0)</f>
        <v>0</v>
      </c>
      <c r="Z69" s="12">
        <f t="shared" ref="Z69:Z81" si="74">+X69*$F69</f>
        <v>0</v>
      </c>
      <c r="AB69" s="13">
        <f t="shared" ref="AB69:AB81" si="75">+IFERROR(AA69/$E69,0)</f>
        <v>0</v>
      </c>
      <c r="AC69" s="12">
        <f t="shared" ref="AC69:AC81" si="76">+AA69*$F69</f>
        <v>0</v>
      </c>
      <c r="AE69" s="13">
        <f t="shared" ref="AE69:AE81" si="77">+IFERROR(AD69/$E69,0)</f>
        <v>0</v>
      </c>
      <c r="AF69" s="12">
        <f t="shared" ref="AF69:AF81" si="78">+AD69*$F69</f>
        <v>0</v>
      </c>
      <c r="AH69" s="13">
        <f t="shared" ref="AH69:AH81" si="79">+IFERROR(AG69/$E69,0)</f>
        <v>0</v>
      </c>
      <c r="AI69" s="12">
        <f t="shared" ref="AI69:AI81" si="80">+AG69*$F69</f>
        <v>0</v>
      </c>
      <c r="AK69" s="13">
        <f t="shared" ref="AK69:AK81" si="81">+IFERROR(AJ69/$E69,0)</f>
        <v>0</v>
      </c>
      <c r="AL69" s="12">
        <f t="shared" ref="AL69:AL81" si="82">+AJ69*$F69</f>
        <v>0</v>
      </c>
      <c r="AM69" s="6">
        <v>0</v>
      </c>
      <c r="AN69" s="13">
        <f t="shared" ref="AN69:AN81" si="83">+IFERROR(AM69/$E69,0)</f>
        <v>0</v>
      </c>
      <c r="AO69" s="12">
        <f t="shared" ref="AO69:AO81" si="84">+AM69*$F69</f>
        <v>0</v>
      </c>
      <c r="AP69" s="6"/>
      <c r="AQ69" s="13">
        <f t="shared" ref="AQ69:AQ81" si="85">+IFERROR(AP69/$E69,0)</f>
        <v>0</v>
      </c>
      <c r="AR69" s="12">
        <f t="shared" ref="AR69:AR81" si="86">+AP69*$F69</f>
        <v>0</v>
      </c>
      <c r="AT69" s="13">
        <f t="shared" ref="AT69:AT81" si="87">+IFERROR(AS69/$E69,0)</f>
        <v>0</v>
      </c>
      <c r="AU69" s="12">
        <f t="shared" ref="AU69:AU81" si="88">+AS69*$F69</f>
        <v>0</v>
      </c>
      <c r="AV69" s="6">
        <v>0</v>
      </c>
      <c r="AW69" s="13">
        <f t="shared" ref="AW69:AW81" si="89">+IFERROR(AV69/$E69,0)</f>
        <v>0</v>
      </c>
      <c r="AX69" s="12">
        <f t="shared" ref="AX69:AX81" si="90">+AV69*$F69</f>
        <v>0</v>
      </c>
      <c r="AY69" s="6"/>
      <c r="AZ69" s="13">
        <f t="shared" ref="AZ69:AZ81" si="91">+IFERROR(AY69/$E69,0)</f>
        <v>0</v>
      </c>
      <c r="BA69" s="12">
        <f t="shared" ref="BA69:BA81" si="92">+AY69*$F69</f>
        <v>0</v>
      </c>
      <c r="BB69" s="6"/>
      <c r="BC69" s="13">
        <f t="shared" ref="BC69:BC81" si="93">+IFERROR(BB69/$E69,0)</f>
        <v>0</v>
      </c>
      <c r="BD69" s="12">
        <f t="shared" ref="BD69:BD81" si="94">+BB69*$F69</f>
        <v>0</v>
      </c>
      <c r="BE69" s="6"/>
      <c r="BF69" s="13">
        <f t="shared" ref="BF69:BF81" si="95">+IFERROR(BE69/$E69,0)</f>
        <v>0</v>
      </c>
      <c r="BG69" s="12">
        <f t="shared" ref="BG69:BG81" si="96">+BE69*$F69</f>
        <v>0</v>
      </c>
      <c r="BH69" s="6">
        <v>0</v>
      </c>
      <c r="BI69" s="13">
        <f t="shared" ref="BI69:BI81" si="97">+IFERROR(BH69/$E69,0)</f>
        <v>0</v>
      </c>
      <c r="BJ69" s="12">
        <f t="shared" ref="BJ69:BJ81" si="98">+BH69*$F69</f>
        <v>0</v>
      </c>
      <c r="BK69" s="6"/>
      <c r="BL69" s="13">
        <f t="shared" ref="BL69:BL81" si="99">+IFERROR(BK69/$E69,0)</f>
        <v>0</v>
      </c>
      <c r="BM69" s="12">
        <f t="shared" ref="BM69:BM81" si="100">+BK69*$F69</f>
        <v>0</v>
      </c>
      <c r="BN69" s="6">
        <v>0</v>
      </c>
      <c r="BO69" s="13">
        <f t="shared" ref="BO69:BO81" si="101">+IFERROR(BN69/$E69,0)</f>
        <v>0</v>
      </c>
      <c r="BP69" s="12">
        <f t="shared" ref="BP69:BP81" si="102">+BN69*$F69</f>
        <v>0</v>
      </c>
      <c r="BQ69" s="6"/>
      <c r="BR69" s="13">
        <f t="shared" ref="BR69:BR81" si="103">+IFERROR(BQ69/$E69,0)</f>
        <v>0</v>
      </c>
      <c r="BS69" s="12">
        <f t="shared" ref="BS69:BS81" si="104">+BQ69*$F69</f>
        <v>0</v>
      </c>
      <c r="BT69" s="6">
        <v>0</v>
      </c>
      <c r="BU69" s="13">
        <f t="shared" ref="BU69:BU81" si="105">+IFERROR(BT69/$E69,0)</f>
        <v>0</v>
      </c>
      <c r="BV69" s="12">
        <f t="shared" ref="BV69:BV81" si="106">+BT69*$F69</f>
        <v>0</v>
      </c>
      <c r="BW69" s="6"/>
      <c r="BX69" s="13">
        <f t="shared" ref="BX69:BX81" si="107">+IFERROR(BW69/$E69,0)</f>
        <v>0</v>
      </c>
      <c r="BY69" s="12">
        <f t="shared" ref="BY69:BY81" si="108">+BW69*$F69</f>
        <v>0</v>
      </c>
      <c r="BZ69" s="6"/>
      <c r="CA69" s="13">
        <f t="shared" ref="CA69:CA81" si="109">+IFERROR(BZ69/$E69,0)</f>
        <v>0</v>
      </c>
      <c r="CB69" s="12">
        <f t="shared" ref="CB69:CB81" si="110">+BZ69*$F69</f>
        <v>0</v>
      </c>
      <c r="CC69" s="6"/>
      <c r="CD69" s="13">
        <f t="shared" ref="CD69:CD81" si="111">+IFERROR(CC69/$E69,0)</f>
        <v>0</v>
      </c>
      <c r="CE69" s="12">
        <f t="shared" ref="CE69:CE81" si="112">+CC69*$F69</f>
        <v>0</v>
      </c>
      <c r="CF69" s="6">
        <v>0</v>
      </c>
      <c r="CG69" s="13">
        <f t="shared" ref="CG69:CG81" si="113">+IFERROR(CF69/$E69,0)</f>
        <v>0</v>
      </c>
      <c r="CH69" s="12">
        <f t="shared" ref="CH69:CH81" si="114">+CF69*$F69</f>
        <v>0</v>
      </c>
      <c r="CI69" s="6"/>
      <c r="CJ69" s="13">
        <f t="shared" ref="CJ69:CJ81" si="115">+IFERROR(CI69/$E69,0)</f>
        <v>0</v>
      </c>
      <c r="CK69" s="12">
        <f t="shared" ref="CK69:CK81" si="116">+CI69*$F69</f>
        <v>0</v>
      </c>
      <c r="CL69" s="6"/>
      <c r="CM69" s="13">
        <f t="shared" ref="CM69:CM81" si="117">+IFERROR(CL69/$E69,0)</f>
        <v>0</v>
      </c>
      <c r="CN69" s="12">
        <f t="shared" ref="CN69:CN81" si="118">+CL69*$F69</f>
        <v>0</v>
      </c>
      <c r="CO69" s="6">
        <v>0</v>
      </c>
      <c r="CP69" s="13">
        <f t="shared" ref="CP69:CP81" si="119">+IFERROR(CO69/$E69,0)</f>
        <v>0</v>
      </c>
      <c r="CQ69" s="12">
        <f t="shared" ref="CQ69:CQ81" si="120">+CO69*$F69</f>
        <v>0</v>
      </c>
      <c r="CR69" s="6"/>
      <c r="CS69" s="6"/>
      <c r="CT69" s="6"/>
      <c r="CU69" s="6"/>
      <c r="CW69" s="18">
        <f t="shared" ref="CW69:CW81" si="121">+SUMIFS($I69:$CV69,$I$1:$CV$1,$K$1)</f>
        <v>2258.145</v>
      </c>
    </row>
    <row r="70" spans="1:101" x14ac:dyDescent="0.25">
      <c r="A70" s="1">
        <v>173162000</v>
      </c>
      <c r="B70" t="s">
        <v>20</v>
      </c>
      <c r="C70" t="s">
        <v>21</v>
      </c>
      <c r="D70" s="2">
        <v>0.11864406779661017</v>
      </c>
      <c r="E70" s="6">
        <v>6</v>
      </c>
      <c r="F70" s="4">
        <v>18.065159999999999</v>
      </c>
      <c r="G70" s="1">
        <v>322002</v>
      </c>
      <c r="H70" s="1" t="s">
        <v>45</v>
      </c>
      <c r="I70" s="4"/>
      <c r="J70" s="11">
        <f t="shared" si="64"/>
        <v>0</v>
      </c>
      <c r="K70" s="12">
        <f t="shared" ref="K70:K81" si="122">+$I70*$F70</f>
        <v>0</v>
      </c>
      <c r="L70" s="4">
        <v>98</v>
      </c>
      <c r="M70" s="13">
        <f t="shared" si="65"/>
        <v>16.333333333333332</v>
      </c>
      <c r="N70" s="12">
        <f t="shared" si="66"/>
        <v>1770.3856799999999</v>
      </c>
      <c r="O70" s="4"/>
      <c r="P70" s="13">
        <f t="shared" si="67"/>
        <v>0</v>
      </c>
      <c r="Q70" s="12">
        <f t="shared" si="68"/>
        <v>0</v>
      </c>
      <c r="R70" s="4"/>
      <c r="S70" s="13">
        <f t="shared" si="69"/>
        <v>0</v>
      </c>
      <c r="T70" s="12">
        <f t="shared" si="70"/>
        <v>0</v>
      </c>
      <c r="U70" s="4"/>
      <c r="V70" s="13">
        <f t="shared" si="71"/>
        <v>0</v>
      </c>
      <c r="W70" s="12">
        <f t="shared" si="72"/>
        <v>0</v>
      </c>
      <c r="X70" s="6">
        <v>0</v>
      </c>
      <c r="Y70" s="13">
        <f t="shared" si="73"/>
        <v>0</v>
      </c>
      <c r="Z70" s="12">
        <f t="shared" si="74"/>
        <v>0</v>
      </c>
      <c r="AB70" s="13">
        <f t="shared" si="75"/>
        <v>0</v>
      </c>
      <c r="AC70" s="12">
        <f t="shared" si="76"/>
        <v>0</v>
      </c>
      <c r="AE70" s="13">
        <f t="shared" si="77"/>
        <v>0</v>
      </c>
      <c r="AF70" s="12">
        <f t="shared" si="78"/>
        <v>0</v>
      </c>
      <c r="AH70" s="13">
        <f t="shared" si="79"/>
        <v>0</v>
      </c>
      <c r="AI70" s="12">
        <f t="shared" si="80"/>
        <v>0</v>
      </c>
      <c r="AK70" s="13">
        <f t="shared" si="81"/>
        <v>0</v>
      </c>
      <c r="AL70" s="12">
        <f t="shared" si="82"/>
        <v>0</v>
      </c>
      <c r="AM70" s="6">
        <v>0</v>
      </c>
      <c r="AN70" s="13">
        <f t="shared" si="83"/>
        <v>0</v>
      </c>
      <c r="AO70" s="12">
        <f t="shared" si="84"/>
        <v>0</v>
      </c>
      <c r="AP70" s="6"/>
      <c r="AQ70" s="13">
        <f t="shared" si="85"/>
        <v>0</v>
      </c>
      <c r="AR70" s="12">
        <f t="shared" si="86"/>
        <v>0</v>
      </c>
      <c r="AT70" s="13">
        <f t="shared" si="87"/>
        <v>0</v>
      </c>
      <c r="AU70" s="12">
        <f t="shared" si="88"/>
        <v>0</v>
      </c>
      <c r="AV70" s="6">
        <v>0</v>
      </c>
      <c r="AW70" s="13">
        <f t="shared" si="89"/>
        <v>0</v>
      </c>
      <c r="AX70" s="12">
        <f t="shared" si="90"/>
        <v>0</v>
      </c>
      <c r="AY70" s="6"/>
      <c r="AZ70" s="13">
        <f t="shared" si="91"/>
        <v>0</v>
      </c>
      <c r="BA70" s="12">
        <f t="shared" si="92"/>
        <v>0</v>
      </c>
      <c r="BB70" s="6"/>
      <c r="BC70" s="13">
        <f t="shared" si="93"/>
        <v>0</v>
      </c>
      <c r="BD70" s="12">
        <f t="shared" si="94"/>
        <v>0</v>
      </c>
      <c r="BE70" s="6"/>
      <c r="BF70" s="13">
        <f t="shared" si="95"/>
        <v>0</v>
      </c>
      <c r="BG70" s="12">
        <f t="shared" si="96"/>
        <v>0</v>
      </c>
      <c r="BH70" s="6">
        <v>0</v>
      </c>
      <c r="BI70" s="13">
        <f t="shared" si="97"/>
        <v>0</v>
      </c>
      <c r="BJ70" s="12">
        <f t="shared" si="98"/>
        <v>0</v>
      </c>
      <c r="BK70" s="6"/>
      <c r="BL70" s="13">
        <f t="shared" si="99"/>
        <v>0</v>
      </c>
      <c r="BM70" s="12">
        <f t="shared" si="100"/>
        <v>0</v>
      </c>
      <c r="BN70" s="6">
        <v>0</v>
      </c>
      <c r="BO70" s="13">
        <f t="shared" si="101"/>
        <v>0</v>
      </c>
      <c r="BP70" s="12">
        <f t="shared" si="102"/>
        <v>0</v>
      </c>
      <c r="BQ70" s="6"/>
      <c r="BR70" s="13">
        <f t="shared" si="103"/>
        <v>0</v>
      </c>
      <c r="BS70" s="12">
        <f t="shared" si="104"/>
        <v>0</v>
      </c>
      <c r="BT70" s="6">
        <v>0</v>
      </c>
      <c r="BU70" s="13">
        <f t="shared" si="105"/>
        <v>0</v>
      </c>
      <c r="BV70" s="12">
        <f t="shared" si="106"/>
        <v>0</v>
      </c>
      <c r="BW70" s="6"/>
      <c r="BX70" s="13">
        <f t="shared" si="107"/>
        <v>0</v>
      </c>
      <c r="BY70" s="12">
        <f t="shared" si="108"/>
        <v>0</v>
      </c>
      <c r="BZ70" s="6"/>
      <c r="CA70" s="13">
        <f t="shared" si="109"/>
        <v>0</v>
      </c>
      <c r="CB70" s="12">
        <f t="shared" si="110"/>
        <v>0</v>
      </c>
      <c r="CC70" s="6"/>
      <c r="CD70" s="13">
        <f t="shared" si="111"/>
        <v>0</v>
      </c>
      <c r="CE70" s="12">
        <f t="shared" si="112"/>
        <v>0</v>
      </c>
      <c r="CF70" s="6">
        <v>0</v>
      </c>
      <c r="CG70" s="13">
        <f t="shared" si="113"/>
        <v>0</v>
      </c>
      <c r="CH70" s="12">
        <f t="shared" si="114"/>
        <v>0</v>
      </c>
      <c r="CI70" s="6"/>
      <c r="CJ70" s="13">
        <f t="shared" si="115"/>
        <v>0</v>
      </c>
      <c r="CK70" s="12">
        <f t="shared" si="116"/>
        <v>0</v>
      </c>
      <c r="CL70" s="6"/>
      <c r="CM70" s="13">
        <f t="shared" si="117"/>
        <v>0</v>
      </c>
      <c r="CN70" s="12">
        <f t="shared" si="118"/>
        <v>0</v>
      </c>
      <c r="CO70" s="6">
        <v>0</v>
      </c>
      <c r="CP70" s="13">
        <f t="shared" si="119"/>
        <v>0</v>
      </c>
      <c r="CQ70" s="12">
        <f t="shared" si="120"/>
        <v>0</v>
      </c>
      <c r="CR70" s="6"/>
      <c r="CS70" s="6"/>
      <c r="CT70" s="6"/>
      <c r="CU70" s="6"/>
      <c r="CW70" s="18">
        <f t="shared" si="121"/>
        <v>1770.3856799999999</v>
      </c>
    </row>
    <row r="71" spans="1:101" x14ac:dyDescent="0.25">
      <c r="A71" s="1">
        <v>173162000</v>
      </c>
      <c r="B71" t="s">
        <v>80</v>
      </c>
      <c r="C71" t="s">
        <v>23</v>
      </c>
      <c r="D71" s="3">
        <v>5.6497175141242938E-3</v>
      </c>
      <c r="E71" s="6">
        <v>6</v>
      </c>
      <c r="F71" s="4">
        <v>18.065159999999999</v>
      </c>
      <c r="G71" s="1">
        <v>322002</v>
      </c>
      <c r="H71" s="1" t="s">
        <v>45</v>
      </c>
      <c r="I71" s="4"/>
      <c r="J71" s="11">
        <f t="shared" ref="J71:J81" si="123">+IFERROR(I71/$E71,0)</f>
        <v>0</v>
      </c>
      <c r="K71" s="12">
        <f t="shared" si="122"/>
        <v>0</v>
      </c>
      <c r="L71" s="4">
        <v>5</v>
      </c>
      <c r="M71" s="13">
        <f t="shared" si="65"/>
        <v>0.83333333333333337</v>
      </c>
      <c r="N71" s="12">
        <f t="shared" si="66"/>
        <v>90.325799999999987</v>
      </c>
      <c r="O71" s="4"/>
      <c r="P71" s="13">
        <f t="shared" si="67"/>
        <v>0</v>
      </c>
      <c r="Q71" s="12">
        <f t="shared" si="68"/>
        <v>0</v>
      </c>
      <c r="R71" s="4"/>
      <c r="S71" s="13">
        <f t="shared" si="69"/>
        <v>0</v>
      </c>
      <c r="T71" s="12">
        <f t="shared" si="70"/>
        <v>0</v>
      </c>
      <c r="U71" s="4"/>
      <c r="V71" s="13">
        <f t="shared" si="71"/>
        <v>0</v>
      </c>
      <c r="W71" s="12">
        <f t="shared" si="72"/>
        <v>0</v>
      </c>
      <c r="X71" s="6">
        <v>0</v>
      </c>
      <c r="Y71" s="13">
        <f t="shared" si="73"/>
        <v>0</v>
      </c>
      <c r="Z71" s="12">
        <f t="shared" si="74"/>
        <v>0</v>
      </c>
      <c r="AB71" s="13">
        <f t="shared" si="75"/>
        <v>0</v>
      </c>
      <c r="AC71" s="12">
        <f t="shared" si="76"/>
        <v>0</v>
      </c>
      <c r="AE71" s="13">
        <f t="shared" si="77"/>
        <v>0</v>
      </c>
      <c r="AF71" s="12">
        <f t="shared" si="78"/>
        <v>0</v>
      </c>
      <c r="AH71" s="13">
        <f t="shared" si="79"/>
        <v>0</v>
      </c>
      <c r="AI71" s="12">
        <f t="shared" si="80"/>
        <v>0</v>
      </c>
      <c r="AK71" s="13">
        <f t="shared" si="81"/>
        <v>0</v>
      </c>
      <c r="AL71" s="12">
        <f t="shared" si="82"/>
        <v>0</v>
      </c>
      <c r="AM71" s="6">
        <v>0</v>
      </c>
      <c r="AN71" s="13">
        <f t="shared" si="83"/>
        <v>0</v>
      </c>
      <c r="AO71" s="12">
        <f t="shared" si="84"/>
        <v>0</v>
      </c>
      <c r="AP71" s="6"/>
      <c r="AQ71" s="13">
        <f t="shared" si="85"/>
        <v>0</v>
      </c>
      <c r="AR71" s="12">
        <f t="shared" si="86"/>
        <v>0</v>
      </c>
      <c r="AT71" s="13">
        <f t="shared" si="87"/>
        <v>0</v>
      </c>
      <c r="AU71" s="12">
        <f t="shared" si="88"/>
        <v>0</v>
      </c>
      <c r="AV71" s="6">
        <v>0</v>
      </c>
      <c r="AW71" s="13">
        <f t="shared" si="89"/>
        <v>0</v>
      </c>
      <c r="AX71" s="12">
        <f t="shared" si="90"/>
        <v>0</v>
      </c>
      <c r="AY71" s="6"/>
      <c r="AZ71" s="13">
        <f t="shared" si="91"/>
        <v>0</v>
      </c>
      <c r="BA71" s="12">
        <f t="shared" si="92"/>
        <v>0</v>
      </c>
      <c r="BB71" s="6"/>
      <c r="BC71" s="13">
        <f t="shared" si="93"/>
        <v>0</v>
      </c>
      <c r="BD71" s="12">
        <f t="shared" si="94"/>
        <v>0</v>
      </c>
      <c r="BE71" s="6"/>
      <c r="BF71" s="13">
        <f t="shared" si="95"/>
        <v>0</v>
      </c>
      <c r="BG71" s="12">
        <f t="shared" si="96"/>
        <v>0</v>
      </c>
      <c r="BH71" s="6">
        <v>0</v>
      </c>
      <c r="BI71" s="13">
        <f t="shared" si="97"/>
        <v>0</v>
      </c>
      <c r="BJ71" s="12">
        <f t="shared" si="98"/>
        <v>0</v>
      </c>
      <c r="BK71" s="6"/>
      <c r="BL71" s="13">
        <f t="shared" si="99"/>
        <v>0</v>
      </c>
      <c r="BM71" s="12">
        <f t="shared" si="100"/>
        <v>0</v>
      </c>
      <c r="BN71" s="6">
        <v>0</v>
      </c>
      <c r="BO71" s="13">
        <f t="shared" si="101"/>
        <v>0</v>
      </c>
      <c r="BP71" s="12">
        <f t="shared" si="102"/>
        <v>0</v>
      </c>
      <c r="BQ71" s="6"/>
      <c r="BR71" s="13">
        <f t="shared" si="103"/>
        <v>0</v>
      </c>
      <c r="BS71" s="12">
        <f t="shared" si="104"/>
        <v>0</v>
      </c>
      <c r="BT71" s="6">
        <v>0</v>
      </c>
      <c r="BU71" s="13">
        <f t="shared" si="105"/>
        <v>0</v>
      </c>
      <c r="BV71" s="12">
        <f t="shared" si="106"/>
        <v>0</v>
      </c>
      <c r="BW71" s="6"/>
      <c r="BX71" s="13">
        <f t="shared" si="107"/>
        <v>0</v>
      </c>
      <c r="BY71" s="12">
        <f t="shared" si="108"/>
        <v>0</v>
      </c>
      <c r="BZ71" s="6"/>
      <c r="CA71" s="13">
        <f t="shared" si="109"/>
        <v>0</v>
      </c>
      <c r="CB71" s="12">
        <f t="shared" si="110"/>
        <v>0</v>
      </c>
      <c r="CC71" s="6"/>
      <c r="CD71" s="13">
        <f t="shared" si="111"/>
        <v>0</v>
      </c>
      <c r="CE71" s="12">
        <f t="shared" si="112"/>
        <v>0</v>
      </c>
      <c r="CF71" s="6">
        <v>0</v>
      </c>
      <c r="CG71" s="13">
        <f t="shared" si="113"/>
        <v>0</v>
      </c>
      <c r="CH71" s="12">
        <f t="shared" si="114"/>
        <v>0</v>
      </c>
      <c r="CI71" s="6"/>
      <c r="CJ71" s="13">
        <f t="shared" si="115"/>
        <v>0</v>
      </c>
      <c r="CK71" s="12">
        <f t="shared" si="116"/>
        <v>0</v>
      </c>
      <c r="CL71" s="6"/>
      <c r="CM71" s="13">
        <f t="shared" si="117"/>
        <v>0</v>
      </c>
      <c r="CN71" s="12">
        <f t="shared" si="118"/>
        <v>0</v>
      </c>
      <c r="CO71" s="6">
        <v>0</v>
      </c>
      <c r="CP71" s="13">
        <f t="shared" si="119"/>
        <v>0</v>
      </c>
      <c r="CQ71" s="12">
        <f t="shared" si="120"/>
        <v>0</v>
      </c>
      <c r="CR71" s="6"/>
      <c r="CS71" s="6"/>
      <c r="CT71" s="6"/>
      <c r="CU71" s="6"/>
      <c r="CW71" s="18">
        <f t="shared" si="121"/>
        <v>90.325799999999987</v>
      </c>
    </row>
    <row r="72" spans="1:101" x14ac:dyDescent="0.25">
      <c r="J72" s="11">
        <f t="shared" si="123"/>
        <v>0</v>
      </c>
      <c r="K72" s="12">
        <f t="shared" si="122"/>
        <v>0</v>
      </c>
      <c r="L72" s="4">
        <v>0</v>
      </c>
      <c r="M72" s="13">
        <f t="shared" si="65"/>
        <v>0</v>
      </c>
      <c r="N72" s="12">
        <f t="shared" si="66"/>
        <v>0</v>
      </c>
      <c r="P72" s="13">
        <f t="shared" si="67"/>
        <v>0</v>
      </c>
      <c r="Q72" s="12">
        <f t="shared" si="68"/>
        <v>0</v>
      </c>
      <c r="S72" s="13">
        <f t="shared" si="69"/>
        <v>0</v>
      </c>
      <c r="T72" s="12">
        <f t="shared" si="70"/>
        <v>0</v>
      </c>
      <c r="V72" s="13">
        <f t="shared" si="71"/>
        <v>0</v>
      </c>
      <c r="W72" s="12">
        <f t="shared" si="72"/>
        <v>0</v>
      </c>
      <c r="X72" s="6">
        <v>0</v>
      </c>
      <c r="Y72" s="13">
        <f t="shared" si="73"/>
        <v>0</v>
      </c>
      <c r="Z72" s="12">
        <f t="shared" si="74"/>
        <v>0</v>
      </c>
      <c r="AB72" s="13">
        <f t="shared" si="75"/>
        <v>0</v>
      </c>
      <c r="AC72" s="12">
        <f t="shared" si="76"/>
        <v>0</v>
      </c>
      <c r="AE72" s="13">
        <f t="shared" si="77"/>
        <v>0</v>
      </c>
      <c r="AF72" s="12">
        <f t="shared" si="78"/>
        <v>0</v>
      </c>
      <c r="AH72" s="13">
        <f t="shared" si="79"/>
        <v>0</v>
      </c>
      <c r="AI72" s="12">
        <f t="shared" si="80"/>
        <v>0</v>
      </c>
      <c r="AK72" s="13">
        <f t="shared" si="81"/>
        <v>0</v>
      </c>
      <c r="AL72" s="12">
        <f t="shared" si="82"/>
        <v>0</v>
      </c>
      <c r="AM72" s="6">
        <v>0</v>
      </c>
      <c r="AN72" s="13">
        <f t="shared" si="83"/>
        <v>0</v>
      </c>
      <c r="AO72" s="12">
        <f t="shared" si="84"/>
        <v>0</v>
      </c>
      <c r="AP72" s="6"/>
      <c r="AQ72" s="13">
        <f t="shared" si="85"/>
        <v>0</v>
      </c>
      <c r="AR72" s="12">
        <f t="shared" si="86"/>
        <v>0</v>
      </c>
      <c r="AT72" s="13">
        <f t="shared" si="87"/>
        <v>0</v>
      </c>
      <c r="AU72" s="12">
        <f t="shared" si="88"/>
        <v>0</v>
      </c>
      <c r="AV72" s="6">
        <v>0</v>
      </c>
      <c r="AW72" s="13">
        <f t="shared" si="89"/>
        <v>0</v>
      </c>
      <c r="AX72" s="12">
        <f t="shared" si="90"/>
        <v>0</v>
      </c>
      <c r="AY72" s="6"/>
      <c r="AZ72" s="13">
        <f t="shared" si="91"/>
        <v>0</v>
      </c>
      <c r="BA72" s="12">
        <f t="shared" si="92"/>
        <v>0</v>
      </c>
      <c r="BB72" s="6"/>
      <c r="BC72" s="13">
        <f t="shared" si="93"/>
        <v>0</v>
      </c>
      <c r="BD72" s="12">
        <f t="shared" si="94"/>
        <v>0</v>
      </c>
      <c r="BE72" s="6"/>
      <c r="BF72" s="13">
        <f t="shared" si="95"/>
        <v>0</v>
      </c>
      <c r="BG72" s="12">
        <f t="shared" si="96"/>
        <v>0</v>
      </c>
      <c r="BH72" s="6">
        <v>0</v>
      </c>
      <c r="BI72" s="13">
        <f t="shared" si="97"/>
        <v>0</v>
      </c>
      <c r="BJ72" s="12">
        <f t="shared" si="98"/>
        <v>0</v>
      </c>
      <c r="BK72" s="6"/>
      <c r="BL72" s="13">
        <f t="shared" si="99"/>
        <v>0</v>
      </c>
      <c r="BM72" s="12">
        <f t="shared" si="100"/>
        <v>0</v>
      </c>
      <c r="BN72" s="6">
        <v>0</v>
      </c>
      <c r="BO72" s="13">
        <f t="shared" si="101"/>
        <v>0</v>
      </c>
      <c r="BP72" s="12">
        <f t="shared" si="102"/>
        <v>0</v>
      </c>
      <c r="BQ72" s="6"/>
      <c r="BR72" s="13">
        <f t="shared" si="103"/>
        <v>0</v>
      </c>
      <c r="BS72" s="12">
        <f t="shared" si="104"/>
        <v>0</v>
      </c>
      <c r="BT72" s="6">
        <v>0</v>
      </c>
      <c r="BU72" s="13">
        <f t="shared" si="105"/>
        <v>0</v>
      </c>
      <c r="BV72" s="12">
        <f t="shared" si="106"/>
        <v>0</v>
      </c>
      <c r="BW72" s="6"/>
      <c r="BX72" s="13">
        <f t="shared" si="107"/>
        <v>0</v>
      </c>
      <c r="BY72" s="12">
        <f t="shared" si="108"/>
        <v>0</v>
      </c>
      <c r="BZ72" s="6"/>
      <c r="CA72" s="13">
        <f t="shared" si="109"/>
        <v>0</v>
      </c>
      <c r="CB72" s="12">
        <f t="shared" si="110"/>
        <v>0</v>
      </c>
      <c r="CC72" s="6"/>
      <c r="CD72" s="13">
        <f t="shared" si="111"/>
        <v>0</v>
      </c>
      <c r="CE72" s="12">
        <f t="shared" si="112"/>
        <v>0</v>
      </c>
      <c r="CF72" s="6">
        <v>0</v>
      </c>
      <c r="CG72" s="13">
        <f t="shared" si="113"/>
        <v>0</v>
      </c>
      <c r="CH72" s="12">
        <f t="shared" si="114"/>
        <v>0</v>
      </c>
      <c r="CI72" s="6"/>
      <c r="CJ72" s="13">
        <f t="shared" si="115"/>
        <v>0</v>
      </c>
      <c r="CK72" s="12">
        <f t="shared" si="116"/>
        <v>0</v>
      </c>
      <c r="CL72" s="6"/>
      <c r="CM72" s="13">
        <f t="shared" si="117"/>
        <v>0</v>
      </c>
      <c r="CN72" s="12">
        <f t="shared" si="118"/>
        <v>0</v>
      </c>
      <c r="CO72" s="6">
        <v>0</v>
      </c>
      <c r="CP72" s="13">
        <f t="shared" si="119"/>
        <v>0</v>
      </c>
      <c r="CQ72" s="12">
        <f t="shared" si="120"/>
        <v>0</v>
      </c>
      <c r="CR72" s="6"/>
      <c r="CS72" s="6"/>
      <c r="CT72" s="6"/>
      <c r="CU72" s="6"/>
      <c r="CW72" s="18">
        <f t="shared" si="121"/>
        <v>0</v>
      </c>
    </row>
    <row r="73" spans="1:101" x14ac:dyDescent="0.25">
      <c r="J73" s="11">
        <f t="shared" si="123"/>
        <v>0</v>
      </c>
      <c r="K73" s="12">
        <f t="shared" si="122"/>
        <v>0</v>
      </c>
      <c r="L73" s="4">
        <v>0</v>
      </c>
      <c r="M73" s="13">
        <f t="shared" si="65"/>
        <v>0</v>
      </c>
      <c r="N73" s="12">
        <f t="shared" si="66"/>
        <v>0</v>
      </c>
      <c r="P73" s="13">
        <f t="shared" si="67"/>
        <v>0</v>
      </c>
      <c r="Q73" s="12">
        <f t="shared" si="68"/>
        <v>0</v>
      </c>
      <c r="S73" s="13">
        <f t="shared" si="69"/>
        <v>0</v>
      </c>
      <c r="T73" s="12">
        <f t="shared" si="70"/>
        <v>0</v>
      </c>
      <c r="V73" s="13">
        <f t="shared" si="71"/>
        <v>0</v>
      </c>
      <c r="W73" s="12">
        <f t="shared" si="72"/>
        <v>0</v>
      </c>
      <c r="X73" s="6">
        <v>0</v>
      </c>
      <c r="Y73" s="13">
        <f t="shared" si="73"/>
        <v>0</v>
      </c>
      <c r="Z73" s="12">
        <f t="shared" si="74"/>
        <v>0</v>
      </c>
      <c r="AB73" s="13">
        <f t="shared" si="75"/>
        <v>0</v>
      </c>
      <c r="AC73" s="12">
        <f t="shared" si="76"/>
        <v>0</v>
      </c>
      <c r="AE73" s="13">
        <f t="shared" si="77"/>
        <v>0</v>
      </c>
      <c r="AF73" s="12">
        <f t="shared" si="78"/>
        <v>0</v>
      </c>
      <c r="AH73" s="13">
        <f t="shared" si="79"/>
        <v>0</v>
      </c>
      <c r="AI73" s="12">
        <f t="shared" si="80"/>
        <v>0</v>
      </c>
      <c r="AK73" s="13">
        <f t="shared" si="81"/>
        <v>0</v>
      </c>
      <c r="AL73" s="12">
        <f t="shared" si="82"/>
        <v>0</v>
      </c>
      <c r="AM73" s="6">
        <v>0</v>
      </c>
      <c r="AN73" s="13">
        <f t="shared" si="83"/>
        <v>0</v>
      </c>
      <c r="AO73" s="12">
        <f t="shared" si="84"/>
        <v>0</v>
      </c>
      <c r="AP73" s="6"/>
      <c r="AQ73" s="13">
        <f t="shared" si="85"/>
        <v>0</v>
      </c>
      <c r="AR73" s="12">
        <f t="shared" si="86"/>
        <v>0</v>
      </c>
      <c r="AT73" s="13">
        <f t="shared" si="87"/>
        <v>0</v>
      </c>
      <c r="AU73" s="12">
        <f t="shared" si="88"/>
        <v>0</v>
      </c>
      <c r="AV73" s="6">
        <v>0</v>
      </c>
      <c r="AW73" s="13">
        <f t="shared" si="89"/>
        <v>0</v>
      </c>
      <c r="AX73" s="12">
        <f t="shared" si="90"/>
        <v>0</v>
      </c>
      <c r="AY73" s="6"/>
      <c r="AZ73" s="13">
        <f t="shared" si="91"/>
        <v>0</v>
      </c>
      <c r="BA73" s="12">
        <f t="shared" si="92"/>
        <v>0</v>
      </c>
      <c r="BB73" s="6"/>
      <c r="BC73" s="13">
        <f t="shared" si="93"/>
        <v>0</v>
      </c>
      <c r="BD73" s="12">
        <f t="shared" si="94"/>
        <v>0</v>
      </c>
      <c r="BE73" s="6"/>
      <c r="BF73" s="13">
        <f t="shared" si="95"/>
        <v>0</v>
      </c>
      <c r="BG73" s="12">
        <f t="shared" si="96"/>
        <v>0</v>
      </c>
      <c r="BH73" s="6">
        <v>0</v>
      </c>
      <c r="BI73" s="13">
        <f t="shared" si="97"/>
        <v>0</v>
      </c>
      <c r="BJ73" s="12">
        <f t="shared" si="98"/>
        <v>0</v>
      </c>
      <c r="BK73" s="6"/>
      <c r="BL73" s="13">
        <f t="shared" si="99"/>
        <v>0</v>
      </c>
      <c r="BM73" s="12">
        <f t="shared" si="100"/>
        <v>0</v>
      </c>
      <c r="BN73" s="6">
        <v>0</v>
      </c>
      <c r="BO73" s="13">
        <f t="shared" si="101"/>
        <v>0</v>
      </c>
      <c r="BP73" s="12">
        <f t="shared" si="102"/>
        <v>0</v>
      </c>
      <c r="BQ73" s="6"/>
      <c r="BR73" s="13">
        <f t="shared" si="103"/>
        <v>0</v>
      </c>
      <c r="BS73" s="12">
        <f t="shared" si="104"/>
        <v>0</v>
      </c>
      <c r="BT73" s="6">
        <v>0</v>
      </c>
      <c r="BU73" s="13">
        <f t="shared" si="105"/>
        <v>0</v>
      </c>
      <c r="BV73" s="12">
        <f t="shared" si="106"/>
        <v>0</v>
      </c>
      <c r="BW73" s="6"/>
      <c r="BX73" s="13">
        <f t="shared" si="107"/>
        <v>0</v>
      </c>
      <c r="BY73" s="12">
        <f t="shared" si="108"/>
        <v>0</v>
      </c>
      <c r="BZ73" s="6"/>
      <c r="CA73" s="13">
        <f t="shared" si="109"/>
        <v>0</v>
      </c>
      <c r="CB73" s="12">
        <f t="shared" si="110"/>
        <v>0</v>
      </c>
      <c r="CC73" s="6"/>
      <c r="CD73" s="13">
        <f t="shared" si="111"/>
        <v>0</v>
      </c>
      <c r="CE73" s="12">
        <f t="shared" si="112"/>
        <v>0</v>
      </c>
      <c r="CF73" s="6">
        <v>0</v>
      </c>
      <c r="CG73" s="13">
        <f t="shared" si="113"/>
        <v>0</v>
      </c>
      <c r="CH73" s="12">
        <f t="shared" si="114"/>
        <v>0</v>
      </c>
      <c r="CI73" s="6"/>
      <c r="CJ73" s="13">
        <f t="shared" si="115"/>
        <v>0</v>
      </c>
      <c r="CK73" s="12">
        <f t="shared" si="116"/>
        <v>0</v>
      </c>
      <c r="CL73" s="6"/>
      <c r="CM73" s="13">
        <f t="shared" si="117"/>
        <v>0</v>
      </c>
      <c r="CN73" s="12">
        <f t="shared" si="118"/>
        <v>0</v>
      </c>
      <c r="CO73" s="6">
        <v>0</v>
      </c>
      <c r="CP73" s="13">
        <f t="shared" si="119"/>
        <v>0</v>
      </c>
      <c r="CQ73" s="12">
        <f t="shared" si="120"/>
        <v>0</v>
      </c>
      <c r="CR73" s="6"/>
      <c r="CS73" s="6"/>
      <c r="CT73" s="6"/>
      <c r="CU73" s="6"/>
      <c r="CW73" s="18">
        <f t="shared" si="121"/>
        <v>0</v>
      </c>
    </row>
    <row r="74" spans="1:101" x14ac:dyDescent="0.25">
      <c r="A74" s="1">
        <v>173127000</v>
      </c>
      <c r="B74" t="s">
        <v>8</v>
      </c>
      <c r="C74" t="s">
        <v>9</v>
      </c>
      <c r="D74" s="2"/>
      <c r="E74" s="6"/>
      <c r="F74" s="4"/>
      <c r="I74" s="4"/>
      <c r="J74" s="11">
        <f t="shared" si="123"/>
        <v>0</v>
      </c>
      <c r="K74" s="12">
        <f t="shared" si="122"/>
        <v>0</v>
      </c>
      <c r="L74" s="4">
        <v>0</v>
      </c>
      <c r="M74" s="13">
        <f t="shared" si="65"/>
        <v>0</v>
      </c>
      <c r="N74" s="12">
        <f t="shared" si="66"/>
        <v>0</v>
      </c>
      <c r="O74" s="4"/>
      <c r="P74" s="13">
        <f t="shared" si="67"/>
        <v>0</v>
      </c>
      <c r="Q74" s="12">
        <f t="shared" si="68"/>
        <v>0</v>
      </c>
      <c r="R74" s="4"/>
      <c r="S74" s="13">
        <f t="shared" si="69"/>
        <v>0</v>
      </c>
      <c r="T74" s="12">
        <f t="shared" si="70"/>
        <v>0</v>
      </c>
      <c r="U74" s="4"/>
      <c r="V74" s="13">
        <f t="shared" si="71"/>
        <v>0</v>
      </c>
      <c r="W74" s="12">
        <f t="shared" si="72"/>
        <v>0</v>
      </c>
      <c r="X74" s="6">
        <v>0</v>
      </c>
      <c r="Y74" s="13">
        <f t="shared" si="73"/>
        <v>0</v>
      </c>
      <c r="Z74" s="12">
        <f t="shared" si="74"/>
        <v>0</v>
      </c>
      <c r="AB74" s="13">
        <f t="shared" si="75"/>
        <v>0</v>
      </c>
      <c r="AC74" s="12">
        <f t="shared" si="76"/>
        <v>0</v>
      </c>
      <c r="AE74" s="13">
        <f t="shared" si="77"/>
        <v>0</v>
      </c>
      <c r="AF74" s="12">
        <f t="shared" si="78"/>
        <v>0</v>
      </c>
      <c r="AH74" s="13">
        <f t="shared" si="79"/>
        <v>0</v>
      </c>
      <c r="AI74" s="12">
        <f t="shared" si="80"/>
        <v>0</v>
      </c>
      <c r="AK74" s="13">
        <f t="shared" si="81"/>
        <v>0</v>
      </c>
      <c r="AL74" s="12">
        <f t="shared" si="82"/>
        <v>0</v>
      </c>
      <c r="AM74" s="6">
        <v>0</v>
      </c>
      <c r="AN74" s="13">
        <f t="shared" si="83"/>
        <v>0</v>
      </c>
      <c r="AO74" s="12">
        <f t="shared" si="84"/>
        <v>0</v>
      </c>
      <c r="AP74" s="6"/>
      <c r="AQ74" s="13">
        <f t="shared" si="85"/>
        <v>0</v>
      </c>
      <c r="AR74" s="12">
        <f t="shared" si="86"/>
        <v>0</v>
      </c>
      <c r="AT74" s="13">
        <f t="shared" si="87"/>
        <v>0</v>
      </c>
      <c r="AU74" s="12">
        <f t="shared" si="88"/>
        <v>0</v>
      </c>
      <c r="AV74" s="6">
        <v>0</v>
      </c>
      <c r="AW74" s="13">
        <f t="shared" si="89"/>
        <v>0</v>
      </c>
      <c r="AX74" s="12">
        <f t="shared" si="90"/>
        <v>0</v>
      </c>
      <c r="AY74" s="6"/>
      <c r="AZ74" s="13">
        <f t="shared" si="91"/>
        <v>0</v>
      </c>
      <c r="BA74" s="12">
        <f t="shared" si="92"/>
        <v>0</v>
      </c>
      <c r="BB74" s="6"/>
      <c r="BC74" s="13">
        <f t="shared" si="93"/>
        <v>0</v>
      </c>
      <c r="BD74" s="12">
        <f t="shared" si="94"/>
        <v>0</v>
      </c>
      <c r="BE74" s="6"/>
      <c r="BF74" s="13">
        <f t="shared" si="95"/>
        <v>0</v>
      </c>
      <c r="BG74" s="12">
        <f t="shared" si="96"/>
        <v>0</v>
      </c>
      <c r="BH74" s="6">
        <v>0</v>
      </c>
      <c r="BI74" s="13">
        <f t="shared" si="97"/>
        <v>0</v>
      </c>
      <c r="BJ74" s="12">
        <f t="shared" si="98"/>
        <v>0</v>
      </c>
      <c r="BK74" s="6"/>
      <c r="BL74" s="13">
        <f t="shared" si="99"/>
        <v>0</v>
      </c>
      <c r="BM74" s="12">
        <f t="shared" si="100"/>
        <v>0</v>
      </c>
      <c r="BN74" s="6">
        <v>0</v>
      </c>
      <c r="BO74" s="13">
        <f t="shared" si="101"/>
        <v>0</v>
      </c>
      <c r="BP74" s="12">
        <f t="shared" si="102"/>
        <v>0</v>
      </c>
      <c r="BQ74" s="6"/>
      <c r="BR74" s="13">
        <f t="shared" si="103"/>
        <v>0</v>
      </c>
      <c r="BS74" s="12">
        <f t="shared" si="104"/>
        <v>0</v>
      </c>
      <c r="BT74" s="6">
        <v>0</v>
      </c>
      <c r="BU74" s="13">
        <f t="shared" si="105"/>
        <v>0</v>
      </c>
      <c r="BV74" s="12">
        <f t="shared" si="106"/>
        <v>0</v>
      </c>
      <c r="BW74" s="6"/>
      <c r="BX74" s="13">
        <f t="shared" si="107"/>
        <v>0</v>
      </c>
      <c r="BY74" s="12">
        <f t="shared" si="108"/>
        <v>0</v>
      </c>
      <c r="BZ74" s="6"/>
      <c r="CA74" s="13">
        <f t="shared" si="109"/>
        <v>0</v>
      </c>
      <c r="CB74" s="12">
        <f t="shared" si="110"/>
        <v>0</v>
      </c>
      <c r="CC74" s="6"/>
      <c r="CD74" s="13">
        <f t="shared" si="111"/>
        <v>0</v>
      </c>
      <c r="CE74" s="12">
        <f t="shared" si="112"/>
        <v>0</v>
      </c>
      <c r="CF74" s="6">
        <v>0</v>
      </c>
      <c r="CG74" s="13">
        <f t="shared" si="113"/>
        <v>0</v>
      </c>
      <c r="CH74" s="12">
        <f t="shared" si="114"/>
        <v>0</v>
      </c>
      <c r="CI74" s="6"/>
      <c r="CJ74" s="13">
        <f t="shared" si="115"/>
        <v>0</v>
      </c>
      <c r="CK74" s="12">
        <f t="shared" si="116"/>
        <v>0</v>
      </c>
      <c r="CL74" s="6"/>
      <c r="CM74" s="13">
        <f t="shared" si="117"/>
        <v>0</v>
      </c>
      <c r="CN74" s="12">
        <f t="shared" si="118"/>
        <v>0</v>
      </c>
      <c r="CO74" s="6">
        <v>0</v>
      </c>
      <c r="CP74" s="13">
        <f t="shared" si="119"/>
        <v>0</v>
      </c>
      <c r="CQ74" s="12">
        <f t="shared" si="120"/>
        <v>0</v>
      </c>
      <c r="CR74" s="6"/>
      <c r="CS74" s="6"/>
      <c r="CT74" s="6"/>
      <c r="CU74" s="6"/>
      <c r="CW74" s="18">
        <f t="shared" si="121"/>
        <v>0</v>
      </c>
    </row>
    <row r="75" spans="1:101" x14ac:dyDescent="0.25">
      <c r="A75" s="1">
        <v>173127000</v>
      </c>
      <c r="B75" t="s">
        <v>10</v>
      </c>
      <c r="C75" t="s">
        <v>11</v>
      </c>
      <c r="D75" s="2"/>
      <c r="E75" s="6"/>
      <c r="F75" s="4"/>
      <c r="I75" s="4"/>
      <c r="J75" s="11">
        <f t="shared" si="123"/>
        <v>0</v>
      </c>
      <c r="K75" s="12">
        <f t="shared" si="122"/>
        <v>0</v>
      </c>
      <c r="L75" s="4">
        <v>0</v>
      </c>
      <c r="M75" s="13">
        <f t="shared" si="65"/>
        <v>0</v>
      </c>
      <c r="N75" s="12">
        <f t="shared" si="66"/>
        <v>0</v>
      </c>
      <c r="O75" s="4"/>
      <c r="P75" s="13">
        <f t="shared" si="67"/>
        <v>0</v>
      </c>
      <c r="Q75" s="12">
        <f t="shared" si="68"/>
        <v>0</v>
      </c>
      <c r="R75" s="4"/>
      <c r="S75" s="13">
        <f t="shared" si="69"/>
        <v>0</v>
      </c>
      <c r="T75" s="12">
        <f t="shared" si="70"/>
        <v>0</v>
      </c>
      <c r="U75" s="4"/>
      <c r="V75" s="13">
        <f t="shared" si="71"/>
        <v>0</v>
      </c>
      <c r="W75" s="12">
        <f t="shared" si="72"/>
        <v>0</v>
      </c>
      <c r="X75" s="6">
        <v>0</v>
      </c>
      <c r="Y75" s="13">
        <f t="shared" si="73"/>
        <v>0</v>
      </c>
      <c r="Z75" s="12">
        <f t="shared" si="74"/>
        <v>0</v>
      </c>
      <c r="AB75" s="13">
        <f t="shared" si="75"/>
        <v>0</v>
      </c>
      <c r="AC75" s="12">
        <f t="shared" si="76"/>
        <v>0</v>
      </c>
      <c r="AE75" s="13">
        <f t="shared" si="77"/>
        <v>0</v>
      </c>
      <c r="AF75" s="12">
        <f t="shared" si="78"/>
        <v>0</v>
      </c>
      <c r="AH75" s="13">
        <f t="shared" si="79"/>
        <v>0</v>
      </c>
      <c r="AI75" s="12">
        <f t="shared" si="80"/>
        <v>0</v>
      </c>
      <c r="AK75" s="13">
        <f t="shared" si="81"/>
        <v>0</v>
      </c>
      <c r="AL75" s="12">
        <f t="shared" si="82"/>
        <v>0</v>
      </c>
      <c r="AM75" s="6">
        <v>0</v>
      </c>
      <c r="AN75" s="13">
        <f t="shared" si="83"/>
        <v>0</v>
      </c>
      <c r="AO75" s="12">
        <f t="shared" si="84"/>
        <v>0</v>
      </c>
      <c r="AP75" s="6"/>
      <c r="AQ75" s="13">
        <f t="shared" si="85"/>
        <v>0</v>
      </c>
      <c r="AR75" s="12">
        <f t="shared" si="86"/>
        <v>0</v>
      </c>
      <c r="AT75" s="13">
        <f t="shared" si="87"/>
        <v>0</v>
      </c>
      <c r="AU75" s="12">
        <f t="shared" si="88"/>
        <v>0</v>
      </c>
      <c r="AV75" s="6">
        <v>0</v>
      </c>
      <c r="AW75" s="13">
        <f t="shared" si="89"/>
        <v>0</v>
      </c>
      <c r="AX75" s="12">
        <f t="shared" si="90"/>
        <v>0</v>
      </c>
      <c r="AY75" s="6"/>
      <c r="AZ75" s="13">
        <f t="shared" si="91"/>
        <v>0</v>
      </c>
      <c r="BA75" s="12">
        <f t="shared" si="92"/>
        <v>0</v>
      </c>
      <c r="BB75" s="6"/>
      <c r="BC75" s="13">
        <f t="shared" si="93"/>
        <v>0</v>
      </c>
      <c r="BD75" s="12">
        <f t="shared" si="94"/>
        <v>0</v>
      </c>
      <c r="BE75" s="6"/>
      <c r="BF75" s="13">
        <f t="shared" si="95"/>
        <v>0</v>
      </c>
      <c r="BG75" s="12">
        <f t="shared" si="96"/>
        <v>0</v>
      </c>
      <c r="BH75" s="6">
        <v>0</v>
      </c>
      <c r="BI75" s="13">
        <f t="shared" si="97"/>
        <v>0</v>
      </c>
      <c r="BJ75" s="12">
        <f t="shared" si="98"/>
        <v>0</v>
      </c>
      <c r="BK75" s="6"/>
      <c r="BL75" s="13">
        <f t="shared" si="99"/>
        <v>0</v>
      </c>
      <c r="BM75" s="12">
        <f t="shared" si="100"/>
        <v>0</v>
      </c>
      <c r="BN75" s="6">
        <v>0</v>
      </c>
      <c r="BO75" s="13">
        <f t="shared" si="101"/>
        <v>0</v>
      </c>
      <c r="BP75" s="12">
        <f t="shared" si="102"/>
        <v>0</v>
      </c>
      <c r="BQ75" s="6"/>
      <c r="BR75" s="13">
        <f t="shared" si="103"/>
        <v>0</v>
      </c>
      <c r="BS75" s="12">
        <f t="shared" si="104"/>
        <v>0</v>
      </c>
      <c r="BT75" s="6">
        <v>0</v>
      </c>
      <c r="BU75" s="13">
        <f t="shared" si="105"/>
        <v>0</v>
      </c>
      <c r="BV75" s="12">
        <f t="shared" si="106"/>
        <v>0</v>
      </c>
      <c r="BW75" s="6"/>
      <c r="BX75" s="13">
        <f t="shared" si="107"/>
        <v>0</v>
      </c>
      <c r="BY75" s="12">
        <f t="shared" si="108"/>
        <v>0</v>
      </c>
      <c r="BZ75" s="6"/>
      <c r="CA75" s="13">
        <f t="shared" si="109"/>
        <v>0</v>
      </c>
      <c r="CB75" s="12">
        <f t="shared" si="110"/>
        <v>0</v>
      </c>
      <c r="CC75" s="6"/>
      <c r="CD75" s="13">
        <f t="shared" si="111"/>
        <v>0</v>
      </c>
      <c r="CE75" s="12">
        <f t="shared" si="112"/>
        <v>0</v>
      </c>
      <c r="CF75" s="6">
        <v>0</v>
      </c>
      <c r="CG75" s="13">
        <f t="shared" si="113"/>
        <v>0</v>
      </c>
      <c r="CH75" s="12">
        <f t="shared" si="114"/>
        <v>0</v>
      </c>
      <c r="CI75" s="6"/>
      <c r="CJ75" s="13">
        <f t="shared" si="115"/>
        <v>0</v>
      </c>
      <c r="CK75" s="12">
        <f t="shared" si="116"/>
        <v>0</v>
      </c>
      <c r="CL75" s="6"/>
      <c r="CM75" s="13">
        <f t="shared" si="117"/>
        <v>0</v>
      </c>
      <c r="CN75" s="12">
        <f t="shared" si="118"/>
        <v>0</v>
      </c>
      <c r="CO75" s="6">
        <v>0</v>
      </c>
      <c r="CP75" s="13">
        <f t="shared" si="119"/>
        <v>0</v>
      </c>
      <c r="CQ75" s="12">
        <f t="shared" si="120"/>
        <v>0</v>
      </c>
      <c r="CR75" s="6"/>
      <c r="CS75" s="6"/>
      <c r="CT75" s="6"/>
      <c r="CU75" s="6"/>
      <c r="CW75" s="18">
        <f t="shared" si="121"/>
        <v>0</v>
      </c>
    </row>
    <row r="76" spans="1:101" x14ac:dyDescent="0.25">
      <c r="A76" s="1">
        <v>173127000</v>
      </c>
      <c r="B76" t="s">
        <v>12</v>
      </c>
      <c r="C76" t="s">
        <v>13</v>
      </c>
      <c r="D76" s="2"/>
      <c r="E76" s="6"/>
      <c r="F76" s="4"/>
      <c r="I76" s="4"/>
      <c r="J76" s="11">
        <f t="shared" si="123"/>
        <v>0</v>
      </c>
      <c r="K76" s="12">
        <f t="shared" si="122"/>
        <v>0</v>
      </c>
      <c r="L76" s="4">
        <v>0</v>
      </c>
      <c r="M76" s="13">
        <f t="shared" si="65"/>
        <v>0</v>
      </c>
      <c r="N76" s="12">
        <f t="shared" si="66"/>
        <v>0</v>
      </c>
      <c r="O76" s="4"/>
      <c r="P76" s="13">
        <f t="shared" si="67"/>
        <v>0</v>
      </c>
      <c r="Q76" s="12">
        <f t="shared" si="68"/>
        <v>0</v>
      </c>
      <c r="R76" s="4"/>
      <c r="S76" s="13">
        <f t="shared" si="69"/>
        <v>0</v>
      </c>
      <c r="T76" s="12">
        <f t="shared" si="70"/>
        <v>0</v>
      </c>
      <c r="U76" s="4"/>
      <c r="V76" s="13">
        <f t="shared" si="71"/>
        <v>0</v>
      </c>
      <c r="W76" s="12">
        <f t="shared" si="72"/>
        <v>0</v>
      </c>
      <c r="X76" s="6">
        <v>0</v>
      </c>
      <c r="Y76" s="13">
        <f t="shared" si="73"/>
        <v>0</v>
      </c>
      <c r="Z76" s="12">
        <f t="shared" si="74"/>
        <v>0</v>
      </c>
      <c r="AB76" s="13">
        <f t="shared" si="75"/>
        <v>0</v>
      </c>
      <c r="AC76" s="12">
        <f t="shared" si="76"/>
        <v>0</v>
      </c>
      <c r="AE76" s="13">
        <f t="shared" si="77"/>
        <v>0</v>
      </c>
      <c r="AF76" s="12">
        <f t="shared" si="78"/>
        <v>0</v>
      </c>
      <c r="AH76" s="13">
        <f t="shared" si="79"/>
        <v>0</v>
      </c>
      <c r="AI76" s="12">
        <f t="shared" si="80"/>
        <v>0</v>
      </c>
      <c r="AK76" s="13">
        <f t="shared" si="81"/>
        <v>0</v>
      </c>
      <c r="AL76" s="12">
        <f t="shared" si="82"/>
        <v>0</v>
      </c>
      <c r="AM76" s="6">
        <v>0</v>
      </c>
      <c r="AN76" s="13">
        <f t="shared" si="83"/>
        <v>0</v>
      </c>
      <c r="AO76" s="12">
        <f t="shared" si="84"/>
        <v>0</v>
      </c>
      <c r="AP76" s="6"/>
      <c r="AQ76" s="13">
        <f t="shared" si="85"/>
        <v>0</v>
      </c>
      <c r="AR76" s="12">
        <f t="shared" si="86"/>
        <v>0</v>
      </c>
      <c r="AT76" s="13">
        <f t="shared" si="87"/>
        <v>0</v>
      </c>
      <c r="AU76" s="12">
        <f t="shared" si="88"/>
        <v>0</v>
      </c>
      <c r="AV76" s="6">
        <v>0</v>
      </c>
      <c r="AW76" s="13">
        <f t="shared" si="89"/>
        <v>0</v>
      </c>
      <c r="AX76" s="12">
        <f t="shared" si="90"/>
        <v>0</v>
      </c>
      <c r="AY76" s="6"/>
      <c r="AZ76" s="13">
        <f t="shared" si="91"/>
        <v>0</v>
      </c>
      <c r="BA76" s="12">
        <f t="shared" si="92"/>
        <v>0</v>
      </c>
      <c r="BB76" s="6"/>
      <c r="BC76" s="13">
        <f t="shared" si="93"/>
        <v>0</v>
      </c>
      <c r="BD76" s="12">
        <f t="shared" si="94"/>
        <v>0</v>
      </c>
      <c r="BE76" s="6"/>
      <c r="BF76" s="13">
        <f t="shared" si="95"/>
        <v>0</v>
      </c>
      <c r="BG76" s="12">
        <f t="shared" si="96"/>
        <v>0</v>
      </c>
      <c r="BH76" s="6">
        <v>0</v>
      </c>
      <c r="BI76" s="13">
        <f t="shared" si="97"/>
        <v>0</v>
      </c>
      <c r="BJ76" s="12">
        <f t="shared" si="98"/>
        <v>0</v>
      </c>
      <c r="BK76" s="6"/>
      <c r="BL76" s="13">
        <f t="shared" si="99"/>
        <v>0</v>
      </c>
      <c r="BM76" s="12">
        <f t="shared" si="100"/>
        <v>0</v>
      </c>
      <c r="BN76" s="6">
        <v>0</v>
      </c>
      <c r="BO76" s="13">
        <f t="shared" si="101"/>
        <v>0</v>
      </c>
      <c r="BP76" s="12">
        <f t="shared" si="102"/>
        <v>0</v>
      </c>
      <c r="BQ76" s="6"/>
      <c r="BR76" s="13">
        <f t="shared" si="103"/>
        <v>0</v>
      </c>
      <c r="BS76" s="12">
        <f t="shared" si="104"/>
        <v>0</v>
      </c>
      <c r="BT76" s="6">
        <v>0</v>
      </c>
      <c r="BU76" s="13">
        <f t="shared" si="105"/>
        <v>0</v>
      </c>
      <c r="BV76" s="12">
        <f t="shared" si="106"/>
        <v>0</v>
      </c>
      <c r="BW76" s="6"/>
      <c r="BX76" s="13">
        <f t="shared" si="107"/>
        <v>0</v>
      </c>
      <c r="BY76" s="12">
        <f t="shared" si="108"/>
        <v>0</v>
      </c>
      <c r="BZ76" s="6"/>
      <c r="CA76" s="13">
        <f t="shared" si="109"/>
        <v>0</v>
      </c>
      <c r="CB76" s="12">
        <f t="shared" si="110"/>
        <v>0</v>
      </c>
      <c r="CC76" s="6"/>
      <c r="CD76" s="13">
        <f t="shared" si="111"/>
        <v>0</v>
      </c>
      <c r="CE76" s="12">
        <f t="shared" si="112"/>
        <v>0</v>
      </c>
      <c r="CF76" s="6">
        <v>0</v>
      </c>
      <c r="CG76" s="13">
        <f t="shared" si="113"/>
        <v>0</v>
      </c>
      <c r="CH76" s="12">
        <f t="shared" si="114"/>
        <v>0</v>
      </c>
      <c r="CI76" s="6"/>
      <c r="CJ76" s="13">
        <f t="shared" si="115"/>
        <v>0</v>
      </c>
      <c r="CK76" s="12">
        <f t="shared" si="116"/>
        <v>0</v>
      </c>
      <c r="CL76" s="6"/>
      <c r="CM76" s="13">
        <f t="shared" si="117"/>
        <v>0</v>
      </c>
      <c r="CN76" s="12">
        <f t="shared" si="118"/>
        <v>0</v>
      </c>
      <c r="CO76" s="6">
        <v>0</v>
      </c>
      <c r="CP76" s="13">
        <f t="shared" si="119"/>
        <v>0</v>
      </c>
      <c r="CQ76" s="12">
        <f t="shared" si="120"/>
        <v>0</v>
      </c>
      <c r="CR76" s="6"/>
      <c r="CS76" s="6"/>
      <c r="CT76" s="6"/>
      <c r="CU76" s="6"/>
      <c r="CW76" s="18">
        <f t="shared" si="121"/>
        <v>0</v>
      </c>
    </row>
    <row r="77" spans="1:101" x14ac:dyDescent="0.25">
      <c r="A77" s="1">
        <v>173127000</v>
      </c>
      <c r="B77" t="s">
        <v>14</v>
      </c>
      <c r="C77" t="s">
        <v>15</v>
      </c>
      <c r="D77" s="2"/>
      <c r="E77" s="6"/>
      <c r="F77" s="4"/>
      <c r="I77" s="4"/>
      <c r="J77" s="11">
        <f t="shared" si="123"/>
        <v>0</v>
      </c>
      <c r="K77" s="12">
        <f t="shared" si="122"/>
        <v>0</v>
      </c>
      <c r="L77" s="4">
        <v>0</v>
      </c>
      <c r="M77" s="13">
        <f t="shared" si="65"/>
        <v>0</v>
      </c>
      <c r="N77" s="12">
        <f t="shared" si="66"/>
        <v>0</v>
      </c>
      <c r="O77" s="4"/>
      <c r="P77" s="13">
        <f t="shared" si="67"/>
        <v>0</v>
      </c>
      <c r="Q77" s="12">
        <f t="shared" si="68"/>
        <v>0</v>
      </c>
      <c r="R77" s="4"/>
      <c r="S77" s="13">
        <f t="shared" si="69"/>
        <v>0</v>
      </c>
      <c r="T77" s="12">
        <f t="shared" si="70"/>
        <v>0</v>
      </c>
      <c r="U77" s="4"/>
      <c r="V77" s="13">
        <f t="shared" si="71"/>
        <v>0</v>
      </c>
      <c r="W77" s="12">
        <f t="shared" si="72"/>
        <v>0</v>
      </c>
      <c r="X77" s="6">
        <v>0</v>
      </c>
      <c r="Y77" s="13">
        <f t="shared" si="73"/>
        <v>0</v>
      </c>
      <c r="Z77" s="12">
        <f t="shared" si="74"/>
        <v>0</v>
      </c>
      <c r="AB77" s="13">
        <f t="shared" si="75"/>
        <v>0</v>
      </c>
      <c r="AC77" s="12">
        <f t="shared" si="76"/>
        <v>0</v>
      </c>
      <c r="AE77" s="13">
        <f t="shared" si="77"/>
        <v>0</v>
      </c>
      <c r="AF77" s="12">
        <f t="shared" si="78"/>
        <v>0</v>
      </c>
      <c r="AH77" s="13">
        <f t="shared" si="79"/>
        <v>0</v>
      </c>
      <c r="AI77" s="12">
        <f t="shared" si="80"/>
        <v>0</v>
      </c>
      <c r="AK77" s="13">
        <f t="shared" si="81"/>
        <v>0</v>
      </c>
      <c r="AL77" s="12">
        <f t="shared" si="82"/>
        <v>0</v>
      </c>
      <c r="AM77" s="6">
        <v>0</v>
      </c>
      <c r="AN77" s="13">
        <f t="shared" si="83"/>
        <v>0</v>
      </c>
      <c r="AO77" s="12">
        <f t="shared" si="84"/>
        <v>0</v>
      </c>
      <c r="AP77" s="6"/>
      <c r="AQ77" s="13">
        <f t="shared" si="85"/>
        <v>0</v>
      </c>
      <c r="AR77" s="12">
        <f t="shared" si="86"/>
        <v>0</v>
      </c>
      <c r="AT77" s="13">
        <f t="shared" si="87"/>
        <v>0</v>
      </c>
      <c r="AU77" s="12">
        <f t="shared" si="88"/>
        <v>0</v>
      </c>
      <c r="AV77" s="6">
        <v>0</v>
      </c>
      <c r="AW77" s="13">
        <f t="shared" si="89"/>
        <v>0</v>
      </c>
      <c r="AX77" s="12">
        <f t="shared" si="90"/>
        <v>0</v>
      </c>
      <c r="AY77" s="6"/>
      <c r="AZ77" s="13">
        <f t="shared" si="91"/>
        <v>0</v>
      </c>
      <c r="BA77" s="12">
        <f t="shared" si="92"/>
        <v>0</v>
      </c>
      <c r="BB77" s="6"/>
      <c r="BC77" s="13">
        <f t="shared" si="93"/>
        <v>0</v>
      </c>
      <c r="BD77" s="12">
        <f t="shared" si="94"/>
        <v>0</v>
      </c>
      <c r="BE77" s="6"/>
      <c r="BF77" s="13">
        <f t="shared" si="95"/>
        <v>0</v>
      </c>
      <c r="BG77" s="12">
        <f t="shared" si="96"/>
        <v>0</v>
      </c>
      <c r="BH77" s="6">
        <v>0</v>
      </c>
      <c r="BI77" s="13">
        <f t="shared" si="97"/>
        <v>0</v>
      </c>
      <c r="BJ77" s="12">
        <f t="shared" si="98"/>
        <v>0</v>
      </c>
      <c r="BK77" s="6"/>
      <c r="BL77" s="13">
        <f t="shared" si="99"/>
        <v>0</v>
      </c>
      <c r="BM77" s="12">
        <f t="shared" si="100"/>
        <v>0</v>
      </c>
      <c r="BN77" s="6">
        <v>0</v>
      </c>
      <c r="BO77" s="13">
        <f t="shared" si="101"/>
        <v>0</v>
      </c>
      <c r="BP77" s="12">
        <f t="shared" si="102"/>
        <v>0</v>
      </c>
      <c r="BQ77" s="6"/>
      <c r="BR77" s="13">
        <f t="shared" si="103"/>
        <v>0</v>
      </c>
      <c r="BS77" s="12">
        <f t="shared" si="104"/>
        <v>0</v>
      </c>
      <c r="BT77" s="6">
        <v>0</v>
      </c>
      <c r="BU77" s="13">
        <f t="shared" si="105"/>
        <v>0</v>
      </c>
      <c r="BV77" s="12">
        <f t="shared" si="106"/>
        <v>0</v>
      </c>
      <c r="BW77" s="6"/>
      <c r="BX77" s="13">
        <f t="shared" si="107"/>
        <v>0</v>
      </c>
      <c r="BY77" s="12">
        <f t="shared" si="108"/>
        <v>0</v>
      </c>
      <c r="BZ77" s="6"/>
      <c r="CA77" s="13">
        <f t="shared" si="109"/>
        <v>0</v>
      </c>
      <c r="CB77" s="12">
        <f t="shared" si="110"/>
        <v>0</v>
      </c>
      <c r="CC77" s="6"/>
      <c r="CD77" s="13">
        <f t="shared" si="111"/>
        <v>0</v>
      </c>
      <c r="CE77" s="12">
        <f t="shared" si="112"/>
        <v>0</v>
      </c>
      <c r="CF77" s="6">
        <v>0</v>
      </c>
      <c r="CG77" s="13">
        <f t="shared" si="113"/>
        <v>0</v>
      </c>
      <c r="CH77" s="12">
        <f t="shared" si="114"/>
        <v>0</v>
      </c>
      <c r="CI77" s="6"/>
      <c r="CJ77" s="13">
        <f t="shared" si="115"/>
        <v>0</v>
      </c>
      <c r="CK77" s="12">
        <f t="shared" si="116"/>
        <v>0</v>
      </c>
      <c r="CL77" s="6"/>
      <c r="CM77" s="13">
        <f t="shared" si="117"/>
        <v>0</v>
      </c>
      <c r="CN77" s="12">
        <f t="shared" si="118"/>
        <v>0</v>
      </c>
      <c r="CO77" s="6">
        <v>0</v>
      </c>
      <c r="CP77" s="13">
        <f t="shared" si="119"/>
        <v>0</v>
      </c>
      <c r="CQ77" s="12">
        <f t="shared" si="120"/>
        <v>0</v>
      </c>
      <c r="CR77" s="6"/>
      <c r="CS77" s="6"/>
      <c r="CT77" s="6"/>
      <c r="CU77" s="6"/>
      <c r="CW77" s="18">
        <f t="shared" si="121"/>
        <v>0</v>
      </c>
    </row>
    <row r="78" spans="1:101" x14ac:dyDescent="0.25">
      <c r="A78" s="1">
        <v>173127000</v>
      </c>
      <c r="B78" t="s">
        <v>16</v>
      </c>
      <c r="C78" t="s">
        <v>17</v>
      </c>
      <c r="D78" s="2"/>
      <c r="E78" s="6"/>
      <c r="F78" s="4"/>
      <c r="I78" s="4"/>
      <c r="J78" s="11">
        <f t="shared" si="123"/>
        <v>0</v>
      </c>
      <c r="K78" s="12">
        <f t="shared" si="122"/>
        <v>0</v>
      </c>
      <c r="L78" s="4">
        <v>0</v>
      </c>
      <c r="M78" s="13">
        <f t="shared" si="65"/>
        <v>0</v>
      </c>
      <c r="N78" s="12">
        <f t="shared" si="66"/>
        <v>0</v>
      </c>
      <c r="O78" s="4"/>
      <c r="P78" s="13">
        <f t="shared" si="67"/>
        <v>0</v>
      </c>
      <c r="Q78" s="12">
        <f t="shared" si="68"/>
        <v>0</v>
      </c>
      <c r="R78" s="4"/>
      <c r="S78" s="13">
        <f t="shared" si="69"/>
        <v>0</v>
      </c>
      <c r="T78" s="12">
        <f t="shared" si="70"/>
        <v>0</v>
      </c>
      <c r="U78" s="4"/>
      <c r="V78" s="13">
        <f t="shared" si="71"/>
        <v>0</v>
      </c>
      <c r="W78" s="12">
        <f t="shared" si="72"/>
        <v>0</v>
      </c>
      <c r="X78" s="6">
        <v>0</v>
      </c>
      <c r="Y78" s="13">
        <f t="shared" si="73"/>
        <v>0</v>
      </c>
      <c r="Z78" s="12">
        <f t="shared" si="74"/>
        <v>0</v>
      </c>
      <c r="AB78" s="13">
        <f t="shared" si="75"/>
        <v>0</v>
      </c>
      <c r="AC78" s="12">
        <f t="shared" si="76"/>
        <v>0</v>
      </c>
      <c r="AE78" s="13">
        <f t="shared" si="77"/>
        <v>0</v>
      </c>
      <c r="AF78" s="12">
        <f t="shared" si="78"/>
        <v>0</v>
      </c>
      <c r="AH78" s="13">
        <f t="shared" si="79"/>
        <v>0</v>
      </c>
      <c r="AI78" s="12">
        <f t="shared" si="80"/>
        <v>0</v>
      </c>
      <c r="AK78" s="13">
        <f t="shared" si="81"/>
        <v>0</v>
      </c>
      <c r="AL78" s="12">
        <f t="shared" si="82"/>
        <v>0</v>
      </c>
      <c r="AM78" s="6">
        <v>0</v>
      </c>
      <c r="AN78" s="13">
        <f t="shared" si="83"/>
        <v>0</v>
      </c>
      <c r="AO78" s="12">
        <f t="shared" si="84"/>
        <v>0</v>
      </c>
      <c r="AP78" s="6"/>
      <c r="AQ78" s="13">
        <f t="shared" si="85"/>
        <v>0</v>
      </c>
      <c r="AR78" s="12">
        <f t="shared" si="86"/>
        <v>0</v>
      </c>
      <c r="AT78" s="13">
        <f t="shared" si="87"/>
        <v>0</v>
      </c>
      <c r="AU78" s="12">
        <f t="shared" si="88"/>
        <v>0</v>
      </c>
      <c r="AV78" s="6">
        <v>0</v>
      </c>
      <c r="AW78" s="13">
        <f t="shared" si="89"/>
        <v>0</v>
      </c>
      <c r="AX78" s="12">
        <f t="shared" si="90"/>
        <v>0</v>
      </c>
      <c r="AY78" s="6"/>
      <c r="AZ78" s="13">
        <f t="shared" si="91"/>
        <v>0</v>
      </c>
      <c r="BA78" s="12">
        <f t="shared" si="92"/>
        <v>0</v>
      </c>
      <c r="BB78" s="6"/>
      <c r="BC78" s="13">
        <f t="shared" si="93"/>
        <v>0</v>
      </c>
      <c r="BD78" s="12">
        <f t="shared" si="94"/>
        <v>0</v>
      </c>
      <c r="BE78" s="6"/>
      <c r="BF78" s="13">
        <f t="shared" si="95"/>
        <v>0</v>
      </c>
      <c r="BG78" s="12">
        <f t="shared" si="96"/>
        <v>0</v>
      </c>
      <c r="BH78" s="6">
        <v>0</v>
      </c>
      <c r="BI78" s="13">
        <f t="shared" si="97"/>
        <v>0</v>
      </c>
      <c r="BJ78" s="12">
        <f t="shared" si="98"/>
        <v>0</v>
      </c>
      <c r="BK78" s="6"/>
      <c r="BL78" s="13">
        <f t="shared" si="99"/>
        <v>0</v>
      </c>
      <c r="BM78" s="12">
        <f t="shared" si="100"/>
        <v>0</v>
      </c>
      <c r="BN78" s="6">
        <v>0</v>
      </c>
      <c r="BO78" s="13">
        <f t="shared" si="101"/>
        <v>0</v>
      </c>
      <c r="BP78" s="12">
        <f t="shared" si="102"/>
        <v>0</v>
      </c>
      <c r="BQ78" s="6"/>
      <c r="BR78" s="13">
        <f t="shared" si="103"/>
        <v>0</v>
      </c>
      <c r="BS78" s="12">
        <f t="shared" si="104"/>
        <v>0</v>
      </c>
      <c r="BT78" s="6">
        <v>0</v>
      </c>
      <c r="BU78" s="13">
        <f t="shared" si="105"/>
        <v>0</v>
      </c>
      <c r="BV78" s="12">
        <f t="shared" si="106"/>
        <v>0</v>
      </c>
      <c r="BW78" s="6"/>
      <c r="BX78" s="13">
        <f t="shared" si="107"/>
        <v>0</v>
      </c>
      <c r="BY78" s="12">
        <f t="shared" si="108"/>
        <v>0</v>
      </c>
      <c r="BZ78" s="6"/>
      <c r="CA78" s="13">
        <f t="shared" si="109"/>
        <v>0</v>
      </c>
      <c r="CB78" s="12">
        <f t="shared" si="110"/>
        <v>0</v>
      </c>
      <c r="CC78" s="6"/>
      <c r="CD78" s="13">
        <f t="shared" si="111"/>
        <v>0</v>
      </c>
      <c r="CE78" s="12">
        <f t="shared" si="112"/>
        <v>0</v>
      </c>
      <c r="CF78" s="6">
        <v>0</v>
      </c>
      <c r="CG78" s="13">
        <f t="shared" si="113"/>
        <v>0</v>
      </c>
      <c r="CH78" s="12">
        <f t="shared" si="114"/>
        <v>0</v>
      </c>
      <c r="CI78" s="6"/>
      <c r="CJ78" s="13">
        <f t="shared" si="115"/>
        <v>0</v>
      </c>
      <c r="CK78" s="12">
        <f t="shared" si="116"/>
        <v>0</v>
      </c>
      <c r="CL78" s="6"/>
      <c r="CM78" s="13">
        <f t="shared" si="117"/>
        <v>0</v>
      </c>
      <c r="CN78" s="12">
        <f t="shared" si="118"/>
        <v>0</v>
      </c>
      <c r="CO78" s="6">
        <v>0</v>
      </c>
      <c r="CP78" s="13">
        <f t="shared" si="119"/>
        <v>0</v>
      </c>
      <c r="CQ78" s="12">
        <f t="shared" si="120"/>
        <v>0</v>
      </c>
      <c r="CR78" s="6"/>
      <c r="CS78" s="6"/>
      <c r="CT78" s="6"/>
      <c r="CU78" s="6"/>
      <c r="CW78" s="18">
        <f t="shared" si="121"/>
        <v>0</v>
      </c>
    </row>
    <row r="79" spans="1:101" x14ac:dyDescent="0.25">
      <c r="A79" s="1">
        <v>173127000</v>
      </c>
      <c r="B79" t="s">
        <v>18</v>
      </c>
      <c r="C79" t="s">
        <v>19</v>
      </c>
      <c r="D79" s="2"/>
      <c r="E79" s="6"/>
      <c r="F79" s="4"/>
      <c r="I79" s="4"/>
      <c r="J79" s="11">
        <f t="shared" si="123"/>
        <v>0</v>
      </c>
      <c r="K79" s="12">
        <f t="shared" si="122"/>
        <v>0</v>
      </c>
      <c r="L79" s="4">
        <v>0</v>
      </c>
      <c r="M79" s="13">
        <f t="shared" si="65"/>
        <v>0</v>
      </c>
      <c r="N79" s="12">
        <f t="shared" si="66"/>
        <v>0</v>
      </c>
      <c r="O79" s="4"/>
      <c r="P79" s="13">
        <f t="shared" si="67"/>
        <v>0</v>
      </c>
      <c r="Q79" s="12">
        <f t="shared" si="68"/>
        <v>0</v>
      </c>
      <c r="R79" s="4"/>
      <c r="S79" s="13">
        <f t="shared" si="69"/>
        <v>0</v>
      </c>
      <c r="T79" s="12">
        <f t="shared" si="70"/>
        <v>0</v>
      </c>
      <c r="U79" s="4"/>
      <c r="V79" s="13">
        <f t="shared" si="71"/>
        <v>0</v>
      </c>
      <c r="W79" s="12">
        <f t="shared" si="72"/>
        <v>0</v>
      </c>
      <c r="X79" s="6">
        <v>0</v>
      </c>
      <c r="Y79" s="13">
        <f t="shared" si="73"/>
        <v>0</v>
      </c>
      <c r="Z79" s="12">
        <f t="shared" si="74"/>
        <v>0</v>
      </c>
      <c r="AB79" s="13">
        <f t="shared" si="75"/>
        <v>0</v>
      </c>
      <c r="AC79" s="12">
        <f t="shared" si="76"/>
        <v>0</v>
      </c>
      <c r="AE79" s="13">
        <f t="shared" si="77"/>
        <v>0</v>
      </c>
      <c r="AF79" s="12">
        <f t="shared" si="78"/>
        <v>0</v>
      </c>
      <c r="AH79" s="13">
        <f t="shared" si="79"/>
        <v>0</v>
      </c>
      <c r="AI79" s="12">
        <f t="shared" si="80"/>
        <v>0</v>
      </c>
      <c r="AK79" s="13">
        <f t="shared" si="81"/>
        <v>0</v>
      </c>
      <c r="AL79" s="12">
        <f t="shared" si="82"/>
        <v>0</v>
      </c>
      <c r="AM79" s="6">
        <v>0</v>
      </c>
      <c r="AN79" s="13">
        <f t="shared" si="83"/>
        <v>0</v>
      </c>
      <c r="AO79" s="12">
        <f t="shared" si="84"/>
        <v>0</v>
      </c>
      <c r="AP79" s="6"/>
      <c r="AQ79" s="13">
        <f t="shared" si="85"/>
        <v>0</v>
      </c>
      <c r="AR79" s="12">
        <f t="shared" si="86"/>
        <v>0</v>
      </c>
      <c r="AT79" s="13">
        <f t="shared" si="87"/>
        <v>0</v>
      </c>
      <c r="AU79" s="12">
        <f t="shared" si="88"/>
        <v>0</v>
      </c>
      <c r="AV79" s="6">
        <v>0</v>
      </c>
      <c r="AW79" s="13">
        <f t="shared" si="89"/>
        <v>0</v>
      </c>
      <c r="AX79" s="12">
        <f t="shared" si="90"/>
        <v>0</v>
      </c>
      <c r="AY79" s="6"/>
      <c r="AZ79" s="13">
        <f t="shared" si="91"/>
        <v>0</v>
      </c>
      <c r="BA79" s="12">
        <f t="shared" si="92"/>
        <v>0</v>
      </c>
      <c r="BB79" s="6"/>
      <c r="BC79" s="13">
        <f t="shared" si="93"/>
        <v>0</v>
      </c>
      <c r="BD79" s="12">
        <f t="shared" si="94"/>
        <v>0</v>
      </c>
      <c r="BE79" s="6"/>
      <c r="BF79" s="13">
        <f t="shared" si="95"/>
        <v>0</v>
      </c>
      <c r="BG79" s="12">
        <f t="shared" si="96"/>
        <v>0</v>
      </c>
      <c r="BH79" s="6">
        <v>0</v>
      </c>
      <c r="BI79" s="13">
        <f t="shared" si="97"/>
        <v>0</v>
      </c>
      <c r="BJ79" s="12">
        <f t="shared" si="98"/>
        <v>0</v>
      </c>
      <c r="BK79" s="6"/>
      <c r="BL79" s="13">
        <f t="shared" si="99"/>
        <v>0</v>
      </c>
      <c r="BM79" s="12">
        <f t="shared" si="100"/>
        <v>0</v>
      </c>
      <c r="BN79" s="6">
        <v>0</v>
      </c>
      <c r="BO79" s="13">
        <f t="shared" si="101"/>
        <v>0</v>
      </c>
      <c r="BP79" s="12">
        <f t="shared" si="102"/>
        <v>0</v>
      </c>
      <c r="BQ79" s="6"/>
      <c r="BR79" s="13">
        <f t="shared" si="103"/>
        <v>0</v>
      </c>
      <c r="BS79" s="12">
        <f t="shared" si="104"/>
        <v>0</v>
      </c>
      <c r="BT79" s="6">
        <v>0</v>
      </c>
      <c r="BU79" s="13">
        <f t="shared" si="105"/>
        <v>0</v>
      </c>
      <c r="BV79" s="12">
        <f t="shared" si="106"/>
        <v>0</v>
      </c>
      <c r="BW79" s="6"/>
      <c r="BX79" s="13">
        <f t="shared" si="107"/>
        <v>0</v>
      </c>
      <c r="BY79" s="12">
        <f t="shared" si="108"/>
        <v>0</v>
      </c>
      <c r="BZ79" s="6"/>
      <c r="CA79" s="13">
        <f t="shared" si="109"/>
        <v>0</v>
      </c>
      <c r="CB79" s="12">
        <f t="shared" si="110"/>
        <v>0</v>
      </c>
      <c r="CC79" s="6"/>
      <c r="CD79" s="13">
        <f t="shared" si="111"/>
        <v>0</v>
      </c>
      <c r="CE79" s="12">
        <f t="shared" si="112"/>
        <v>0</v>
      </c>
      <c r="CF79" s="6">
        <v>0</v>
      </c>
      <c r="CG79" s="13">
        <f t="shared" si="113"/>
        <v>0</v>
      </c>
      <c r="CH79" s="12">
        <f t="shared" si="114"/>
        <v>0</v>
      </c>
      <c r="CI79" s="6"/>
      <c r="CJ79" s="13">
        <f t="shared" si="115"/>
        <v>0</v>
      </c>
      <c r="CK79" s="12">
        <f t="shared" si="116"/>
        <v>0</v>
      </c>
      <c r="CL79" s="6"/>
      <c r="CM79" s="13">
        <f t="shared" si="117"/>
        <v>0</v>
      </c>
      <c r="CN79" s="12">
        <f t="shared" si="118"/>
        <v>0</v>
      </c>
      <c r="CO79" s="6">
        <v>0</v>
      </c>
      <c r="CP79" s="13">
        <f t="shared" si="119"/>
        <v>0</v>
      </c>
      <c r="CQ79" s="12">
        <f t="shared" si="120"/>
        <v>0</v>
      </c>
      <c r="CR79" s="6"/>
      <c r="CS79" s="6"/>
      <c r="CT79" s="6"/>
      <c r="CU79" s="6"/>
      <c r="CW79" s="18">
        <f t="shared" si="121"/>
        <v>0</v>
      </c>
    </row>
    <row r="80" spans="1:101" x14ac:dyDescent="0.25">
      <c r="A80" s="1">
        <v>173127000</v>
      </c>
      <c r="B80" t="s">
        <v>20</v>
      </c>
      <c r="C80" t="s">
        <v>21</v>
      </c>
      <c r="D80" s="2"/>
      <c r="E80" s="6"/>
      <c r="F80" s="4"/>
      <c r="I80" s="4"/>
      <c r="J80" s="11">
        <f t="shared" si="123"/>
        <v>0</v>
      </c>
      <c r="K80" s="12">
        <f t="shared" si="122"/>
        <v>0</v>
      </c>
      <c r="L80" s="4">
        <v>0</v>
      </c>
      <c r="M80" s="13">
        <f t="shared" si="65"/>
        <v>0</v>
      </c>
      <c r="N80" s="12">
        <f t="shared" si="66"/>
        <v>0</v>
      </c>
      <c r="O80" s="4"/>
      <c r="P80" s="13">
        <f t="shared" si="67"/>
        <v>0</v>
      </c>
      <c r="Q80" s="12">
        <f t="shared" si="68"/>
        <v>0</v>
      </c>
      <c r="R80" s="4"/>
      <c r="S80" s="13">
        <f t="shared" si="69"/>
        <v>0</v>
      </c>
      <c r="T80" s="12">
        <f t="shared" si="70"/>
        <v>0</v>
      </c>
      <c r="U80" s="4"/>
      <c r="V80" s="13">
        <f t="shared" si="71"/>
        <v>0</v>
      </c>
      <c r="W80" s="12">
        <f t="shared" si="72"/>
        <v>0</v>
      </c>
      <c r="X80" s="6">
        <v>0</v>
      </c>
      <c r="Y80" s="13">
        <f t="shared" si="73"/>
        <v>0</v>
      </c>
      <c r="Z80" s="12">
        <f t="shared" si="74"/>
        <v>0</v>
      </c>
      <c r="AB80" s="13">
        <f t="shared" si="75"/>
        <v>0</v>
      </c>
      <c r="AC80" s="12">
        <f t="shared" si="76"/>
        <v>0</v>
      </c>
      <c r="AE80" s="13">
        <f t="shared" si="77"/>
        <v>0</v>
      </c>
      <c r="AF80" s="12">
        <f t="shared" si="78"/>
        <v>0</v>
      </c>
      <c r="AH80" s="13">
        <f t="shared" si="79"/>
        <v>0</v>
      </c>
      <c r="AI80" s="12">
        <f t="shared" si="80"/>
        <v>0</v>
      </c>
      <c r="AK80" s="13">
        <f t="shared" si="81"/>
        <v>0</v>
      </c>
      <c r="AL80" s="12">
        <f t="shared" si="82"/>
        <v>0</v>
      </c>
      <c r="AM80" s="6">
        <v>0</v>
      </c>
      <c r="AN80" s="13">
        <f t="shared" si="83"/>
        <v>0</v>
      </c>
      <c r="AO80" s="12">
        <f t="shared" si="84"/>
        <v>0</v>
      </c>
      <c r="AP80" s="6"/>
      <c r="AQ80" s="13">
        <f t="shared" si="85"/>
        <v>0</v>
      </c>
      <c r="AR80" s="12">
        <f t="shared" si="86"/>
        <v>0</v>
      </c>
      <c r="AT80" s="13">
        <f t="shared" si="87"/>
        <v>0</v>
      </c>
      <c r="AU80" s="12">
        <f t="shared" si="88"/>
        <v>0</v>
      </c>
      <c r="AV80" s="6">
        <v>0</v>
      </c>
      <c r="AW80" s="13">
        <f t="shared" si="89"/>
        <v>0</v>
      </c>
      <c r="AX80" s="12">
        <f t="shared" si="90"/>
        <v>0</v>
      </c>
      <c r="AY80" s="6"/>
      <c r="AZ80" s="13">
        <f t="shared" si="91"/>
        <v>0</v>
      </c>
      <c r="BA80" s="12">
        <f t="shared" si="92"/>
        <v>0</v>
      </c>
      <c r="BB80" s="6"/>
      <c r="BC80" s="13">
        <f t="shared" si="93"/>
        <v>0</v>
      </c>
      <c r="BD80" s="12">
        <f t="shared" si="94"/>
        <v>0</v>
      </c>
      <c r="BE80" s="6"/>
      <c r="BF80" s="13">
        <f t="shared" si="95"/>
        <v>0</v>
      </c>
      <c r="BG80" s="12">
        <f t="shared" si="96"/>
        <v>0</v>
      </c>
      <c r="BH80" s="6">
        <v>0</v>
      </c>
      <c r="BI80" s="13">
        <f t="shared" si="97"/>
        <v>0</v>
      </c>
      <c r="BJ80" s="12">
        <f t="shared" si="98"/>
        <v>0</v>
      </c>
      <c r="BK80" s="6"/>
      <c r="BL80" s="13">
        <f t="shared" si="99"/>
        <v>0</v>
      </c>
      <c r="BM80" s="12">
        <f t="shared" si="100"/>
        <v>0</v>
      </c>
      <c r="BN80" s="6">
        <v>0</v>
      </c>
      <c r="BO80" s="13">
        <f t="shared" si="101"/>
        <v>0</v>
      </c>
      <c r="BP80" s="12">
        <f t="shared" si="102"/>
        <v>0</v>
      </c>
      <c r="BQ80" s="6"/>
      <c r="BR80" s="13">
        <f t="shared" si="103"/>
        <v>0</v>
      </c>
      <c r="BS80" s="12">
        <f t="shared" si="104"/>
        <v>0</v>
      </c>
      <c r="BT80" s="6">
        <v>0</v>
      </c>
      <c r="BU80" s="13">
        <f t="shared" si="105"/>
        <v>0</v>
      </c>
      <c r="BV80" s="12">
        <f t="shared" si="106"/>
        <v>0</v>
      </c>
      <c r="BW80" s="6"/>
      <c r="BX80" s="13">
        <f t="shared" si="107"/>
        <v>0</v>
      </c>
      <c r="BY80" s="12">
        <f t="shared" si="108"/>
        <v>0</v>
      </c>
      <c r="BZ80" s="6"/>
      <c r="CA80" s="13">
        <f t="shared" si="109"/>
        <v>0</v>
      </c>
      <c r="CB80" s="12">
        <f t="shared" si="110"/>
        <v>0</v>
      </c>
      <c r="CC80" s="6"/>
      <c r="CD80" s="13">
        <f t="shared" si="111"/>
        <v>0</v>
      </c>
      <c r="CE80" s="12">
        <f t="shared" si="112"/>
        <v>0</v>
      </c>
      <c r="CF80" s="6">
        <v>0</v>
      </c>
      <c r="CG80" s="13">
        <f t="shared" si="113"/>
        <v>0</v>
      </c>
      <c r="CH80" s="12">
        <f t="shared" si="114"/>
        <v>0</v>
      </c>
      <c r="CI80" s="6"/>
      <c r="CJ80" s="13">
        <f t="shared" si="115"/>
        <v>0</v>
      </c>
      <c r="CK80" s="12">
        <f t="shared" si="116"/>
        <v>0</v>
      </c>
      <c r="CL80" s="6"/>
      <c r="CM80" s="13">
        <f t="shared" si="117"/>
        <v>0</v>
      </c>
      <c r="CN80" s="12">
        <f t="shared" si="118"/>
        <v>0</v>
      </c>
      <c r="CO80" s="6">
        <v>0</v>
      </c>
      <c r="CP80" s="13">
        <f t="shared" si="119"/>
        <v>0</v>
      </c>
      <c r="CQ80" s="12">
        <f t="shared" si="120"/>
        <v>0</v>
      </c>
      <c r="CR80" s="6"/>
      <c r="CS80" s="6"/>
      <c r="CT80" s="6"/>
      <c r="CU80" s="6"/>
      <c r="CW80" s="18">
        <f t="shared" si="121"/>
        <v>0</v>
      </c>
    </row>
    <row r="81" spans="1:101" x14ac:dyDescent="0.25">
      <c r="A81" s="1">
        <v>173127000</v>
      </c>
      <c r="B81" t="s">
        <v>80</v>
      </c>
      <c r="C81" t="s">
        <v>23</v>
      </c>
      <c r="D81" s="3"/>
      <c r="E81" s="6"/>
      <c r="F81" s="4"/>
      <c r="I81" s="4"/>
      <c r="J81" s="11">
        <f t="shared" si="123"/>
        <v>0</v>
      </c>
      <c r="K81" s="12">
        <f t="shared" si="122"/>
        <v>0</v>
      </c>
      <c r="L81" s="4">
        <v>0</v>
      </c>
      <c r="M81" s="13">
        <f t="shared" si="65"/>
        <v>0</v>
      </c>
      <c r="N81" s="12">
        <f t="shared" si="66"/>
        <v>0</v>
      </c>
      <c r="O81" s="4"/>
      <c r="P81" s="13">
        <f t="shared" si="67"/>
        <v>0</v>
      </c>
      <c r="Q81" s="12">
        <f t="shared" si="68"/>
        <v>0</v>
      </c>
      <c r="R81" s="4"/>
      <c r="S81" s="13">
        <f t="shared" si="69"/>
        <v>0</v>
      </c>
      <c r="T81" s="12">
        <f t="shared" si="70"/>
        <v>0</v>
      </c>
      <c r="U81" s="4"/>
      <c r="V81" s="13">
        <f t="shared" si="71"/>
        <v>0</v>
      </c>
      <c r="W81" s="12">
        <f t="shared" si="72"/>
        <v>0</v>
      </c>
      <c r="X81" s="6">
        <v>0</v>
      </c>
      <c r="Y81" s="13">
        <f t="shared" si="73"/>
        <v>0</v>
      </c>
      <c r="Z81" s="12">
        <f t="shared" si="74"/>
        <v>0</v>
      </c>
      <c r="AB81" s="13">
        <f t="shared" si="75"/>
        <v>0</v>
      </c>
      <c r="AC81" s="12">
        <f t="shared" si="76"/>
        <v>0</v>
      </c>
      <c r="AE81" s="13">
        <f t="shared" si="77"/>
        <v>0</v>
      </c>
      <c r="AF81" s="12">
        <f t="shared" si="78"/>
        <v>0</v>
      </c>
      <c r="AH81" s="13">
        <f t="shared" si="79"/>
        <v>0</v>
      </c>
      <c r="AI81" s="12">
        <f t="shared" si="80"/>
        <v>0</v>
      </c>
      <c r="AK81" s="13">
        <f t="shared" si="81"/>
        <v>0</v>
      </c>
      <c r="AL81" s="12">
        <f t="shared" si="82"/>
        <v>0</v>
      </c>
      <c r="AM81" s="6">
        <v>0</v>
      </c>
      <c r="AN81" s="13">
        <f t="shared" si="83"/>
        <v>0</v>
      </c>
      <c r="AO81" s="12">
        <f t="shared" si="84"/>
        <v>0</v>
      </c>
      <c r="AP81" s="6"/>
      <c r="AQ81" s="13">
        <f t="shared" si="85"/>
        <v>0</v>
      </c>
      <c r="AR81" s="12">
        <f t="shared" si="86"/>
        <v>0</v>
      </c>
      <c r="AT81" s="13">
        <f t="shared" si="87"/>
        <v>0</v>
      </c>
      <c r="AU81" s="12">
        <f t="shared" si="88"/>
        <v>0</v>
      </c>
      <c r="AV81" s="6">
        <v>0</v>
      </c>
      <c r="AW81" s="13">
        <f t="shared" si="89"/>
        <v>0</v>
      </c>
      <c r="AX81" s="12">
        <f t="shared" si="90"/>
        <v>0</v>
      </c>
      <c r="AY81" s="6"/>
      <c r="AZ81" s="13">
        <f t="shared" si="91"/>
        <v>0</v>
      </c>
      <c r="BA81" s="12">
        <f t="shared" si="92"/>
        <v>0</v>
      </c>
      <c r="BB81" s="6"/>
      <c r="BC81" s="13">
        <f t="shared" si="93"/>
        <v>0</v>
      </c>
      <c r="BD81" s="12">
        <f t="shared" si="94"/>
        <v>0</v>
      </c>
      <c r="BE81" s="6"/>
      <c r="BF81" s="13">
        <f t="shared" si="95"/>
        <v>0</v>
      </c>
      <c r="BG81" s="12">
        <f t="shared" si="96"/>
        <v>0</v>
      </c>
      <c r="BH81" s="6">
        <v>0</v>
      </c>
      <c r="BI81" s="13">
        <f t="shared" si="97"/>
        <v>0</v>
      </c>
      <c r="BJ81" s="12">
        <f t="shared" si="98"/>
        <v>0</v>
      </c>
      <c r="BK81" s="6"/>
      <c r="BL81" s="13">
        <f t="shared" si="99"/>
        <v>0</v>
      </c>
      <c r="BM81" s="12">
        <f t="shared" si="100"/>
        <v>0</v>
      </c>
      <c r="BN81" s="6">
        <v>0</v>
      </c>
      <c r="BO81" s="13">
        <f t="shared" si="101"/>
        <v>0</v>
      </c>
      <c r="BP81" s="12">
        <f t="shared" si="102"/>
        <v>0</v>
      </c>
      <c r="BQ81" s="6"/>
      <c r="BR81" s="13">
        <f t="shared" si="103"/>
        <v>0</v>
      </c>
      <c r="BS81" s="12">
        <f t="shared" si="104"/>
        <v>0</v>
      </c>
      <c r="BT81" s="6">
        <v>0</v>
      </c>
      <c r="BU81" s="13">
        <f t="shared" si="105"/>
        <v>0</v>
      </c>
      <c r="BV81" s="12">
        <f t="shared" si="106"/>
        <v>0</v>
      </c>
      <c r="BW81" s="6"/>
      <c r="BX81" s="13">
        <f t="shared" si="107"/>
        <v>0</v>
      </c>
      <c r="BY81" s="12">
        <f t="shared" si="108"/>
        <v>0</v>
      </c>
      <c r="BZ81" s="6"/>
      <c r="CA81" s="13">
        <f t="shared" si="109"/>
        <v>0</v>
      </c>
      <c r="CB81" s="12">
        <f t="shared" si="110"/>
        <v>0</v>
      </c>
      <c r="CC81" s="6"/>
      <c r="CD81" s="13">
        <f t="shared" si="111"/>
        <v>0</v>
      </c>
      <c r="CE81" s="12">
        <f t="shared" si="112"/>
        <v>0</v>
      </c>
      <c r="CF81" s="6">
        <v>0</v>
      </c>
      <c r="CG81" s="13">
        <f t="shared" si="113"/>
        <v>0</v>
      </c>
      <c r="CH81" s="12">
        <f t="shared" si="114"/>
        <v>0</v>
      </c>
      <c r="CI81" s="6"/>
      <c r="CJ81" s="13">
        <f t="shared" si="115"/>
        <v>0</v>
      </c>
      <c r="CK81" s="12">
        <f t="shared" si="116"/>
        <v>0</v>
      </c>
      <c r="CL81" s="6"/>
      <c r="CM81" s="13">
        <f t="shared" si="117"/>
        <v>0</v>
      </c>
      <c r="CN81" s="12">
        <f t="shared" si="118"/>
        <v>0</v>
      </c>
      <c r="CO81" s="6">
        <v>0</v>
      </c>
      <c r="CP81" s="13">
        <f t="shared" si="119"/>
        <v>0</v>
      </c>
      <c r="CQ81" s="12">
        <f t="shared" si="120"/>
        <v>0</v>
      </c>
      <c r="CR81" s="6"/>
      <c r="CS81" s="6"/>
      <c r="CT81" s="6"/>
      <c r="CU81" s="6"/>
      <c r="CW81" s="18">
        <f t="shared" si="121"/>
        <v>0</v>
      </c>
    </row>
    <row r="82" spans="1:101" x14ac:dyDescent="0.25">
      <c r="BT82" s="6">
        <v>0</v>
      </c>
    </row>
    <row r="83" spans="1:101" x14ac:dyDescent="0.25">
      <c r="A83" s="1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s="1" t="s">
        <v>25</v>
      </c>
      <c r="H83" s="1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25</v>
      </c>
      <c r="AI83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25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U83" t="s">
        <v>25</v>
      </c>
      <c r="BV83" t="s">
        <v>25</v>
      </c>
      <c r="BX83" t="s">
        <v>25</v>
      </c>
      <c r="BY83" t="s">
        <v>25</v>
      </c>
      <c r="CA83" t="s">
        <v>25</v>
      </c>
      <c r="CB83" t="s">
        <v>25</v>
      </c>
      <c r="CD83" t="s">
        <v>25</v>
      </c>
      <c r="CE83" t="s">
        <v>25</v>
      </c>
      <c r="CF83" t="s">
        <v>25</v>
      </c>
      <c r="CG83" t="s">
        <v>25</v>
      </c>
      <c r="CH83" t="s">
        <v>25</v>
      </c>
      <c r="CJ83" t="s">
        <v>25</v>
      </c>
      <c r="CK83" t="s">
        <v>25</v>
      </c>
      <c r="CM83" t="s">
        <v>25</v>
      </c>
      <c r="CN83" t="s">
        <v>25</v>
      </c>
      <c r="CP83" t="s">
        <v>25</v>
      </c>
      <c r="CQ83" t="s">
        <v>25</v>
      </c>
      <c r="CV83" t="s">
        <v>25</v>
      </c>
      <c r="CW83" t="s">
        <v>25</v>
      </c>
    </row>
    <row r="84" spans="1:101" x14ac:dyDescent="0.25">
      <c r="D84">
        <v>8118.7920000000004</v>
      </c>
    </row>
    <row r="85" spans="1:101" x14ac:dyDescent="0.25">
      <c r="B85" t="s">
        <v>8</v>
      </c>
      <c r="C85" t="s">
        <v>9</v>
      </c>
      <c r="D85" s="2">
        <v>0.16949152542372881</v>
      </c>
      <c r="E85" s="6">
        <f>+$D85*$D$84</f>
        <v>1376.0664406779661</v>
      </c>
    </row>
    <row r="86" spans="1:101" x14ac:dyDescent="0.25">
      <c r="B86" t="s">
        <v>10</v>
      </c>
      <c r="C86" t="s">
        <v>11</v>
      </c>
      <c r="D86" s="2">
        <v>0.15819209039548024</v>
      </c>
      <c r="E86" s="6">
        <f t="shared" ref="E86:E92" si="124">+$D86*$D$84</f>
        <v>1284.3286779661018</v>
      </c>
    </row>
    <row r="87" spans="1:101" x14ac:dyDescent="0.25">
      <c r="B87" t="s">
        <v>12</v>
      </c>
      <c r="C87" t="s">
        <v>13</v>
      </c>
      <c r="D87" s="2">
        <v>9.03954802259887E-2</v>
      </c>
      <c r="E87" s="6">
        <f t="shared" si="124"/>
        <v>733.90210169491525</v>
      </c>
    </row>
    <row r="88" spans="1:101" x14ac:dyDescent="0.25">
      <c r="B88" t="s">
        <v>14</v>
      </c>
      <c r="C88" t="s">
        <v>15</v>
      </c>
      <c r="D88" s="2">
        <v>0.24858757062146894</v>
      </c>
      <c r="E88" s="6">
        <f t="shared" si="124"/>
        <v>2018.2307796610171</v>
      </c>
    </row>
    <row r="89" spans="1:101" x14ac:dyDescent="0.25">
      <c r="B89" t="s">
        <v>16</v>
      </c>
      <c r="C89" t="s">
        <v>17</v>
      </c>
      <c r="D89" s="2">
        <v>5.6497175141242938E-2</v>
      </c>
      <c r="E89" s="6">
        <f t="shared" si="124"/>
        <v>458.68881355932206</v>
      </c>
    </row>
    <row r="90" spans="1:101" x14ac:dyDescent="0.25">
      <c r="B90" t="s">
        <v>18</v>
      </c>
      <c r="C90" t="s">
        <v>19</v>
      </c>
      <c r="D90" s="2">
        <v>0.15254237288135594</v>
      </c>
      <c r="E90" s="6">
        <f t="shared" si="124"/>
        <v>1238.4597966101696</v>
      </c>
    </row>
    <row r="91" spans="1:101" x14ac:dyDescent="0.25">
      <c r="B91" t="s">
        <v>20</v>
      </c>
      <c r="C91" t="s">
        <v>21</v>
      </c>
      <c r="D91" s="2">
        <v>0.11864406779661017</v>
      </c>
      <c r="E91" s="6">
        <f t="shared" si="124"/>
        <v>963.24650847457633</v>
      </c>
    </row>
    <row r="92" spans="1:101" x14ac:dyDescent="0.25">
      <c r="B92" t="s">
        <v>80</v>
      </c>
      <c r="C92" t="s">
        <v>23</v>
      </c>
      <c r="D92" s="3">
        <v>5.6497175141242938E-3</v>
      </c>
      <c r="E92" s="6">
        <f t="shared" si="124"/>
        <v>45.868881355932203</v>
      </c>
    </row>
  </sheetData>
  <autoFilter ref="A3:CW81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124"/>
  <sheetViews>
    <sheetView showGridLines="0" zoomScale="85" zoomScaleNormal="85" workbookViewId="0">
      <pane xSplit="10" ySplit="4" topLeftCell="CL23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0.5703125" bestFit="1" customWidth="1"/>
    <col min="27" max="27" width="9.7109375" bestFit="1" customWidth="1"/>
    <col min="29" max="29" width="10.85546875" bestFit="1" customWidth="1"/>
    <col min="33" max="33" width="9.7109375" bestFit="1" customWidth="1"/>
    <col min="35" max="35" width="10.85546875" bestFit="1" customWidth="1"/>
    <col min="39" max="39" width="9.5703125" bestFit="1" customWidth="1"/>
    <col min="41" max="41" width="13.5703125" customWidth="1"/>
    <col min="50" max="50" width="9.7109375" bestFit="1" customWidth="1"/>
    <col min="53" max="53" width="9.5703125" bestFit="1" customWidth="1"/>
    <col min="56" max="56" width="9.5703125" bestFit="1" customWidth="1"/>
    <col min="57" max="58" width="9.5703125" customWidth="1"/>
    <col min="59" max="59" width="10.5703125" bestFit="1" customWidth="1"/>
    <col min="60" max="60" width="9.5703125" customWidth="1"/>
    <col min="63" max="63" width="9.5703125" customWidth="1"/>
    <col min="66" max="66" width="9.5703125" customWidth="1"/>
    <col min="68" max="68" width="10.5703125" bestFit="1" customWidth="1"/>
    <col min="74" max="74" width="11.85546875" customWidth="1"/>
    <col min="77" max="77" width="11.85546875" customWidth="1"/>
    <col min="80" max="80" width="11.85546875" customWidth="1"/>
    <col min="81" max="81" width="10.5703125" bestFit="1" customWidth="1"/>
    <col min="83" max="83" width="11.85546875" customWidth="1"/>
    <col min="84" max="84" width="10.5703125" bestFit="1" customWidth="1"/>
    <col min="86" max="95" width="11.85546875" customWidth="1"/>
    <col min="96" max="96" width="10.5703125" bestFit="1" customWidth="1"/>
  </cols>
  <sheetData>
    <row r="1" spans="1:96" x14ac:dyDescent="0.25">
      <c r="B1" s="9">
        <v>3180826</v>
      </c>
      <c r="C1" s="10" t="s">
        <v>44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t="s">
        <v>26</v>
      </c>
      <c r="AB1" t="s">
        <v>27</v>
      </c>
      <c r="AC1" t="s">
        <v>29</v>
      </c>
      <c r="AD1" t="s">
        <v>26</v>
      </c>
      <c r="AE1" t="s">
        <v>27</v>
      </c>
      <c r="AF1" t="s">
        <v>29</v>
      </c>
      <c r="AG1" t="s">
        <v>26</v>
      </c>
      <c r="AH1" t="s">
        <v>27</v>
      </c>
      <c r="AI1" t="s">
        <v>29</v>
      </c>
      <c r="AJ1" t="s">
        <v>26</v>
      </c>
      <c r="AK1" t="s">
        <v>27</v>
      </c>
      <c r="AL1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96" s="4" customFormat="1" x14ac:dyDescent="0.25">
      <c r="A2" s="5"/>
      <c r="G2" s="5"/>
      <c r="H2" s="5"/>
      <c r="I2" s="7">
        <f t="shared" ref="I2:AI2" si="0">+SUM(I4:I610)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1812</v>
      </c>
      <c r="S2" s="7">
        <f t="shared" si="0"/>
        <v>68</v>
      </c>
      <c r="T2" s="7">
        <f t="shared" si="0"/>
        <v>18222.239519999999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1820</v>
      </c>
      <c r="AH2" s="7">
        <f t="shared" si="0"/>
        <v>45</v>
      </c>
      <c r="AI2" s="7">
        <f t="shared" si="0"/>
        <v>15239.728800000001</v>
      </c>
      <c r="AM2" s="7">
        <f t="shared" ref="AM2:AX2" si="1">+SUM(AM4:AM610)</f>
        <v>2260</v>
      </c>
      <c r="AN2" s="7">
        <f t="shared" si="1"/>
        <v>59.000000000000014</v>
      </c>
      <c r="AO2" s="7">
        <f t="shared" si="1"/>
        <v>20703.600000000006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CE2" si="2">+SUM(AY4:AY610)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1572</v>
      </c>
      <c r="BF2" s="7">
        <f t="shared" si="2"/>
        <v>75</v>
      </c>
      <c r="BG2" s="7">
        <f t="shared" si="2"/>
        <v>16587.08928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948</v>
      </c>
      <c r="BO2" s="7">
        <f t="shared" si="2"/>
        <v>19</v>
      </c>
      <c r="BP2" s="7">
        <f t="shared" si="2"/>
        <v>6293.6611200000007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si="2"/>
        <v>372</v>
      </c>
      <c r="BU2" s="7">
        <f t="shared" si="2"/>
        <v>11</v>
      </c>
      <c r="BV2" s="7">
        <f t="shared" si="2"/>
        <v>3190.8556800000001</v>
      </c>
      <c r="BW2" s="7">
        <f t="shared" si="2"/>
        <v>0</v>
      </c>
      <c r="BX2" s="7">
        <f t="shared" si="2"/>
        <v>0</v>
      </c>
      <c r="BY2" s="7">
        <f t="shared" si="2"/>
        <v>0</v>
      </c>
      <c r="BZ2" s="7">
        <f t="shared" si="2"/>
        <v>0</v>
      </c>
      <c r="CA2" s="7">
        <f t="shared" si="2"/>
        <v>0</v>
      </c>
      <c r="CB2" s="7">
        <f t="shared" si="2"/>
        <v>0</v>
      </c>
      <c r="CC2" s="7">
        <f t="shared" si="2"/>
        <v>1080</v>
      </c>
      <c r="CD2" s="7">
        <f t="shared" si="2"/>
        <v>18</v>
      </c>
      <c r="CE2" s="7">
        <f t="shared" si="2"/>
        <v>6381.7632000000021</v>
      </c>
      <c r="CF2" s="7">
        <f t="shared" ref="CF2:CH2" si="3">+SUM(CF4:CF610)</f>
        <v>1560</v>
      </c>
      <c r="CG2" s="7">
        <f t="shared" si="3"/>
        <v>38</v>
      </c>
      <c r="CH2" s="7">
        <f t="shared" si="3"/>
        <v>14173.574400000001</v>
      </c>
      <c r="CI2" s="7">
        <f t="shared" ref="CI2:CK2" si="4">+SUM(CI4:CI610)</f>
        <v>0</v>
      </c>
      <c r="CJ2" s="7">
        <f t="shared" si="4"/>
        <v>0</v>
      </c>
      <c r="CK2" s="7">
        <f t="shared" si="4"/>
        <v>0</v>
      </c>
      <c r="CL2" s="7">
        <f t="shared" ref="CL2:CN2" si="5">+SUM(CL4:CL610)</f>
        <v>0</v>
      </c>
      <c r="CM2" s="7">
        <f t="shared" si="5"/>
        <v>0</v>
      </c>
      <c r="CN2" s="7">
        <f t="shared" si="5"/>
        <v>0</v>
      </c>
      <c r="CO2" s="7">
        <f t="shared" ref="CO2:CQ2" si="6">+SUM(CO4:CO610)</f>
        <v>1526</v>
      </c>
      <c r="CP2" s="7">
        <f t="shared" si="6"/>
        <v>44.999999999999986</v>
      </c>
      <c r="CQ2" s="7">
        <f t="shared" si="6"/>
        <v>13444.438320000001</v>
      </c>
      <c r="CR2" s="7">
        <f>+SUBTOTAL(9,CR4:CR82)</f>
        <v>44525.181600000004</v>
      </c>
    </row>
    <row r="3" spans="1:96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 t="s">
        <v>48</v>
      </c>
    </row>
    <row r="4" spans="1:96" x14ac:dyDescent="0.25">
      <c r="A4" s="1">
        <v>173129000</v>
      </c>
      <c r="B4" t="s">
        <v>8</v>
      </c>
      <c r="C4" t="s">
        <v>9</v>
      </c>
      <c r="D4" s="2">
        <v>7.5342465753424653E-2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E4" s="4"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4"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0</v>
      </c>
      <c r="BU4" s="13">
        <f>+IFERROR(BT4/$E4,0)</f>
        <v>0</v>
      </c>
      <c r="BV4" s="12">
        <f>+BT4*$F4</f>
        <v>0</v>
      </c>
      <c r="BW4" s="4"/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>
        <v>0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19">
        <v>0</v>
      </c>
      <c r="CP4" s="13">
        <f>+IFERROR(CO4/$E4,0)</f>
        <v>0</v>
      </c>
      <c r="CQ4" s="12">
        <f>+CO4*$F4</f>
        <v>0</v>
      </c>
      <c r="CR4" s="18">
        <f>+SUMIFS($I4:$BA4,$I$1:$BA$1,$K$1)</f>
        <v>0</v>
      </c>
    </row>
    <row r="5" spans="1:96" x14ac:dyDescent="0.25">
      <c r="A5" s="1">
        <v>173129000</v>
      </c>
      <c r="B5" t="s">
        <v>10</v>
      </c>
      <c r="C5" t="s">
        <v>11</v>
      </c>
      <c r="D5" s="2">
        <v>0.15068493150684931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7">+$I5*$F5</f>
        <v>0</v>
      </c>
      <c r="L5" s="4"/>
      <c r="M5" s="13">
        <f t="shared" ref="M5:M68" si="8">+IFERROR(L5/$E5,0)</f>
        <v>0</v>
      </c>
      <c r="N5" s="12">
        <f t="shared" ref="N5:N68" si="9">+L5*$F5</f>
        <v>0</v>
      </c>
      <c r="O5" s="4"/>
      <c r="P5" s="13">
        <f t="shared" ref="P5:P68" si="10">+IFERROR(O5/$E5,0)</f>
        <v>0</v>
      </c>
      <c r="Q5" s="12">
        <f t="shared" ref="Q5:Q68" si="11">+O5*$F5</f>
        <v>0</v>
      </c>
      <c r="R5" s="4">
        <v>0</v>
      </c>
      <c r="S5" s="13">
        <f t="shared" ref="S5:S68" si="12">+IFERROR(R5/$E5,0)</f>
        <v>0</v>
      </c>
      <c r="T5" s="12">
        <f t="shared" ref="T5:T68" si="13">+R5*$F5</f>
        <v>0</v>
      </c>
      <c r="V5" s="13">
        <f t="shared" ref="V5:V68" si="14">+IFERROR(U5/$E5,0)</f>
        <v>0</v>
      </c>
      <c r="W5" s="12">
        <f t="shared" ref="W5:W68" si="15">+U5*$F5</f>
        <v>0</v>
      </c>
      <c r="Y5" s="13">
        <f t="shared" ref="Y5:Y68" si="16">+IFERROR(X5/$E5,0)</f>
        <v>0</v>
      </c>
      <c r="Z5" s="12">
        <f t="shared" ref="Z5:Z68" si="17">+X5*$F5</f>
        <v>0</v>
      </c>
      <c r="AA5" s="4"/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4"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>
        <v>0</v>
      </c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V5" s="4"/>
      <c r="AW5" s="13">
        <f t="shared" ref="AW5:AW68" si="32">+IFERROR(AV5/$E5,0)</f>
        <v>0</v>
      </c>
      <c r="AX5" s="12">
        <f t="shared" ref="AX5:AX68" si="33">+AV5*$F5</f>
        <v>0</v>
      </c>
      <c r="AY5" s="4"/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E5" s="4"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L5" s="13">
        <f t="shared" ref="BL5:BL68" si="42">+IFERROR(BK5/$E5,0)</f>
        <v>0</v>
      </c>
      <c r="BM5" s="12">
        <f t="shared" ref="BM5:BM68" si="43">+BK5*$F5</f>
        <v>0</v>
      </c>
      <c r="BN5" s="4"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4">
        <v>0</v>
      </c>
      <c r="BU5" s="13">
        <f t="shared" ref="BU5:BU68" si="48">+IFERROR(BT5/$E5,0)</f>
        <v>0</v>
      </c>
      <c r="BV5" s="12">
        <f t="shared" ref="BV5:BV68" si="49">+BT5*$F5</f>
        <v>0</v>
      </c>
      <c r="BW5" s="4"/>
      <c r="BX5" s="13">
        <f t="shared" ref="BX5:BX68" si="50">+IFERROR(BW5/$E5,0)</f>
        <v>0</v>
      </c>
      <c r="BY5" s="12">
        <f t="shared" ref="BY5:BY68" si="51">+BW5*$F5</f>
        <v>0</v>
      </c>
      <c r="BZ5" s="4"/>
      <c r="CA5" s="13">
        <f t="shared" ref="CA5:CA68" si="52">+IFERROR(BZ5/$E5,0)</f>
        <v>0</v>
      </c>
      <c r="CB5" s="12">
        <f t="shared" ref="CB5:CB68" si="53">+BZ5*$F5</f>
        <v>0</v>
      </c>
      <c r="CC5" s="4">
        <v>0</v>
      </c>
      <c r="CD5" s="13">
        <f t="shared" ref="CD5:CD68" si="54">+IFERROR(CC5/$E5,0)</f>
        <v>0</v>
      </c>
      <c r="CE5" s="12">
        <f t="shared" ref="CE5:CE68" si="55">+CC5*$F5</f>
        <v>0</v>
      </c>
      <c r="CF5" s="4">
        <v>0</v>
      </c>
      <c r="CG5" s="13">
        <f t="shared" ref="CG5:CG68" si="56">+IFERROR(CF5/$E5,0)</f>
        <v>0</v>
      </c>
      <c r="CH5" s="12">
        <f t="shared" ref="CH5:CH68" si="57">+CF5*$F5</f>
        <v>0</v>
      </c>
      <c r="CI5" s="4"/>
      <c r="CJ5" s="13">
        <f t="shared" ref="CJ5:CJ68" si="58">+IFERROR(CI5/$E5,0)</f>
        <v>0</v>
      </c>
      <c r="CK5" s="12">
        <f t="shared" ref="CK5:CK68" si="59">+CI5*$F5</f>
        <v>0</v>
      </c>
      <c r="CL5" s="4"/>
      <c r="CM5" s="13">
        <f t="shared" ref="CM5:CM68" si="60">+IFERROR(CL5/$E5,0)</f>
        <v>0</v>
      </c>
      <c r="CN5" s="12">
        <f t="shared" ref="CN5:CN68" si="61">+CL5*$F5</f>
        <v>0</v>
      </c>
      <c r="CO5" s="19">
        <v>0</v>
      </c>
      <c r="CP5" s="13">
        <f t="shared" ref="CP5:CP68" si="62">+IFERROR(CO5/$E5,0)</f>
        <v>0</v>
      </c>
      <c r="CQ5" s="12">
        <f t="shared" ref="CQ5:CQ68" si="63">+CO5*$F5</f>
        <v>0</v>
      </c>
      <c r="CR5" s="18">
        <f t="shared" ref="CR5:CR68" si="64">+SUMIFS($I5:$BA5,$I$1:$BA$1,$K$1)</f>
        <v>0</v>
      </c>
    </row>
    <row r="6" spans="1:96" x14ac:dyDescent="0.25">
      <c r="A6" s="1">
        <v>173129000</v>
      </c>
      <c r="B6" t="s">
        <v>12</v>
      </c>
      <c r="C6" t="s">
        <v>13</v>
      </c>
      <c r="D6" s="2">
        <v>6.5068493150684928E-2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5">+IFERROR(I6/$E6,0)</f>
        <v>0</v>
      </c>
      <c r="K6" s="12">
        <f t="shared" si="7"/>
        <v>0</v>
      </c>
      <c r="L6" s="4"/>
      <c r="M6" s="13">
        <f t="shared" si="8"/>
        <v>0</v>
      </c>
      <c r="N6" s="12">
        <f t="shared" si="9"/>
        <v>0</v>
      </c>
      <c r="O6" s="4"/>
      <c r="P6" s="13">
        <f t="shared" si="10"/>
        <v>0</v>
      </c>
      <c r="Q6" s="12">
        <f t="shared" si="11"/>
        <v>0</v>
      </c>
      <c r="R6" s="4">
        <v>0</v>
      </c>
      <c r="S6" s="13">
        <f t="shared" si="12"/>
        <v>0</v>
      </c>
      <c r="T6" s="12">
        <f t="shared" si="13"/>
        <v>0</v>
      </c>
      <c r="V6" s="13">
        <f t="shared" si="14"/>
        <v>0</v>
      </c>
      <c r="W6" s="12">
        <f t="shared" si="15"/>
        <v>0</v>
      </c>
      <c r="Y6" s="13">
        <f t="shared" si="16"/>
        <v>0</v>
      </c>
      <c r="Z6" s="12">
        <f t="shared" si="17"/>
        <v>0</v>
      </c>
      <c r="AA6" s="4"/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4"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>
        <v>0</v>
      </c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V6" s="4"/>
      <c r="AW6" s="13">
        <f t="shared" si="32"/>
        <v>0</v>
      </c>
      <c r="AX6" s="12">
        <f t="shared" si="33"/>
        <v>0</v>
      </c>
      <c r="AY6" s="4"/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E6" s="4"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L6" s="13">
        <f t="shared" si="42"/>
        <v>0</v>
      </c>
      <c r="BM6" s="12">
        <f t="shared" si="43"/>
        <v>0</v>
      </c>
      <c r="BN6" s="4"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4">
        <v>0</v>
      </c>
      <c r="BU6" s="13">
        <f t="shared" si="48"/>
        <v>0</v>
      </c>
      <c r="BV6" s="12">
        <f t="shared" si="49"/>
        <v>0</v>
      </c>
      <c r="BW6" s="4"/>
      <c r="BX6" s="13">
        <f t="shared" si="50"/>
        <v>0</v>
      </c>
      <c r="BY6" s="12">
        <f t="shared" si="51"/>
        <v>0</v>
      </c>
      <c r="BZ6" s="4"/>
      <c r="CA6" s="13">
        <f t="shared" si="52"/>
        <v>0</v>
      </c>
      <c r="CB6" s="12">
        <f t="shared" si="53"/>
        <v>0</v>
      </c>
      <c r="CC6" s="4">
        <v>0</v>
      </c>
      <c r="CD6" s="13">
        <f t="shared" si="54"/>
        <v>0</v>
      </c>
      <c r="CE6" s="12">
        <f t="shared" si="55"/>
        <v>0</v>
      </c>
      <c r="CF6" s="4">
        <v>0</v>
      </c>
      <c r="CG6" s="13">
        <f t="shared" si="56"/>
        <v>0</v>
      </c>
      <c r="CH6" s="12">
        <f t="shared" si="57"/>
        <v>0</v>
      </c>
      <c r="CI6" s="4"/>
      <c r="CJ6" s="13">
        <f t="shared" si="58"/>
        <v>0</v>
      </c>
      <c r="CK6" s="12">
        <f t="shared" si="59"/>
        <v>0</v>
      </c>
      <c r="CL6" s="4"/>
      <c r="CM6" s="13">
        <f t="shared" si="60"/>
        <v>0</v>
      </c>
      <c r="CN6" s="12">
        <f t="shared" si="61"/>
        <v>0</v>
      </c>
      <c r="CO6" s="19">
        <v>0</v>
      </c>
      <c r="CP6" s="13">
        <f t="shared" si="62"/>
        <v>0</v>
      </c>
      <c r="CQ6" s="12">
        <f t="shared" si="63"/>
        <v>0</v>
      </c>
      <c r="CR6" s="18">
        <f t="shared" si="64"/>
        <v>0</v>
      </c>
    </row>
    <row r="7" spans="1:96" x14ac:dyDescent="0.25">
      <c r="A7" s="1">
        <v>173129000</v>
      </c>
      <c r="B7" t="s">
        <v>14</v>
      </c>
      <c r="C7" t="s">
        <v>15</v>
      </c>
      <c r="D7" s="2">
        <v>7.1917808219178078E-2</v>
      </c>
      <c r="E7" s="6">
        <v>6</v>
      </c>
      <c r="F7" s="6"/>
      <c r="G7" s="1">
        <v>320023</v>
      </c>
      <c r="H7" s="1" t="s">
        <v>2</v>
      </c>
      <c r="I7" s="4"/>
      <c r="J7" s="11">
        <f t="shared" si="65"/>
        <v>0</v>
      </c>
      <c r="K7" s="12">
        <f t="shared" si="7"/>
        <v>0</v>
      </c>
      <c r="L7" s="4"/>
      <c r="M7" s="13">
        <f t="shared" si="8"/>
        <v>0</v>
      </c>
      <c r="N7" s="12">
        <f t="shared" si="9"/>
        <v>0</v>
      </c>
      <c r="O7" s="4"/>
      <c r="P7" s="13">
        <f t="shared" si="10"/>
        <v>0</v>
      </c>
      <c r="Q7" s="12">
        <f t="shared" si="11"/>
        <v>0</v>
      </c>
      <c r="R7" s="4">
        <v>0</v>
      </c>
      <c r="S7" s="13">
        <f t="shared" si="12"/>
        <v>0</v>
      </c>
      <c r="T7" s="12">
        <f t="shared" si="13"/>
        <v>0</v>
      </c>
      <c r="V7" s="13">
        <f t="shared" si="14"/>
        <v>0</v>
      </c>
      <c r="W7" s="12">
        <f t="shared" si="15"/>
        <v>0</v>
      </c>
      <c r="Y7" s="13">
        <f t="shared" si="16"/>
        <v>0</v>
      </c>
      <c r="Z7" s="12">
        <f t="shared" si="17"/>
        <v>0</v>
      </c>
      <c r="AA7" s="4"/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4"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>
        <v>0</v>
      </c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V7" s="4"/>
      <c r="AW7" s="13">
        <f t="shared" si="32"/>
        <v>0</v>
      </c>
      <c r="AX7" s="12">
        <f t="shared" si="33"/>
        <v>0</v>
      </c>
      <c r="AY7" s="4"/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E7" s="4"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L7" s="13">
        <f t="shared" si="42"/>
        <v>0</v>
      </c>
      <c r="BM7" s="12">
        <f t="shared" si="43"/>
        <v>0</v>
      </c>
      <c r="BN7" s="4"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4">
        <v>0</v>
      </c>
      <c r="BU7" s="13">
        <f t="shared" si="48"/>
        <v>0</v>
      </c>
      <c r="BV7" s="12">
        <f t="shared" si="49"/>
        <v>0</v>
      </c>
      <c r="BW7" s="4"/>
      <c r="BX7" s="13">
        <f t="shared" si="50"/>
        <v>0</v>
      </c>
      <c r="BY7" s="12">
        <f t="shared" si="51"/>
        <v>0</v>
      </c>
      <c r="BZ7" s="4"/>
      <c r="CA7" s="13">
        <f t="shared" si="52"/>
        <v>0</v>
      </c>
      <c r="CB7" s="12">
        <f t="shared" si="53"/>
        <v>0</v>
      </c>
      <c r="CC7" s="4">
        <v>0</v>
      </c>
      <c r="CD7" s="13">
        <f t="shared" si="54"/>
        <v>0</v>
      </c>
      <c r="CE7" s="12">
        <f t="shared" si="55"/>
        <v>0</v>
      </c>
      <c r="CF7" s="4">
        <v>0</v>
      </c>
      <c r="CG7" s="13">
        <f t="shared" si="56"/>
        <v>0</v>
      </c>
      <c r="CH7" s="12">
        <f t="shared" si="57"/>
        <v>0</v>
      </c>
      <c r="CI7" s="4"/>
      <c r="CJ7" s="13">
        <f t="shared" si="58"/>
        <v>0</v>
      </c>
      <c r="CK7" s="12">
        <f t="shared" si="59"/>
        <v>0</v>
      </c>
      <c r="CL7" s="4"/>
      <c r="CM7" s="13">
        <f t="shared" si="60"/>
        <v>0</v>
      </c>
      <c r="CN7" s="12">
        <f t="shared" si="61"/>
        <v>0</v>
      </c>
      <c r="CO7" s="19">
        <v>0</v>
      </c>
      <c r="CP7" s="13">
        <f t="shared" si="62"/>
        <v>0</v>
      </c>
      <c r="CQ7" s="12">
        <f t="shared" si="63"/>
        <v>0</v>
      </c>
      <c r="CR7" s="18">
        <f t="shared" si="64"/>
        <v>0</v>
      </c>
    </row>
    <row r="8" spans="1:96" x14ac:dyDescent="0.25">
      <c r="A8" s="1">
        <v>173129000</v>
      </c>
      <c r="B8" t="s">
        <v>16</v>
      </c>
      <c r="C8" t="s">
        <v>17</v>
      </c>
      <c r="D8" s="2">
        <v>0.1404109589041096</v>
      </c>
      <c r="E8" s="6">
        <v>6</v>
      </c>
      <c r="F8" s="6"/>
      <c r="G8" s="1">
        <v>320023</v>
      </c>
      <c r="H8" s="1" t="s">
        <v>2</v>
      </c>
      <c r="I8" s="4"/>
      <c r="J8" s="11">
        <f t="shared" si="65"/>
        <v>0</v>
      </c>
      <c r="K8" s="12">
        <f t="shared" si="7"/>
        <v>0</v>
      </c>
      <c r="L8" s="4"/>
      <c r="M8" s="13">
        <f t="shared" si="8"/>
        <v>0</v>
      </c>
      <c r="N8" s="12">
        <f t="shared" si="9"/>
        <v>0</v>
      </c>
      <c r="O8" s="4"/>
      <c r="P8" s="13">
        <f t="shared" si="10"/>
        <v>0</v>
      </c>
      <c r="Q8" s="12">
        <f t="shared" si="11"/>
        <v>0</v>
      </c>
      <c r="R8" s="4">
        <v>0</v>
      </c>
      <c r="S8" s="13">
        <f t="shared" si="12"/>
        <v>0</v>
      </c>
      <c r="T8" s="12">
        <f t="shared" si="13"/>
        <v>0</v>
      </c>
      <c r="V8" s="13">
        <f t="shared" si="14"/>
        <v>0</v>
      </c>
      <c r="W8" s="12">
        <f t="shared" si="15"/>
        <v>0</v>
      </c>
      <c r="Y8" s="13">
        <f t="shared" si="16"/>
        <v>0</v>
      </c>
      <c r="Z8" s="12">
        <f t="shared" si="17"/>
        <v>0</v>
      </c>
      <c r="AA8" s="4"/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4"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>
        <v>0</v>
      </c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V8" s="4"/>
      <c r="AW8" s="13">
        <f t="shared" si="32"/>
        <v>0</v>
      </c>
      <c r="AX8" s="12">
        <f t="shared" si="33"/>
        <v>0</v>
      </c>
      <c r="AY8" s="4"/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E8" s="4"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L8" s="13">
        <f t="shared" si="42"/>
        <v>0</v>
      </c>
      <c r="BM8" s="12">
        <f t="shared" si="43"/>
        <v>0</v>
      </c>
      <c r="BN8" s="4"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4">
        <v>0</v>
      </c>
      <c r="BU8" s="13">
        <f t="shared" si="48"/>
        <v>0</v>
      </c>
      <c r="BV8" s="12">
        <f t="shared" si="49"/>
        <v>0</v>
      </c>
      <c r="BW8" s="4"/>
      <c r="BX8" s="13">
        <f t="shared" si="50"/>
        <v>0</v>
      </c>
      <c r="BY8" s="12">
        <f t="shared" si="51"/>
        <v>0</v>
      </c>
      <c r="BZ8" s="4"/>
      <c r="CA8" s="13">
        <f t="shared" si="52"/>
        <v>0</v>
      </c>
      <c r="CB8" s="12">
        <f t="shared" si="53"/>
        <v>0</v>
      </c>
      <c r="CC8" s="4">
        <v>0</v>
      </c>
      <c r="CD8" s="13">
        <f t="shared" si="54"/>
        <v>0</v>
      </c>
      <c r="CE8" s="12">
        <f t="shared" si="55"/>
        <v>0</v>
      </c>
      <c r="CF8" s="4">
        <v>0</v>
      </c>
      <c r="CG8" s="13">
        <f t="shared" si="56"/>
        <v>0</v>
      </c>
      <c r="CH8" s="12">
        <f t="shared" si="57"/>
        <v>0</v>
      </c>
      <c r="CI8" s="4"/>
      <c r="CJ8" s="13">
        <f t="shared" si="58"/>
        <v>0</v>
      </c>
      <c r="CK8" s="12">
        <f t="shared" si="59"/>
        <v>0</v>
      </c>
      <c r="CL8" s="4"/>
      <c r="CM8" s="13">
        <f t="shared" si="60"/>
        <v>0</v>
      </c>
      <c r="CN8" s="12">
        <f t="shared" si="61"/>
        <v>0</v>
      </c>
      <c r="CO8" s="19">
        <v>0</v>
      </c>
      <c r="CP8" s="13">
        <f t="shared" si="62"/>
        <v>0</v>
      </c>
      <c r="CQ8" s="12">
        <f t="shared" si="63"/>
        <v>0</v>
      </c>
      <c r="CR8" s="18">
        <f t="shared" si="64"/>
        <v>0</v>
      </c>
    </row>
    <row r="9" spans="1:96" x14ac:dyDescent="0.25">
      <c r="A9" s="1">
        <v>173129000</v>
      </c>
      <c r="B9" t="s">
        <v>18</v>
      </c>
      <c r="C9" t="s">
        <v>19</v>
      </c>
      <c r="D9" s="2">
        <v>7.1917808219178078E-2</v>
      </c>
      <c r="E9" s="6">
        <v>6</v>
      </c>
      <c r="F9" s="6"/>
      <c r="G9" s="1">
        <v>320023</v>
      </c>
      <c r="H9" s="1" t="s">
        <v>2</v>
      </c>
      <c r="I9" s="4"/>
      <c r="J9" s="11">
        <f t="shared" si="65"/>
        <v>0</v>
      </c>
      <c r="K9" s="12">
        <f t="shared" si="7"/>
        <v>0</v>
      </c>
      <c r="L9" s="4"/>
      <c r="M9" s="13">
        <f t="shared" si="8"/>
        <v>0</v>
      </c>
      <c r="N9" s="12">
        <f t="shared" si="9"/>
        <v>0</v>
      </c>
      <c r="O9" s="4"/>
      <c r="P9" s="13">
        <f t="shared" si="10"/>
        <v>0</v>
      </c>
      <c r="Q9" s="12">
        <f t="shared" si="11"/>
        <v>0</v>
      </c>
      <c r="R9" s="4">
        <v>0</v>
      </c>
      <c r="S9" s="13">
        <f t="shared" si="12"/>
        <v>0</v>
      </c>
      <c r="T9" s="12">
        <f t="shared" si="13"/>
        <v>0</v>
      </c>
      <c r="V9" s="13">
        <f t="shared" si="14"/>
        <v>0</v>
      </c>
      <c r="W9" s="12">
        <f t="shared" si="15"/>
        <v>0</v>
      </c>
      <c r="Y9" s="13">
        <f t="shared" si="16"/>
        <v>0</v>
      </c>
      <c r="Z9" s="12">
        <f t="shared" si="17"/>
        <v>0</v>
      </c>
      <c r="AA9" s="4"/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4"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>
        <v>0</v>
      </c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V9" s="4"/>
      <c r="AW9" s="13">
        <f t="shared" si="32"/>
        <v>0</v>
      </c>
      <c r="AX9" s="12">
        <f t="shared" si="33"/>
        <v>0</v>
      </c>
      <c r="AY9" s="4"/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E9" s="4"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L9" s="13">
        <f t="shared" si="42"/>
        <v>0</v>
      </c>
      <c r="BM9" s="12">
        <f t="shared" si="43"/>
        <v>0</v>
      </c>
      <c r="BN9" s="4"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4">
        <v>0</v>
      </c>
      <c r="BU9" s="13">
        <f t="shared" si="48"/>
        <v>0</v>
      </c>
      <c r="BV9" s="12">
        <f t="shared" si="49"/>
        <v>0</v>
      </c>
      <c r="BW9" s="4"/>
      <c r="BX9" s="13">
        <f t="shared" si="50"/>
        <v>0</v>
      </c>
      <c r="BY9" s="12">
        <f t="shared" si="51"/>
        <v>0</v>
      </c>
      <c r="BZ9" s="4"/>
      <c r="CA9" s="13">
        <f t="shared" si="52"/>
        <v>0</v>
      </c>
      <c r="CB9" s="12">
        <f t="shared" si="53"/>
        <v>0</v>
      </c>
      <c r="CC9" s="4">
        <v>0</v>
      </c>
      <c r="CD9" s="13">
        <f t="shared" si="54"/>
        <v>0</v>
      </c>
      <c r="CE9" s="12">
        <f t="shared" si="55"/>
        <v>0</v>
      </c>
      <c r="CF9" s="4">
        <v>0</v>
      </c>
      <c r="CG9" s="13">
        <f t="shared" si="56"/>
        <v>0</v>
      </c>
      <c r="CH9" s="12">
        <f t="shared" si="57"/>
        <v>0</v>
      </c>
      <c r="CI9" s="4"/>
      <c r="CJ9" s="13">
        <f t="shared" si="58"/>
        <v>0</v>
      </c>
      <c r="CK9" s="12">
        <f t="shared" si="59"/>
        <v>0</v>
      </c>
      <c r="CL9" s="4"/>
      <c r="CM9" s="13">
        <f t="shared" si="60"/>
        <v>0</v>
      </c>
      <c r="CN9" s="12">
        <f t="shared" si="61"/>
        <v>0</v>
      </c>
      <c r="CO9" s="19">
        <v>0</v>
      </c>
      <c r="CP9" s="13">
        <f t="shared" si="62"/>
        <v>0</v>
      </c>
      <c r="CQ9" s="12">
        <f t="shared" si="63"/>
        <v>0</v>
      </c>
      <c r="CR9" s="18">
        <f t="shared" si="64"/>
        <v>0</v>
      </c>
    </row>
    <row r="10" spans="1:96" x14ac:dyDescent="0.25">
      <c r="A10" s="1">
        <v>173129000</v>
      </c>
      <c r="B10" t="s">
        <v>20</v>
      </c>
      <c r="C10" t="s">
        <v>21</v>
      </c>
      <c r="D10" s="2">
        <v>0.17808219178082191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5"/>
        <v>0</v>
      </c>
      <c r="K10" s="12">
        <f t="shared" si="7"/>
        <v>0</v>
      </c>
      <c r="L10" s="4"/>
      <c r="M10" s="13">
        <f t="shared" si="8"/>
        <v>0</v>
      </c>
      <c r="N10" s="12">
        <f t="shared" si="9"/>
        <v>0</v>
      </c>
      <c r="O10" s="4"/>
      <c r="P10" s="13">
        <f t="shared" si="10"/>
        <v>0</v>
      </c>
      <c r="Q10" s="12">
        <f t="shared" si="11"/>
        <v>0</v>
      </c>
      <c r="R10" s="4">
        <v>0</v>
      </c>
      <c r="S10" s="13">
        <f t="shared" si="12"/>
        <v>0</v>
      </c>
      <c r="T10" s="12">
        <f t="shared" si="13"/>
        <v>0</v>
      </c>
      <c r="V10" s="13">
        <f t="shared" si="14"/>
        <v>0</v>
      </c>
      <c r="W10" s="12">
        <f t="shared" si="15"/>
        <v>0</v>
      </c>
      <c r="Y10" s="13">
        <f t="shared" si="16"/>
        <v>0</v>
      </c>
      <c r="Z10" s="12">
        <f t="shared" si="17"/>
        <v>0</v>
      </c>
      <c r="AA10" s="4"/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4"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>
        <v>0</v>
      </c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V10" s="4"/>
      <c r="AW10" s="13">
        <f t="shared" si="32"/>
        <v>0</v>
      </c>
      <c r="AX10" s="12">
        <f t="shared" si="33"/>
        <v>0</v>
      </c>
      <c r="AY10" s="4"/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E10" s="4"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L10" s="13">
        <f t="shared" si="42"/>
        <v>0</v>
      </c>
      <c r="BM10" s="12">
        <f t="shared" si="43"/>
        <v>0</v>
      </c>
      <c r="BN10" s="4"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4">
        <v>0</v>
      </c>
      <c r="BU10" s="13">
        <f t="shared" si="48"/>
        <v>0</v>
      </c>
      <c r="BV10" s="12">
        <f t="shared" si="49"/>
        <v>0</v>
      </c>
      <c r="BW10" s="4"/>
      <c r="BX10" s="13">
        <f t="shared" si="50"/>
        <v>0</v>
      </c>
      <c r="BY10" s="12">
        <f t="shared" si="51"/>
        <v>0</v>
      </c>
      <c r="BZ10" s="4"/>
      <c r="CA10" s="13">
        <f t="shared" si="52"/>
        <v>0</v>
      </c>
      <c r="CB10" s="12">
        <f t="shared" si="53"/>
        <v>0</v>
      </c>
      <c r="CC10" s="4">
        <v>0</v>
      </c>
      <c r="CD10" s="13">
        <f t="shared" si="54"/>
        <v>0</v>
      </c>
      <c r="CE10" s="12">
        <f t="shared" si="55"/>
        <v>0</v>
      </c>
      <c r="CF10" s="4">
        <v>0</v>
      </c>
      <c r="CG10" s="13">
        <f t="shared" si="56"/>
        <v>0</v>
      </c>
      <c r="CH10" s="12">
        <f t="shared" si="57"/>
        <v>0</v>
      </c>
      <c r="CI10" s="4"/>
      <c r="CJ10" s="13">
        <f t="shared" si="58"/>
        <v>0</v>
      </c>
      <c r="CK10" s="12">
        <f t="shared" si="59"/>
        <v>0</v>
      </c>
      <c r="CL10" s="4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8">
        <f t="shared" si="64"/>
        <v>0</v>
      </c>
    </row>
    <row r="11" spans="1:96" x14ac:dyDescent="0.25">
      <c r="A11" s="1">
        <v>173129000</v>
      </c>
      <c r="B11" t="s">
        <v>22</v>
      </c>
      <c r="C11" t="s">
        <v>23</v>
      </c>
      <c r="D11" s="3">
        <v>0.24657534246575341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4"/>
      <c r="M11" s="13">
        <f t="shared" si="8"/>
        <v>0</v>
      </c>
      <c r="N11" s="12">
        <f t="shared" si="9"/>
        <v>0</v>
      </c>
      <c r="O11" s="4"/>
      <c r="P11" s="13">
        <f t="shared" si="10"/>
        <v>0</v>
      </c>
      <c r="Q11" s="12">
        <f t="shared" si="11"/>
        <v>0</v>
      </c>
      <c r="R11" s="4">
        <v>0</v>
      </c>
      <c r="S11" s="13">
        <f t="shared" si="12"/>
        <v>0</v>
      </c>
      <c r="T11" s="12">
        <f t="shared" si="13"/>
        <v>0</v>
      </c>
      <c r="V11" s="13">
        <f t="shared" si="14"/>
        <v>0</v>
      </c>
      <c r="W11" s="12">
        <f t="shared" si="15"/>
        <v>0</v>
      </c>
      <c r="Y11" s="13">
        <f t="shared" si="16"/>
        <v>0</v>
      </c>
      <c r="Z11" s="12">
        <f t="shared" si="17"/>
        <v>0</v>
      </c>
      <c r="AA11" s="4"/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4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V11" s="4"/>
      <c r="AW11" s="13">
        <f t="shared" si="32"/>
        <v>0</v>
      </c>
      <c r="AX11" s="12">
        <f t="shared" si="33"/>
        <v>0</v>
      </c>
      <c r="AY11" s="4"/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E11" s="4"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L11" s="13">
        <f t="shared" si="42"/>
        <v>0</v>
      </c>
      <c r="BM11" s="12">
        <f t="shared" si="43"/>
        <v>0</v>
      </c>
      <c r="BN11" s="4"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4">
        <v>0</v>
      </c>
      <c r="BU11" s="13">
        <f t="shared" si="48"/>
        <v>0</v>
      </c>
      <c r="BV11" s="12">
        <f t="shared" si="49"/>
        <v>0</v>
      </c>
      <c r="BW11" s="4"/>
      <c r="BX11" s="13">
        <f t="shared" si="50"/>
        <v>0</v>
      </c>
      <c r="BY11" s="12">
        <f t="shared" si="51"/>
        <v>0</v>
      </c>
      <c r="BZ11" s="4"/>
      <c r="CA11" s="13">
        <f t="shared" si="52"/>
        <v>0</v>
      </c>
      <c r="CB11" s="12">
        <f t="shared" si="53"/>
        <v>0</v>
      </c>
      <c r="CC11" s="4">
        <v>0</v>
      </c>
      <c r="CD11" s="13">
        <f t="shared" si="54"/>
        <v>0</v>
      </c>
      <c r="CE11" s="12">
        <f t="shared" si="55"/>
        <v>0</v>
      </c>
      <c r="CF11" s="4">
        <v>0</v>
      </c>
      <c r="CG11" s="13">
        <f t="shared" si="56"/>
        <v>0</v>
      </c>
      <c r="CH11" s="12">
        <f t="shared" si="57"/>
        <v>0</v>
      </c>
      <c r="CI11" s="4"/>
      <c r="CJ11" s="13">
        <f t="shared" si="58"/>
        <v>0</v>
      </c>
      <c r="CK11" s="12">
        <f t="shared" si="59"/>
        <v>0</v>
      </c>
      <c r="CL11" s="4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8">
        <f t="shared" si="64"/>
        <v>0</v>
      </c>
    </row>
    <row r="12" spans="1:96" x14ac:dyDescent="0.25">
      <c r="I12" s="4"/>
      <c r="J12" s="11">
        <f t="shared" si="65"/>
        <v>0</v>
      </c>
      <c r="K12" s="12">
        <f t="shared" si="7"/>
        <v>0</v>
      </c>
      <c r="L12" s="4"/>
      <c r="M12" s="13">
        <f t="shared" si="8"/>
        <v>0</v>
      </c>
      <c r="N12" s="12">
        <f t="shared" si="9"/>
        <v>0</v>
      </c>
      <c r="O12" s="4"/>
      <c r="P12" s="13">
        <f t="shared" si="10"/>
        <v>0</v>
      </c>
      <c r="Q12" s="12">
        <f t="shared" si="11"/>
        <v>0</v>
      </c>
      <c r="R12" s="4">
        <v>0</v>
      </c>
      <c r="S12" s="13">
        <f t="shared" si="12"/>
        <v>0</v>
      </c>
      <c r="T12" s="12">
        <f t="shared" si="13"/>
        <v>0</v>
      </c>
      <c r="V12" s="13">
        <f t="shared" si="14"/>
        <v>0</v>
      </c>
      <c r="W12" s="12">
        <f t="shared" si="15"/>
        <v>0</v>
      </c>
      <c r="Y12" s="13">
        <f t="shared" si="16"/>
        <v>0</v>
      </c>
      <c r="Z12" s="12">
        <f t="shared" si="17"/>
        <v>0</v>
      </c>
      <c r="AA12" s="4"/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4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V12" s="4"/>
      <c r="AW12" s="13">
        <f t="shared" si="32"/>
        <v>0</v>
      </c>
      <c r="AX12" s="12">
        <f t="shared" si="33"/>
        <v>0</v>
      </c>
      <c r="AY12" s="4"/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E12" s="4"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L12" s="13">
        <f t="shared" si="42"/>
        <v>0</v>
      </c>
      <c r="BM12" s="12">
        <f t="shared" si="43"/>
        <v>0</v>
      </c>
      <c r="BN12" s="4"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4">
        <v>0</v>
      </c>
      <c r="BU12" s="13">
        <f t="shared" si="48"/>
        <v>0</v>
      </c>
      <c r="BV12" s="12">
        <f t="shared" si="49"/>
        <v>0</v>
      </c>
      <c r="BW12" s="4"/>
      <c r="BX12" s="13">
        <f t="shared" si="50"/>
        <v>0</v>
      </c>
      <c r="BY12" s="12">
        <f t="shared" si="51"/>
        <v>0</v>
      </c>
      <c r="BZ12" s="4"/>
      <c r="CA12" s="13">
        <f t="shared" si="52"/>
        <v>0</v>
      </c>
      <c r="CB12" s="12">
        <f t="shared" si="53"/>
        <v>0</v>
      </c>
      <c r="CC12" s="4">
        <v>0</v>
      </c>
      <c r="CD12" s="13">
        <f t="shared" si="54"/>
        <v>0</v>
      </c>
      <c r="CE12" s="12">
        <f t="shared" si="55"/>
        <v>0</v>
      </c>
      <c r="CF12" s="4">
        <v>0</v>
      </c>
      <c r="CG12" s="13">
        <f t="shared" si="56"/>
        <v>0</v>
      </c>
      <c r="CH12" s="12">
        <f t="shared" si="57"/>
        <v>0</v>
      </c>
      <c r="CI12" s="4"/>
      <c r="CJ12" s="13">
        <f t="shared" si="58"/>
        <v>0</v>
      </c>
      <c r="CK12" s="12">
        <f t="shared" si="59"/>
        <v>0</v>
      </c>
      <c r="CL12" s="4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8">
        <f t="shared" si="64"/>
        <v>0</v>
      </c>
    </row>
    <row r="13" spans="1:96" x14ac:dyDescent="0.25">
      <c r="I13" s="4"/>
      <c r="J13" s="11">
        <f t="shared" si="65"/>
        <v>0</v>
      </c>
      <c r="K13" s="12">
        <f t="shared" si="7"/>
        <v>0</v>
      </c>
      <c r="L13" s="4"/>
      <c r="M13" s="13">
        <f t="shared" si="8"/>
        <v>0</v>
      </c>
      <c r="N13" s="12">
        <f t="shared" si="9"/>
        <v>0</v>
      </c>
      <c r="O13" s="4"/>
      <c r="P13" s="13">
        <f t="shared" si="10"/>
        <v>0</v>
      </c>
      <c r="Q13" s="12">
        <f t="shared" si="11"/>
        <v>0</v>
      </c>
      <c r="R13" s="4">
        <v>0</v>
      </c>
      <c r="S13" s="13">
        <f t="shared" si="12"/>
        <v>0</v>
      </c>
      <c r="T13" s="12">
        <f t="shared" si="13"/>
        <v>0</v>
      </c>
      <c r="V13" s="13">
        <f t="shared" si="14"/>
        <v>0</v>
      </c>
      <c r="W13" s="12">
        <f t="shared" si="15"/>
        <v>0</v>
      </c>
      <c r="Y13" s="13">
        <f t="shared" si="16"/>
        <v>0</v>
      </c>
      <c r="Z13" s="12">
        <f t="shared" si="17"/>
        <v>0</v>
      </c>
      <c r="AA13" s="4"/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4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V13" s="4"/>
      <c r="AW13" s="13">
        <f t="shared" si="32"/>
        <v>0</v>
      </c>
      <c r="AX13" s="12">
        <f t="shared" si="33"/>
        <v>0</v>
      </c>
      <c r="AY13" s="4"/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E13" s="4"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L13" s="13">
        <f t="shared" si="42"/>
        <v>0</v>
      </c>
      <c r="BM13" s="12">
        <f t="shared" si="43"/>
        <v>0</v>
      </c>
      <c r="BN13" s="4"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4">
        <v>0</v>
      </c>
      <c r="BU13" s="13">
        <f t="shared" si="48"/>
        <v>0</v>
      </c>
      <c r="BV13" s="12">
        <f t="shared" si="49"/>
        <v>0</v>
      </c>
      <c r="BW13" s="4"/>
      <c r="BX13" s="13">
        <f t="shared" si="50"/>
        <v>0</v>
      </c>
      <c r="BY13" s="12">
        <f t="shared" si="51"/>
        <v>0</v>
      </c>
      <c r="BZ13" s="4"/>
      <c r="CA13" s="13">
        <f t="shared" si="52"/>
        <v>0</v>
      </c>
      <c r="CB13" s="12">
        <f t="shared" si="53"/>
        <v>0</v>
      </c>
      <c r="CC13" s="4">
        <v>0</v>
      </c>
      <c r="CD13" s="13">
        <f t="shared" si="54"/>
        <v>0</v>
      </c>
      <c r="CE13" s="12">
        <f t="shared" si="55"/>
        <v>0</v>
      </c>
      <c r="CF13" s="4">
        <v>0</v>
      </c>
      <c r="CG13" s="13">
        <f t="shared" si="56"/>
        <v>0</v>
      </c>
      <c r="CH13" s="12">
        <f t="shared" si="57"/>
        <v>0</v>
      </c>
      <c r="CI13" s="4"/>
      <c r="CJ13" s="13">
        <f t="shared" si="58"/>
        <v>0</v>
      </c>
      <c r="CK13" s="12">
        <f t="shared" si="59"/>
        <v>0</v>
      </c>
      <c r="CL13" s="4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8">
        <f t="shared" si="64"/>
        <v>0</v>
      </c>
    </row>
    <row r="14" spans="1:96" x14ac:dyDescent="0.25">
      <c r="A14" s="1">
        <v>173123000</v>
      </c>
      <c r="B14" t="s">
        <v>8</v>
      </c>
      <c r="C14" t="s">
        <v>9</v>
      </c>
      <c r="D14" s="2">
        <v>7.5342465753424653E-2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5"/>
        <v>0</v>
      </c>
      <c r="K14" s="12">
        <f t="shared" si="7"/>
        <v>0</v>
      </c>
      <c r="L14" s="4"/>
      <c r="M14" s="13">
        <f t="shared" si="8"/>
        <v>0</v>
      </c>
      <c r="N14" s="12">
        <f t="shared" si="9"/>
        <v>0</v>
      </c>
      <c r="O14" s="4"/>
      <c r="P14" s="13">
        <f t="shared" si="10"/>
        <v>0</v>
      </c>
      <c r="Q14" s="12">
        <f t="shared" si="11"/>
        <v>0</v>
      </c>
      <c r="R14" s="4">
        <v>0</v>
      </c>
      <c r="S14" s="13">
        <f t="shared" si="12"/>
        <v>0</v>
      </c>
      <c r="T14" s="12">
        <f t="shared" si="13"/>
        <v>0</v>
      </c>
      <c r="V14" s="13">
        <f t="shared" si="14"/>
        <v>0</v>
      </c>
      <c r="W14" s="12">
        <f t="shared" si="15"/>
        <v>0</v>
      </c>
      <c r="Y14" s="13">
        <f t="shared" si="16"/>
        <v>0</v>
      </c>
      <c r="Z14" s="12">
        <f t="shared" si="17"/>
        <v>0</v>
      </c>
      <c r="AA14" s="4"/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4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>
        <v>0</v>
      </c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V14" s="4"/>
      <c r="AW14" s="13">
        <f t="shared" si="32"/>
        <v>0</v>
      </c>
      <c r="AX14" s="12">
        <f t="shared" si="33"/>
        <v>0</v>
      </c>
      <c r="AY14" s="4"/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E14" s="4"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L14" s="13">
        <f t="shared" si="42"/>
        <v>0</v>
      </c>
      <c r="BM14" s="12">
        <f t="shared" si="43"/>
        <v>0</v>
      </c>
      <c r="BN14" s="4"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4">
        <v>0</v>
      </c>
      <c r="BU14" s="13">
        <f t="shared" si="48"/>
        <v>0</v>
      </c>
      <c r="BV14" s="12">
        <f t="shared" si="49"/>
        <v>0</v>
      </c>
      <c r="BW14" s="4"/>
      <c r="BX14" s="13">
        <f t="shared" si="50"/>
        <v>0</v>
      </c>
      <c r="BY14" s="12">
        <f t="shared" si="51"/>
        <v>0</v>
      </c>
      <c r="BZ14" s="4"/>
      <c r="CA14" s="13">
        <f t="shared" si="52"/>
        <v>0</v>
      </c>
      <c r="CB14" s="12">
        <f t="shared" si="53"/>
        <v>0</v>
      </c>
      <c r="CC14" s="4">
        <v>0</v>
      </c>
      <c r="CD14" s="13">
        <f t="shared" si="54"/>
        <v>0</v>
      </c>
      <c r="CE14" s="12">
        <f t="shared" si="55"/>
        <v>0</v>
      </c>
      <c r="CF14" s="4">
        <v>0</v>
      </c>
      <c r="CG14" s="13">
        <f t="shared" si="56"/>
        <v>0</v>
      </c>
      <c r="CH14" s="12">
        <f t="shared" si="57"/>
        <v>0</v>
      </c>
      <c r="CI14" s="4"/>
      <c r="CJ14" s="13">
        <f t="shared" si="58"/>
        <v>0</v>
      </c>
      <c r="CK14" s="12">
        <f t="shared" si="59"/>
        <v>0</v>
      </c>
      <c r="CL14" s="4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8">
        <f t="shared" si="64"/>
        <v>0</v>
      </c>
    </row>
    <row r="15" spans="1:96" x14ac:dyDescent="0.25">
      <c r="A15" s="1">
        <v>173123000</v>
      </c>
      <c r="B15" t="s">
        <v>10</v>
      </c>
      <c r="C15" t="s">
        <v>11</v>
      </c>
      <c r="D15" s="2">
        <v>0.15068493150684931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5"/>
        <v>0</v>
      </c>
      <c r="K15" s="12">
        <f t="shared" si="7"/>
        <v>0</v>
      </c>
      <c r="L15" s="4"/>
      <c r="M15" s="13">
        <f t="shared" si="8"/>
        <v>0</v>
      </c>
      <c r="N15" s="12">
        <f t="shared" si="9"/>
        <v>0</v>
      </c>
      <c r="O15" s="4"/>
      <c r="P15" s="13">
        <f t="shared" si="10"/>
        <v>0</v>
      </c>
      <c r="Q15" s="12">
        <f t="shared" si="11"/>
        <v>0</v>
      </c>
      <c r="R15" s="4">
        <v>0</v>
      </c>
      <c r="S15" s="13">
        <f t="shared" si="12"/>
        <v>0</v>
      </c>
      <c r="T15" s="12">
        <f t="shared" si="13"/>
        <v>0</v>
      </c>
      <c r="V15" s="13">
        <f t="shared" si="14"/>
        <v>0</v>
      </c>
      <c r="W15" s="12">
        <f t="shared" si="15"/>
        <v>0</v>
      </c>
      <c r="Y15" s="13">
        <f t="shared" si="16"/>
        <v>0</v>
      </c>
      <c r="Z15" s="12">
        <f t="shared" si="17"/>
        <v>0</v>
      </c>
      <c r="AA15" s="4"/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4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>
        <v>0</v>
      </c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/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E15" s="4"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L15" s="13">
        <f t="shared" si="42"/>
        <v>0</v>
      </c>
      <c r="BM15" s="12">
        <f t="shared" si="43"/>
        <v>0</v>
      </c>
      <c r="BN15" s="4"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4">
        <v>0</v>
      </c>
      <c r="BU15" s="13">
        <f t="shared" si="48"/>
        <v>0</v>
      </c>
      <c r="BV15" s="12">
        <f t="shared" si="49"/>
        <v>0</v>
      </c>
      <c r="BW15" s="4"/>
      <c r="BX15" s="13">
        <f t="shared" si="50"/>
        <v>0</v>
      </c>
      <c r="BY15" s="12">
        <f t="shared" si="51"/>
        <v>0</v>
      </c>
      <c r="BZ15" s="4"/>
      <c r="CA15" s="13">
        <f t="shared" si="52"/>
        <v>0</v>
      </c>
      <c r="CB15" s="12">
        <f t="shared" si="53"/>
        <v>0</v>
      </c>
      <c r="CC15" s="4">
        <v>0</v>
      </c>
      <c r="CD15" s="13">
        <f t="shared" si="54"/>
        <v>0</v>
      </c>
      <c r="CE15" s="12">
        <f t="shared" si="55"/>
        <v>0</v>
      </c>
      <c r="CF15" s="4">
        <v>0</v>
      </c>
      <c r="CG15" s="13">
        <f t="shared" si="56"/>
        <v>0</v>
      </c>
      <c r="CH15" s="12">
        <f t="shared" si="57"/>
        <v>0</v>
      </c>
      <c r="CI15" s="4"/>
      <c r="CJ15" s="13">
        <f t="shared" si="58"/>
        <v>0</v>
      </c>
      <c r="CK15" s="12">
        <f t="shared" si="59"/>
        <v>0</v>
      </c>
      <c r="CL15" s="4"/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8">
        <f t="shared" si="64"/>
        <v>0</v>
      </c>
    </row>
    <row r="16" spans="1:96" x14ac:dyDescent="0.25">
      <c r="A16" s="1">
        <v>173123000</v>
      </c>
      <c r="B16" t="s">
        <v>12</v>
      </c>
      <c r="C16" t="s">
        <v>13</v>
      </c>
      <c r="D16" s="2">
        <v>6.5068493150684928E-2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5"/>
        <v>0</v>
      </c>
      <c r="K16" s="12">
        <f t="shared" si="7"/>
        <v>0</v>
      </c>
      <c r="L16" s="4"/>
      <c r="M16" s="13">
        <f t="shared" si="8"/>
        <v>0</v>
      </c>
      <c r="N16" s="12">
        <f t="shared" si="9"/>
        <v>0</v>
      </c>
      <c r="O16" s="4"/>
      <c r="P16" s="13">
        <f t="shared" si="10"/>
        <v>0</v>
      </c>
      <c r="Q16" s="12">
        <f t="shared" si="11"/>
        <v>0</v>
      </c>
      <c r="R16" s="4">
        <v>0</v>
      </c>
      <c r="S16" s="13">
        <f t="shared" si="12"/>
        <v>0</v>
      </c>
      <c r="T16" s="12">
        <f t="shared" si="13"/>
        <v>0</v>
      </c>
      <c r="V16" s="13">
        <f t="shared" si="14"/>
        <v>0</v>
      </c>
      <c r="W16" s="12">
        <f t="shared" si="15"/>
        <v>0</v>
      </c>
      <c r="Y16" s="13">
        <f t="shared" si="16"/>
        <v>0</v>
      </c>
      <c r="Z16" s="12">
        <f t="shared" si="17"/>
        <v>0</v>
      </c>
      <c r="AA16" s="4"/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4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>
        <v>0</v>
      </c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/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E16" s="4"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L16" s="13">
        <f t="shared" si="42"/>
        <v>0</v>
      </c>
      <c r="BM16" s="12">
        <f t="shared" si="43"/>
        <v>0</v>
      </c>
      <c r="BN16" s="4"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4">
        <v>0</v>
      </c>
      <c r="BU16" s="13">
        <f t="shared" si="48"/>
        <v>0</v>
      </c>
      <c r="BV16" s="12">
        <f t="shared" si="49"/>
        <v>0</v>
      </c>
      <c r="BW16" s="4"/>
      <c r="BX16" s="13">
        <f t="shared" si="50"/>
        <v>0</v>
      </c>
      <c r="BY16" s="12">
        <f t="shared" si="51"/>
        <v>0</v>
      </c>
      <c r="BZ16" s="4"/>
      <c r="CA16" s="13">
        <f t="shared" si="52"/>
        <v>0</v>
      </c>
      <c r="CB16" s="12">
        <f t="shared" si="53"/>
        <v>0</v>
      </c>
      <c r="CC16" s="4">
        <v>0</v>
      </c>
      <c r="CD16" s="13">
        <f t="shared" si="54"/>
        <v>0</v>
      </c>
      <c r="CE16" s="12">
        <f t="shared" si="55"/>
        <v>0</v>
      </c>
      <c r="CF16" s="4">
        <v>0</v>
      </c>
      <c r="CG16" s="13">
        <f t="shared" si="56"/>
        <v>0</v>
      </c>
      <c r="CH16" s="12">
        <f t="shared" si="57"/>
        <v>0</v>
      </c>
      <c r="CI16" s="4"/>
      <c r="CJ16" s="13">
        <f t="shared" si="58"/>
        <v>0</v>
      </c>
      <c r="CK16" s="12">
        <f t="shared" si="59"/>
        <v>0</v>
      </c>
      <c r="CL16" s="4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8">
        <f t="shared" si="64"/>
        <v>0</v>
      </c>
    </row>
    <row r="17" spans="1:96" x14ac:dyDescent="0.25">
      <c r="A17" s="1">
        <v>173123000</v>
      </c>
      <c r="B17" t="s">
        <v>14</v>
      </c>
      <c r="C17" t="s">
        <v>15</v>
      </c>
      <c r="D17" s="2">
        <v>7.1917808219178078E-2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4"/>
      <c r="M17" s="13">
        <f t="shared" si="8"/>
        <v>0</v>
      </c>
      <c r="N17" s="12">
        <f t="shared" si="9"/>
        <v>0</v>
      </c>
      <c r="O17" s="4"/>
      <c r="P17" s="13">
        <f t="shared" si="10"/>
        <v>0</v>
      </c>
      <c r="Q17" s="12">
        <f t="shared" si="11"/>
        <v>0</v>
      </c>
      <c r="R17" s="4">
        <v>0</v>
      </c>
      <c r="S17" s="13">
        <f t="shared" si="12"/>
        <v>0</v>
      </c>
      <c r="T17" s="12">
        <f t="shared" si="13"/>
        <v>0</v>
      </c>
      <c r="V17" s="13">
        <f t="shared" si="14"/>
        <v>0</v>
      </c>
      <c r="W17" s="12">
        <f t="shared" si="15"/>
        <v>0</v>
      </c>
      <c r="Y17" s="13">
        <f t="shared" si="16"/>
        <v>0</v>
      </c>
      <c r="Z17" s="12">
        <f t="shared" si="17"/>
        <v>0</v>
      </c>
      <c r="AA17" s="4"/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4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>
        <v>0</v>
      </c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/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E17" s="4"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L17" s="13">
        <f t="shared" si="42"/>
        <v>0</v>
      </c>
      <c r="BM17" s="12">
        <f t="shared" si="43"/>
        <v>0</v>
      </c>
      <c r="BN17" s="4"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4">
        <v>0</v>
      </c>
      <c r="BU17" s="13">
        <f t="shared" si="48"/>
        <v>0</v>
      </c>
      <c r="BV17" s="12">
        <f t="shared" si="49"/>
        <v>0</v>
      </c>
      <c r="BW17" s="4"/>
      <c r="BX17" s="13">
        <f t="shared" si="50"/>
        <v>0</v>
      </c>
      <c r="BY17" s="12">
        <f t="shared" si="51"/>
        <v>0</v>
      </c>
      <c r="BZ17" s="4"/>
      <c r="CA17" s="13">
        <f t="shared" si="52"/>
        <v>0</v>
      </c>
      <c r="CB17" s="12">
        <f t="shared" si="53"/>
        <v>0</v>
      </c>
      <c r="CC17" s="4">
        <v>0</v>
      </c>
      <c r="CD17" s="13">
        <f t="shared" si="54"/>
        <v>0</v>
      </c>
      <c r="CE17" s="12">
        <f t="shared" si="55"/>
        <v>0</v>
      </c>
      <c r="CF17" s="4">
        <v>0</v>
      </c>
      <c r="CG17" s="13">
        <f t="shared" si="56"/>
        <v>0</v>
      </c>
      <c r="CH17" s="12">
        <f t="shared" si="57"/>
        <v>0</v>
      </c>
      <c r="CI17" s="4"/>
      <c r="CJ17" s="13">
        <f t="shared" si="58"/>
        <v>0</v>
      </c>
      <c r="CK17" s="12">
        <f t="shared" si="59"/>
        <v>0</v>
      </c>
      <c r="CL17" s="4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8">
        <f t="shared" si="64"/>
        <v>0</v>
      </c>
    </row>
    <row r="18" spans="1:96" x14ac:dyDescent="0.25">
      <c r="A18" s="1">
        <v>173123000</v>
      </c>
      <c r="B18" t="s">
        <v>16</v>
      </c>
      <c r="C18" t="s">
        <v>17</v>
      </c>
      <c r="D18" s="2">
        <v>0.1404109589041096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4"/>
      <c r="M18" s="13">
        <f t="shared" si="8"/>
        <v>0</v>
      </c>
      <c r="N18" s="12">
        <f t="shared" si="9"/>
        <v>0</v>
      </c>
      <c r="O18" s="4"/>
      <c r="P18" s="13">
        <f t="shared" si="10"/>
        <v>0</v>
      </c>
      <c r="Q18" s="12">
        <f t="shared" si="11"/>
        <v>0</v>
      </c>
      <c r="R18" s="4">
        <v>0</v>
      </c>
      <c r="S18" s="13">
        <f t="shared" si="12"/>
        <v>0</v>
      </c>
      <c r="T18" s="12">
        <f t="shared" si="13"/>
        <v>0</v>
      </c>
      <c r="V18" s="13">
        <f t="shared" si="14"/>
        <v>0</v>
      </c>
      <c r="W18" s="12">
        <f t="shared" si="15"/>
        <v>0</v>
      </c>
      <c r="Y18" s="13">
        <f t="shared" si="16"/>
        <v>0</v>
      </c>
      <c r="Z18" s="12">
        <f t="shared" si="17"/>
        <v>0</v>
      </c>
      <c r="AA18" s="4"/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4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>
        <v>0</v>
      </c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/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E18" s="4"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L18" s="13">
        <f t="shared" si="42"/>
        <v>0</v>
      </c>
      <c r="BM18" s="12">
        <f t="shared" si="43"/>
        <v>0</v>
      </c>
      <c r="BN18" s="4"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4">
        <v>0</v>
      </c>
      <c r="BU18" s="13">
        <f t="shared" si="48"/>
        <v>0</v>
      </c>
      <c r="BV18" s="12">
        <f t="shared" si="49"/>
        <v>0</v>
      </c>
      <c r="BW18" s="4"/>
      <c r="BX18" s="13">
        <f t="shared" si="50"/>
        <v>0</v>
      </c>
      <c r="BY18" s="12">
        <f t="shared" si="51"/>
        <v>0</v>
      </c>
      <c r="BZ18" s="4"/>
      <c r="CA18" s="13">
        <f t="shared" si="52"/>
        <v>0</v>
      </c>
      <c r="CB18" s="12">
        <f t="shared" si="53"/>
        <v>0</v>
      </c>
      <c r="CC18" s="4">
        <v>0</v>
      </c>
      <c r="CD18" s="13">
        <f t="shared" si="54"/>
        <v>0</v>
      </c>
      <c r="CE18" s="12">
        <f t="shared" si="55"/>
        <v>0</v>
      </c>
      <c r="CF18" s="4">
        <v>0</v>
      </c>
      <c r="CG18" s="13">
        <f t="shared" si="56"/>
        <v>0</v>
      </c>
      <c r="CH18" s="12">
        <f t="shared" si="57"/>
        <v>0</v>
      </c>
      <c r="CI18" s="4"/>
      <c r="CJ18" s="13">
        <f t="shared" si="58"/>
        <v>0</v>
      </c>
      <c r="CK18" s="12">
        <f t="shared" si="59"/>
        <v>0</v>
      </c>
      <c r="CL18" s="4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8">
        <f t="shared" si="64"/>
        <v>0</v>
      </c>
    </row>
    <row r="19" spans="1:96" x14ac:dyDescent="0.25">
      <c r="A19" s="1">
        <v>173123000</v>
      </c>
      <c r="B19" t="s">
        <v>18</v>
      </c>
      <c r="C19" t="s">
        <v>19</v>
      </c>
      <c r="D19" s="2">
        <v>7.1917808219178078E-2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4"/>
      <c r="M19" s="13">
        <f t="shared" si="8"/>
        <v>0</v>
      </c>
      <c r="N19" s="12">
        <f t="shared" si="9"/>
        <v>0</v>
      </c>
      <c r="O19" s="4"/>
      <c r="P19" s="13">
        <f t="shared" si="10"/>
        <v>0</v>
      </c>
      <c r="Q19" s="12">
        <f t="shared" si="11"/>
        <v>0</v>
      </c>
      <c r="R19" s="4">
        <v>0</v>
      </c>
      <c r="S19" s="13">
        <f t="shared" si="12"/>
        <v>0</v>
      </c>
      <c r="T19" s="12">
        <f t="shared" si="13"/>
        <v>0</v>
      </c>
      <c r="V19" s="13">
        <f t="shared" si="14"/>
        <v>0</v>
      </c>
      <c r="W19" s="12">
        <f t="shared" si="15"/>
        <v>0</v>
      </c>
      <c r="Y19" s="13">
        <f t="shared" si="16"/>
        <v>0</v>
      </c>
      <c r="Z19" s="12">
        <f t="shared" si="17"/>
        <v>0</v>
      </c>
      <c r="AA19" s="4"/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4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>
        <v>0</v>
      </c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/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E19" s="4"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L19" s="13">
        <f t="shared" si="42"/>
        <v>0</v>
      </c>
      <c r="BM19" s="12">
        <f t="shared" si="43"/>
        <v>0</v>
      </c>
      <c r="BN19" s="4"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4">
        <v>0</v>
      </c>
      <c r="BU19" s="13">
        <f t="shared" si="48"/>
        <v>0</v>
      </c>
      <c r="BV19" s="12">
        <f t="shared" si="49"/>
        <v>0</v>
      </c>
      <c r="BW19" s="4"/>
      <c r="BX19" s="13">
        <f t="shared" si="50"/>
        <v>0</v>
      </c>
      <c r="BY19" s="12">
        <f t="shared" si="51"/>
        <v>0</v>
      </c>
      <c r="BZ19" s="4"/>
      <c r="CA19" s="13">
        <f t="shared" si="52"/>
        <v>0</v>
      </c>
      <c r="CB19" s="12">
        <f t="shared" si="53"/>
        <v>0</v>
      </c>
      <c r="CC19" s="4">
        <v>0</v>
      </c>
      <c r="CD19" s="13">
        <f t="shared" si="54"/>
        <v>0</v>
      </c>
      <c r="CE19" s="12">
        <f t="shared" si="55"/>
        <v>0</v>
      </c>
      <c r="CF19" s="4">
        <v>0</v>
      </c>
      <c r="CG19" s="13">
        <f t="shared" si="56"/>
        <v>0</v>
      </c>
      <c r="CH19" s="12">
        <f t="shared" si="57"/>
        <v>0</v>
      </c>
      <c r="CI19" s="4"/>
      <c r="CJ19" s="13">
        <f t="shared" si="58"/>
        <v>0</v>
      </c>
      <c r="CK19" s="12">
        <f t="shared" si="59"/>
        <v>0</v>
      </c>
      <c r="CL19" s="4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8">
        <f t="shared" si="64"/>
        <v>0</v>
      </c>
    </row>
    <row r="20" spans="1:96" x14ac:dyDescent="0.25">
      <c r="A20" s="1">
        <v>173123000</v>
      </c>
      <c r="B20" t="s">
        <v>20</v>
      </c>
      <c r="C20" t="s">
        <v>21</v>
      </c>
      <c r="D20" s="2">
        <v>0.17808219178082191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4"/>
      <c r="M20" s="13">
        <f t="shared" si="8"/>
        <v>0</v>
      </c>
      <c r="N20" s="12">
        <f t="shared" si="9"/>
        <v>0</v>
      </c>
      <c r="O20" s="4"/>
      <c r="P20" s="13">
        <f t="shared" si="10"/>
        <v>0</v>
      </c>
      <c r="Q20" s="12">
        <f t="shared" si="11"/>
        <v>0</v>
      </c>
      <c r="R20" s="4">
        <v>0</v>
      </c>
      <c r="S20" s="13">
        <f t="shared" si="12"/>
        <v>0</v>
      </c>
      <c r="T20" s="12">
        <f t="shared" si="13"/>
        <v>0</v>
      </c>
      <c r="V20" s="13">
        <f t="shared" si="14"/>
        <v>0</v>
      </c>
      <c r="W20" s="12">
        <f t="shared" si="15"/>
        <v>0</v>
      </c>
      <c r="Y20" s="13">
        <f t="shared" si="16"/>
        <v>0</v>
      </c>
      <c r="Z20" s="12">
        <f t="shared" si="17"/>
        <v>0</v>
      </c>
      <c r="AA20" s="4"/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4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/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E20" s="4"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L20" s="13">
        <f t="shared" si="42"/>
        <v>0</v>
      </c>
      <c r="BM20" s="12">
        <f t="shared" si="43"/>
        <v>0</v>
      </c>
      <c r="BN20" s="4"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4">
        <v>0</v>
      </c>
      <c r="BU20" s="13">
        <f t="shared" si="48"/>
        <v>0</v>
      </c>
      <c r="BV20" s="12">
        <f t="shared" si="49"/>
        <v>0</v>
      </c>
      <c r="BW20" s="4"/>
      <c r="BX20" s="13">
        <f t="shared" si="50"/>
        <v>0</v>
      </c>
      <c r="BY20" s="12">
        <f t="shared" si="51"/>
        <v>0</v>
      </c>
      <c r="BZ20" s="4"/>
      <c r="CA20" s="13">
        <f t="shared" si="52"/>
        <v>0</v>
      </c>
      <c r="CB20" s="12">
        <f t="shared" si="53"/>
        <v>0</v>
      </c>
      <c r="CC20" s="4">
        <v>0</v>
      </c>
      <c r="CD20" s="13">
        <f t="shared" si="54"/>
        <v>0</v>
      </c>
      <c r="CE20" s="12">
        <f t="shared" si="55"/>
        <v>0</v>
      </c>
      <c r="CF20" s="4">
        <v>0</v>
      </c>
      <c r="CG20" s="13">
        <f t="shared" si="56"/>
        <v>0</v>
      </c>
      <c r="CH20" s="12">
        <f t="shared" si="57"/>
        <v>0</v>
      </c>
      <c r="CI20" s="4"/>
      <c r="CJ20" s="13">
        <f t="shared" si="58"/>
        <v>0</v>
      </c>
      <c r="CK20" s="12">
        <f t="shared" si="59"/>
        <v>0</v>
      </c>
      <c r="CL20" s="4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8">
        <f t="shared" si="64"/>
        <v>0</v>
      </c>
    </row>
    <row r="21" spans="1:96" x14ac:dyDescent="0.25">
      <c r="A21" s="1">
        <v>173123000</v>
      </c>
      <c r="B21" t="s">
        <v>22</v>
      </c>
      <c r="C21" t="s">
        <v>23</v>
      </c>
      <c r="D21" s="3">
        <v>0.24657534246575341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4"/>
      <c r="M21" s="13">
        <f t="shared" si="8"/>
        <v>0</v>
      </c>
      <c r="N21" s="12">
        <f t="shared" si="9"/>
        <v>0</v>
      </c>
      <c r="O21" s="4"/>
      <c r="P21" s="13">
        <f t="shared" si="10"/>
        <v>0</v>
      </c>
      <c r="Q21" s="12">
        <f t="shared" si="11"/>
        <v>0</v>
      </c>
      <c r="R21" s="4">
        <v>0</v>
      </c>
      <c r="S21" s="13">
        <f t="shared" si="12"/>
        <v>0</v>
      </c>
      <c r="T21" s="12">
        <f t="shared" si="13"/>
        <v>0</v>
      </c>
      <c r="V21" s="13">
        <f t="shared" si="14"/>
        <v>0</v>
      </c>
      <c r="W21" s="12">
        <f t="shared" si="15"/>
        <v>0</v>
      </c>
      <c r="Y21" s="13">
        <f t="shared" si="16"/>
        <v>0</v>
      </c>
      <c r="Z21" s="12">
        <f t="shared" si="17"/>
        <v>0</v>
      </c>
      <c r="AA21" s="4"/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4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/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E21" s="4"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L21" s="13">
        <f t="shared" si="42"/>
        <v>0</v>
      </c>
      <c r="BM21" s="12">
        <f t="shared" si="43"/>
        <v>0</v>
      </c>
      <c r="BN21" s="4"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4">
        <v>0</v>
      </c>
      <c r="BU21" s="13">
        <f t="shared" si="48"/>
        <v>0</v>
      </c>
      <c r="BV21" s="12">
        <f t="shared" si="49"/>
        <v>0</v>
      </c>
      <c r="BW21" s="4"/>
      <c r="BX21" s="13">
        <f t="shared" si="50"/>
        <v>0</v>
      </c>
      <c r="BY21" s="12">
        <f t="shared" si="51"/>
        <v>0</v>
      </c>
      <c r="BZ21" s="4"/>
      <c r="CA21" s="13">
        <f t="shared" si="52"/>
        <v>0</v>
      </c>
      <c r="CB21" s="12">
        <f t="shared" si="53"/>
        <v>0</v>
      </c>
      <c r="CC21" s="4">
        <v>0</v>
      </c>
      <c r="CD21" s="13">
        <f t="shared" si="54"/>
        <v>0</v>
      </c>
      <c r="CE21" s="12">
        <f t="shared" si="55"/>
        <v>0</v>
      </c>
      <c r="CF21" s="4">
        <v>0</v>
      </c>
      <c r="CG21" s="13">
        <f t="shared" si="56"/>
        <v>0</v>
      </c>
      <c r="CH21" s="12">
        <f t="shared" si="57"/>
        <v>0</v>
      </c>
      <c r="CI21" s="4"/>
      <c r="CJ21" s="13">
        <f t="shared" si="58"/>
        <v>0</v>
      </c>
      <c r="CK21" s="12">
        <f t="shared" si="59"/>
        <v>0</v>
      </c>
      <c r="CL21" s="4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8">
        <f t="shared" si="64"/>
        <v>0</v>
      </c>
    </row>
    <row r="22" spans="1:96" x14ac:dyDescent="0.25">
      <c r="I22" s="4"/>
      <c r="J22" s="11">
        <f t="shared" si="65"/>
        <v>0</v>
      </c>
      <c r="K22" s="12">
        <f t="shared" si="7"/>
        <v>0</v>
      </c>
      <c r="L22" s="4"/>
      <c r="M22" s="13">
        <f t="shared" si="8"/>
        <v>0</v>
      </c>
      <c r="N22" s="12">
        <f t="shared" si="9"/>
        <v>0</v>
      </c>
      <c r="O22" s="4"/>
      <c r="P22" s="13">
        <f t="shared" si="10"/>
        <v>0</v>
      </c>
      <c r="Q22" s="12">
        <f t="shared" si="11"/>
        <v>0</v>
      </c>
      <c r="R22" s="4">
        <v>0</v>
      </c>
      <c r="S22" s="13">
        <f t="shared" si="12"/>
        <v>0</v>
      </c>
      <c r="T22" s="12">
        <f t="shared" si="13"/>
        <v>0</v>
      </c>
      <c r="V22" s="13">
        <f t="shared" si="14"/>
        <v>0</v>
      </c>
      <c r="W22" s="12">
        <f t="shared" si="15"/>
        <v>0</v>
      </c>
      <c r="Y22" s="13">
        <f t="shared" si="16"/>
        <v>0</v>
      </c>
      <c r="Z22" s="12">
        <f t="shared" si="17"/>
        <v>0</v>
      </c>
      <c r="AA22" s="4"/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4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/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E22" s="4"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L22" s="13">
        <f t="shared" si="42"/>
        <v>0</v>
      </c>
      <c r="BM22" s="12">
        <f t="shared" si="43"/>
        <v>0</v>
      </c>
      <c r="BN22" s="4"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4">
        <v>0</v>
      </c>
      <c r="BU22" s="13">
        <f t="shared" si="48"/>
        <v>0</v>
      </c>
      <c r="BV22" s="12">
        <f t="shared" si="49"/>
        <v>0</v>
      </c>
      <c r="BW22" s="4"/>
      <c r="BX22" s="13">
        <f t="shared" si="50"/>
        <v>0</v>
      </c>
      <c r="BY22" s="12">
        <f t="shared" si="51"/>
        <v>0</v>
      </c>
      <c r="BZ22" s="4"/>
      <c r="CA22" s="13">
        <f t="shared" si="52"/>
        <v>0</v>
      </c>
      <c r="CB22" s="12">
        <f t="shared" si="53"/>
        <v>0</v>
      </c>
      <c r="CC22" s="4">
        <v>0</v>
      </c>
      <c r="CD22" s="13">
        <f t="shared" si="54"/>
        <v>0</v>
      </c>
      <c r="CE22" s="12">
        <f t="shared" si="55"/>
        <v>0</v>
      </c>
      <c r="CF22" s="4">
        <v>0</v>
      </c>
      <c r="CG22" s="13">
        <f t="shared" si="56"/>
        <v>0</v>
      </c>
      <c r="CH22" s="12">
        <f t="shared" si="57"/>
        <v>0</v>
      </c>
      <c r="CI22" s="4"/>
      <c r="CJ22" s="13">
        <f t="shared" si="58"/>
        <v>0</v>
      </c>
      <c r="CK22" s="12">
        <f t="shared" si="59"/>
        <v>0</v>
      </c>
      <c r="CL22" s="4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8">
        <f t="shared" si="64"/>
        <v>0</v>
      </c>
    </row>
    <row r="23" spans="1:96" x14ac:dyDescent="0.25">
      <c r="I23" s="4"/>
      <c r="J23" s="11">
        <f t="shared" si="65"/>
        <v>0</v>
      </c>
      <c r="K23" s="12">
        <f t="shared" si="7"/>
        <v>0</v>
      </c>
      <c r="L23" s="4"/>
      <c r="M23" s="13">
        <f t="shared" si="8"/>
        <v>0</v>
      </c>
      <c r="N23" s="12">
        <f t="shared" si="9"/>
        <v>0</v>
      </c>
      <c r="O23" s="4"/>
      <c r="P23" s="13">
        <f t="shared" si="10"/>
        <v>0</v>
      </c>
      <c r="Q23" s="12">
        <f t="shared" si="11"/>
        <v>0</v>
      </c>
      <c r="R23" s="4">
        <v>0</v>
      </c>
      <c r="S23" s="13">
        <f t="shared" si="12"/>
        <v>0</v>
      </c>
      <c r="T23" s="12">
        <f t="shared" si="13"/>
        <v>0</v>
      </c>
      <c r="V23" s="13">
        <f t="shared" si="14"/>
        <v>0</v>
      </c>
      <c r="W23" s="12">
        <f t="shared" si="15"/>
        <v>0</v>
      </c>
      <c r="Y23" s="13">
        <f t="shared" si="16"/>
        <v>0</v>
      </c>
      <c r="Z23" s="12">
        <f t="shared" si="17"/>
        <v>0</v>
      </c>
      <c r="AA23" s="4"/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4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0</v>
      </c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/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E23" s="4"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L23" s="13">
        <f t="shared" si="42"/>
        <v>0</v>
      </c>
      <c r="BM23" s="12">
        <f t="shared" si="43"/>
        <v>0</v>
      </c>
      <c r="BN23" s="4"/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4">
        <v>0</v>
      </c>
      <c r="BU23" s="13">
        <f t="shared" si="48"/>
        <v>0</v>
      </c>
      <c r="BV23" s="12">
        <f t="shared" si="49"/>
        <v>0</v>
      </c>
      <c r="BW23" s="4"/>
      <c r="BX23" s="13">
        <f t="shared" si="50"/>
        <v>0</v>
      </c>
      <c r="BY23" s="12">
        <f t="shared" si="51"/>
        <v>0</v>
      </c>
      <c r="BZ23" s="4"/>
      <c r="CA23" s="13">
        <f t="shared" si="52"/>
        <v>0</v>
      </c>
      <c r="CB23" s="12">
        <f t="shared" si="53"/>
        <v>0</v>
      </c>
      <c r="CC23" s="4">
        <v>0</v>
      </c>
      <c r="CD23" s="13">
        <f t="shared" si="54"/>
        <v>0</v>
      </c>
      <c r="CE23" s="12">
        <f t="shared" si="55"/>
        <v>0</v>
      </c>
      <c r="CF23" s="4">
        <v>0</v>
      </c>
      <c r="CG23" s="13">
        <f t="shared" si="56"/>
        <v>0</v>
      </c>
      <c r="CH23" s="12">
        <f t="shared" si="57"/>
        <v>0</v>
      </c>
      <c r="CI23" s="4"/>
      <c r="CJ23" s="13">
        <f t="shared" si="58"/>
        <v>0</v>
      </c>
      <c r="CK23" s="12">
        <f t="shared" si="59"/>
        <v>0</v>
      </c>
      <c r="CL23" s="4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8">
        <f t="shared" si="64"/>
        <v>0</v>
      </c>
    </row>
    <row r="24" spans="1:96" x14ac:dyDescent="0.25">
      <c r="A24" s="1">
        <v>173076000</v>
      </c>
      <c r="B24" t="s">
        <v>8</v>
      </c>
      <c r="C24" t="s">
        <v>9</v>
      </c>
      <c r="D24" s="2">
        <v>7.5342465753424653E-2</v>
      </c>
      <c r="E24" s="6">
        <v>60</v>
      </c>
      <c r="F24" s="6">
        <v>5.0868000000000002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7"/>
        <v>0</v>
      </c>
      <c r="L24" s="4"/>
      <c r="M24" s="13">
        <f t="shared" si="8"/>
        <v>0</v>
      </c>
      <c r="N24" s="12">
        <f t="shared" si="9"/>
        <v>0</v>
      </c>
      <c r="O24" s="4"/>
      <c r="P24" s="13">
        <f t="shared" si="10"/>
        <v>0</v>
      </c>
      <c r="Q24" s="12">
        <f t="shared" si="11"/>
        <v>0</v>
      </c>
      <c r="R24" s="4"/>
      <c r="S24" s="13">
        <f t="shared" si="12"/>
        <v>0</v>
      </c>
      <c r="T24" s="12">
        <f t="shared" si="13"/>
        <v>0</v>
      </c>
      <c r="V24" s="13">
        <f t="shared" si="14"/>
        <v>0</v>
      </c>
      <c r="W24" s="12">
        <f t="shared" si="15"/>
        <v>0</v>
      </c>
      <c r="Y24" s="13">
        <f t="shared" si="16"/>
        <v>0</v>
      </c>
      <c r="Z24" s="12">
        <f t="shared" si="17"/>
        <v>0</v>
      </c>
      <c r="AA24" s="4"/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4"/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/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E24" s="4"/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L24" s="13">
        <f t="shared" si="42"/>
        <v>0</v>
      </c>
      <c r="BM24" s="12">
        <f t="shared" si="43"/>
        <v>0</v>
      </c>
      <c r="BN24" s="4"/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4">
        <v>0</v>
      </c>
      <c r="BU24" s="13">
        <f t="shared" si="48"/>
        <v>0</v>
      </c>
      <c r="BV24" s="12">
        <f t="shared" si="49"/>
        <v>0</v>
      </c>
      <c r="BW24" s="4"/>
      <c r="BX24" s="13">
        <f t="shared" si="50"/>
        <v>0</v>
      </c>
      <c r="BY24" s="12">
        <f t="shared" si="51"/>
        <v>0</v>
      </c>
      <c r="BZ24" s="4"/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4"/>
      <c r="CG24" s="13">
        <f t="shared" si="56"/>
        <v>0</v>
      </c>
      <c r="CH24" s="12">
        <f t="shared" si="57"/>
        <v>0</v>
      </c>
      <c r="CI24" s="4"/>
      <c r="CJ24" s="13">
        <f t="shared" si="58"/>
        <v>0</v>
      </c>
      <c r="CK24" s="12">
        <f t="shared" si="59"/>
        <v>0</v>
      </c>
      <c r="CL24" s="4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8">
        <f t="shared" si="64"/>
        <v>0</v>
      </c>
    </row>
    <row r="25" spans="1:96" x14ac:dyDescent="0.25">
      <c r="A25" s="1">
        <v>173076000</v>
      </c>
      <c r="B25" t="s">
        <v>10</v>
      </c>
      <c r="C25" t="s">
        <v>11</v>
      </c>
      <c r="D25" s="2">
        <v>0.15068493150684931</v>
      </c>
      <c r="E25" s="6">
        <v>60</v>
      </c>
      <c r="F25" s="6">
        <v>5.0868000000000002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7"/>
        <v>0</v>
      </c>
      <c r="L25" s="4"/>
      <c r="M25" s="13">
        <f t="shared" si="8"/>
        <v>0</v>
      </c>
      <c r="N25" s="12">
        <f t="shared" si="9"/>
        <v>0</v>
      </c>
      <c r="O25" s="4"/>
      <c r="P25" s="13">
        <f t="shared" si="10"/>
        <v>0</v>
      </c>
      <c r="Q25" s="12">
        <f t="shared" si="11"/>
        <v>0</v>
      </c>
      <c r="R25" s="4"/>
      <c r="S25" s="13">
        <f t="shared" si="12"/>
        <v>0</v>
      </c>
      <c r="T25" s="12">
        <f t="shared" si="13"/>
        <v>0</v>
      </c>
      <c r="V25" s="13">
        <f t="shared" si="14"/>
        <v>0</v>
      </c>
      <c r="W25" s="12">
        <f t="shared" si="15"/>
        <v>0</v>
      </c>
      <c r="Y25" s="13">
        <f t="shared" si="16"/>
        <v>0</v>
      </c>
      <c r="Z25" s="12">
        <f t="shared" si="17"/>
        <v>0</v>
      </c>
      <c r="AA25" s="4"/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4"/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/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E25" s="4"/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L25" s="13">
        <f t="shared" si="42"/>
        <v>0</v>
      </c>
      <c r="BM25" s="12">
        <f t="shared" si="43"/>
        <v>0</v>
      </c>
      <c r="BN25" s="4"/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4">
        <v>0</v>
      </c>
      <c r="BU25" s="13">
        <f t="shared" si="48"/>
        <v>0</v>
      </c>
      <c r="BV25" s="12">
        <f t="shared" si="49"/>
        <v>0</v>
      </c>
      <c r="BW25" s="4"/>
      <c r="BX25" s="13">
        <f t="shared" si="50"/>
        <v>0</v>
      </c>
      <c r="BY25" s="12">
        <f t="shared" si="51"/>
        <v>0</v>
      </c>
      <c r="BZ25" s="4"/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4"/>
      <c r="CG25" s="13">
        <f t="shared" si="56"/>
        <v>0</v>
      </c>
      <c r="CH25" s="12">
        <f t="shared" si="57"/>
        <v>0</v>
      </c>
      <c r="CI25" s="4"/>
      <c r="CJ25" s="13">
        <f t="shared" si="58"/>
        <v>0</v>
      </c>
      <c r="CK25" s="12">
        <f t="shared" si="59"/>
        <v>0</v>
      </c>
      <c r="CL25" s="4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8">
        <f t="shared" si="64"/>
        <v>0</v>
      </c>
    </row>
    <row r="26" spans="1:96" x14ac:dyDescent="0.25">
      <c r="A26" s="1">
        <v>173076000</v>
      </c>
      <c r="B26" t="s">
        <v>12</v>
      </c>
      <c r="C26" t="s">
        <v>13</v>
      </c>
      <c r="D26" s="2">
        <v>6.5068493150684928E-2</v>
      </c>
      <c r="E26" s="6">
        <v>60</v>
      </c>
      <c r="F26" s="6">
        <v>5.0868000000000002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4"/>
      <c r="M26" s="13">
        <f t="shared" si="8"/>
        <v>0</v>
      </c>
      <c r="N26" s="12">
        <f t="shared" si="9"/>
        <v>0</v>
      </c>
      <c r="O26" s="4"/>
      <c r="P26" s="13">
        <f t="shared" si="10"/>
        <v>0</v>
      </c>
      <c r="Q26" s="12">
        <f t="shared" si="11"/>
        <v>0</v>
      </c>
      <c r="R26" s="4"/>
      <c r="S26" s="13">
        <f t="shared" si="12"/>
        <v>0</v>
      </c>
      <c r="T26" s="12">
        <f t="shared" si="13"/>
        <v>0</v>
      </c>
      <c r="V26" s="13">
        <f t="shared" si="14"/>
        <v>0</v>
      </c>
      <c r="W26" s="12">
        <f t="shared" si="15"/>
        <v>0</v>
      </c>
      <c r="Y26" s="13">
        <f t="shared" si="16"/>
        <v>0</v>
      </c>
      <c r="Z26" s="12">
        <f t="shared" si="17"/>
        <v>0</v>
      </c>
      <c r="AA26" s="4"/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4"/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V26" s="4"/>
      <c r="AW26" s="13">
        <f t="shared" si="32"/>
        <v>0</v>
      </c>
      <c r="AX26" s="12">
        <f t="shared" si="33"/>
        <v>0</v>
      </c>
      <c r="AY26" s="4"/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E26" s="4"/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L26" s="13">
        <f t="shared" si="42"/>
        <v>0</v>
      </c>
      <c r="BM26" s="12">
        <f t="shared" si="43"/>
        <v>0</v>
      </c>
      <c r="BN26" s="4"/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4">
        <v>0</v>
      </c>
      <c r="BU26" s="13">
        <f t="shared" si="48"/>
        <v>0</v>
      </c>
      <c r="BV26" s="12">
        <f t="shared" si="49"/>
        <v>0</v>
      </c>
      <c r="BW26" s="4"/>
      <c r="BX26" s="13">
        <f t="shared" si="50"/>
        <v>0</v>
      </c>
      <c r="BY26" s="12">
        <f t="shared" si="51"/>
        <v>0</v>
      </c>
      <c r="BZ26" s="4"/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4"/>
      <c r="CG26" s="13">
        <f t="shared" si="56"/>
        <v>0</v>
      </c>
      <c r="CH26" s="12">
        <f t="shared" si="57"/>
        <v>0</v>
      </c>
      <c r="CI26" s="4"/>
      <c r="CJ26" s="13">
        <f t="shared" si="58"/>
        <v>0</v>
      </c>
      <c r="CK26" s="12">
        <f t="shared" si="59"/>
        <v>0</v>
      </c>
      <c r="CL26" s="4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8">
        <f t="shared" si="64"/>
        <v>0</v>
      </c>
    </row>
    <row r="27" spans="1:96" x14ac:dyDescent="0.25">
      <c r="A27" s="1">
        <v>173076000</v>
      </c>
      <c r="B27" t="s">
        <v>14</v>
      </c>
      <c r="C27" t="s">
        <v>15</v>
      </c>
      <c r="D27" s="2">
        <v>7.1917808219178078E-2</v>
      </c>
      <c r="E27" s="6">
        <v>60</v>
      </c>
      <c r="F27" s="6">
        <v>5.0868000000000002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4"/>
      <c r="M27" s="13">
        <f t="shared" si="8"/>
        <v>0</v>
      </c>
      <c r="N27" s="12">
        <f t="shared" si="9"/>
        <v>0</v>
      </c>
      <c r="O27" s="4"/>
      <c r="P27" s="13">
        <f t="shared" si="10"/>
        <v>0</v>
      </c>
      <c r="Q27" s="12">
        <f t="shared" si="11"/>
        <v>0</v>
      </c>
      <c r="R27" s="4"/>
      <c r="S27" s="13">
        <f t="shared" si="12"/>
        <v>0</v>
      </c>
      <c r="T27" s="12">
        <f t="shared" si="13"/>
        <v>0</v>
      </c>
      <c r="V27" s="13">
        <f t="shared" si="14"/>
        <v>0</v>
      </c>
      <c r="W27" s="12">
        <f t="shared" si="15"/>
        <v>0</v>
      </c>
      <c r="Y27" s="13">
        <f t="shared" si="16"/>
        <v>0</v>
      </c>
      <c r="Z27" s="12">
        <f t="shared" si="17"/>
        <v>0</v>
      </c>
      <c r="AA27" s="4"/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4"/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V27" s="4"/>
      <c r="AW27" s="13">
        <f t="shared" si="32"/>
        <v>0</v>
      </c>
      <c r="AX27" s="12">
        <f t="shared" si="33"/>
        <v>0</v>
      </c>
      <c r="AY27" s="4"/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E27" s="4"/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L27" s="13">
        <f t="shared" si="42"/>
        <v>0</v>
      </c>
      <c r="BM27" s="12">
        <f t="shared" si="43"/>
        <v>0</v>
      </c>
      <c r="BN27" s="4"/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4">
        <v>0</v>
      </c>
      <c r="BU27" s="13">
        <f t="shared" si="48"/>
        <v>0</v>
      </c>
      <c r="BV27" s="12">
        <f t="shared" si="49"/>
        <v>0</v>
      </c>
      <c r="BW27" s="4"/>
      <c r="BX27" s="13">
        <f t="shared" si="50"/>
        <v>0</v>
      </c>
      <c r="BY27" s="12">
        <f t="shared" si="51"/>
        <v>0</v>
      </c>
      <c r="BZ27" s="4"/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4"/>
      <c r="CG27" s="13">
        <f t="shared" si="56"/>
        <v>0</v>
      </c>
      <c r="CH27" s="12">
        <f t="shared" si="57"/>
        <v>0</v>
      </c>
      <c r="CI27" s="4"/>
      <c r="CJ27" s="13">
        <f t="shared" si="58"/>
        <v>0</v>
      </c>
      <c r="CK27" s="12">
        <f t="shared" si="59"/>
        <v>0</v>
      </c>
      <c r="CL27" s="4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8">
        <f t="shared" si="64"/>
        <v>0</v>
      </c>
    </row>
    <row r="28" spans="1:96" x14ac:dyDescent="0.25">
      <c r="A28" s="1">
        <v>173076000</v>
      </c>
      <c r="B28" t="s">
        <v>16</v>
      </c>
      <c r="C28" t="s">
        <v>17</v>
      </c>
      <c r="D28" s="2">
        <v>0.1404109589041096</v>
      </c>
      <c r="E28" s="6">
        <v>60</v>
      </c>
      <c r="F28" s="6">
        <v>5.0868000000000002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4"/>
      <c r="M28" s="13">
        <f t="shared" si="8"/>
        <v>0</v>
      </c>
      <c r="N28" s="12">
        <f t="shared" si="9"/>
        <v>0</v>
      </c>
      <c r="O28" s="4"/>
      <c r="P28" s="13">
        <f t="shared" si="10"/>
        <v>0</v>
      </c>
      <c r="Q28" s="12">
        <f t="shared" si="11"/>
        <v>0</v>
      </c>
      <c r="R28" s="4"/>
      <c r="S28" s="13">
        <f t="shared" si="12"/>
        <v>0</v>
      </c>
      <c r="T28" s="12">
        <f t="shared" si="13"/>
        <v>0</v>
      </c>
      <c r="V28" s="13">
        <f t="shared" si="14"/>
        <v>0</v>
      </c>
      <c r="W28" s="12">
        <f t="shared" si="15"/>
        <v>0</v>
      </c>
      <c r="Y28" s="13">
        <f t="shared" si="16"/>
        <v>0</v>
      </c>
      <c r="Z28" s="12">
        <f t="shared" si="17"/>
        <v>0</v>
      </c>
      <c r="AA28" s="4"/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4"/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V28" s="4"/>
      <c r="AW28" s="13">
        <f t="shared" si="32"/>
        <v>0</v>
      </c>
      <c r="AX28" s="12">
        <f t="shared" si="33"/>
        <v>0</v>
      </c>
      <c r="AY28" s="4"/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E28" s="4"/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L28" s="13">
        <f t="shared" si="42"/>
        <v>0</v>
      </c>
      <c r="BM28" s="12">
        <f t="shared" si="43"/>
        <v>0</v>
      </c>
      <c r="BN28" s="4"/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4">
        <v>0</v>
      </c>
      <c r="BU28" s="13">
        <f t="shared" si="48"/>
        <v>0</v>
      </c>
      <c r="BV28" s="12">
        <f t="shared" si="49"/>
        <v>0</v>
      </c>
      <c r="BW28" s="4"/>
      <c r="BX28" s="13">
        <f t="shared" si="50"/>
        <v>0</v>
      </c>
      <c r="BY28" s="12">
        <f t="shared" si="51"/>
        <v>0</v>
      </c>
      <c r="BZ28" s="4"/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4"/>
      <c r="CG28" s="13">
        <f t="shared" si="56"/>
        <v>0</v>
      </c>
      <c r="CH28" s="12">
        <f t="shared" si="57"/>
        <v>0</v>
      </c>
      <c r="CI28" s="4"/>
      <c r="CJ28" s="13">
        <f t="shared" si="58"/>
        <v>0</v>
      </c>
      <c r="CK28" s="12">
        <f t="shared" si="59"/>
        <v>0</v>
      </c>
      <c r="CL28" s="4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8">
        <f t="shared" si="64"/>
        <v>0</v>
      </c>
    </row>
    <row r="29" spans="1:96" x14ac:dyDescent="0.25">
      <c r="A29" s="1">
        <v>173076000</v>
      </c>
      <c r="B29" t="s">
        <v>18</v>
      </c>
      <c r="C29" t="s">
        <v>19</v>
      </c>
      <c r="D29" s="2">
        <v>7.1917808219178078E-2</v>
      </c>
      <c r="E29" s="6">
        <v>60</v>
      </c>
      <c r="F29" s="6">
        <v>5.0868000000000002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4"/>
      <c r="M29" s="13">
        <f t="shared" si="8"/>
        <v>0</v>
      </c>
      <c r="N29" s="12">
        <f t="shared" si="9"/>
        <v>0</v>
      </c>
      <c r="O29" s="4"/>
      <c r="P29" s="13">
        <f t="shared" si="10"/>
        <v>0</v>
      </c>
      <c r="Q29" s="12">
        <f t="shared" si="11"/>
        <v>0</v>
      </c>
      <c r="R29" s="4"/>
      <c r="S29" s="13">
        <f t="shared" si="12"/>
        <v>0</v>
      </c>
      <c r="T29" s="12">
        <f t="shared" si="13"/>
        <v>0</v>
      </c>
      <c r="V29" s="13">
        <f t="shared" si="14"/>
        <v>0</v>
      </c>
      <c r="W29" s="12">
        <f t="shared" si="15"/>
        <v>0</v>
      </c>
      <c r="Y29" s="13">
        <f t="shared" si="16"/>
        <v>0</v>
      </c>
      <c r="Z29" s="12">
        <f t="shared" si="17"/>
        <v>0</v>
      </c>
      <c r="AA29" s="4"/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4"/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V29" s="4"/>
      <c r="AW29" s="13">
        <f t="shared" si="32"/>
        <v>0</v>
      </c>
      <c r="AX29" s="12">
        <f t="shared" si="33"/>
        <v>0</v>
      </c>
      <c r="AY29" s="4"/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E29" s="4"/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L29" s="13">
        <f t="shared" si="42"/>
        <v>0</v>
      </c>
      <c r="BM29" s="12">
        <f t="shared" si="43"/>
        <v>0</v>
      </c>
      <c r="BN29" s="4"/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4">
        <v>0</v>
      </c>
      <c r="BU29" s="13">
        <f t="shared" si="48"/>
        <v>0</v>
      </c>
      <c r="BV29" s="12">
        <f t="shared" si="49"/>
        <v>0</v>
      </c>
      <c r="BW29" s="4"/>
      <c r="BX29" s="13">
        <f t="shared" si="50"/>
        <v>0</v>
      </c>
      <c r="BY29" s="12">
        <f t="shared" si="51"/>
        <v>0</v>
      </c>
      <c r="BZ29" s="4"/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4"/>
      <c r="CG29" s="13">
        <f t="shared" si="56"/>
        <v>0</v>
      </c>
      <c r="CH29" s="12">
        <f t="shared" si="57"/>
        <v>0</v>
      </c>
      <c r="CI29" s="4"/>
      <c r="CJ29" s="13">
        <f t="shared" si="58"/>
        <v>0</v>
      </c>
      <c r="CK29" s="12">
        <f t="shared" si="59"/>
        <v>0</v>
      </c>
      <c r="CL29" s="4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8">
        <f t="shared" si="64"/>
        <v>0</v>
      </c>
    </row>
    <row r="30" spans="1:96" x14ac:dyDescent="0.25">
      <c r="A30" s="1">
        <v>173076000</v>
      </c>
      <c r="B30" t="s">
        <v>20</v>
      </c>
      <c r="C30" t="s">
        <v>21</v>
      </c>
      <c r="D30" s="2">
        <v>0.17808219178082191</v>
      </c>
      <c r="E30" s="6">
        <v>60</v>
      </c>
      <c r="F30" s="6">
        <v>5.0868000000000002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4"/>
      <c r="M30" s="13">
        <f t="shared" si="8"/>
        <v>0</v>
      </c>
      <c r="N30" s="12">
        <f t="shared" si="9"/>
        <v>0</v>
      </c>
      <c r="O30" s="4"/>
      <c r="P30" s="13">
        <f t="shared" si="10"/>
        <v>0</v>
      </c>
      <c r="Q30" s="12">
        <f t="shared" si="11"/>
        <v>0</v>
      </c>
      <c r="R30" s="4"/>
      <c r="S30" s="13">
        <f t="shared" si="12"/>
        <v>0</v>
      </c>
      <c r="T30" s="12">
        <f t="shared" si="13"/>
        <v>0</v>
      </c>
      <c r="V30" s="13">
        <f t="shared" si="14"/>
        <v>0</v>
      </c>
      <c r="W30" s="12">
        <f t="shared" si="15"/>
        <v>0</v>
      </c>
      <c r="Y30" s="13">
        <f t="shared" si="16"/>
        <v>0</v>
      </c>
      <c r="Z30" s="12">
        <f t="shared" si="17"/>
        <v>0</v>
      </c>
      <c r="AA30" s="4"/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4"/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V30" s="4"/>
      <c r="AW30" s="13">
        <f t="shared" si="32"/>
        <v>0</v>
      </c>
      <c r="AX30" s="12">
        <f t="shared" si="33"/>
        <v>0</v>
      </c>
      <c r="AY30" s="4"/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E30" s="4"/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L30" s="13">
        <f t="shared" si="42"/>
        <v>0</v>
      </c>
      <c r="BM30" s="12">
        <f t="shared" si="43"/>
        <v>0</v>
      </c>
      <c r="BN30" s="4"/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4">
        <v>0</v>
      </c>
      <c r="BU30" s="13">
        <f t="shared" si="48"/>
        <v>0</v>
      </c>
      <c r="BV30" s="12">
        <f t="shared" si="49"/>
        <v>0</v>
      </c>
      <c r="BW30" s="4"/>
      <c r="BX30" s="13">
        <f t="shared" si="50"/>
        <v>0</v>
      </c>
      <c r="BY30" s="12">
        <f t="shared" si="51"/>
        <v>0</v>
      </c>
      <c r="BZ30" s="4"/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4"/>
      <c r="CG30" s="13">
        <f t="shared" si="56"/>
        <v>0</v>
      </c>
      <c r="CH30" s="12">
        <f t="shared" si="57"/>
        <v>0</v>
      </c>
      <c r="CI30" s="4"/>
      <c r="CJ30" s="13">
        <f t="shared" si="58"/>
        <v>0</v>
      </c>
      <c r="CK30" s="12">
        <f t="shared" si="59"/>
        <v>0</v>
      </c>
      <c r="CL30" s="4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8">
        <f t="shared" si="64"/>
        <v>0</v>
      </c>
    </row>
    <row r="31" spans="1:96" x14ac:dyDescent="0.25">
      <c r="A31" s="1">
        <v>173076000</v>
      </c>
      <c r="B31" t="s">
        <v>80</v>
      </c>
      <c r="C31" t="s">
        <v>23</v>
      </c>
      <c r="D31" s="3">
        <v>0.24657534246575341</v>
      </c>
      <c r="E31" s="6">
        <v>60</v>
      </c>
      <c r="F31" s="6">
        <v>5.0868000000000002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4"/>
      <c r="M31" s="13">
        <f t="shared" si="8"/>
        <v>0</v>
      </c>
      <c r="N31" s="12">
        <f t="shared" si="9"/>
        <v>0</v>
      </c>
      <c r="O31" s="4"/>
      <c r="P31" s="13">
        <f t="shared" si="10"/>
        <v>0</v>
      </c>
      <c r="Q31" s="12">
        <f t="shared" si="11"/>
        <v>0</v>
      </c>
      <c r="R31" s="4"/>
      <c r="S31" s="13">
        <f t="shared" si="12"/>
        <v>0</v>
      </c>
      <c r="T31" s="12">
        <f t="shared" si="13"/>
        <v>0</v>
      </c>
      <c r="V31" s="13">
        <f t="shared" si="14"/>
        <v>0</v>
      </c>
      <c r="W31" s="12">
        <f t="shared" si="15"/>
        <v>0</v>
      </c>
      <c r="Y31" s="13">
        <f t="shared" si="16"/>
        <v>0</v>
      </c>
      <c r="Z31" s="12">
        <f t="shared" si="17"/>
        <v>0</v>
      </c>
      <c r="AA31" s="4"/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4"/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V31" s="4"/>
      <c r="AW31" s="13">
        <f t="shared" si="32"/>
        <v>0</v>
      </c>
      <c r="AX31" s="12">
        <f t="shared" si="33"/>
        <v>0</v>
      </c>
      <c r="AY31" s="4"/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E31" s="4"/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L31" s="13">
        <f t="shared" si="42"/>
        <v>0</v>
      </c>
      <c r="BM31" s="12">
        <f t="shared" si="43"/>
        <v>0</v>
      </c>
      <c r="BN31" s="4"/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4">
        <v>0</v>
      </c>
      <c r="BU31" s="13">
        <f t="shared" si="48"/>
        <v>0</v>
      </c>
      <c r="BV31" s="12">
        <f t="shared" si="49"/>
        <v>0</v>
      </c>
      <c r="BW31" s="4"/>
      <c r="BX31" s="13">
        <f t="shared" si="50"/>
        <v>0</v>
      </c>
      <c r="BY31" s="12">
        <f t="shared" si="51"/>
        <v>0</v>
      </c>
      <c r="BZ31" s="4"/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4"/>
      <c r="CG31" s="13">
        <f t="shared" si="56"/>
        <v>0</v>
      </c>
      <c r="CH31" s="12">
        <f t="shared" si="57"/>
        <v>0</v>
      </c>
      <c r="CI31" s="4"/>
      <c r="CJ31" s="13">
        <f t="shared" si="58"/>
        <v>0</v>
      </c>
      <c r="CK31" s="12">
        <f t="shared" si="59"/>
        <v>0</v>
      </c>
      <c r="CL31" s="4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8">
        <f t="shared" si="64"/>
        <v>0</v>
      </c>
    </row>
    <row r="32" spans="1:96" x14ac:dyDescent="0.25">
      <c r="I32" s="4"/>
      <c r="J32" s="11">
        <f t="shared" si="65"/>
        <v>0</v>
      </c>
      <c r="K32" s="12">
        <f t="shared" si="7"/>
        <v>0</v>
      </c>
      <c r="L32" s="4"/>
      <c r="M32" s="13">
        <f t="shared" si="8"/>
        <v>0</v>
      </c>
      <c r="N32" s="12">
        <f t="shared" si="9"/>
        <v>0</v>
      </c>
      <c r="O32" s="4"/>
      <c r="P32" s="13">
        <f t="shared" si="10"/>
        <v>0</v>
      </c>
      <c r="Q32" s="12">
        <f t="shared" si="11"/>
        <v>0</v>
      </c>
      <c r="R32" s="4">
        <v>0</v>
      </c>
      <c r="S32" s="13">
        <f t="shared" si="12"/>
        <v>0</v>
      </c>
      <c r="T32" s="12">
        <f t="shared" si="13"/>
        <v>0</v>
      </c>
      <c r="V32" s="13">
        <f t="shared" si="14"/>
        <v>0</v>
      </c>
      <c r="W32" s="12">
        <f t="shared" si="15"/>
        <v>0</v>
      </c>
      <c r="Y32" s="13">
        <f t="shared" si="16"/>
        <v>0</v>
      </c>
      <c r="Z32" s="12">
        <f t="shared" si="17"/>
        <v>0</v>
      </c>
      <c r="AA32" s="4"/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4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V32" s="4"/>
      <c r="AW32" s="13">
        <f t="shared" si="32"/>
        <v>0</v>
      </c>
      <c r="AX32" s="12">
        <f t="shared" si="33"/>
        <v>0</v>
      </c>
      <c r="AY32" s="4"/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E32" s="4"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L32" s="13">
        <f t="shared" si="42"/>
        <v>0</v>
      </c>
      <c r="BM32" s="12">
        <f t="shared" si="43"/>
        <v>0</v>
      </c>
      <c r="BN32" s="4"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4">
        <v>0</v>
      </c>
      <c r="BU32" s="13">
        <f t="shared" si="48"/>
        <v>0</v>
      </c>
      <c r="BV32" s="12">
        <f t="shared" si="49"/>
        <v>0</v>
      </c>
      <c r="BW32" s="4"/>
      <c r="BX32" s="13">
        <f t="shared" si="50"/>
        <v>0</v>
      </c>
      <c r="BY32" s="12">
        <f t="shared" si="51"/>
        <v>0</v>
      </c>
      <c r="BZ32" s="4"/>
      <c r="CA32" s="13">
        <f t="shared" si="52"/>
        <v>0</v>
      </c>
      <c r="CB32" s="12">
        <f t="shared" si="53"/>
        <v>0</v>
      </c>
      <c r="CC32" s="4">
        <v>0</v>
      </c>
      <c r="CD32" s="13">
        <f t="shared" si="54"/>
        <v>0</v>
      </c>
      <c r="CE32" s="12">
        <f t="shared" si="55"/>
        <v>0</v>
      </c>
      <c r="CF32" s="4">
        <v>0</v>
      </c>
      <c r="CG32" s="13">
        <f t="shared" si="56"/>
        <v>0</v>
      </c>
      <c r="CH32" s="12">
        <f t="shared" si="57"/>
        <v>0</v>
      </c>
      <c r="CI32" s="4"/>
      <c r="CJ32" s="13">
        <f t="shared" si="58"/>
        <v>0</v>
      </c>
      <c r="CK32" s="12">
        <f t="shared" si="59"/>
        <v>0</v>
      </c>
      <c r="CL32" s="4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8">
        <f t="shared" si="64"/>
        <v>0</v>
      </c>
    </row>
    <row r="33" spans="1:96" x14ac:dyDescent="0.25">
      <c r="I33" s="4"/>
      <c r="J33" s="11">
        <f t="shared" si="65"/>
        <v>0</v>
      </c>
      <c r="K33" s="12">
        <f t="shared" si="7"/>
        <v>0</v>
      </c>
      <c r="L33" s="4"/>
      <c r="M33" s="13">
        <f t="shared" si="8"/>
        <v>0</v>
      </c>
      <c r="N33" s="12">
        <f t="shared" si="9"/>
        <v>0</v>
      </c>
      <c r="O33" s="4"/>
      <c r="P33" s="13">
        <f t="shared" si="10"/>
        <v>0</v>
      </c>
      <c r="Q33" s="12">
        <f t="shared" si="11"/>
        <v>0</v>
      </c>
      <c r="R33" s="4">
        <v>0</v>
      </c>
      <c r="S33" s="13">
        <f t="shared" si="12"/>
        <v>0</v>
      </c>
      <c r="T33" s="12">
        <f t="shared" si="13"/>
        <v>0</v>
      </c>
      <c r="V33" s="13">
        <f t="shared" si="14"/>
        <v>0</v>
      </c>
      <c r="W33" s="12">
        <f t="shared" si="15"/>
        <v>0</v>
      </c>
      <c r="Y33" s="13">
        <f t="shared" si="16"/>
        <v>0</v>
      </c>
      <c r="Z33" s="12">
        <f t="shared" si="17"/>
        <v>0</v>
      </c>
      <c r="AA33" s="4"/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4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0</v>
      </c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/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E33" s="4"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L33" s="13">
        <f t="shared" si="42"/>
        <v>0</v>
      </c>
      <c r="BM33" s="12">
        <f t="shared" si="43"/>
        <v>0</v>
      </c>
      <c r="BN33" s="4"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4">
        <v>0</v>
      </c>
      <c r="BU33" s="13">
        <f t="shared" si="48"/>
        <v>0</v>
      </c>
      <c r="BV33" s="12">
        <f t="shared" si="49"/>
        <v>0</v>
      </c>
      <c r="BW33" s="4"/>
      <c r="BX33" s="13">
        <f t="shared" si="50"/>
        <v>0</v>
      </c>
      <c r="BY33" s="12">
        <f t="shared" si="51"/>
        <v>0</v>
      </c>
      <c r="BZ33" s="4"/>
      <c r="CA33" s="13">
        <f t="shared" si="52"/>
        <v>0</v>
      </c>
      <c r="CB33" s="12">
        <f t="shared" si="53"/>
        <v>0</v>
      </c>
      <c r="CC33" s="4">
        <v>0</v>
      </c>
      <c r="CD33" s="13">
        <f t="shared" si="54"/>
        <v>0</v>
      </c>
      <c r="CE33" s="12">
        <f t="shared" si="55"/>
        <v>0</v>
      </c>
      <c r="CF33" s="4">
        <v>0</v>
      </c>
      <c r="CG33" s="13">
        <f t="shared" si="56"/>
        <v>0</v>
      </c>
      <c r="CH33" s="12">
        <f t="shared" si="57"/>
        <v>0</v>
      </c>
      <c r="CI33" s="4"/>
      <c r="CJ33" s="13">
        <f t="shared" si="58"/>
        <v>0</v>
      </c>
      <c r="CK33" s="12">
        <f t="shared" si="59"/>
        <v>0</v>
      </c>
      <c r="CL33" s="4"/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8">
        <f t="shared" si="64"/>
        <v>0</v>
      </c>
    </row>
    <row r="34" spans="1:96" x14ac:dyDescent="0.25">
      <c r="A34" s="1">
        <v>173135000</v>
      </c>
      <c r="B34" t="s">
        <v>8</v>
      </c>
      <c r="C34" t="s">
        <v>9</v>
      </c>
      <c r="D34" s="2">
        <v>7.5342465753424653E-2</v>
      </c>
      <c r="E34" s="6">
        <v>20</v>
      </c>
      <c r="F34" s="6">
        <v>19.799640000000004</v>
      </c>
      <c r="G34" s="1">
        <v>324003</v>
      </c>
      <c r="H34" s="1" t="s">
        <v>41</v>
      </c>
      <c r="I34" s="4"/>
      <c r="J34" s="11">
        <f t="shared" si="65"/>
        <v>0</v>
      </c>
      <c r="K34" s="12">
        <f t="shared" si="7"/>
        <v>0</v>
      </c>
      <c r="L34" s="4"/>
      <c r="M34" s="13">
        <f t="shared" si="8"/>
        <v>0</v>
      </c>
      <c r="N34" s="12">
        <f t="shared" si="9"/>
        <v>0</v>
      </c>
      <c r="O34" s="4"/>
      <c r="P34" s="13">
        <f t="shared" si="10"/>
        <v>0</v>
      </c>
      <c r="Q34" s="12">
        <f t="shared" si="11"/>
        <v>0</v>
      </c>
      <c r="R34" s="4">
        <v>23</v>
      </c>
      <c r="S34" s="13">
        <f t="shared" si="12"/>
        <v>1.1499999999999999</v>
      </c>
      <c r="T34" s="12">
        <f t="shared" si="13"/>
        <v>455.39172000000008</v>
      </c>
      <c r="V34" s="13">
        <f t="shared" si="14"/>
        <v>0</v>
      </c>
      <c r="W34" s="12">
        <f t="shared" si="15"/>
        <v>0</v>
      </c>
      <c r="Y34" s="13">
        <f t="shared" si="16"/>
        <v>0</v>
      </c>
      <c r="Z34" s="12">
        <f t="shared" si="17"/>
        <v>0</v>
      </c>
      <c r="AA34" s="4"/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4">
        <v>15</v>
      </c>
      <c r="AH34" s="13">
        <f t="shared" si="22"/>
        <v>0.75</v>
      </c>
      <c r="AI34" s="12">
        <f t="shared" si="23"/>
        <v>296.99460000000005</v>
      </c>
      <c r="AK34" s="13">
        <f t="shared" si="24"/>
        <v>0</v>
      </c>
      <c r="AL34" s="12">
        <f t="shared" si="25"/>
        <v>0</v>
      </c>
      <c r="AM34" s="6">
        <v>30</v>
      </c>
      <c r="AN34" s="13">
        <f t="shared" si="26"/>
        <v>1.5</v>
      </c>
      <c r="AO34" s="12">
        <f t="shared" si="27"/>
        <v>593.9892000000001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/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E34" s="4">
        <v>18</v>
      </c>
      <c r="BF34" s="13">
        <f t="shared" si="38"/>
        <v>0.9</v>
      </c>
      <c r="BG34" s="12">
        <f t="shared" si="39"/>
        <v>356.39352000000008</v>
      </c>
      <c r="BI34" s="13">
        <f t="shared" si="40"/>
        <v>0</v>
      </c>
      <c r="BJ34" s="12">
        <f t="shared" si="41"/>
        <v>0</v>
      </c>
      <c r="BL34" s="13">
        <f t="shared" si="42"/>
        <v>0</v>
      </c>
      <c r="BM34" s="12">
        <f t="shared" si="43"/>
        <v>0</v>
      </c>
      <c r="BN34" s="4"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4">
        <v>0</v>
      </c>
      <c r="BU34" s="13">
        <f t="shared" si="48"/>
        <v>0</v>
      </c>
      <c r="BV34" s="12">
        <f t="shared" si="49"/>
        <v>0</v>
      </c>
      <c r="BW34" s="4"/>
      <c r="BX34" s="13">
        <f t="shared" si="50"/>
        <v>0</v>
      </c>
      <c r="BY34" s="12">
        <f t="shared" si="51"/>
        <v>0</v>
      </c>
      <c r="BZ34" s="4"/>
      <c r="CA34" s="13">
        <f t="shared" si="52"/>
        <v>0</v>
      </c>
      <c r="CB34" s="12">
        <f t="shared" si="53"/>
        <v>0</v>
      </c>
      <c r="CC34" s="4">
        <v>0</v>
      </c>
      <c r="CD34" s="13">
        <f t="shared" si="54"/>
        <v>0</v>
      </c>
      <c r="CE34" s="12">
        <f t="shared" si="55"/>
        <v>0</v>
      </c>
      <c r="CF34" s="4">
        <v>27</v>
      </c>
      <c r="CG34" s="13">
        <f t="shared" si="56"/>
        <v>1.35</v>
      </c>
      <c r="CH34" s="12">
        <f t="shared" si="57"/>
        <v>534.59028000000012</v>
      </c>
      <c r="CI34" s="4"/>
      <c r="CJ34" s="13">
        <f t="shared" si="58"/>
        <v>0</v>
      </c>
      <c r="CK34" s="12">
        <f t="shared" si="59"/>
        <v>0</v>
      </c>
      <c r="CL34" s="4"/>
      <c r="CM34" s="13">
        <f t="shared" si="60"/>
        <v>0</v>
      </c>
      <c r="CN34" s="12">
        <f t="shared" si="61"/>
        <v>0</v>
      </c>
      <c r="CO34" s="19">
        <v>15</v>
      </c>
      <c r="CP34" s="13">
        <f t="shared" si="62"/>
        <v>0.75</v>
      </c>
      <c r="CQ34" s="12">
        <f t="shared" si="63"/>
        <v>296.99460000000005</v>
      </c>
      <c r="CR34" s="18">
        <f t="shared" si="64"/>
        <v>1346.3755200000001</v>
      </c>
    </row>
    <row r="35" spans="1:96" x14ac:dyDescent="0.25">
      <c r="A35" s="1">
        <v>173135000</v>
      </c>
      <c r="B35" t="s">
        <v>10</v>
      </c>
      <c r="C35" t="s">
        <v>11</v>
      </c>
      <c r="D35" s="2">
        <v>0.15068493150684931</v>
      </c>
      <c r="E35" s="6">
        <v>20</v>
      </c>
      <c r="F35" s="6">
        <v>19.799640000000004</v>
      </c>
      <c r="G35" s="1">
        <v>324003</v>
      </c>
      <c r="H35" s="1" t="s">
        <v>41</v>
      </c>
      <c r="I35" s="4"/>
      <c r="J35" s="11">
        <f t="shared" si="65"/>
        <v>0</v>
      </c>
      <c r="K35" s="12">
        <f t="shared" si="7"/>
        <v>0</v>
      </c>
      <c r="L35" s="4"/>
      <c r="M35" s="13">
        <f t="shared" si="8"/>
        <v>0</v>
      </c>
      <c r="N35" s="12">
        <f t="shared" si="9"/>
        <v>0</v>
      </c>
      <c r="O35" s="4"/>
      <c r="P35" s="13">
        <f t="shared" si="10"/>
        <v>0</v>
      </c>
      <c r="Q35" s="12">
        <f t="shared" si="11"/>
        <v>0</v>
      </c>
      <c r="R35" s="4">
        <v>45</v>
      </c>
      <c r="S35" s="13">
        <f t="shared" si="12"/>
        <v>2.25</v>
      </c>
      <c r="T35" s="12">
        <f t="shared" si="13"/>
        <v>890.9838000000002</v>
      </c>
      <c r="V35" s="13">
        <f t="shared" si="14"/>
        <v>0</v>
      </c>
      <c r="W35" s="12">
        <f t="shared" si="15"/>
        <v>0</v>
      </c>
      <c r="Y35" s="13">
        <f t="shared" si="16"/>
        <v>0</v>
      </c>
      <c r="Z35" s="12">
        <f t="shared" si="17"/>
        <v>0</v>
      </c>
      <c r="AA35" s="4"/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4">
        <v>30</v>
      </c>
      <c r="AH35" s="13">
        <f t="shared" si="22"/>
        <v>1.5</v>
      </c>
      <c r="AI35" s="12">
        <f t="shared" si="23"/>
        <v>593.9892000000001</v>
      </c>
      <c r="AK35" s="13">
        <f t="shared" si="24"/>
        <v>0</v>
      </c>
      <c r="AL35" s="12">
        <f t="shared" si="25"/>
        <v>0</v>
      </c>
      <c r="AM35" s="6">
        <v>60</v>
      </c>
      <c r="AN35" s="13">
        <f t="shared" si="26"/>
        <v>3</v>
      </c>
      <c r="AO35" s="12">
        <f t="shared" si="27"/>
        <v>1187.9784000000002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V35" s="4"/>
      <c r="AW35" s="13">
        <f t="shared" si="32"/>
        <v>0</v>
      </c>
      <c r="AX35" s="12">
        <f t="shared" si="33"/>
        <v>0</v>
      </c>
      <c r="AY35" s="4"/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E35" s="4">
        <v>36</v>
      </c>
      <c r="BF35" s="13">
        <f t="shared" si="38"/>
        <v>1.8</v>
      </c>
      <c r="BG35" s="12">
        <f t="shared" si="39"/>
        <v>712.78704000000016</v>
      </c>
      <c r="BI35" s="13">
        <f t="shared" si="40"/>
        <v>0</v>
      </c>
      <c r="BJ35" s="12">
        <f t="shared" si="41"/>
        <v>0</v>
      </c>
      <c r="BL35" s="13">
        <f t="shared" si="42"/>
        <v>0</v>
      </c>
      <c r="BM35" s="12">
        <f t="shared" si="43"/>
        <v>0</v>
      </c>
      <c r="BN35" s="4"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4">
        <v>0</v>
      </c>
      <c r="BU35" s="13">
        <f t="shared" si="48"/>
        <v>0</v>
      </c>
      <c r="BV35" s="12">
        <f t="shared" si="49"/>
        <v>0</v>
      </c>
      <c r="BW35" s="4"/>
      <c r="BX35" s="13">
        <f t="shared" si="50"/>
        <v>0</v>
      </c>
      <c r="BY35" s="12">
        <f t="shared" si="51"/>
        <v>0</v>
      </c>
      <c r="BZ35" s="4"/>
      <c r="CA35" s="13">
        <f t="shared" si="52"/>
        <v>0</v>
      </c>
      <c r="CB35" s="12">
        <f t="shared" si="53"/>
        <v>0</v>
      </c>
      <c r="CC35" s="4">
        <v>0</v>
      </c>
      <c r="CD35" s="13">
        <f t="shared" si="54"/>
        <v>0</v>
      </c>
      <c r="CE35" s="12">
        <f t="shared" si="55"/>
        <v>0</v>
      </c>
      <c r="CF35" s="4">
        <v>54</v>
      </c>
      <c r="CG35" s="13">
        <f t="shared" si="56"/>
        <v>2.7</v>
      </c>
      <c r="CH35" s="12">
        <f t="shared" si="57"/>
        <v>1069.1805600000002</v>
      </c>
      <c r="CI35" s="4"/>
      <c r="CJ35" s="13">
        <f t="shared" si="58"/>
        <v>0</v>
      </c>
      <c r="CK35" s="12">
        <f t="shared" si="59"/>
        <v>0</v>
      </c>
      <c r="CL35" s="4"/>
      <c r="CM35" s="13">
        <f t="shared" si="60"/>
        <v>0</v>
      </c>
      <c r="CN35" s="12">
        <f t="shared" si="61"/>
        <v>0</v>
      </c>
      <c r="CO35" s="19">
        <v>30</v>
      </c>
      <c r="CP35" s="13">
        <f t="shared" si="62"/>
        <v>1.5</v>
      </c>
      <c r="CQ35" s="12">
        <f t="shared" si="63"/>
        <v>593.9892000000001</v>
      </c>
      <c r="CR35" s="18">
        <f t="shared" si="64"/>
        <v>2672.9514000000008</v>
      </c>
    </row>
    <row r="36" spans="1:96" x14ac:dyDescent="0.25">
      <c r="A36" s="1">
        <v>173135000</v>
      </c>
      <c r="B36" t="s">
        <v>12</v>
      </c>
      <c r="C36" t="s">
        <v>13</v>
      </c>
      <c r="D36" s="2">
        <v>6.5068493150684928E-2</v>
      </c>
      <c r="E36" s="6">
        <v>20</v>
      </c>
      <c r="F36" s="6">
        <v>19.799640000000004</v>
      </c>
      <c r="G36" s="1">
        <v>324003</v>
      </c>
      <c r="H36" s="1" t="s">
        <v>41</v>
      </c>
      <c r="I36" s="4"/>
      <c r="J36" s="11">
        <f t="shared" si="65"/>
        <v>0</v>
      </c>
      <c r="K36" s="12">
        <f t="shared" si="7"/>
        <v>0</v>
      </c>
      <c r="L36" s="4"/>
      <c r="M36" s="13">
        <f t="shared" si="8"/>
        <v>0</v>
      </c>
      <c r="N36" s="12">
        <f t="shared" si="9"/>
        <v>0</v>
      </c>
      <c r="O36" s="4"/>
      <c r="P36" s="13">
        <f t="shared" si="10"/>
        <v>0</v>
      </c>
      <c r="Q36" s="12">
        <f t="shared" si="11"/>
        <v>0</v>
      </c>
      <c r="R36" s="4">
        <v>20</v>
      </c>
      <c r="S36" s="13">
        <f t="shared" si="12"/>
        <v>1</v>
      </c>
      <c r="T36" s="12">
        <f t="shared" si="13"/>
        <v>395.9928000000001</v>
      </c>
      <c r="V36" s="13">
        <f t="shared" si="14"/>
        <v>0</v>
      </c>
      <c r="W36" s="12">
        <f t="shared" si="15"/>
        <v>0</v>
      </c>
      <c r="Y36" s="13">
        <f t="shared" si="16"/>
        <v>0</v>
      </c>
      <c r="Z36" s="12">
        <f t="shared" si="17"/>
        <v>0</v>
      </c>
      <c r="AA36" s="4"/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4">
        <v>13</v>
      </c>
      <c r="AH36" s="13">
        <f t="shared" si="22"/>
        <v>0.65</v>
      </c>
      <c r="AI36" s="12">
        <f t="shared" si="23"/>
        <v>257.39532000000003</v>
      </c>
      <c r="AK36" s="13">
        <f t="shared" si="24"/>
        <v>0</v>
      </c>
      <c r="AL36" s="12">
        <f t="shared" si="25"/>
        <v>0</v>
      </c>
      <c r="AM36" s="6">
        <v>26</v>
      </c>
      <c r="AN36" s="13">
        <f t="shared" si="26"/>
        <v>1.3</v>
      </c>
      <c r="AO36" s="12">
        <f t="shared" si="27"/>
        <v>514.79064000000005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V36" s="4"/>
      <c r="AW36" s="13">
        <f t="shared" si="32"/>
        <v>0</v>
      </c>
      <c r="AX36" s="12">
        <f t="shared" si="33"/>
        <v>0</v>
      </c>
      <c r="AY36" s="4"/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E36" s="4">
        <v>16</v>
      </c>
      <c r="BF36" s="13">
        <f t="shared" si="38"/>
        <v>0.8</v>
      </c>
      <c r="BG36" s="12">
        <f t="shared" si="39"/>
        <v>316.79424000000006</v>
      </c>
      <c r="BI36" s="13">
        <f t="shared" si="40"/>
        <v>0</v>
      </c>
      <c r="BJ36" s="12">
        <f t="shared" si="41"/>
        <v>0</v>
      </c>
      <c r="BL36" s="13">
        <f t="shared" si="42"/>
        <v>0</v>
      </c>
      <c r="BM36" s="12">
        <f t="shared" si="43"/>
        <v>0</v>
      </c>
      <c r="BN36" s="4"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4">
        <v>0</v>
      </c>
      <c r="BU36" s="13">
        <f t="shared" si="48"/>
        <v>0</v>
      </c>
      <c r="BV36" s="12">
        <f t="shared" si="49"/>
        <v>0</v>
      </c>
      <c r="BW36" s="4"/>
      <c r="BX36" s="13">
        <f t="shared" si="50"/>
        <v>0</v>
      </c>
      <c r="BY36" s="12">
        <f t="shared" si="51"/>
        <v>0</v>
      </c>
      <c r="BZ36" s="4"/>
      <c r="CA36" s="13">
        <f t="shared" si="52"/>
        <v>0</v>
      </c>
      <c r="CB36" s="12">
        <f t="shared" si="53"/>
        <v>0</v>
      </c>
      <c r="CC36" s="4">
        <v>0</v>
      </c>
      <c r="CD36" s="13">
        <f t="shared" si="54"/>
        <v>0</v>
      </c>
      <c r="CE36" s="12">
        <f t="shared" si="55"/>
        <v>0</v>
      </c>
      <c r="CF36" s="4">
        <v>23</v>
      </c>
      <c r="CG36" s="13">
        <f t="shared" si="56"/>
        <v>1.1499999999999999</v>
      </c>
      <c r="CH36" s="12">
        <f t="shared" si="57"/>
        <v>455.39172000000008</v>
      </c>
      <c r="CI36" s="4"/>
      <c r="CJ36" s="13">
        <f t="shared" si="58"/>
        <v>0</v>
      </c>
      <c r="CK36" s="12">
        <f t="shared" si="59"/>
        <v>0</v>
      </c>
      <c r="CL36" s="4"/>
      <c r="CM36" s="13">
        <f t="shared" si="60"/>
        <v>0</v>
      </c>
      <c r="CN36" s="12">
        <f t="shared" si="61"/>
        <v>0</v>
      </c>
      <c r="CO36" s="19">
        <v>13</v>
      </c>
      <c r="CP36" s="13">
        <f t="shared" si="62"/>
        <v>0.65</v>
      </c>
      <c r="CQ36" s="12">
        <f t="shared" si="63"/>
        <v>257.39532000000003</v>
      </c>
      <c r="CR36" s="18">
        <f t="shared" si="64"/>
        <v>1168.1787600000002</v>
      </c>
    </row>
    <row r="37" spans="1:96" x14ac:dyDescent="0.25">
      <c r="A37" s="1">
        <v>173135000</v>
      </c>
      <c r="B37" t="s">
        <v>14</v>
      </c>
      <c r="C37" t="s">
        <v>15</v>
      </c>
      <c r="D37" s="2">
        <v>7.1917808219178078E-2</v>
      </c>
      <c r="E37" s="6">
        <v>20</v>
      </c>
      <c r="F37" s="6">
        <v>19.799640000000004</v>
      </c>
      <c r="G37" s="1">
        <v>324003</v>
      </c>
      <c r="H37" s="1" t="s">
        <v>41</v>
      </c>
      <c r="I37" s="4"/>
      <c r="J37" s="11">
        <f t="shared" si="65"/>
        <v>0</v>
      </c>
      <c r="K37" s="12">
        <f t="shared" si="7"/>
        <v>0</v>
      </c>
      <c r="L37" s="4"/>
      <c r="M37" s="13">
        <f t="shared" si="8"/>
        <v>0</v>
      </c>
      <c r="N37" s="12">
        <f t="shared" si="9"/>
        <v>0</v>
      </c>
      <c r="O37" s="4"/>
      <c r="P37" s="13">
        <f t="shared" si="10"/>
        <v>0</v>
      </c>
      <c r="Q37" s="12">
        <f t="shared" si="11"/>
        <v>0</v>
      </c>
      <c r="R37" s="4">
        <v>22</v>
      </c>
      <c r="S37" s="13">
        <f t="shared" si="12"/>
        <v>1.1000000000000001</v>
      </c>
      <c r="T37" s="12">
        <f t="shared" si="13"/>
        <v>435.59208000000007</v>
      </c>
      <c r="V37" s="13">
        <f t="shared" si="14"/>
        <v>0</v>
      </c>
      <c r="W37" s="12">
        <f t="shared" si="15"/>
        <v>0</v>
      </c>
      <c r="Y37" s="13">
        <f t="shared" si="16"/>
        <v>0</v>
      </c>
      <c r="Z37" s="12">
        <f t="shared" si="17"/>
        <v>0</v>
      </c>
      <c r="AA37" s="4"/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4">
        <v>14</v>
      </c>
      <c r="AH37" s="13">
        <f t="shared" si="22"/>
        <v>0.7</v>
      </c>
      <c r="AI37" s="12">
        <f t="shared" si="23"/>
        <v>277.19496000000004</v>
      </c>
      <c r="AK37" s="13">
        <f t="shared" si="24"/>
        <v>0</v>
      </c>
      <c r="AL37" s="12">
        <f t="shared" si="25"/>
        <v>0</v>
      </c>
      <c r="AM37" s="6">
        <v>29</v>
      </c>
      <c r="AN37" s="13">
        <f t="shared" si="26"/>
        <v>1.45</v>
      </c>
      <c r="AO37" s="12">
        <f t="shared" si="27"/>
        <v>574.18956000000014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V37" s="4"/>
      <c r="AW37" s="13">
        <f t="shared" si="32"/>
        <v>0</v>
      </c>
      <c r="AX37" s="12">
        <f t="shared" si="33"/>
        <v>0</v>
      </c>
      <c r="AY37" s="4"/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E37" s="4">
        <v>17</v>
      </c>
      <c r="BF37" s="13">
        <f t="shared" si="38"/>
        <v>0.85</v>
      </c>
      <c r="BG37" s="12">
        <f t="shared" si="39"/>
        <v>336.59388000000007</v>
      </c>
      <c r="BI37" s="13">
        <f t="shared" si="40"/>
        <v>0</v>
      </c>
      <c r="BJ37" s="12">
        <f t="shared" si="41"/>
        <v>0</v>
      </c>
      <c r="BL37" s="13">
        <f t="shared" si="42"/>
        <v>0</v>
      </c>
      <c r="BM37" s="12">
        <f t="shared" si="43"/>
        <v>0</v>
      </c>
      <c r="BN37" s="4"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4">
        <v>0</v>
      </c>
      <c r="BU37" s="13">
        <f t="shared" si="48"/>
        <v>0</v>
      </c>
      <c r="BV37" s="12">
        <f t="shared" si="49"/>
        <v>0</v>
      </c>
      <c r="BW37" s="4"/>
      <c r="BX37" s="13">
        <f t="shared" si="50"/>
        <v>0</v>
      </c>
      <c r="BY37" s="12">
        <f t="shared" si="51"/>
        <v>0</v>
      </c>
      <c r="BZ37" s="4"/>
      <c r="CA37" s="13">
        <f t="shared" si="52"/>
        <v>0</v>
      </c>
      <c r="CB37" s="12">
        <f t="shared" si="53"/>
        <v>0</v>
      </c>
      <c r="CC37" s="4">
        <v>0</v>
      </c>
      <c r="CD37" s="13">
        <f t="shared" si="54"/>
        <v>0</v>
      </c>
      <c r="CE37" s="12">
        <f t="shared" si="55"/>
        <v>0</v>
      </c>
      <c r="CF37" s="4">
        <v>26</v>
      </c>
      <c r="CG37" s="13">
        <f t="shared" si="56"/>
        <v>1.3</v>
      </c>
      <c r="CH37" s="12">
        <f t="shared" si="57"/>
        <v>514.79064000000005</v>
      </c>
      <c r="CI37" s="4"/>
      <c r="CJ37" s="13">
        <f t="shared" si="58"/>
        <v>0</v>
      </c>
      <c r="CK37" s="12">
        <f t="shared" si="59"/>
        <v>0</v>
      </c>
      <c r="CL37" s="4"/>
      <c r="CM37" s="13">
        <f t="shared" si="60"/>
        <v>0</v>
      </c>
      <c r="CN37" s="12">
        <f t="shared" si="61"/>
        <v>0</v>
      </c>
      <c r="CO37" s="19">
        <v>14</v>
      </c>
      <c r="CP37" s="13">
        <f t="shared" si="62"/>
        <v>0.7</v>
      </c>
      <c r="CQ37" s="12">
        <f t="shared" si="63"/>
        <v>277.19496000000004</v>
      </c>
      <c r="CR37" s="18">
        <f t="shared" si="64"/>
        <v>1286.9766000000004</v>
      </c>
    </row>
    <row r="38" spans="1:96" x14ac:dyDescent="0.25">
      <c r="A38" s="1">
        <v>173135000</v>
      </c>
      <c r="B38" t="s">
        <v>16</v>
      </c>
      <c r="C38" t="s">
        <v>17</v>
      </c>
      <c r="D38" s="2">
        <v>0.1404109589041096</v>
      </c>
      <c r="E38" s="6">
        <v>20</v>
      </c>
      <c r="F38" s="6">
        <v>19.799640000000004</v>
      </c>
      <c r="G38" s="1">
        <v>324003</v>
      </c>
      <c r="H38" s="1" t="s">
        <v>41</v>
      </c>
      <c r="I38" s="4"/>
      <c r="J38" s="11">
        <f t="shared" si="65"/>
        <v>0</v>
      </c>
      <c r="K38" s="12">
        <f t="shared" si="7"/>
        <v>0</v>
      </c>
      <c r="L38" s="4"/>
      <c r="M38" s="13">
        <f t="shared" si="8"/>
        <v>0</v>
      </c>
      <c r="N38" s="12">
        <f t="shared" si="9"/>
        <v>0</v>
      </c>
      <c r="O38" s="4"/>
      <c r="P38" s="13">
        <f t="shared" si="10"/>
        <v>0</v>
      </c>
      <c r="Q38" s="12">
        <f t="shared" si="11"/>
        <v>0</v>
      </c>
      <c r="R38" s="4">
        <v>42</v>
      </c>
      <c r="S38" s="13">
        <f t="shared" si="12"/>
        <v>2.1</v>
      </c>
      <c r="T38" s="12">
        <f t="shared" si="13"/>
        <v>831.58488000000011</v>
      </c>
      <c r="V38" s="13">
        <f t="shared" si="14"/>
        <v>0</v>
      </c>
      <c r="W38" s="12">
        <f t="shared" si="15"/>
        <v>0</v>
      </c>
      <c r="Y38" s="13">
        <f t="shared" si="16"/>
        <v>0</v>
      </c>
      <c r="Z38" s="12">
        <f t="shared" si="17"/>
        <v>0</v>
      </c>
      <c r="AA38" s="4"/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4">
        <v>28</v>
      </c>
      <c r="AH38" s="13">
        <f t="shared" si="22"/>
        <v>1.4</v>
      </c>
      <c r="AI38" s="12">
        <f t="shared" si="23"/>
        <v>554.38992000000007</v>
      </c>
      <c r="AK38" s="13">
        <f t="shared" si="24"/>
        <v>0</v>
      </c>
      <c r="AL38" s="12">
        <f t="shared" si="25"/>
        <v>0</v>
      </c>
      <c r="AM38" s="6">
        <v>56</v>
      </c>
      <c r="AN38" s="13">
        <f t="shared" si="26"/>
        <v>2.8</v>
      </c>
      <c r="AO38" s="12">
        <f t="shared" si="27"/>
        <v>1108.7798400000001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V38" s="4"/>
      <c r="AW38" s="13">
        <f t="shared" si="32"/>
        <v>0</v>
      </c>
      <c r="AX38" s="12">
        <f t="shared" si="33"/>
        <v>0</v>
      </c>
      <c r="AY38" s="4"/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E38" s="4">
        <v>34</v>
      </c>
      <c r="BF38" s="13">
        <f t="shared" si="38"/>
        <v>1.7</v>
      </c>
      <c r="BG38" s="12">
        <f t="shared" si="39"/>
        <v>673.18776000000014</v>
      </c>
      <c r="BI38" s="13">
        <f t="shared" si="40"/>
        <v>0</v>
      </c>
      <c r="BJ38" s="12">
        <f t="shared" si="41"/>
        <v>0</v>
      </c>
      <c r="BL38" s="13">
        <f t="shared" si="42"/>
        <v>0</v>
      </c>
      <c r="BM38" s="12">
        <f t="shared" si="43"/>
        <v>0</v>
      </c>
      <c r="BN38" s="4"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4">
        <v>0</v>
      </c>
      <c r="BU38" s="13">
        <f t="shared" si="48"/>
        <v>0</v>
      </c>
      <c r="BV38" s="12">
        <f t="shared" si="49"/>
        <v>0</v>
      </c>
      <c r="BW38" s="4"/>
      <c r="BX38" s="13">
        <f t="shared" si="50"/>
        <v>0</v>
      </c>
      <c r="BY38" s="12">
        <f t="shared" si="51"/>
        <v>0</v>
      </c>
      <c r="BZ38" s="4"/>
      <c r="CA38" s="13">
        <f t="shared" si="52"/>
        <v>0</v>
      </c>
      <c r="CB38" s="12">
        <f t="shared" si="53"/>
        <v>0</v>
      </c>
      <c r="CC38" s="4">
        <v>0</v>
      </c>
      <c r="CD38" s="13">
        <f t="shared" si="54"/>
        <v>0</v>
      </c>
      <c r="CE38" s="12">
        <f t="shared" si="55"/>
        <v>0</v>
      </c>
      <c r="CF38" s="4">
        <v>51</v>
      </c>
      <c r="CG38" s="13">
        <f t="shared" si="56"/>
        <v>2.5499999999999998</v>
      </c>
      <c r="CH38" s="12">
        <f t="shared" si="57"/>
        <v>1009.7816400000002</v>
      </c>
      <c r="CI38" s="4"/>
      <c r="CJ38" s="13">
        <f t="shared" si="58"/>
        <v>0</v>
      </c>
      <c r="CK38" s="12">
        <f t="shared" si="59"/>
        <v>0</v>
      </c>
      <c r="CL38" s="4"/>
      <c r="CM38" s="13">
        <f t="shared" si="60"/>
        <v>0</v>
      </c>
      <c r="CN38" s="12">
        <f t="shared" si="61"/>
        <v>0</v>
      </c>
      <c r="CO38" s="19">
        <v>28</v>
      </c>
      <c r="CP38" s="13">
        <f t="shared" si="62"/>
        <v>1.4</v>
      </c>
      <c r="CQ38" s="12">
        <f t="shared" si="63"/>
        <v>554.38992000000007</v>
      </c>
      <c r="CR38" s="18">
        <f t="shared" si="64"/>
        <v>2494.7546400000001</v>
      </c>
    </row>
    <row r="39" spans="1:96" x14ac:dyDescent="0.25">
      <c r="A39" s="1">
        <v>173135000</v>
      </c>
      <c r="B39" t="s">
        <v>18</v>
      </c>
      <c r="C39" t="s">
        <v>19</v>
      </c>
      <c r="D39" s="2">
        <v>7.1917808219178078E-2</v>
      </c>
      <c r="E39" s="6">
        <v>20</v>
      </c>
      <c r="F39" s="6">
        <v>19.799640000000004</v>
      </c>
      <c r="G39" s="1">
        <v>324003</v>
      </c>
      <c r="H39" s="1" t="s">
        <v>41</v>
      </c>
      <c r="I39" s="4"/>
      <c r="J39" s="11">
        <f t="shared" si="65"/>
        <v>0</v>
      </c>
      <c r="K39" s="12">
        <f t="shared" si="7"/>
        <v>0</v>
      </c>
      <c r="L39" s="4"/>
      <c r="M39" s="13">
        <f t="shared" si="8"/>
        <v>0</v>
      </c>
      <c r="N39" s="12">
        <f t="shared" si="9"/>
        <v>0</v>
      </c>
      <c r="O39" s="4"/>
      <c r="P39" s="13">
        <f t="shared" si="10"/>
        <v>0</v>
      </c>
      <c r="Q39" s="12">
        <f t="shared" si="11"/>
        <v>0</v>
      </c>
      <c r="R39" s="4">
        <v>22</v>
      </c>
      <c r="S39" s="13">
        <f t="shared" si="12"/>
        <v>1.1000000000000001</v>
      </c>
      <c r="T39" s="12">
        <f t="shared" si="13"/>
        <v>435.59208000000007</v>
      </c>
      <c r="V39" s="13">
        <f t="shared" si="14"/>
        <v>0</v>
      </c>
      <c r="W39" s="12">
        <f t="shared" si="15"/>
        <v>0</v>
      </c>
      <c r="Y39" s="13">
        <f t="shared" si="16"/>
        <v>0</v>
      </c>
      <c r="Z39" s="12">
        <f t="shared" si="17"/>
        <v>0</v>
      </c>
      <c r="AA39" s="4"/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4">
        <v>14</v>
      </c>
      <c r="AH39" s="13">
        <f t="shared" si="22"/>
        <v>0.7</v>
      </c>
      <c r="AI39" s="12">
        <f t="shared" si="23"/>
        <v>277.19496000000004</v>
      </c>
      <c r="AK39" s="13">
        <f t="shared" si="24"/>
        <v>0</v>
      </c>
      <c r="AL39" s="12">
        <f t="shared" si="25"/>
        <v>0</v>
      </c>
      <c r="AM39" s="6">
        <v>29</v>
      </c>
      <c r="AN39" s="13">
        <f t="shared" si="26"/>
        <v>1.45</v>
      </c>
      <c r="AO39" s="12">
        <f t="shared" si="27"/>
        <v>574.18956000000014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V39" s="4"/>
      <c r="AW39" s="13">
        <f t="shared" si="32"/>
        <v>0</v>
      </c>
      <c r="AX39" s="12">
        <f t="shared" si="33"/>
        <v>0</v>
      </c>
      <c r="AY39" s="4"/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E39" s="4">
        <v>17</v>
      </c>
      <c r="BF39" s="13">
        <f t="shared" si="38"/>
        <v>0.85</v>
      </c>
      <c r="BG39" s="12">
        <f t="shared" si="39"/>
        <v>336.59388000000007</v>
      </c>
      <c r="BI39" s="13">
        <f t="shared" si="40"/>
        <v>0</v>
      </c>
      <c r="BJ39" s="12">
        <f t="shared" si="41"/>
        <v>0</v>
      </c>
      <c r="BL39" s="13">
        <f t="shared" si="42"/>
        <v>0</v>
      </c>
      <c r="BM39" s="12">
        <f t="shared" si="43"/>
        <v>0</v>
      </c>
      <c r="BN39" s="4"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4">
        <v>0</v>
      </c>
      <c r="BU39" s="13">
        <f t="shared" si="48"/>
        <v>0</v>
      </c>
      <c r="BV39" s="12">
        <f t="shared" si="49"/>
        <v>0</v>
      </c>
      <c r="BW39" s="4"/>
      <c r="BX39" s="13">
        <f t="shared" si="50"/>
        <v>0</v>
      </c>
      <c r="BY39" s="12">
        <f t="shared" si="51"/>
        <v>0</v>
      </c>
      <c r="BZ39" s="4"/>
      <c r="CA39" s="13">
        <f t="shared" si="52"/>
        <v>0</v>
      </c>
      <c r="CB39" s="12">
        <f t="shared" si="53"/>
        <v>0</v>
      </c>
      <c r="CC39" s="4">
        <v>0</v>
      </c>
      <c r="CD39" s="13">
        <f t="shared" si="54"/>
        <v>0</v>
      </c>
      <c r="CE39" s="12">
        <f t="shared" si="55"/>
        <v>0</v>
      </c>
      <c r="CF39" s="4">
        <v>26</v>
      </c>
      <c r="CG39" s="13">
        <f t="shared" si="56"/>
        <v>1.3</v>
      </c>
      <c r="CH39" s="12">
        <f t="shared" si="57"/>
        <v>514.79064000000005</v>
      </c>
      <c r="CI39" s="4"/>
      <c r="CJ39" s="13">
        <f t="shared" si="58"/>
        <v>0</v>
      </c>
      <c r="CK39" s="12">
        <f t="shared" si="59"/>
        <v>0</v>
      </c>
      <c r="CL39" s="4"/>
      <c r="CM39" s="13">
        <f t="shared" si="60"/>
        <v>0</v>
      </c>
      <c r="CN39" s="12">
        <f t="shared" si="61"/>
        <v>0</v>
      </c>
      <c r="CO39" s="19">
        <v>14</v>
      </c>
      <c r="CP39" s="13">
        <f t="shared" si="62"/>
        <v>0.7</v>
      </c>
      <c r="CQ39" s="12">
        <f t="shared" si="63"/>
        <v>277.19496000000004</v>
      </c>
      <c r="CR39" s="18">
        <f t="shared" si="64"/>
        <v>1286.9766000000004</v>
      </c>
    </row>
    <row r="40" spans="1:96" x14ac:dyDescent="0.25">
      <c r="A40" s="1">
        <v>173135000</v>
      </c>
      <c r="B40" t="s">
        <v>20</v>
      </c>
      <c r="C40" t="s">
        <v>21</v>
      </c>
      <c r="D40" s="2">
        <v>0.17808219178082191</v>
      </c>
      <c r="E40" s="6">
        <v>20</v>
      </c>
      <c r="F40" s="6">
        <v>19.799640000000004</v>
      </c>
      <c r="G40" s="1">
        <v>324003</v>
      </c>
      <c r="H40" s="1" t="s">
        <v>41</v>
      </c>
      <c r="I40" s="4"/>
      <c r="J40" s="11">
        <f t="shared" si="65"/>
        <v>0</v>
      </c>
      <c r="K40" s="12">
        <f t="shared" si="7"/>
        <v>0</v>
      </c>
      <c r="L40" s="4"/>
      <c r="M40" s="13">
        <f t="shared" si="8"/>
        <v>0</v>
      </c>
      <c r="N40" s="12">
        <f t="shared" si="9"/>
        <v>0</v>
      </c>
      <c r="O40" s="4"/>
      <c r="P40" s="13">
        <f t="shared" si="10"/>
        <v>0</v>
      </c>
      <c r="Q40" s="12">
        <f t="shared" si="11"/>
        <v>0</v>
      </c>
      <c r="R40" s="4">
        <v>53</v>
      </c>
      <c r="S40" s="13">
        <f t="shared" si="12"/>
        <v>2.65</v>
      </c>
      <c r="T40" s="12">
        <f t="shared" si="13"/>
        <v>1049.3809200000003</v>
      </c>
      <c r="V40" s="13">
        <f t="shared" si="14"/>
        <v>0</v>
      </c>
      <c r="W40" s="12">
        <f t="shared" si="15"/>
        <v>0</v>
      </c>
      <c r="Y40" s="13">
        <f t="shared" si="16"/>
        <v>0</v>
      </c>
      <c r="Z40" s="12">
        <f t="shared" si="17"/>
        <v>0</v>
      </c>
      <c r="AA40" s="4"/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4">
        <v>36</v>
      </c>
      <c r="AH40" s="13">
        <f t="shared" si="22"/>
        <v>1.8</v>
      </c>
      <c r="AI40" s="12">
        <f t="shared" si="23"/>
        <v>712.78704000000016</v>
      </c>
      <c r="AK40" s="13">
        <f t="shared" si="24"/>
        <v>0</v>
      </c>
      <c r="AL40" s="12">
        <f t="shared" si="25"/>
        <v>0</v>
      </c>
      <c r="AM40" s="6">
        <v>71</v>
      </c>
      <c r="AN40" s="13">
        <f t="shared" si="26"/>
        <v>3.55</v>
      </c>
      <c r="AO40" s="12">
        <f t="shared" si="27"/>
        <v>1405.7744400000004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V40" s="4"/>
      <c r="AW40" s="13">
        <f t="shared" si="32"/>
        <v>0</v>
      </c>
      <c r="AX40" s="12">
        <f t="shared" si="33"/>
        <v>0</v>
      </c>
      <c r="AY40" s="4"/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E40" s="4">
        <v>43</v>
      </c>
      <c r="BF40" s="13">
        <f t="shared" si="38"/>
        <v>2.15</v>
      </c>
      <c r="BG40" s="12">
        <f t="shared" si="39"/>
        <v>851.38452000000018</v>
      </c>
      <c r="BI40" s="13">
        <f t="shared" si="40"/>
        <v>0</v>
      </c>
      <c r="BJ40" s="12">
        <f t="shared" si="41"/>
        <v>0</v>
      </c>
      <c r="BL40" s="13">
        <f t="shared" si="42"/>
        <v>0</v>
      </c>
      <c r="BM40" s="12">
        <f t="shared" si="43"/>
        <v>0</v>
      </c>
      <c r="BN40" s="4"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4">
        <v>0</v>
      </c>
      <c r="BU40" s="13">
        <f t="shared" si="48"/>
        <v>0</v>
      </c>
      <c r="BV40" s="12">
        <f t="shared" si="49"/>
        <v>0</v>
      </c>
      <c r="BW40" s="4"/>
      <c r="BX40" s="13">
        <f t="shared" si="50"/>
        <v>0</v>
      </c>
      <c r="BY40" s="12">
        <f t="shared" si="51"/>
        <v>0</v>
      </c>
      <c r="BZ40" s="4"/>
      <c r="CA40" s="13">
        <f t="shared" si="52"/>
        <v>0</v>
      </c>
      <c r="CB40" s="12">
        <f t="shared" si="53"/>
        <v>0</v>
      </c>
      <c r="CC40" s="4">
        <v>0</v>
      </c>
      <c r="CD40" s="13">
        <f t="shared" si="54"/>
        <v>0</v>
      </c>
      <c r="CE40" s="12">
        <f t="shared" si="55"/>
        <v>0</v>
      </c>
      <c r="CF40" s="4">
        <v>64</v>
      </c>
      <c r="CG40" s="13">
        <f t="shared" si="56"/>
        <v>3.2</v>
      </c>
      <c r="CH40" s="12">
        <f t="shared" si="57"/>
        <v>1267.1769600000002</v>
      </c>
      <c r="CI40" s="4"/>
      <c r="CJ40" s="13">
        <f t="shared" si="58"/>
        <v>0</v>
      </c>
      <c r="CK40" s="12">
        <f t="shared" si="59"/>
        <v>0</v>
      </c>
      <c r="CL40" s="4"/>
      <c r="CM40" s="13">
        <f t="shared" si="60"/>
        <v>0</v>
      </c>
      <c r="CN40" s="12">
        <f t="shared" si="61"/>
        <v>0</v>
      </c>
      <c r="CO40" s="19">
        <v>36</v>
      </c>
      <c r="CP40" s="13">
        <f t="shared" si="62"/>
        <v>1.8</v>
      </c>
      <c r="CQ40" s="12">
        <f t="shared" si="63"/>
        <v>712.78704000000016</v>
      </c>
      <c r="CR40" s="18">
        <f t="shared" si="64"/>
        <v>3167.9424000000008</v>
      </c>
    </row>
    <row r="41" spans="1:96" x14ac:dyDescent="0.25">
      <c r="A41" s="1">
        <v>173135000</v>
      </c>
      <c r="B41" t="s">
        <v>80</v>
      </c>
      <c r="C41" t="s">
        <v>23</v>
      </c>
      <c r="D41" s="3">
        <v>0.24657534246575341</v>
      </c>
      <c r="E41" s="6">
        <v>20</v>
      </c>
      <c r="F41" s="6">
        <v>19.799640000000004</v>
      </c>
      <c r="G41" s="1">
        <v>324003</v>
      </c>
      <c r="H41" s="1" t="s">
        <v>41</v>
      </c>
      <c r="I41" s="4"/>
      <c r="J41" s="11">
        <f t="shared" si="65"/>
        <v>0</v>
      </c>
      <c r="K41" s="12">
        <f t="shared" si="7"/>
        <v>0</v>
      </c>
      <c r="L41" s="4"/>
      <c r="M41" s="13">
        <f t="shared" si="8"/>
        <v>0</v>
      </c>
      <c r="N41" s="12">
        <f t="shared" si="9"/>
        <v>0</v>
      </c>
      <c r="O41" s="4"/>
      <c r="P41" s="13">
        <f t="shared" si="10"/>
        <v>0</v>
      </c>
      <c r="Q41" s="12">
        <f t="shared" si="11"/>
        <v>0</v>
      </c>
      <c r="R41" s="4">
        <v>73</v>
      </c>
      <c r="S41" s="13">
        <f t="shared" si="12"/>
        <v>3.65</v>
      </c>
      <c r="T41" s="12">
        <f t="shared" si="13"/>
        <v>1445.3737200000003</v>
      </c>
      <c r="V41" s="13">
        <f t="shared" si="14"/>
        <v>0</v>
      </c>
      <c r="W41" s="12">
        <f t="shared" si="15"/>
        <v>0</v>
      </c>
      <c r="Y41" s="13">
        <f t="shared" si="16"/>
        <v>0</v>
      </c>
      <c r="Z41" s="12">
        <f t="shared" si="17"/>
        <v>0</v>
      </c>
      <c r="AA41" s="4"/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4">
        <v>50</v>
      </c>
      <c r="AH41" s="13">
        <f t="shared" si="22"/>
        <v>2.5</v>
      </c>
      <c r="AI41" s="12">
        <f t="shared" si="23"/>
        <v>989.9820000000002</v>
      </c>
      <c r="AK41" s="13">
        <f t="shared" si="24"/>
        <v>0</v>
      </c>
      <c r="AL41" s="12">
        <f t="shared" si="25"/>
        <v>0</v>
      </c>
      <c r="AM41" s="6">
        <v>99</v>
      </c>
      <c r="AN41" s="13">
        <f t="shared" si="26"/>
        <v>4.95</v>
      </c>
      <c r="AO41" s="12">
        <f t="shared" si="27"/>
        <v>1960.1643600000004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V41" s="4"/>
      <c r="AW41" s="13">
        <f t="shared" si="32"/>
        <v>0</v>
      </c>
      <c r="AX41" s="12">
        <f t="shared" si="33"/>
        <v>0</v>
      </c>
      <c r="AY41" s="4"/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E41" s="4">
        <v>59</v>
      </c>
      <c r="BF41" s="13">
        <f t="shared" si="38"/>
        <v>2.95</v>
      </c>
      <c r="BG41" s="12">
        <f t="shared" si="39"/>
        <v>1168.1787600000002</v>
      </c>
      <c r="BI41" s="13">
        <f t="shared" si="40"/>
        <v>0</v>
      </c>
      <c r="BJ41" s="12">
        <f t="shared" si="41"/>
        <v>0</v>
      </c>
      <c r="BL41" s="13">
        <f t="shared" si="42"/>
        <v>0</v>
      </c>
      <c r="BM41" s="12">
        <f t="shared" si="43"/>
        <v>0</v>
      </c>
      <c r="BN41" s="4"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4">
        <v>0</v>
      </c>
      <c r="BU41" s="13">
        <f t="shared" si="48"/>
        <v>0</v>
      </c>
      <c r="BV41" s="12">
        <f t="shared" si="49"/>
        <v>0</v>
      </c>
      <c r="BW41" s="4"/>
      <c r="BX41" s="13">
        <f t="shared" si="50"/>
        <v>0</v>
      </c>
      <c r="BY41" s="12">
        <f t="shared" si="51"/>
        <v>0</v>
      </c>
      <c r="BZ41" s="4"/>
      <c r="CA41" s="13">
        <f t="shared" si="52"/>
        <v>0</v>
      </c>
      <c r="CB41" s="12">
        <f t="shared" si="53"/>
        <v>0</v>
      </c>
      <c r="CC41" s="4">
        <v>0</v>
      </c>
      <c r="CD41" s="13">
        <f t="shared" si="54"/>
        <v>0</v>
      </c>
      <c r="CE41" s="12">
        <f t="shared" si="55"/>
        <v>0</v>
      </c>
      <c r="CF41" s="4">
        <v>89</v>
      </c>
      <c r="CG41" s="13">
        <f t="shared" si="56"/>
        <v>4.45</v>
      </c>
      <c r="CH41" s="12">
        <f t="shared" si="57"/>
        <v>1762.1679600000002</v>
      </c>
      <c r="CI41" s="4"/>
      <c r="CJ41" s="13">
        <f t="shared" si="58"/>
        <v>0</v>
      </c>
      <c r="CK41" s="12">
        <f t="shared" si="59"/>
        <v>0</v>
      </c>
      <c r="CL41" s="4"/>
      <c r="CM41" s="13">
        <f t="shared" si="60"/>
        <v>0</v>
      </c>
      <c r="CN41" s="12">
        <f t="shared" si="61"/>
        <v>0</v>
      </c>
      <c r="CO41" s="19">
        <v>50</v>
      </c>
      <c r="CP41" s="13">
        <f t="shared" si="62"/>
        <v>2.5</v>
      </c>
      <c r="CQ41" s="12">
        <f t="shared" si="63"/>
        <v>989.9820000000002</v>
      </c>
      <c r="CR41" s="18">
        <f t="shared" si="64"/>
        <v>4395.5200800000011</v>
      </c>
    </row>
    <row r="42" spans="1:96" x14ac:dyDescent="0.25">
      <c r="I42" s="4"/>
      <c r="J42" s="11">
        <f t="shared" si="65"/>
        <v>0</v>
      </c>
      <c r="K42" s="12">
        <f t="shared" si="7"/>
        <v>0</v>
      </c>
      <c r="L42" s="4"/>
      <c r="M42" s="13">
        <f t="shared" si="8"/>
        <v>0</v>
      </c>
      <c r="N42" s="12">
        <f t="shared" si="9"/>
        <v>0</v>
      </c>
      <c r="O42" s="4"/>
      <c r="P42" s="13">
        <f t="shared" si="10"/>
        <v>0</v>
      </c>
      <c r="Q42" s="12">
        <f t="shared" si="11"/>
        <v>0</v>
      </c>
      <c r="R42" s="4">
        <v>0</v>
      </c>
      <c r="S42" s="13">
        <f t="shared" si="12"/>
        <v>0</v>
      </c>
      <c r="T42" s="12">
        <f t="shared" si="13"/>
        <v>0</v>
      </c>
      <c r="V42" s="13">
        <f t="shared" si="14"/>
        <v>0</v>
      </c>
      <c r="W42" s="12">
        <f t="shared" si="15"/>
        <v>0</v>
      </c>
      <c r="Y42" s="13">
        <f t="shared" si="16"/>
        <v>0</v>
      </c>
      <c r="Z42" s="12">
        <f t="shared" si="17"/>
        <v>0</v>
      </c>
      <c r="AA42" s="4"/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4"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0</v>
      </c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/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E42" s="4"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L42" s="13">
        <f t="shared" si="42"/>
        <v>0</v>
      </c>
      <c r="BM42" s="12">
        <f t="shared" si="43"/>
        <v>0</v>
      </c>
      <c r="BN42" s="4"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4">
        <v>0</v>
      </c>
      <c r="BU42" s="13">
        <f t="shared" si="48"/>
        <v>0</v>
      </c>
      <c r="BV42" s="12">
        <f t="shared" si="49"/>
        <v>0</v>
      </c>
      <c r="BW42" s="4"/>
      <c r="BX42" s="13">
        <f t="shared" si="50"/>
        <v>0</v>
      </c>
      <c r="BY42" s="12">
        <f t="shared" si="51"/>
        <v>0</v>
      </c>
      <c r="BZ42" s="4"/>
      <c r="CA42" s="13">
        <f t="shared" si="52"/>
        <v>0</v>
      </c>
      <c r="CB42" s="12">
        <f t="shared" si="53"/>
        <v>0</v>
      </c>
      <c r="CC42" s="4">
        <v>0</v>
      </c>
      <c r="CD42" s="13">
        <f t="shared" si="54"/>
        <v>0</v>
      </c>
      <c r="CE42" s="12">
        <f t="shared" si="55"/>
        <v>0</v>
      </c>
      <c r="CF42" s="4">
        <v>0</v>
      </c>
      <c r="CG42" s="13">
        <f t="shared" si="56"/>
        <v>0</v>
      </c>
      <c r="CH42" s="12">
        <f t="shared" si="57"/>
        <v>0</v>
      </c>
      <c r="CI42" s="4"/>
      <c r="CJ42" s="13">
        <f t="shared" si="58"/>
        <v>0</v>
      </c>
      <c r="CK42" s="12">
        <f t="shared" si="59"/>
        <v>0</v>
      </c>
      <c r="CL42" s="4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8">
        <f t="shared" si="64"/>
        <v>0</v>
      </c>
    </row>
    <row r="43" spans="1:96" x14ac:dyDescent="0.25">
      <c r="I43" s="4"/>
      <c r="J43" s="11">
        <f t="shared" si="65"/>
        <v>0</v>
      </c>
      <c r="K43" s="12">
        <f t="shared" si="7"/>
        <v>0</v>
      </c>
      <c r="L43" s="4"/>
      <c r="M43" s="13">
        <f t="shared" si="8"/>
        <v>0</v>
      </c>
      <c r="N43" s="12">
        <f t="shared" si="9"/>
        <v>0</v>
      </c>
      <c r="O43" s="4"/>
      <c r="P43" s="13">
        <f t="shared" si="10"/>
        <v>0</v>
      </c>
      <c r="Q43" s="12">
        <f t="shared" si="11"/>
        <v>0</v>
      </c>
      <c r="R43" s="4">
        <v>0</v>
      </c>
      <c r="S43" s="13">
        <f t="shared" si="12"/>
        <v>0</v>
      </c>
      <c r="T43" s="12">
        <f t="shared" si="13"/>
        <v>0</v>
      </c>
      <c r="V43" s="13">
        <f t="shared" si="14"/>
        <v>0</v>
      </c>
      <c r="W43" s="12">
        <f t="shared" si="15"/>
        <v>0</v>
      </c>
      <c r="Y43" s="13">
        <f t="shared" si="16"/>
        <v>0</v>
      </c>
      <c r="Z43" s="12">
        <f t="shared" si="17"/>
        <v>0</v>
      </c>
      <c r="AA43" s="4"/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4"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0</v>
      </c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/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E43" s="4"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L43" s="13">
        <f t="shared" si="42"/>
        <v>0</v>
      </c>
      <c r="BM43" s="12">
        <f t="shared" si="43"/>
        <v>0</v>
      </c>
      <c r="BN43" s="4"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4">
        <v>0</v>
      </c>
      <c r="BU43" s="13">
        <f t="shared" si="48"/>
        <v>0</v>
      </c>
      <c r="BV43" s="12">
        <f t="shared" si="49"/>
        <v>0</v>
      </c>
      <c r="BW43" s="4"/>
      <c r="BX43" s="13">
        <f t="shared" si="50"/>
        <v>0</v>
      </c>
      <c r="BY43" s="12">
        <f t="shared" si="51"/>
        <v>0</v>
      </c>
      <c r="BZ43" s="4"/>
      <c r="CA43" s="13">
        <f t="shared" si="52"/>
        <v>0</v>
      </c>
      <c r="CB43" s="12">
        <f t="shared" si="53"/>
        <v>0</v>
      </c>
      <c r="CC43" s="4">
        <v>0</v>
      </c>
      <c r="CD43" s="13">
        <f t="shared" si="54"/>
        <v>0</v>
      </c>
      <c r="CE43" s="12">
        <f t="shared" si="55"/>
        <v>0</v>
      </c>
      <c r="CF43" s="4">
        <v>0</v>
      </c>
      <c r="CG43" s="13">
        <f t="shared" si="56"/>
        <v>0</v>
      </c>
      <c r="CH43" s="12">
        <f t="shared" si="57"/>
        <v>0</v>
      </c>
      <c r="CI43" s="4"/>
      <c r="CJ43" s="13">
        <f t="shared" si="58"/>
        <v>0</v>
      </c>
      <c r="CK43" s="12">
        <f t="shared" si="59"/>
        <v>0</v>
      </c>
      <c r="CL43" s="4"/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8">
        <f t="shared" si="64"/>
        <v>0</v>
      </c>
    </row>
    <row r="44" spans="1:96" x14ac:dyDescent="0.25">
      <c r="A44" s="1">
        <v>173137000</v>
      </c>
      <c r="B44" t="s">
        <v>8</v>
      </c>
      <c r="C44" t="s">
        <v>9</v>
      </c>
      <c r="D44" s="2">
        <v>7.5342465753424653E-2</v>
      </c>
      <c r="E44" s="6">
        <v>12</v>
      </c>
      <c r="F44" s="6">
        <v>20.323440000000002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4"/>
      <c r="M44" s="13">
        <f t="shared" si="8"/>
        <v>0</v>
      </c>
      <c r="N44" s="12">
        <f t="shared" si="9"/>
        <v>0</v>
      </c>
      <c r="O44" s="4"/>
      <c r="P44" s="13">
        <f t="shared" si="10"/>
        <v>0</v>
      </c>
      <c r="Q44" s="12">
        <f t="shared" si="11"/>
        <v>0</v>
      </c>
      <c r="R44" s="4">
        <v>9</v>
      </c>
      <c r="S44" s="13">
        <f t="shared" si="12"/>
        <v>0.75</v>
      </c>
      <c r="T44" s="12">
        <f t="shared" si="13"/>
        <v>182.91096000000002</v>
      </c>
      <c r="V44" s="13">
        <f t="shared" si="14"/>
        <v>0</v>
      </c>
      <c r="W44" s="12">
        <f t="shared" si="15"/>
        <v>0</v>
      </c>
      <c r="Y44" s="13">
        <f t="shared" si="16"/>
        <v>0</v>
      </c>
      <c r="Z44" s="12">
        <f t="shared" si="17"/>
        <v>0</v>
      </c>
      <c r="AA44" s="4"/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4">
        <v>9</v>
      </c>
      <c r="AH44" s="13">
        <f t="shared" si="22"/>
        <v>0.75</v>
      </c>
      <c r="AI44" s="12">
        <f t="shared" si="23"/>
        <v>182.91096000000002</v>
      </c>
      <c r="AK44" s="13">
        <f t="shared" si="24"/>
        <v>0</v>
      </c>
      <c r="AL44" s="12">
        <f t="shared" si="25"/>
        <v>0</v>
      </c>
      <c r="AM44" s="6">
        <v>9</v>
      </c>
      <c r="AN44" s="13">
        <f t="shared" si="26"/>
        <v>0.75</v>
      </c>
      <c r="AO44" s="12">
        <f t="shared" si="27"/>
        <v>182.91096000000002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V44" s="4"/>
      <c r="AW44" s="13">
        <f t="shared" si="32"/>
        <v>0</v>
      </c>
      <c r="AX44" s="12">
        <f t="shared" si="33"/>
        <v>0</v>
      </c>
      <c r="AY44" s="4"/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E44" s="4">
        <v>5</v>
      </c>
      <c r="BF44" s="13">
        <f t="shared" si="38"/>
        <v>0.41666666666666669</v>
      </c>
      <c r="BG44" s="12">
        <f t="shared" si="39"/>
        <v>101.61720000000001</v>
      </c>
      <c r="BI44" s="13">
        <f t="shared" si="40"/>
        <v>0</v>
      </c>
      <c r="BJ44" s="12">
        <f t="shared" si="41"/>
        <v>0</v>
      </c>
      <c r="BL44" s="13">
        <f t="shared" si="42"/>
        <v>0</v>
      </c>
      <c r="BM44" s="12">
        <f t="shared" si="43"/>
        <v>0</v>
      </c>
      <c r="BN44" s="4">
        <v>4</v>
      </c>
      <c r="BO44" s="13">
        <f t="shared" si="44"/>
        <v>0.33333333333333331</v>
      </c>
      <c r="BP44" s="12">
        <f t="shared" si="45"/>
        <v>81.293760000000006</v>
      </c>
      <c r="BR44" s="13">
        <f t="shared" si="46"/>
        <v>0</v>
      </c>
      <c r="BS44" s="12">
        <f t="shared" si="47"/>
        <v>0</v>
      </c>
      <c r="BT44" s="4">
        <v>5</v>
      </c>
      <c r="BU44" s="13">
        <f t="shared" si="48"/>
        <v>0.41666666666666669</v>
      </c>
      <c r="BV44" s="12">
        <f t="shared" si="49"/>
        <v>101.61720000000001</v>
      </c>
      <c r="BW44" s="4"/>
      <c r="BX44" s="13">
        <f t="shared" si="50"/>
        <v>0</v>
      </c>
      <c r="BY44" s="12">
        <f t="shared" si="51"/>
        <v>0</v>
      </c>
      <c r="BZ44" s="4"/>
      <c r="CA44" s="13">
        <f t="shared" si="52"/>
        <v>0</v>
      </c>
      <c r="CB44" s="12">
        <f t="shared" si="53"/>
        <v>0</v>
      </c>
      <c r="CC44" s="4">
        <v>0</v>
      </c>
      <c r="CD44" s="13">
        <f t="shared" si="54"/>
        <v>0</v>
      </c>
      <c r="CE44" s="12">
        <f t="shared" si="55"/>
        <v>0</v>
      </c>
      <c r="CF44" s="4">
        <v>0</v>
      </c>
      <c r="CG44" s="13">
        <f t="shared" si="56"/>
        <v>0</v>
      </c>
      <c r="CH44" s="12">
        <f t="shared" si="57"/>
        <v>0</v>
      </c>
      <c r="CI44" s="4"/>
      <c r="CJ44" s="13">
        <f t="shared" si="58"/>
        <v>0</v>
      </c>
      <c r="CK44" s="12">
        <f t="shared" si="59"/>
        <v>0</v>
      </c>
      <c r="CL44" s="4"/>
      <c r="CM44" s="13">
        <f t="shared" si="60"/>
        <v>0</v>
      </c>
      <c r="CN44" s="12">
        <f t="shared" si="61"/>
        <v>0</v>
      </c>
      <c r="CO44" s="19">
        <v>5</v>
      </c>
      <c r="CP44" s="13">
        <f t="shared" si="62"/>
        <v>0.41666666666666669</v>
      </c>
      <c r="CQ44" s="12">
        <f t="shared" si="63"/>
        <v>101.61720000000001</v>
      </c>
      <c r="CR44" s="18">
        <f t="shared" si="64"/>
        <v>548.73288000000002</v>
      </c>
    </row>
    <row r="45" spans="1:96" x14ac:dyDescent="0.25">
      <c r="A45" s="1">
        <v>173137000</v>
      </c>
      <c r="B45" t="s">
        <v>10</v>
      </c>
      <c r="C45" t="s">
        <v>11</v>
      </c>
      <c r="D45" s="2">
        <v>0.15068493150684931</v>
      </c>
      <c r="E45" s="6">
        <v>12</v>
      </c>
      <c r="F45" s="6">
        <v>20.323440000000002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4"/>
      <c r="M45" s="13">
        <f t="shared" si="8"/>
        <v>0</v>
      </c>
      <c r="N45" s="12">
        <f t="shared" si="9"/>
        <v>0</v>
      </c>
      <c r="O45" s="4"/>
      <c r="P45" s="13">
        <f t="shared" si="10"/>
        <v>0</v>
      </c>
      <c r="Q45" s="12">
        <f t="shared" si="11"/>
        <v>0</v>
      </c>
      <c r="R45" s="4">
        <v>18</v>
      </c>
      <c r="S45" s="13">
        <f t="shared" si="12"/>
        <v>1.5</v>
      </c>
      <c r="T45" s="12">
        <f t="shared" si="13"/>
        <v>365.82192000000003</v>
      </c>
      <c r="V45" s="13">
        <f t="shared" si="14"/>
        <v>0</v>
      </c>
      <c r="W45" s="12">
        <f t="shared" si="15"/>
        <v>0</v>
      </c>
      <c r="Y45" s="13">
        <f t="shared" si="16"/>
        <v>0</v>
      </c>
      <c r="Z45" s="12">
        <f t="shared" si="17"/>
        <v>0</v>
      </c>
      <c r="AA45" s="4"/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4">
        <v>18</v>
      </c>
      <c r="AH45" s="13">
        <f t="shared" si="22"/>
        <v>1.5</v>
      </c>
      <c r="AI45" s="12">
        <f t="shared" si="23"/>
        <v>365.82192000000003</v>
      </c>
      <c r="AK45" s="13">
        <f t="shared" si="24"/>
        <v>0</v>
      </c>
      <c r="AL45" s="12">
        <f t="shared" si="25"/>
        <v>0</v>
      </c>
      <c r="AM45" s="6">
        <v>18</v>
      </c>
      <c r="AN45" s="13">
        <f t="shared" si="26"/>
        <v>1.5</v>
      </c>
      <c r="AO45" s="12">
        <f t="shared" si="27"/>
        <v>365.82192000000003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V45" s="4"/>
      <c r="AW45" s="13">
        <f t="shared" si="32"/>
        <v>0</v>
      </c>
      <c r="AX45" s="12">
        <f t="shared" si="33"/>
        <v>0</v>
      </c>
      <c r="AY45" s="4"/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E45" s="4">
        <v>11</v>
      </c>
      <c r="BF45" s="13">
        <f t="shared" si="38"/>
        <v>0.91666666666666663</v>
      </c>
      <c r="BG45" s="12">
        <f t="shared" si="39"/>
        <v>223.55784000000003</v>
      </c>
      <c r="BI45" s="13">
        <f t="shared" si="40"/>
        <v>0</v>
      </c>
      <c r="BJ45" s="12">
        <f t="shared" si="41"/>
        <v>0</v>
      </c>
      <c r="BL45" s="13">
        <f t="shared" si="42"/>
        <v>0</v>
      </c>
      <c r="BM45" s="12">
        <f t="shared" si="43"/>
        <v>0</v>
      </c>
      <c r="BN45" s="4">
        <v>7</v>
      </c>
      <c r="BO45" s="13">
        <f t="shared" si="44"/>
        <v>0.58333333333333337</v>
      </c>
      <c r="BP45" s="12">
        <f t="shared" si="45"/>
        <v>142.26408000000001</v>
      </c>
      <c r="BR45" s="13">
        <f t="shared" si="46"/>
        <v>0</v>
      </c>
      <c r="BS45" s="12">
        <f t="shared" si="47"/>
        <v>0</v>
      </c>
      <c r="BT45" s="4">
        <v>11</v>
      </c>
      <c r="BU45" s="13">
        <f t="shared" si="48"/>
        <v>0.91666666666666663</v>
      </c>
      <c r="BV45" s="12">
        <f t="shared" si="49"/>
        <v>223.55784000000003</v>
      </c>
      <c r="BW45" s="4"/>
      <c r="BX45" s="13">
        <f t="shared" si="50"/>
        <v>0</v>
      </c>
      <c r="BY45" s="12">
        <f t="shared" si="51"/>
        <v>0</v>
      </c>
      <c r="BZ45" s="4"/>
      <c r="CA45" s="13">
        <f t="shared" si="52"/>
        <v>0</v>
      </c>
      <c r="CB45" s="12">
        <f t="shared" si="53"/>
        <v>0</v>
      </c>
      <c r="CC45" s="4">
        <v>0</v>
      </c>
      <c r="CD45" s="13">
        <f t="shared" si="54"/>
        <v>0</v>
      </c>
      <c r="CE45" s="12">
        <f t="shared" si="55"/>
        <v>0</v>
      </c>
      <c r="CF45" s="4">
        <v>0</v>
      </c>
      <c r="CG45" s="13">
        <f t="shared" si="56"/>
        <v>0</v>
      </c>
      <c r="CH45" s="12">
        <f t="shared" si="57"/>
        <v>0</v>
      </c>
      <c r="CI45" s="4"/>
      <c r="CJ45" s="13">
        <f t="shared" si="58"/>
        <v>0</v>
      </c>
      <c r="CK45" s="12">
        <f t="shared" si="59"/>
        <v>0</v>
      </c>
      <c r="CL45" s="4"/>
      <c r="CM45" s="13">
        <f t="shared" si="60"/>
        <v>0</v>
      </c>
      <c r="CN45" s="12">
        <f t="shared" si="61"/>
        <v>0</v>
      </c>
      <c r="CO45" s="19">
        <v>11</v>
      </c>
      <c r="CP45" s="13">
        <f t="shared" si="62"/>
        <v>0.91666666666666663</v>
      </c>
      <c r="CQ45" s="12">
        <f t="shared" si="63"/>
        <v>223.55784000000003</v>
      </c>
      <c r="CR45" s="18">
        <f t="shared" si="64"/>
        <v>1097.46576</v>
      </c>
    </row>
    <row r="46" spans="1:96" x14ac:dyDescent="0.25">
      <c r="A46" s="1">
        <v>173137000</v>
      </c>
      <c r="B46" t="s">
        <v>12</v>
      </c>
      <c r="C46" t="s">
        <v>13</v>
      </c>
      <c r="D46" s="2">
        <v>6.5068493150684928E-2</v>
      </c>
      <c r="E46" s="6">
        <v>12</v>
      </c>
      <c r="F46" s="6">
        <v>20.323440000000002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4"/>
      <c r="M46" s="13">
        <f t="shared" si="8"/>
        <v>0</v>
      </c>
      <c r="N46" s="12">
        <f t="shared" si="9"/>
        <v>0</v>
      </c>
      <c r="O46" s="4"/>
      <c r="P46" s="13">
        <f t="shared" si="10"/>
        <v>0</v>
      </c>
      <c r="Q46" s="12">
        <f t="shared" si="11"/>
        <v>0</v>
      </c>
      <c r="R46" s="4">
        <v>8</v>
      </c>
      <c r="S46" s="13">
        <f t="shared" si="12"/>
        <v>0.66666666666666663</v>
      </c>
      <c r="T46" s="12">
        <f t="shared" si="13"/>
        <v>162.58752000000001</v>
      </c>
      <c r="V46" s="13">
        <f t="shared" si="14"/>
        <v>0</v>
      </c>
      <c r="W46" s="12">
        <f t="shared" si="15"/>
        <v>0</v>
      </c>
      <c r="Y46" s="13">
        <f t="shared" si="16"/>
        <v>0</v>
      </c>
      <c r="Z46" s="12">
        <f t="shared" si="17"/>
        <v>0</v>
      </c>
      <c r="AA46" s="4"/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4">
        <v>8</v>
      </c>
      <c r="AH46" s="13">
        <f t="shared" si="22"/>
        <v>0.66666666666666663</v>
      </c>
      <c r="AI46" s="12">
        <f t="shared" si="23"/>
        <v>162.58752000000001</v>
      </c>
      <c r="AK46" s="13">
        <f t="shared" si="24"/>
        <v>0</v>
      </c>
      <c r="AL46" s="12">
        <f t="shared" si="25"/>
        <v>0</v>
      </c>
      <c r="AM46" s="6">
        <v>8</v>
      </c>
      <c r="AN46" s="13">
        <f t="shared" si="26"/>
        <v>0.66666666666666663</v>
      </c>
      <c r="AO46" s="12">
        <f t="shared" si="27"/>
        <v>162.58752000000001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V46" s="4"/>
      <c r="AW46" s="13">
        <f t="shared" si="32"/>
        <v>0</v>
      </c>
      <c r="AX46" s="12">
        <f t="shared" si="33"/>
        <v>0</v>
      </c>
      <c r="AY46" s="4"/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E46" s="4">
        <v>5</v>
      </c>
      <c r="BF46" s="13">
        <f t="shared" si="38"/>
        <v>0.41666666666666669</v>
      </c>
      <c r="BG46" s="12">
        <f t="shared" si="39"/>
        <v>101.61720000000001</v>
      </c>
      <c r="BI46" s="13">
        <f t="shared" si="40"/>
        <v>0</v>
      </c>
      <c r="BJ46" s="12">
        <f t="shared" si="41"/>
        <v>0</v>
      </c>
      <c r="BL46" s="13">
        <f t="shared" si="42"/>
        <v>0</v>
      </c>
      <c r="BM46" s="12">
        <f t="shared" si="43"/>
        <v>0</v>
      </c>
      <c r="BN46" s="4">
        <v>3</v>
      </c>
      <c r="BO46" s="13">
        <f t="shared" si="44"/>
        <v>0.25</v>
      </c>
      <c r="BP46" s="12">
        <f t="shared" si="45"/>
        <v>60.970320000000001</v>
      </c>
      <c r="BR46" s="13">
        <f t="shared" si="46"/>
        <v>0</v>
      </c>
      <c r="BS46" s="12">
        <f t="shared" si="47"/>
        <v>0</v>
      </c>
      <c r="BT46" s="4">
        <v>5</v>
      </c>
      <c r="BU46" s="13">
        <f t="shared" si="48"/>
        <v>0.41666666666666669</v>
      </c>
      <c r="BV46" s="12">
        <f t="shared" si="49"/>
        <v>101.61720000000001</v>
      </c>
      <c r="BW46" s="4"/>
      <c r="BX46" s="13">
        <f t="shared" si="50"/>
        <v>0</v>
      </c>
      <c r="BY46" s="12">
        <f t="shared" si="51"/>
        <v>0</v>
      </c>
      <c r="BZ46" s="4"/>
      <c r="CA46" s="13">
        <f t="shared" si="52"/>
        <v>0</v>
      </c>
      <c r="CB46" s="12">
        <f t="shared" si="53"/>
        <v>0</v>
      </c>
      <c r="CC46" s="4">
        <v>0</v>
      </c>
      <c r="CD46" s="13">
        <f t="shared" si="54"/>
        <v>0</v>
      </c>
      <c r="CE46" s="12">
        <f t="shared" si="55"/>
        <v>0</v>
      </c>
      <c r="CF46" s="4">
        <v>0</v>
      </c>
      <c r="CG46" s="13">
        <f t="shared" si="56"/>
        <v>0</v>
      </c>
      <c r="CH46" s="12">
        <f t="shared" si="57"/>
        <v>0</v>
      </c>
      <c r="CI46" s="4"/>
      <c r="CJ46" s="13">
        <f t="shared" si="58"/>
        <v>0</v>
      </c>
      <c r="CK46" s="12">
        <f t="shared" si="59"/>
        <v>0</v>
      </c>
      <c r="CL46" s="4"/>
      <c r="CM46" s="13">
        <f t="shared" si="60"/>
        <v>0</v>
      </c>
      <c r="CN46" s="12">
        <f t="shared" si="61"/>
        <v>0</v>
      </c>
      <c r="CO46" s="19">
        <v>5</v>
      </c>
      <c r="CP46" s="13">
        <f t="shared" si="62"/>
        <v>0.41666666666666669</v>
      </c>
      <c r="CQ46" s="12">
        <f t="shared" si="63"/>
        <v>101.61720000000001</v>
      </c>
      <c r="CR46" s="18">
        <f t="shared" si="64"/>
        <v>487.76256000000001</v>
      </c>
    </row>
    <row r="47" spans="1:96" x14ac:dyDescent="0.25">
      <c r="A47" s="1">
        <v>173137000</v>
      </c>
      <c r="B47" t="s">
        <v>14</v>
      </c>
      <c r="C47" t="s">
        <v>15</v>
      </c>
      <c r="D47" s="2">
        <v>7.1917808219178078E-2</v>
      </c>
      <c r="E47" s="6">
        <v>12</v>
      </c>
      <c r="F47" s="6">
        <v>20.323440000000002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4"/>
      <c r="M47" s="13">
        <f t="shared" si="8"/>
        <v>0</v>
      </c>
      <c r="N47" s="12">
        <f t="shared" si="9"/>
        <v>0</v>
      </c>
      <c r="O47" s="4"/>
      <c r="P47" s="13">
        <f t="shared" si="10"/>
        <v>0</v>
      </c>
      <c r="Q47" s="12">
        <f t="shared" si="11"/>
        <v>0</v>
      </c>
      <c r="R47" s="4">
        <v>9</v>
      </c>
      <c r="S47" s="13">
        <f t="shared" si="12"/>
        <v>0.75</v>
      </c>
      <c r="T47" s="12">
        <f t="shared" si="13"/>
        <v>182.91096000000002</v>
      </c>
      <c r="V47" s="13">
        <f t="shared" si="14"/>
        <v>0</v>
      </c>
      <c r="W47" s="12">
        <f t="shared" si="15"/>
        <v>0</v>
      </c>
      <c r="Y47" s="13">
        <f t="shared" si="16"/>
        <v>0</v>
      </c>
      <c r="Z47" s="12">
        <f t="shared" si="17"/>
        <v>0</v>
      </c>
      <c r="AA47" s="4"/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4">
        <v>9</v>
      </c>
      <c r="AH47" s="13">
        <f t="shared" si="22"/>
        <v>0.75</v>
      </c>
      <c r="AI47" s="12">
        <f t="shared" si="23"/>
        <v>182.91096000000002</v>
      </c>
      <c r="AK47" s="13">
        <f t="shared" si="24"/>
        <v>0</v>
      </c>
      <c r="AL47" s="12">
        <f t="shared" si="25"/>
        <v>0</v>
      </c>
      <c r="AM47" s="6">
        <v>9</v>
      </c>
      <c r="AN47" s="13">
        <f t="shared" si="26"/>
        <v>0.75</v>
      </c>
      <c r="AO47" s="12">
        <f t="shared" si="27"/>
        <v>182.91096000000002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V47" s="4"/>
      <c r="AW47" s="13">
        <f t="shared" si="32"/>
        <v>0</v>
      </c>
      <c r="AX47" s="12">
        <f t="shared" si="33"/>
        <v>0</v>
      </c>
      <c r="AY47" s="4"/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E47" s="4">
        <v>5</v>
      </c>
      <c r="BF47" s="13">
        <f t="shared" si="38"/>
        <v>0.41666666666666669</v>
      </c>
      <c r="BG47" s="12">
        <f t="shared" si="39"/>
        <v>101.61720000000001</v>
      </c>
      <c r="BI47" s="13">
        <f t="shared" si="40"/>
        <v>0</v>
      </c>
      <c r="BJ47" s="12">
        <f t="shared" si="41"/>
        <v>0</v>
      </c>
      <c r="BL47" s="13">
        <f t="shared" si="42"/>
        <v>0</v>
      </c>
      <c r="BM47" s="12">
        <f t="shared" si="43"/>
        <v>0</v>
      </c>
      <c r="BN47" s="4">
        <v>3</v>
      </c>
      <c r="BO47" s="13">
        <f t="shared" si="44"/>
        <v>0.25</v>
      </c>
      <c r="BP47" s="12">
        <f t="shared" si="45"/>
        <v>60.970320000000001</v>
      </c>
      <c r="BR47" s="13">
        <f t="shared" si="46"/>
        <v>0</v>
      </c>
      <c r="BS47" s="12">
        <f t="shared" si="47"/>
        <v>0</v>
      </c>
      <c r="BT47" s="4">
        <v>5</v>
      </c>
      <c r="BU47" s="13">
        <f t="shared" si="48"/>
        <v>0.41666666666666669</v>
      </c>
      <c r="BV47" s="12">
        <f t="shared" si="49"/>
        <v>101.61720000000001</v>
      </c>
      <c r="BW47" s="4"/>
      <c r="BX47" s="13">
        <f t="shared" si="50"/>
        <v>0</v>
      </c>
      <c r="BY47" s="12">
        <f t="shared" si="51"/>
        <v>0</v>
      </c>
      <c r="BZ47" s="4"/>
      <c r="CA47" s="13">
        <f t="shared" si="52"/>
        <v>0</v>
      </c>
      <c r="CB47" s="12">
        <f t="shared" si="53"/>
        <v>0</v>
      </c>
      <c r="CC47" s="4">
        <v>0</v>
      </c>
      <c r="CD47" s="13">
        <f t="shared" si="54"/>
        <v>0</v>
      </c>
      <c r="CE47" s="12">
        <f t="shared" si="55"/>
        <v>0</v>
      </c>
      <c r="CF47" s="4">
        <v>0</v>
      </c>
      <c r="CG47" s="13">
        <f t="shared" si="56"/>
        <v>0</v>
      </c>
      <c r="CH47" s="12">
        <f t="shared" si="57"/>
        <v>0</v>
      </c>
      <c r="CI47" s="4"/>
      <c r="CJ47" s="13">
        <f t="shared" si="58"/>
        <v>0</v>
      </c>
      <c r="CK47" s="12">
        <f t="shared" si="59"/>
        <v>0</v>
      </c>
      <c r="CL47" s="4"/>
      <c r="CM47" s="13">
        <f t="shared" si="60"/>
        <v>0</v>
      </c>
      <c r="CN47" s="12">
        <f t="shared" si="61"/>
        <v>0</v>
      </c>
      <c r="CO47" s="19">
        <v>5</v>
      </c>
      <c r="CP47" s="13">
        <f t="shared" si="62"/>
        <v>0.41666666666666669</v>
      </c>
      <c r="CQ47" s="12">
        <f t="shared" si="63"/>
        <v>101.61720000000001</v>
      </c>
      <c r="CR47" s="18">
        <f t="shared" si="64"/>
        <v>548.73288000000002</v>
      </c>
    </row>
    <row r="48" spans="1:96" x14ac:dyDescent="0.25">
      <c r="A48" s="1">
        <v>173137000</v>
      </c>
      <c r="B48" t="s">
        <v>16</v>
      </c>
      <c r="C48" t="s">
        <v>17</v>
      </c>
      <c r="D48" s="2">
        <v>0.1404109589041096</v>
      </c>
      <c r="E48" s="6">
        <v>12</v>
      </c>
      <c r="F48" s="6">
        <v>20.323440000000002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4"/>
      <c r="M48" s="13">
        <f t="shared" si="8"/>
        <v>0</v>
      </c>
      <c r="N48" s="12">
        <f t="shared" si="9"/>
        <v>0</v>
      </c>
      <c r="O48" s="4"/>
      <c r="P48" s="13">
        <f t="shared" si="10"/>
        <v>0</v>
      </c>
      <c r="Q48" s="12">
        <f t="shared" si="11"/>
        <v>0</v>
      </c>
      <c r="R48" s="4">
        <v>17</v>
      </c>
      <c r="S48" s="13">
        <f t="shared" si="12"/>
        <v>1.4166666666666667</v>
      </c>
      <c r="T48" s="12">
        <f t="shared" si="13"/>
        <v>345.49848000000003</v>
      </c>
      <c r="V48" s="13">
        <f t="shared" si="14"/>
        <v>0</v>
      </c>
      <c r="W48" s="12">
        <f t="shared" si="15"/>
        <v>0</v>
      </c>
      <c r="Y48" s="13">
        <f t="shared" si="16"/>
        <v>0</v>
      </c>
      <c r="Z48" s="12">
        <f t="shared" si="17"/>
        <v>0</v>
      </c>
      <c r="AA48" s="4"/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4">
        <v>17</v>
      </c>
      <c r="AH48" s="13">
        <f t="shared" si="22"/>
        <v>1.4166666666666667</v>
      </c>
      <c r="AI48" s="12">
        <f t="shared" si="23"/>
        <v>345.49848000000003</v>
      </c>
      <c r="AK48" s="13">
        <f t="shared" si="24"/>
        <v>0</v>
      </c>
      <c r="AL48" s="12">
        <f t="shared" si="25"/>
        <v>0</v>
      </c>
      <c r="AM48" s="6">
        <v>17</v>
      </c>
      <c r="AN48" s="13">
        <f t="shared" si="26"/>
        <v>1.4166666666666667</v>
      </c>
      <c r="AO48" s="12">
        <f t="shared" si="27"/>
        <v>345.49848000000003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V48" s="4"/>
      <c r="AW48" s="13">
        <f t="shared" si="32"/>
        <v>0</v>
      </c>
      <c r="AX48" s="12">
        <f t="shared" si="33"/>
        <v>0</v>
      </c>
      <c r="AY48" s="4"/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E48" s="4">
        <v>10</v>
      </c>
      <c r="BF48" s="13">
        <f t="shared" si="38"/>
        <v>0.83333333333333337</v>
      </c>
      <c r="BG48" s="12">
        <f t="shared" si="39"/>
        <v>203.23440000000002</v>
      </c>
      <c r="BI48" s="13">
        <f t="shared" si="40"/>
        <v>0</v>
      </c>
      <c r="BJ48" s="12">
        <f t="shared" si="41"/>
        <v>0</v>
      </c>
      <c r="BL48" s="13">
        <f t="shared" si="42"/>
        <v>0</v>
      </c>
      <c r="BM48" s="12">
        <f t="shared" si="43"/>
        <v>0</v>
      </c>
      <c r="BN48" s="4">
        <v>7</v>
      </c>
      <c r="BO48" s="13">
        <f t="shared" si="44"/>
        <v>0.58333333333333337</v>
      </c>
      <c r="BP48" s="12">
        <f t="shared" si="45"/>
        <v>142.26408000000001</v>
      </c>
      <c r="BR48" s="13">
        <f t="shared" si="46"/>
        <v>0</v>
      </c>
      <c r="BS48" s="12">
        <f t="shared" si="47"/>
        <v>0</v>
      </c>
      <c r="BT48" s="4">
        <v>10</v>
      </c>
      <c r="BU48" s="13">
        <f t="shared" si="48"/>
        <v>0.83333333333333337</v>
      </c>
      <c r="BV48" s="12">
        <f t="shared" si="49"/>
        <v>203.23440000000002</v>
      </c>
      <c r="BW48" s="4"/>
      <c r="BX48" s="13">
        <f t="shared" si="50"/>
        <v>0</v>
      </c>
      <c r="BY48" s="12">
        <f t="shared" si="51"/>
        <v>0</v>
      </c>
      <c r="BZ48" s="4"/>
      <c r="CA48" s="13">
        <f t="shared" si="52"/>
        <v>0</v>
      </c>
      <c r="CB48" s="12">
        <f t="shared" si="53"/>
        <v>0</v>
      </c>
      <c r="CC48" s="4">
        <v>0</v>
      </c>
      <c r="CD48" s="13">
        <f t="shared" si="54"/>
        <v>0</v>
      </c>
      <c r="CE48" s="12">
        <f t="shared" si="55"/>
        <v>0</v>
      </c>
      <c r="CF48" s="4">
        <v>0</v>
      </c>
      <c r="CG48" s="13">
        <f t="shared" si="56"/>
        <v>0</v>
      </c>
      <c r="CH48" s="12">
        <f t="shared" si="57"/>
        <v>0</v>
      </c>
      <c r="CI48" s="4"/>
      <c r="CJ48" s="13">
        <f t="shared" si="58"/>
        <v>0</v>
      </c>
      <c r="CK48" s="12">
        <f t="shared" si="59"/>
        <v>0</v>
      </c>
      <c r="CL48" s="4"/>
      <c r="CM48" s="13">
        <f t="shared" si="60"/>
        <v>0</v>
      </c>
      <c r="CN48" s="12">
        <f t="shared" si="61"/>
        <v>0</v>
      </c>
      <c r="CO48" s="19">
        <v>10</v>
      </c>
      <c r="CP48" s="13">
        <f t="shared" si="62"/>
        <v>0.83333333333333337</v>
      </c>
      <c r="CQ48" s="12">
        <f t="shared" si="63"/>
        <v>203.23440000000002</v>
      </c>
      <c r="CR48" s="18">
        <f t="shared" si="64"/>
        <v>1036.4954400000001</v>
      </c>
    </row>
    <row r="49" spans="1:96" x14ac:dyDescent="0.25">
      <c r="A49" s="1">
        <v>173137000</v>
      </c>
      <c r="B49" t="s">
        <v>18</v>
      </c>
      <c r="C49" t="s">
        <v>19</v>
      </c>
      <c r="D49" s="2">
        <v>7.1917808219178078E-2</v>
      </c>
      <c r="E49" s="6">
        <v>12</v>
      </c>
      <c r="F49" s="6">
        <v>20.323440000000002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4"/>
      <c r="M49" s="13">
        <f t="shared" si="8"/>
        <v>0</v>
      </c>
      <c r="N49" s="12">
        <f t="shared" si="9"/>
        <v>0</v>
      </c>
      <c r="O49" s="4"/>
      <c r="P49" s="13">
        <f t="shared" si="10"/>
        <v>0</v>
      </c>
      <c r="Q49" s="12">
        <f t="shared" si="11"/>
        <v>0</v>
      </c>
      <c r="R49" s="4">
        <v>9</v>
      </c>
      <c r="S49" s="13">
        <f t="shared" si="12"/>
        <v>0.75</v>
      </c>
      <c r="T49" s="12">
        <f t="shared" si="13"/>
        <v>182.91096000000002</v>
      </c>
      <c r="V49" s="13">
        <f t="shared" si="14"/>
        <v>0</v>
      </c>
      <c r="W49" s="12">
        <f t="shared" si="15"/>
        <v>0</v>
      </c>
      <c r="Y49" s="13">
        <f t="shared" si="16"/>
        <v>0</v>
      </c>
      <c r="Z49" s="12">
        <f t="shared" si="17"/>
        <v>0</v>
      </c>
      <c r="AA49" s="4"/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4">
        <v>9</v>
      </c>
      <c r="AH49" s="13">
        <f t="shared" si="22"/>
        <v>0.75</v>
      </c>
      <c r="AI49" s="12">
        <f t="shared" si="23"/>
        <v>182.91096000000002</v>
      </c>
      <c r="AK49" s="13">
        <f t="shared" si="24"/>
        <v>0</v>
      </c>
      <c r="AL49" s="12">
        <f t="shared" si="25"/>
        <v>0</v>
      </c>
      <c r="AM49" s="6">
        <v>9</v>
      </c>
      <c r="AN49" s="13">
        <f t="shared" si="26"/>
        <v>0.75</v>
      </c>
      <c r="AO49" s="12">
        <f t="shared" si="27"/>
        <v>182.91096000000002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V49" s="4"/>
      <c r="AW49" s="13">
        <f t="shared" si="32"/>
        <v>0</v>
      </c>
      <c r="AX49" s="12">
        <f t="shared" si="33"/>
        <v>0</v>
      </c>
      <c r="AY49" s="4"/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E49" s="4">
        <v>5</v>
      </c>
      <c r="BF49" s="13">
        <f t="shared" si="38"/>
        <v>0.41666666666666669</v>
      </c>
      <c r="BG49" s="12">
        <f t="shared" si="39"/>
        <v>101.61720000000001</v>
      </c>
      <c r="BI49" s="13">
        <f t="shared" si="40"/>
        <v>0</v>
      </c>
      <c r="BJ49" s="12">
        <f t="shared" si="41"/>
        <v>0</v>
      </c>
      <c r="BL49" s="13">
        <f t="shared" si="42"/>
        <v>0</v>
      </c>
      <c r="BM49" s="12">
        <f t="shared" si="43"/>
        <v>0</v>
      </c>
      <c r="BN49" s="4">
        <v>3</v>
      </c>
      <c r="BO49" s="13">
        <f t="shared" si="44"/>
        <v>0.25</v>
      </c>
      <c r="BP49" s="12">
        <f t="shared" si="45"/>
        <v>60.970320000000001</v>
      </c>
      <c r="BR49" s="13">
        <f t="shared" si="46"/>
        <v>0</v>
      </c>
      <c r="BS49" s="12">
        <f t="shared" si="47"/>
        <v>0</v>
      </c>
      <c r="BT49" s="4">
        <v>5</v>
      </c>
      <c r="BU49" s="13">
        <f t="shared" si="48"/>
        <v>0.41666666666666669</v>
      </c>
      <c r="BV49" s="12">
        <f t="shared" si="49"/>
        <v>101.61720000000001</v>
      </c>
      <c r="BW49" s="4"/>
      <c r="BX49" s="13">
        <f t="shared" si="50"/>
        <v>0</v>
      </c>
      <c r="BY49" s="12">
        <f t="shared" si="51"/>
        <v>0</v>
      </c>
      <c r="BZ49" s="4"/>
      <c r="CA49" s="13">
        <f t="shared" si="52"/>
        <v>0</v>
      </c>
      <c r="CB49" s="12">
        <f t="shared" si="53"/>
        <v>0</v>
      </c>
      <c r="CC49" s="4">
        <v>0</v>
      </c>
      <c r="CD49" s="13">
        <f t="shared" si="54"/>
        <v>0</v>
      </c>
      <c r="CE49" s="12">
        <f t="shared" si="55"/>
        <v>0</v>
      </c>
      <c r="CF49" s="4">
        <v>0</v>
      </c>
      <c r="CG49" s="13">
        <f t="shared" si="56"/>
        <v>0</v>
      </c>
      <c r="CH49" s="12">
        <f t="shared" si="57"/>
        <v>0</v>
      </c>
      <c r="CI49" s="4"/>
      <c r="CJ49" s="13">
        <f t="shared" si="58"/>
        <v>0</v>
      </c>
      <c r="CK49" s="12">
        <f t="shared" si="59"/>
        <v>0</v>
      </c>
      <c r="CL49" s="4"/>
      <c r="CM49" s="13">
        <f t="shared" si="60"/>
        <v>0</v>
      </c>
      <c r="CN49" s="12">
        <f t="shared" si="61"/>
        <v>0</v>
      </c>
      <c r="CO49" s="19">
        <v>5</v>
      </c>
      <c r="CP49" s="13">
        <f t="shared" si="62"/>
        <v>0.41666666666666669</v>
      </c>
      <c r="CQ49" s="12">
        <f t="shared" si="63"/>
        <v>101.61720000000001</v>
      </c>
      <c r="CR49" s="18">
        <f t="shared" si="64"/>
        <v>548.73288000000002</v>
      </c>
    </row>
    <row r="50" spans="1:96" x14ac:dyDescent="0.25">
      <c r="A50" s="1">
        <v>173137000</v>
      </c>
      <c r="B50" t="s">
        <v>20</v>
      </c>
      <c r="C50" t="s">
        <v>21</v>
      </c>
      <c r="D50" s="2">
        <v>0.17808219178082191</v>
      </c>
      <c r="E50" s="6">
        <v>12</v>
      </c>
      <c r="F50" s="6">
        <v>20.323440000000002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4"/>
      <c r="M50" s="13">
        <f t="shared" si="8"/>
        <v>0</v>
      </c>
      <c r="N50" s="12">
        <f t="shared" si="9"/>
        <v>0</v>
      </c>
      <c r="O50" s="4"/>
      <c r="P50" s="13">
        <f t="shared" si="10"/>
        <v>0</v>
      </c>
      <c r="Q50" s="12">
        <f t="shared" si="11"/>
        <v>0</v>
      </c>
      <c r="R50" s="4">
        <v>21</v>
      </c>
      <c r="S50" s="13">
        <f t="shared" si="12"/>
        <v>1.75</v>
      </c>
      <c r="T50" s="12">
        <f t="shared" si="13"/>
        <v>426.79224000000005</v>
      </c>
      <c r="V50" s="13">
        <f t="shared" si="14"/>
        <v>0</v>
      </c>
      <c r="W50" s="12">
        <f t="shared" si="15"/>
        <v>0</v>
      </c>
      <c r="Y50" s="13">
        <f t="shared" si="16"/>
        <v>0</v>
      </c>
      <c r="Z50" s="12">
        <f t="shared" si="17"/>
        <v>0</v>
      </c>
      <c r="AA50" s="4"/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4">
        <v>21</v>
      </c>
      <c r="AH50" s="13">
        <f t="shared" si="22"/>
        <v>1.75</v>
      </c>
      <c r="AI50" s="12">
        <f t="shared" si="23"/>
        <v>426.79224000000005</v>
      </c>
      <c r="AK50" s="13">
        <f t="shared" si="24"/>
        <v>0</v>
      </c>
      <c r="AL50" s="12">
        <f t="shared" si="25"/>
        <v>0</v>
      </c>
      <c r="AM50" s="6">
        <v>21</v>
      </c>
      <c r="AN50" s="13">
        <f t="shared" si="26"/>
        <v>1.75</v>
      </c>
      <c r="AO50" s="12">
        <f t="shared" si="27"/>
        <v>426.79224000000005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V50" s="4"/>
      <c r="AW50" s="13">
        <f t="shared" si="32"/>
        <v>0</v>
      </c>
      <c r="AX50" s="12">
        <f t="shared" si="33"/>
        <v>0</v>
      </c>
      <c r="AY50" s="4"/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E50" s="4">
        <v>13</v>
      </c>
      <c r="BF50" s="13">
        <f t="shared" si="38"/>
        <v>1.0833333333333333</v>
      </c>
      <c r="BG50" s="12">
        <f t="shared" si="39"/>
        <v>264.20472000000001</v>
      </c>
      <c r="BI50" s="13">
        <f t="shared" si="40"/>
        <v>0</v>
      </c>
      <c r="BJ50" s="12">
        <f t="shared" si="41"/>
        <v>0</v>
      </c>
      <c r="BL50" s="13">
        <f t="shared" si="42"/>
        <v>0</v>
      </c>
      <c r="BM50" s="12">
        <f t="shared" si="43"/>
        <v>0</v>
      </c>
      <c r="BN50" s="4">
        <v>9</v>
      </c>
      <c r="BO50" s="13">
        <f t="shared" si="44"/>
        <v>0.75</v>
      </c>
      <c r="BP50" s="12">
        <f t="shared" si="45"/>
        <v>182.91096000000002</v>
      </c>
      <c r="BR50" s="13">
        <f t="shared" si="46"/>
        <v>0</v>
      </c>
      <c r="BS50" s="12">
        <f t="shared" si="47"/>
        <v>0</v>
      </c>
      <c r="BT50" s="4">
        <v>13</v>
      </c>
      <c r="BU50" s="13">
        <f t="shared" si="48"/>
        <v>1.0833333333333333</v>
      </c>
      <c r="BV50" s="12">
        <f t="shared" si="49"/>
        <v>264.20472000000001</v>
      </c>
      <c r="BW50" s="4"/>
      <c r="BX50" s="13">
        <f t="shared" si="50"/>
        <v>0</v>
      </c>
      <c r="BY50" s="12">
        <f t="shared" si="51"/>
        <v>0</v>
      </c>
      <c r="BZ50" s="4"/>
      <c r="CA50" s="13">
        <f t="shared" si="52"/>
        <v>0</v>
      </c>
      <c r="CB50" s="12">
        <f t="shared" si="53"/>
        <v>0</v>
      </c>
      <c r="CC50" s="4">
        <v>0</v>
      </c>
      <c r="CD50" s="13">
        <f t="shared" si="54"/>
        <v>0</v>
      </c>
      <c r="CE50" s="12">
        <f t="shared" si="55"/>
        <v>0</v>
      </c>
      <c r="CF50" s="4">
        <v>0</v>
      </c>
      <c r="CG50" s="13">
        <f t="shared" si="56"/>
        <v>0</v>
      </c>
      <c r="CH50" s="12">
        <f t="shared" si="57"/>
        <v>0</v>
      </c>
      <c r="CI50" s="4"/>
      <c r="CJ50" s="13">
        <f t="shared" si="58"/>
        <v>0</v>
      </c>
      <c r="CK50" s="12">
        <f t="shared" si="59"/>
        <v>0</v>
      </c>
      <c r="CL50" s="4"/>
      <c r="CM50" s="13">
        <f t="shared" si="60"/>
        <v>0</v>
      </c>
      <c r="CN50" s="12">
        <f t="shared" si="61"/>
        <v>0</v>
      </c>
      <c r="CO50" s="19">
        <v>13</v>
      </c>
      <c r="CP50" s="13">
        <f t="shared" si="62"/>
        <v>1.0833333333333333</v>
      </c>
      <c r="CQ50" s="12">
        <f t="shared" si="63"/>
        <v>264.20472000000001</v>
      </c>
      <c r="CR50" s="18">
        <f t="shared" si="64"/>
        <v>1280.3767200000002</v>
      </c>
    </row>
    <row r="51" spans="1:96" x14ac:dyDescent="0.25">
      <c r="A51" s="1">
        <v>173137000</v>
      </c>
      <c r="B51" t="s">
        <v>80</v>
      </c>
      <c r="C51" t="s">
        <v>23</v>
      </c>
      <c r="D51" s="3">
        <v>0.24657534246575341</v>
      </c>
      <c r="E51" s="6">
        <v>12</v>
      </c>
      <c r="F51" s="6">
        <v>20.323440000000002</v>
      </c>
      <c r="G51" s="1">
        <v>320400</v>
      </c>
      <c r="H51" s="1" t="s">
        <v>3</v>
      </c>
      <c r="I51" s="4"/>
      <c r="J51" s="11">
        <f t="shared" si="65"/>
        <v>0</v>
      </c>
      <c r="K51" s="12">
        <f t="shared" si="7"/>
        <v>0</v>
      </c>
      <c r="L51" s="4"/>
      <c r="M51" s="13">
        <f t="shared" si="8"/>
        <v>0</v>
      </c>
      <c r="N51" s="12">
        <f t="shared" si="9"/>
        <v>0</v>
      </c>
      <c r="O51" s="4"/>
      <c r="P51" s="13">
        <f t="shared" si="10"/>
        <v>0</v>
      </c>
      <c r="Q51" s="12">
        <f t="shared" si="11"/>
        <v>0</v>
      </c>
      <c r="R51" s="4">
        <v>29</v>
      </c>
      <c r="S51" s="13">
        <f t="shared" si="12"/>
        <v>2.4166666666666665</v>
      </c>
      <c r="T51" s="12">
        <f t="shared" si="13"/>
        <v>589.37976000000003</v>
      </c>
      <c r="V51" s="13">
        <f t="shared" si="14"/>
        <v>0</v>
      </c>
      <c r="W51" s="12">
        <f t="shared" si="15"/>
        <v>0</v>
      </c>
      <c r="Y51" s="13">
        <f t="shared" si="16"/>
        <v>0</v>
      </c>
      <c r="Z51" s="12">
        <f t="shared" si="17"/>
        <v>0</v>
      </c>
      <c r="AA51" s="4"/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4">
        <v>29</v>
      </c>
      <c r="AH51" s="13">
        <f t="shared" si="22"/>
        <v>2.4166666666666665</v>
      </c>
      <c r="AI51" s="12">
        <f t="shared" si="23"/>
        <v>589.37976000000003</v>
      </c>
      <c r="AK51" s="13">
        <f t="shared" si="24"/>
        <v>0</v>
      </c>
      <c r="AL51" s="12">
        <f t="shared" si="25"/>
        <v>0</v>
      </c>
      <c r="AM51" s="6">
        <v>29</v>
      </c>
      <c r="AN51" s="13">
        <f t="shared" si="26"/>
        <v>2.4166666666666665</v>
      </c>
      <c r="AO51" s="12">
        <f t="shared" si="27"/>
        <v>589.37976000000003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/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E51" s="4">
        <v>18</v>
      </c>
      <c r="BF51" s="13">
        <f t="shared" si="38"/>
        <v>1.5</v>
      </c>
      <c r="BG51" s="12">
        <f t="shared" si="39"/>
        <v>365.82192000000003</v>
      </c>
      <c r="BI51" s="13">
        <f t="shared" si="40"/>
        <v>0</v>
      </c>
      <c r="BJ51" s="12">
        <f t="shared" si="41"/>
        <v>0</v>
      </c>
      <c r="BL51" s="13">
        <f t="shared" si="42"/>
        <v>0</v>
      </c>
      <c r="BM51" s="12">
        <f t="shared" si="43"/>
        <v>0</v>
      </c>
      <c r="BN51" s="4">
        <v>12</v>
      </c>
      <c r="BO51" s="13">
        <f t="shared" si="44"/>
        <v>1</v>
      </c>
      <c r="BP51" s="12">
        <f t="shared" si="45"/>
        <v>243.88128</v>
      </c>
      <c r="BR51" s="13">
        <f t="shared" si="46"/>
        <v>0</v>
      </c>
      <c r="BS51" s="12">
        <f t="shared" si="47"/>
        <v>0</v>
      </c>
      <c r="BT51" s="4">
        <v>18</v>
      </c>
      <c r="BU51" s="13">
        <f t="shared" si="48"/>
        <v>1.5</v>
      </c>
      <c r="BV51" s="12">
        <f t="shared" si="49"/>
        <v>365.82192000000003</v>
      </c>
      <c r="BW51" s="4"/>
      <c r="BX51" s="13">
        <f t="shared" si="50"/>
        <v>0</v>
      </c>
      <c r="BY51" s="12">
        <f t="shared" si="51"/>
        <v>0</v>
      </c>
      <c r="BZ51" s="4"/>
      <c r="CA51" s="13">
        <f t="shared" si="52"/>
        <v>0</v>
      </c>
      <c r="CB51" s="12">
        <f t="shared" si="53"/>
        <v>0</v>
      </c>
      <c r="CC51" s="4">
        <v>0</v>
      </c>
      <c r="CD51" s="13">
        <f t="shared" si="54"/>
        <v>0</v>
      </c>
      <c r="CE51" s="12">
        <f t="shared" si="55"/>
        <v>0</v>
      </c>
      <c r="CF51" s="4">
        <v>0</v>
      </c>
      <c r="CG51" s="13">
        <f t="shared" si="56"/>
        <v>0</v>
      </c>
      <c r="CH51" s="12">
        <f t="shared" si="57"/>
        <v>0</v>
      </c>
      <c r="CI51" s="4"/>
      <c r="CJ51" s="13">
        <f t="shared" si="58"/>
        <v>0</v>
      </c>
      <c r="CK51" s="12">
        <f t="shared" si="59"/>
        <v>0</v>
      </c>
      <c r="CL51" s="4"/>
      <c r="CM51" s="13">
        <f t="shared" si="60"/>
        <v>0</v>
      </c>
      <c r="CN51" s="12">
        <f t="shared" si="61"/>
        <v>0</v>
      </c>
      <c r="CO51" s="19">
        <v>18</v>
      </c>
      <c r="CP51" s="13">
        <f t="shared" si="62"/>
        <v>1.5</v>
      </c>
      <c r="CQ51" s="12">
        <f t="shared" si="63"/>
        <v>365.82192000000003</v>
      </c>
      <c r="CR51" s="18">
        <f t="shared" si="64"/>
        <v>1768.1392800000001</v>
      </c>
    </row>
    <row r="52" spans="1:96" x14ac:dyDescent="0.25">
      <c r="I52" s="4"/>
      <c r="J52" s="11">
        <f t="shared" si="65"/>
        <v>0</v>
      </c>
      <c r="K52" s="12">
        <f t="shared" si="7"/>
        <v>0</v>
      </c>
      <c r="L52" s="4"/>
      <c r="M52" s="13">
        <f t="shared" si="8"/>
        <v>0</v>
      </c>
      <c r="N52" s="12">
        <f t="shared" si="9"/>
        <v>0</v>
      </c>
      <c r="O52" s="4"/>
      <c r="P52" s="13">
        <f t="shared" si="10"/>
        <v>0</v>
      </c>
      <c r="Q52" s="12">
        <f t="shared" si="11"/>
        <v>0</v>
      </c>
      <c r="R52" s="4">
        <v>0</v>
      </c>
      <c r="S52" s="13">
        <f t="shared" si="12"/>
        <v>0</v>
      </c>
      <c r="T52" s="12">
        <f t="shared" si="13"/>
        <v>0</v>
      </c>
      <c r="V52" s="13">
        <f t="shared" si="14"/>
        <v>0</v>
      </c>
      <c r="W52" s="12">
        <f t="shared" si="15"/>
        <v>0</v>
      </c>
      <c r="Y52" s="13">
        <f t="shared" si="16"/>
        <v>0</v>
      </c>
      <c r="Z52" s="12">
        <f t="shared" si="17"/>
        <v>0</v>
      </c>
      <c r="AA52" s="4"/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4"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0</v>
      </c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/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E52" s="4"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L52" s="13">
        <f t="shared" si="42"/>
        <v>0</v>
      </c>
      <c r="BM52" s="12">
        <f t="shared" si="43"/>
        <v>0</v>
      </c>
      <c r="BN52" s="4"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4">
        <v>0</v>
      </c>
      <c r="BU52" s="13">
        <f t="shared" si="48"/>
        <v>0</v>
      </c>
      <c r="BV52" s="12">
        <f t="shared" si="49"/>
        <v>0</v>
      </c>
      <c r="BW52" s="4"/>
      <c r="BX52" s="13">
        <f t="shared" si="50"/>
        <v>0</v>
      </c>
      <c r="BY52" s="12">
        <f t="shared" si="51"/>
        <v>0</v>
      </c>
      <c r="BZ52" s="4"/>
      <c r="CA52" s="13">
        <f t="shared" si="52"/>
        <v>0</v>
      </c>
      <c r="CB52" s="12">
        <f t="shared" si="53"/>
        <v>0</v>
      </c>
      <c r="CC52" s="4">
        <v>0</v>
      </c>
      <c r="CD52" s="13">
        <f t="shared" si="54"/>
        <v>0</v>
      </c>
      <c r="CE52" s="12">
        <f t="shared" si="55"/>
        <v>0</v>
      </c>
      <c r="CF52" s="4">
        <v>0</v>
      </c>
      <c r="CG52" s="13">
        <f t="shared" si="56"/>
        <v>0</v>
      </c>
      <c r="CH52" s="12">
        <f t="shared" si="57"/>
        <v>0</v>
      </c>
      <c r="CI52" s="4"/>
      <c r="CJ52" s="13">
        <f t="shared" si="58"/>
        <v>0</v>
      </c>
      <c r="CK52" s="12">
        <f t="shared" si="59"/>
        <v>0</v>
      </c>
      <c r="CL52" s="4"/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8">
        <f t="shared" si="64"/>
        <v>0</v>
      </c>
    </row>
    <row r="53" spans="1:96" x14ac:dyDescent="0.25">
      <c r="I53" s="4"/>
      <c r="J53" s="11">
        <f t="shared" si="65"/>
        <v>0</v>
      </c>
      <c r="K53" s="12">
        <f t="shared" si="7"/>
        <v>0</v>
      </c>
      <c r="L53" s="4"/>
      <c r="M53" s="13">
        <f t="shared" si="8"/>
        <v>0</v>
      </c>
      <c r="N53" s="12">
        <f t="shared" si="9"/>
        <v>0</v>
      </c>
      <c r="O53" s="4"/>
      <c r="P53" s="13">
        <f t="shared" si="10"/>
        <v>0</v>
      </c>
      <c r="Q53" s="12">
        <f t="shared" si="11"/>
        <v>0</v>
      </c>
      <c r="R53" s="4">
        <v>0</v>
      </c>
      <c r="S53" s="13">
        <f t="shared" si="12"/>
        <v>0</v>
      </c>
      <c r="T53" s="12">
        <f t="shared" si="13"/>
        <v>0</v>
      </c>
      <c r="V53" s="13">
        <f t="shared" si="14"/>
        <v>0</v>
      </c>
      <c r="W53" s="12">
        <f t="shared" si="15"/>
        <v>0</v>
      </c>
      <c r="Y53" s="13">
        <f t="shared" si="16"/>
        <v>0</v>
      </c>
      <c r="Z53" s="12">
        <f t="shared" si="17"/>
        <v>0</v>
      </c>
      <c r="AA53" s="4"/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4"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0</v>
      </c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V53" s="4"/>
      <c r="AW53" s="13">
        <f t="shared" si="32"/>
        <v>0</v>
      </c>
      <c r="AX53" s="12">
        <f t="shared" si="33"/>
        <v>0</v>
      </c>
      <c r="AY53" s="4"/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E53" s="4"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L53" s="13">
        <f t="shared" si="42"/>
        <v>0</v>
      </c>
      <c r="BM53" s="12">
        <f t="shared" si="43"/>
        <v>0</v>
      </c>
      <c r="BN53" s="4"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4">
        <v>0</v>
      </c>
      <c r="BU53" s="13">
        <f t="shared" si="48"/>
        <v>0</v>
      </c>
      <c r="BV53" s="12">
        <f t="shared" si="49"/>
        <v>0</v>
      </c>
      <c r="BW53" s="4"/>
      <c r="BX53" s="13">
        <f t="shared" si="50"/>
        <v>0</v>
      </c>
      <c r="BY53" s="12">
        <f t="shared" si="51"/>
        <v>0</v>
      </c>
      <c r="BZ53" s="4"/>
      <c r="CA53" s="13">
        <f t="shared" si="52"/>
        <v>0</v>
      </c>
      <c r="CB53" s="12">
        <f t="shared" si="53"/>
        <v>0</v>
      </c>
      <c r="CC53" s="4">
        <v>0</v>
      </c>
      <c r="CD53" s="13">
        <f t="shared" si="54"/>
        <v>0</v>
      </c>
      <c r="CE53" s="12">
        <f t="shared" si="55"/>
        <v>0</v>
      </c>
      <c r="CF53" s="4">
        <v>0</v>
      </c>
      <c r="CG53" s="13">
        <f t="shared" si="56"/>
        <v>0</v>
      </c>
      <c r="CH53" s="12">
        <f t="shared" si="57"/>
        <v>0</v>
      </c>
      <c r="CI53" s="4"/>
      <c r="CJ53" s="13">
        <f t="shared" si="58"/>
        <v>0</v>
      </c>
      <c r="CK53" s="12">
        <f t="shared" si="59"/>
        <v>0</v>
      </c>
      <c r="CL53" s="4"/>
      <c r="CM53" s="13">
        <f t="shared" si="60"/>
        <v>0</v>
      </c>
      <c r="CN53" s="12">
        <f t="shared" si="61"/>
        <v>0</v>
      </c>
      <c r="CO53" s="19"/>
      <c r="CP53" s="13">
        <f t="shared" si="62"/>
        <v>0</v>
      </c>
      <c r="CQ53" s="12">
        <f t="shared" si="63"/>
        <v>0</v>
      </c>
      <c r="CR53" s="18">
        <f t="shared" si="64"/>
        <v>0</v>
      </c>
    </row>
    <row r="54" spans="1:96" x14ac:dyDescent="0.25">
      <c r="A54" s="1">
        <v>173162000</v>
      </c>
      <c r="B54" t="s">
        <v>8</v>
      </c>
      <c r="C54" t="s">
        <v>9</v>
      </c>
      <c r="D54" s="2">
        <v>7.5342465753424653E-2</v>
      </c>
      <c r="E54" s="6">
        <v>6</v>
      </c>
      <c r="F54" s="6">
        <v>12.645720000000001</v>
      </c>
      <c r="G54" s="1">
        <v>322002</v>
      </c>
      <c r="H54" s="1" t="s">
        <v>45</v>
      </c>
      <c r="I54" s="4"/>
      <c r="J54" s="11">
        <f t="shared" si="65"/>
        <v>0</v>
      </c>
      <c r="K54" s="12">
        <f t="shared" si="7"/>
        <v>0</v>
      </c>
      <c r="L54" s="4"/>
      <c r="M54" s="13">
        <f t="shared" si="8"/>
        <v>0</v>
      </c>
      <c r="N54" s="12">
        <f t="shared" si="9"/>
        <v>0</v>
      </c>
      <c r="O54" s="4"/>
      <c r="P54" s="13">
        <f t="shared" si="10"/>
        <v>0</v>
      </c>
      <c r="Q54" s="12">
        <f t="shared" si="11"/>
        <v>0</v>
      </c>
      <c r="R54" s="4"/>
      <c r="S54" s="13">
        <f t="shared" si="12"/>
        <v>0</v>
      </c>
      <c r="T54" s="12">
        <f t="shared" si="13"/>
        <v>0</v>
      </c>
      <c r="V54" s="13">
        <f t="shared" si="14"/>
        <v>0</v>
      </c>
      <c r="W54" s="12">
        <f t="shared" si="15"/>
        <v>0</v>
      </c>
      <c r="Y54" s="13">
        <f t="shared" si="16"/>
        <v>0</v>
      </c>
      <c r="Z54" s="12">
        <f t="shared" si="17"/>
        <v>0</v>
      </c>
      <c r="AA54" s="4"/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4"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0</v>
      </c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V54" s="4"/>
      <c r="AW54" s="13">
        <f t="shared" si="32"/>
        <v>0</v>
      </c>
      <c r="AX54" s="12">
        <f t="shared" si="33"/>
        <v>0</v>
      </c>
      <c r="AY54" s="4"/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E54" s="4"/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L54" s="13">
        <f t="shared" si="42"/>
        <v>0</v>
      </c>
      <c r="BM54" s="12">
        <f t="shared" si="43"/>
        <v>0</v>
      </c>
      <c r="BN54" s="4"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4">
        <v>0</v>
      </c>
      <c r="BU54" s="13">
        <f t="shared" si="48"/>
        <v>0</v>
      </c>
      <c r="BV54" s="12">
        <f t="shared" si="49"/>
        <v>0</v>
      </c>
      <c r="BW54" s="4"/>
      <c r="BX54" s="13">
        <f t="shared" si="50"/>
        <v>0</v>
      </c>
      <c r="BY54" s="12">
        <f t="shared" si="51"/>
        <v>0</v>
      </c>
      <c r="BZ54" s="4"/>
      <c r="CA54" s="13">
        <f t="shared" si="52"/>
        <v>0</v>
      </c>
      <c r="CB54" s="12">
        <f t="shared" si="53"/>
        <v>0</v>
      </c>
      <c r="CC54" s="4">
        <v>0</v>
      </c>
      <c r="CD54" s="13">
        <f t="shared" si="54"/>
        <v>0</v>
      </c>
      <c r="CE54" s="12">
        <f t="shared" si="55"/>
        <v>0</v>
      </c>
      <c r="CF54" s="4">
        <v>0</v>
      </c>
      <c r="CG54" s="13">
        <f t="shared" si="56"/>
        <v>0</v>
      </c>
      <c r="CH54" s="12">
        <f t="shared" si="57"/>
        <v>0</v>
      </c>
      <c r="CI54" s="4"/>
      <c r="CJ54" s="13">
        <f t="shared" si="58"/>
        <v>0</v>
      </c>
      <c r="CK54" s="12">
        <f t="shared" si="59"/>
        <v>0</v>
      </c>
      <c r="CL54" s="4"/>
      <c r="CM54" s="13">
        <f t="shared" si="60"/>
        <v>0</v>
      </c>
      <c r="CN54" s="12">
        <f t="shared" si="61"/>
        <v>0</v>
      </c>
      <c r="CO54" s="19"/>
      <c r="CP54" s="13">
        <f t="shared" si="62"/>
        <v>0</v>
      </c>
      <c r="CQ54" s="12">
        <f t="shared" si="63"/>
        <v>0</v>
      </c>
      <c r="CR54" s="18">
        <f t="shared" si="64"/>
        <v>0</v>
      </c>
    </row>
    <row r="55" spans="1:96" x14ac:dyDescent="0.25">
      <c r="A55" s="1">
        <v>173162000</v>
      </c>
      <c r="B55" t="s">
        <v>10</v>
      </c>
      <c r="C55" t="s">
        <v>11</v>
      </c>
      <c r="D55" s="2">
        <v>0.15068493150684931</v>
      </c>
      <c r="E55" s="6">
        <v>6</v>
      </c>
      <c r="F55" s="6">
        <v>12.645720000000001</v>
      </c>
      <c r="G55" s="1">
        <v>322002</v>
      </c>
      <c r="H55" s="1" t="s">
        <v>45</v>
      </c>
      <c r="I55" s="4"/>
      <c r="J55" s="11">
        <f t="shared" si="65"/>
        <v>0</v>
      </c>
      <c r="K55" s="12">
        <f t="shared" si="7"/>
        <v>0</v>
      </c>
      <c r="L55" s="4"/>
      <c r="M55" s="13">
        <f t="shared" si="8"/>
        <v>0</v>
      </c>
      <c r="N55" s="12">
        <f t="shared" si="9"/>
        <v>0</v>
      </c>
      <c r="O55" s="4"/>
      <c r="P55" s="13">
        <f t="shared" si="10"/>
        <v>0</v>
      </c>
      <c r="Q55" s="12">
        <f t="shared" si="11"/>
        <v>0</v>
      </c>
      <c r="R55" s="4"/>
      <c r="S55" s="13">
        <f t="shared" si="12"/>
        <v>0</v>
      </c>
      <c r="T55" s="12">
        <f t="shared" si="13"/>
        <v>0</v>
      </c>
      <c r="V55" s="13">
        <f t="shared" si="14"/>
        <v>0</v>
      </c>
      <c r="W55" s="12">
        <f t="shared" si="15"/>
        <v>0</v>
      </c>
      <c r="Y55" s="13">
        <f t="shared" si="16"/>
        <v>0</v>
      </c>
      <c r="Z55" s="12">
        <f t="shared" si="17"/>
        <v>0</v>
      </c>
      <c r="AA55" s="4"/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4"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0</v>
      </c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V55" s="4"/>
      <c r="AW55" s="13">
        <f t="shared" si="32"/>
        <v>0</v>
      </c>
      <c r="AX55" s="12">
        <f t="shared" si="33"/>
        <v>0</v>
      </c>
      <c r="AY55" s="4"/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E55" s="4"/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L55" s="13">
        <f t="shared" si="42"/>
        <v>0</v>
      </c>
      <c r="BM55" s="12">
        <f t="shared" si="43"/>
        <v>0</v>
      </c>
      <c r="BN55" s="4"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4">
        <v>0</v>
      </c>
      <c r="BU55" s="13">
        <f t="shared" si="48"/>
        <v>0</v>
      </c>
      <c r="BV55" s="12">
        <f t="shared" si="49"/>
        <v>0</v>
      </c>
      <c r="BW55" s="4"/>
      <c r="BX55" s="13">
        <f t="shared" si="50"/>
        <v>0</v>
      </c>
      <c r="BY55" s="12">
        <f t="shared" si="51"/>
        <v>0</v>
      </c>
      <c r="BZ55" s="4"/>
      <c r="CA55" s="13">
        <f t="shared" si="52"/>
        <v>0</v>
      </c>
      <c r="CB55" s="12">
        <f t="shared" si="53"/>
        <v>0</v>
      </c>
      <c r="CC55" s="4">
        <v>0</v>
      </c>
      <c r="CD55" s="13">
        <f t="shared" si="54"/>
        <v>0</v>
      </c>
      <c r="CE55" s="12">
        <f t="shared" si="55"/>
        <v>0</v>
      </c>
      <c r="CF55" s="4">
        <v>0</v>
      </c>
      <c r="CG55" s="13">
        <f t="shared" si="56"/>
        <v>0</v>
      </c>
      <c r="CH55" s="12">
        <f t="shared" si="57"/>
        <v>0</v>
      </c>
      <c r="CI55" s="4"/>
      <c r="CJ55" s="13">
        <f t="shared" si="58"/>
        <v>0</v>
      </c>
      <c r="CK55" s="12">
        <f t="shared" si="59"/>
        <v>0</v>
      </c>
      <c r="CL55" s="4"/>
      <c r="CM55" s="13">
        <f t="shared" si="60"/>
        <v>0</v>
      </c>
      <c r="CN55" s="12">
        <f t="shared" si="61"/>
        <v>0</v>
      </c>
      <c r="CO55" s="19"/>
      <c r="CP55" s="13">
        <f t="shared" si="62"/>
        <v>0</v>
      </c>
      <c r="CQ55" s="12">
        <f t="shared" si="63"/>
        <v>0</v>
      </c>
      <c r="CR55" s="18">
        <f t="shared" si="64"/>
        <v>0</v>
      </c>
    </row>
    <row r="56" spans="1:96" x14ac:dyDescent="0.25">
      <c r="A56" s="1">
        <v>173162000</v>
      </c>
      <c r="B56" t="s">
        <v>12</v>
      </c>
      <c r="C56" t="s">
        <v>13</v>
      </c>
      <c r="D56" s="2">
        <v>6.5068493150684928E-2</v>
      </c>
      <c r="E56" s="6">
        <v>6</v>
      </c>
      <c r="F56" s="6">
        <v>12.645720000000001</v>
      </c>
      <c r="G56" s="1">
        <v>322002</v>
      </c>
      <c r="H56" s="1" t="s">
        <v>45</v>
      </c>
      <c r="I56" s="4"/>
      <c r="J56" s="11">
        <f t="shared" si="65"/>
        <v>0</v>
      </c>
      <c r="K56" s="12">
        <f t="shared" si="7"/>
        <v>0</v>
      </c>
      <c r="L56" s="4"/>
      <c r="M56" s="13">
        <f t="shared" si="8"/>
        <v>0</v>
      </c>
      <c r="N56" s="12">
        <f t="shared" si="9"/>
        <v>0</v>
      </c>
      <c r="O56" s="4"/>
      <c r="P56" s="13">
        <f t="shared" si="10"/>
        <v>0</v>
      </c>
      <c r="Q56" s="12">
        <f t="shared" si="11"/>
        <v>0</v>
      </c>
      <c r="R56" s="4"/>
      <c r="S56" s="13">
        <f t="shared" si="12"/>
        <v>0</v>
      </c>
      <c r="T56" s="12">
        <f t="shared" si="13"/>
        <v>0</v>
      </c>
      <c r="V56" s="13">
        <f t="shared" si="14"/>
        <v>0</v>
      </c>
      <c r="W56" s="12">
        <f t="shared" si="15"/>
        <v>0</v>
      </c>
      <c r="Y56" s="13">
        <f t="shared" si="16"/>
        <v>0</v>
      </c>
      <c r="Z56" s="12">
        <f t="shared" si="17"/>
        <v>0</v>
      </c>
      <c r="AA56" s="4"/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4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V56" s="4"/>
      <c r="AW56" s="13">
        <f t="shared" si="32"/>
        <v>0</v>
      </c>
      <c r="AX56" s="12">
        <f t="shared" si="33"/>
        <v>0</v>
      </c>
      <c r="AY56" s="4"/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E56" s="4"/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L56" s="13">
        <f t="shared" si="42"/>
        <v>0</v>
      </c>
      <c r="BM56" s="12">
        <f t="shared" si="43"/>
        <v>0</v>
      </c>
      <c r="BN56" s="4"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4">
        <v>0</v>
      </c>
      <c r="BU56" s="13">
        <f t="shared" si="48"/>
        <v>0</v>
      </c>
      <c r="BV56" s="12">
        <f t="shared" si="49"/>
        <v>0</v>
      </c>
      <c r="BW56" s="4"/>
      <c r="BX56" s="13">
        <f t="shared" si="50"/>
        <v>0</v>
      </c>
      <c r="BY56" s="12">
        <f t="shared" si="51"/>
        <v>0</v>
      </c>
      <c r="BZ56" s="4"/>
      <c r="CA56" s="13">
        <f t="shared" si="52"/>
        <v>0</v>
      </c>
      <c r="CB56" s="12">
        <f t="shared" si="53"/>
        <v>0</v>
      </c>
      <c r="CC56" s="4">
        <v>0</v>
      </c>
      <c r="CD56" s="13">
        <f t="shared" si="54"/>
        <v>0</v>
      </c>
      <c r="CE56" s="12">
        <f t="shared" si="55"/>
        <v>0</v>
      </c>
      <c r="CF56" s="4">
        <v>0</v>
      </c>
      <c r="CG56" s="13">
        <f t="shared" si="56"/>
        <v>0</v>
      </c>
      <c r="CH56" s="12">
        <f t="shared" si="57"/>
        <v>0</v>
      </c>
      <c r="CI56" s="4"/>
      <c r="CJ56" s="13">
        <f t="shared" si="58"/>
        <v>0</v>
      </c>
      <c r="CK56" s="12">
        <f t="shared" si="59"/>
        <v>0</v>
      </c>
      <c r="CL56" s="4"/>
      <c r="CM56" s="13">
        <f t="shared" si="60"/>
        <v>0</v>
      </c>
      <c r="CN56" s="12">
        <f t="shared" si="61"/>
        <v>0</v>
      </c>
      <c r="CO56" s="19"/>
      <c r="CP56" s="13">
        <f t="shared" si="62"/>
        <v>0</v>
      </c>
      <c r="CQ56" s="12">
        <f t="shared" si="63"/>
        <v>0</v>
      </c>
      <c r="CR56" s="18">
        <f t="shared" si="64"/>
        <v>0</v>
      </c>
    </row>
    <row r="57" spans="1:96" x14ac:dyDescent="0.25">
      <c r="A57" s="1">
        <v>173162000</v>
      </c>
      <c r="B57" t="s">
        <v>14</v>
      </c>
      <c r="C57" t="s">
        <v>15</v>
      </c>
      <c r="D57" s="2">
        <v>7.1917808219178078E-2</v>
      </c>
      <c r="E57" s="6">
        <v>6</v>
      </c>
      <c r="F57" s="6">
        <v>12.645720000000001</v>
      </c>
      <c r="G57" s="1">
        <v>322002</v>
      </c>
      <c r="H57" s="1" t="s">
        <v>45</v>
      </c>
      <c r="I57" s="4"/>
      <c r="J57" s="11">
        <f t="shared" si="65"/>
        <v>0</v>
      </c>
      <c r="K57" s="12">
        <f t="shared" si="7"/>
        <v>0</v>
      </c>
      <c r="L57" s="4"/>
      <c r="M57" s="13">
        <f t="shared" si="8"/>
        <v>0</v>
      </c>
      <c r="N57" s="12">
        <f t="shared" si="9"/>
        <v>0</v>
      </c>
      <c r="O57" s="4"/>
      <c r="P57" s="13">
        <f t="shared" si="10"/>
        <v>0</v>
      </c>
      <c r="Q57" s="12">
        <f t="shared" si="11"/>
        <v>0</v>
      </c>
      <c r="R57" s="4"/>
      <c r="S57" s="13">
        <f t="shared" si="12"/>
        <v>0</v>
      </c>
      <c r="T57" s="12">
        <f t="shared" si="13"/>
        <v>0</v>
      </c>
      <c r="V57" s="13">
        <f t="shared" si="14"/>
        <v>0</v>
      </c>
      <c r="W57" s="12">
        <f t="shared" si="15"/>
        <v>0</v>
      </c>
      <c r="Y57" s="13">
        <f t="shared" si="16"/>
        <v>0</v>
      </c>
      <c r="Z57" s="12">
        <f t="shared" si="17"/>
        <v>0</v>
      </c>
      <c r="AA57" s="4"/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4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V57" s="4"/>
      <c r="AW57" s="13">
        <f t="shared" si="32"/>
        <v>0</v>
      </c>
      <c r="AX57" s="12">
        <f t="shared" si="33"/>
        <v>0</v>
      </c>
      <c r="AY57" s="4"/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E57" s="4"/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L57" s="13">
        <f t="shared" si="42"/>
        <v>0</v>
      </c>
      <c r="BM57" s="12">
        <f t="shared" si="43"/>
        <v>0</v>
      </c>
      <c r="BN57" s="4"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4">
        <v>0</v>
      </c>
      <c r="BU57" s="13">
        <f t="shared" si="48"/>
        <v>0</v>
      </c>
      <c r="BV57" s="12">
        <f t="shared" si="49"/>
        <v>0</v>
      </c>
      <c r="BW57" s="4"/>
      <c r="BX57" s="13">
        <f t="shared" si="50"/>
        <v>0</v>
      </c>
      <c r="BY57" s="12">
        <f t="shared" si="51"/>
        <v>0</v>
      </c>
      <c r="BZ57" s="4"/>
      <c r="CA57" s="13">
        <f t="shared" si="52"/>
        <v>0</v>
      </c>
      <c r="CB57" s="12">
        <f t="shared" si="53"/>
        <v>0</v>
      </c>
      <c r="CC57" s="4">
        <v>0</v>
      </c>
      <c r="CD57" s="13">
        <f t="shared" si="54"/>
        <v>0</v>
      </c>
      <c r="CE57" s="12">
        <f t="shared" si="55"/>
        <v>0</v>
      </c>
      <c r="CF57" s="4">
        <v>0</v>
      </c>
      <c r="CG57" s="13">
        <f t="shared" si="56"/>
        <v>0</v>
      </c>
      <c r="CH57" s="12">
        <f t="shared" si="57"/>
        <v>0</v>
      </c>
      <c r="CI57" s="4"/>
      <c r="CJ57" s="13">
        <f t="shared" si="58"/>
        <v>0</v>
      </c>
      <c r="CK57" s="12">
        <f t="shared" si="59"/>
        <v>0</v>
      </c>
      <c r="CL57" s="4"/>
      <c r="CM57" s="13">
        <f t="shared" si="60"/>
        <v>0</v>
      </c>
      <c r="CN57" s="12">
        <f t="shared" si="61"/>
        <v>0</v>
      </c>
      <c r="CO57" s="19"/>
      <c r="CP57" s="13">
        <f t="shared" si="62"/>
        <v>0</v>
      </c>
      <c r="CQ57" s="12">
        <f t="shared" si="63"/>
        <v>0</v>
      </c>
      <c r="CR57" s="18">
        <f t="shared" si="64"/>
        <v>0</v>
      </c>
    </row>
    <row r="58" spans="1:96" x14ac:dyDescent="0.25">
      <c r="A58" s="1">
        <v>173162000</v>
      </c>
      <c r="B58" t="s">
        <v>16</v>
      </c>
      <c r="C58" t="s">
        <v>17</v>
      </c>
      <c r="D58" s="2">
        <v>0.1404109589041096</v>
      </c>
      <c r="E58" s="6">
        <v>6</v>
      </c>
      <c r="F58" s="6">
        <v>12.645720000000001</v>
      </c>
      <c r="G58" s="1">
        <v>322002</v>
      </c>
      <c r="H58" s="1" t="s">
        <v>45</v>
      </c>
      <c r="I58" s="4"/>
      <c r="J58" s="11">
        <f t="shared" si="65"/>
        <v>0</v>
      </c>
      <c r="K58" s="12">
        <f t="shared" si="7"/>
        <v>0</v>
      </c>
      <c r="L58" s="4"/>
      <c r="M58" s="13">
        <f t="shared" si="8"/>
        <v>0</v>
      </c>
      <c r="N58" s="12">
        <f t="shared" si="9"/>
        <v>0</v>
      </c>
      <c r="O58" s="4"/>
      <c r="P58" s="13">
        <f t="shared" si="10"/>
        <v>0</v>
      </c>
      <c r="Q58" s="12">
        <f t="shared" si="11"/>
        <v>0</v>
      </c>
      <c r="R58" s="4"/>
      <c r="S58" s="13">
        <f t="shared" si="12"/>
        <v>0</v>
      </c>
      <c r="T58" s="12">
        <f t="shared" si="13"/>
        <v>0</v>
      </c>
      <c r="V58" s="13">
        <f t="shared" si="14"/>
        <v>0</v>
      </c>
      <c r="W58" s="12">
        <f t="shared" si="15"/>
        <v>0</v>
      </c>
      <c r="Y58" s="13">
        <f t="shared" si="16"/>
        <v>0</v>
      </c>
      <c r="Z58" s="12">
        <f t="shared" si="17"/>
        <v>0</v>
      </c>
      <c r="AA58" s="4"/>
      <c r="AB58" s="13">
        <f t="shared" si="18"/>
        <v>0</v>
      </c>
      <c r="AC58" s="12">
        <f t="shared" si="19"/>
        <v>0</v>
      </c>
      <c r="AE58" s="13">
        <f t="shared" si="20"/>
        <v>0</v>
      </c>
      <c r="AF58" s="12">
        <f t="shared" si="21"/>
        <v>0</v>
      </c>
      <c r="AG58" s="4"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6">
        <v>0</v>
      </c>
      <c r="AN58" s="13">
        <f t="shared" si="26"/>
        <v>0</v>
      </c>
      <c r="AO58" s="12">
        <f t="shared" si="27"/>
        <v>0</v>
      </c>
      <c r="AQ58" s="13">
        <f t="shared" si="28"/>
        <v>0</v>
      </c>
      <c r="AR58" s="12">
        <f t="shared" si="29"/>
        <v>0</v>
      </c>
      <c r="AT58" s="13">
        <f t="shared" si="30"/>
        <v>0</v>
      </c>
      <c r="AU58" s="12">
        <f t="shared" si="31"/>
        <v>0</v>
      </c>
      <c r="AV58" s="4"/>
      <c r="AW58" s="13">
        <f t="shared" si="32"/>
        <v>0</v>
      </c>
      <c r="AX58" s="12">
        <f t="shared" si="33"/>
        <v>0</v>
      </c>
      <c r="AY58" s="4"/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2">
        <f t="shared" si="37"/>
        <v>0</v>
      </c>
      <c r="BE58" s="4"/>
      <c r="BF58" s="13">
        <f t="shared" si="38"/>
        <v>0</v>
      </c>
      <c r="BG58" s="12">
        <f t="shared" si="39"/>
        <v>0</v>
      </c>
      <c r="BI58" s="13">
        <f t="shared" si="40"/>
        <v>0</v>
      </c>
      <c r="BJ58" s="12">
        <f t="shared" si="41"/>
        <v>0</v>
      </c>
      <c r="BL58" s="13">
        <f t="shared" si="42"/>
        <v>0</v>
      </c>
      <c r="BM58" s="12">
        <f t="shared" si="43"/>
        <v>0</v>
      </c>
      <c r="BN58" s="4">
        <v>0</v>
      </c>
      <c r="BO58" s="13">
        <f t="shared" si="44"/>
        <v>0</v>
      </c>
      <c r="BP58" s="12">
        <f t="shared" si="45"/>
        <v>0</v>
      </c>
      <c r="BR58" s="13">
        <f t="shared" si="46"/>
        <v>0</v>
      </c>
      <c r="BS58" s="12">
        <f t="shared" si="47"/>
        <v>0</v>
      </c>
      <c r="BT58" s="4">
        <v>0</v>
      </c>
      <c r="BU58" s="13">
        <f t="shared" si="48"/>
        <v>0</v>
      </c>
      <c r="BV58" s="12">
        <f t="shared" si="49"/>
        <v>0</v>
      </c>
      <c r="BW58" s="4"/>
      <c r="BX58" s="13">
        <f t="shared" si="50"/>
        <v>0</v>
      </c>
      <c r="BY58" s="12">
        <f t="shared" si="51"/>
        <v>0</v>
      </c>
      <c r="BZ58" s="4"/>
      <c r="CA58" s="13">
        <f t="shared" si="52"/>
        <v>0</v>
      </c>
      <c r="CB58" s="12">
        <f t="shared" si="53"/>
        <v>0</v>
      </c>
      <c r="CC58" s="4">
        <v>0</v>
      </c>
      <c r="CD58" s="13">
        <f t="shared" si="54"/>
        <v>0</v>
      </c>
      <c r="CE58" s="12">
        <f t="shared" si="55"/>
        <v>0</v>
      </c>
      <c r="CF58" s="4">
        <v>0</v>
      </c>
      <c r="CG58" s="13">
        <f t="shared" si="56"/>
        <v>0</v>
      </c>
      <c r="CH58" s="12">
        <f t="shared" si="57"/>
        <v>0</v>
      </c>
      <c r="CI58" s="4"/>
      <c r="CJ58" s="13">
        <f t="shared" si="58"/>
        <v>0</v>
      </c>
      <c r="CK58" s="12">
        <f t="shared" si="59"/>
        <v>0</v>
      </c>
      <c r="CL58" s="4"/>
      <c r="CM58" s="13">
        <f t="shared" si="60"/>
        <v>0</v>
      </c>
      <c r="CN58" s="12">
        <f t="shared" si="61"/>
        <v>0</v>
      </c>
      <c r="CO58" s="19"/>
      <c r="CP58" s="13">
        <f t="shared" si="62"/>
        <v>0</v>
      </c>
      <c r="CQ58" s="12">
        <f t="shared" si="63"/>
        <v>0</v>
      </c>
      <c r="CR58" s="18">
        <f t="shared" si="64"/>
        <v>0</v>
      </c>
    </row>
    <row r="59" spans="1:96" x14ac:dyDescent="0.25">
      <c r="A59" s="1">
        <v>173162000</v>
      </c>
      <c r="B59" t="s">
        <v>18</v>
      </c>
      <c r="C59" t="s">
        <v>19</v>
      </c>
      <c r="D59" s="2">
        <v>7.1917808219178078E-2</v>
      </c>
      <c r="E59" s="6">
        <v>6</v>
      </c>
      <c r="F59" s="6">
        <v>12.645720000000001</v>
      </c>
      <c r="G59" s="1">
        <v>322002</v>
      </c>
      <c r="H59" s="1" t="s">
        <v>45</v>
      </c>
      <c r="I59" s="4"/>
      <c r="J59" s="11">
        <f t="shared" si="65"/>
        <v>0</v>
      </c>
      <c r="K59" s="12">
        <f t="shared" si="7"/>
        <v>0</v>
      </c>
      <c r="L59" s="4"/>
      <c r="M59" s="13">
        <f t="shared" si="8"/>
        <v>0</v>
      </c>
      <c r="N59" s="12">
        <f t="shared" si="9"/>
        <v>0</v>
      </c>
      <c r="O59" s="4"/>
      <c r="P59" s="13">
        <f t="shared" si="10"/>
        <v>0</v>
      </c>
      <c r="Q59" s="12">
        <f t="shared" si="11"/>
        <v>0</v>
      </c>
      <c r="R59" s="4"/>
      <c r="S59" s="13">
        <f t="shared" si="12"/>
        <v>0</v>
      </c>
      <c r="T59" s="12">
        <f t="shared" si="13"/>
        <v>0</v>
      </c>
      <c r="V59" s="13">
        <f t="shared" si="14"/>
        <v>0</v>
      </c>
      <c r="W59" s="12">
        <f t="shared" si="15"/>
        <v>0</v>
      </c>
      <c r="Y59" s="13">
        <f t="shared" si="16"/>
        <v>0</v>
      </c>
      <c r="Z59" s="12">
        <f t="shared" si="17"/>
        <v>0</v>
      </c>
      <c r="AA59" s="4"/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4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V59" s="4"/>
      <c r="AW59" s="13">
        <f t="shared" si="32"/>
        <v>0</v>
      </c>
      <c r="AX59" s="12">
        <f t="shared" si="33"/>
        <v>0</v>
      </c>
      <c r="AY59" s="4"/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E59" s="4"/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L59" s="13">
        <f t="shared" si="42"/>
        <v>0</v>
      </c>
      <c r="BM59" s="12">
        <f t="shared" si="43"/>
        <v>0</v>
      </c>
      <c r="BN59" s="4"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4">
        <v>0</v>
      </c>
      <c r="BU59" s="13">
        <f t="shared" si="48"/>
        <v>0</v>
      </c>
      <c r="BV59" s="12">
        <f t="shared" si="49"/>
        <v>0</v>
      </c>
      <c r="BW59" s="4"/>
      <c r="BX59" s="13">
        <f t="shared" si="50"/>
        <v>0</v>
      </c>
      <c r="BY59" s="12">
        <f t="shared" si="51"/>
        <v>0</v>
      </c>
      <c r="BZ59" s="4"/>
      <c r="CA59" s="13">
        <f t="shared" si="52"/>
        <v>0</v>
      </c>
      <c r="CB59" s="12">
        <f t="shared" si="53"/>
        <v>0</v>
      </c>
      <c r="CC59" s="4">
        <v>0</v>
      </c>
      <c r="CD59" s="13">
        <f t="shared" si="54"/>
        <v>0</v>
      </c>
      <c r="CE59" s="12">
        <f t="shared" si="55"/>
        <v>0</v>
      </c>
      <c r="CF59" s="4">
        <v>0</v>
      </c>
      <c r="CG59" s="13">
        <f t="shared" si="56"/>
        <v>0</v>
      </c>
      <c r="CH59" s="12">
        <f t="shared" si="57"/>
        <v>0</v>
      </c>
      <c r="CI59" s="4"/>
      <c r="CJ59" s="13">
        <f t="shared" si="58"/>
        <v>0</v>
      </c>
      <c r="CK59" s="12">
        <f t="shared" si="59"/>
        <v>0</v>
      </c>
      <c r="CL59" s="4"/>
      <c r="CM59" s="13">
        <f t="shared" si="60"/>
        <v>0</v>
      </c>
      <c r="CN59" s="12">
        <f t="shared" si="61"/>
        <v>0</v>
      </c>
      <c r="CO59" s="19"/>
      <c r="CP59" s="13">
        <f t="shared" si="62"/>
        <v>0</v>
      </c>
      <c r="CQ59" s="12">
        <f t="shared" si="63"/>
        <v>0</v>
      </c>
      <c r="CR59" s="18">
        <f t="shared" si="64"/>
        <v>0</v>
      </c>
    </row>
    <row r="60" spans="1:96" x14ac:dyDescent="0.25">
      <c r="A60" s="1">
        <v>173162000</v>
      </c>
      <c r="B60" t="s">
        <v>20</v>
      </c>
      <c r="C60" t="s">
        <v>21</v>
      </c>
      <c r="D60" s="2">
        <v>0.17808219178082191</v>
      </c>
      <c r="E60" s="6">
        <v>6</v>
      </c>
      <c r="F60" s="6">
        <v>12.645720000000001</v>
      </c>
      <c r="G60" s="1">
        <v>322002</v>
      </c>
      <c r="H60" s="1" t="s">
        <v>45</v>
      </c>
      <c r="I60" s="4"/>
      <c r="J60" s="11">
        <f t="shared" si="65"/>
        <v>0</v>
      </c>
      <c r="K60" s="12">
        <f t="shared" si="7"/>
        <v>0</v>
      </c>
      <c r="L60" s="4"/>
      <c r="M60" s="13">
        <f t="shared" si="8"/>
        <v>0</v>
      </c>
      <c r="N60" s="12">
        <f t="shared" si="9"/>
        <v>0</v>
      </c>
      <c r="O60" s="4"/>
      <c r="P60" s="13">
        <f t="shared" si="10"/>
        <v>0</v>
      </c>
      <c r="Q60" s="12">
        <f t="shared" si="11"/>
        <v>0</v>
      </c>
      <c r="R60" s="4"/>
      <c r="S60" s="13">
        <f t="shared" si="12"/>
        <v>0</v>
      </c>
      <c r="T60" s="12">
        <f t="shared" si="13"/>
        <v>0</v>
      </c>
      <c r="V60" s="13">
        <f t="shared" si="14"/>
        <v>0</v>
      </c>
      <c r="W60" s="12">
        <f t="shared" si="15"/>
        <v>0</v>
      </c>
      <c r="Y60" s="13">
        <f t="shared" si="16"/>
        <v>0</v>
      </c>
      <c r="Z60" s="12">
        <f t="shared" si="17"/>
        <v>0</v>
      </c>
      <c r="AA60" s="4"/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4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/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E60" s="4"/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L60" s="13">
        <f t="shared" si="42"/>
        <v>0</v>
      </c>
      <c r="BM60" s="12">
        <f t="shared" si="43"/>
        <v>0</v>
      </c>
      <c r="BN60" s="4"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4">
        <v>0</v>
      </c>
      <c r="BU60" s="13">
        <f t="shared" si="48"/>
        <v>0</v>
      </c>
      <c r="BV60" s="12">
        <f t="shared" si="49"/>
        <v>0</v>
      </c>
      <c r="BW60" s="4"/>
      <c r="BX60" s="13">
        <f t="shared" si="50"/>
        <v>0</v>
      </c>
      <c r="BY60" s="12">
        <f t="shared" si="51"/>
        <v>0</v>
      </c>
      <c r="BZ60" s="4"/>
      <c r="CA60" s="13">
        <f t="shared" si="52"/>
        <v>0</v>
      </c>
      <c r="CB60" s="12">
        <f t="shared" si="53"/>
        <v>0</v>
      </c>
      <c r="CC60" s="4">
        <v>0</v>
      </c>
      <c r="CD60" s="13">
        <f t="shared" si="54"/>
        <v>0</v>
      </c>
      <c r="CE60" s="12">
        <f t="shared" si="55"/>
        <v>0</v>
      </c>
      <c r="CF60" s="4">
        <v>0</v>
      </c>
      <c r="CG60" s="13">
        <f t="shared" si="56"/>
        <v>0</v>
      </c>
      <c r="CH60" s="12">
        <f t="shared" si="57"/>
        <v>0</v>
      </c>
      <c r="CI60" s="4"/>
      <c r="CJ60" s="13">
        <f t="shared" si="58"/>
        <v>0</v>
      </c>
      <c r="CK60" s="12">
        <f t="shared" si="59"/>
        <v>0</v>
      </c>
      <c r="CL60" s="4"/>
      <c r="CM60" s="13">
        <f t="shared" si="60"/>
        <v>0</v>
      </c>
      <c r="CN60" s="12">
        <f t="shared" si="61"/>
        <v>0</v>
      </c>
      <c r="CO60" s="19"/>
      <c r="CP60" s="13">
        <f t="shared" si="62"/>
        <v>0</v>
      </c>
      <c r="CQ60" s="12">
        <f t="shared" si="63"/>
        <v>0</v>
      </c>
      <c r="CR60" s="18">
        <f t="shared" si="64"/>
        <v>0</v>
      </c>
    </row>
    <row r="61" spans="1:96" x14ac:dyDescent="0.25">
      <c r="A61" s="1">
        <v>173162000</v>
      </c>
      <c r="B61" t="s">
        <v>80</v>
      </c>
      <c r="C61" t="s">
        <v>23</v>
      </c>
      <c r="D61" s="3">
        <v>0.24657534246575341</v>
      </c>
      <c r="E61" s="6">
        <v>6</v>
      </c>
      <c r="F61" s="6">
        <v>12.645720000000001</v>
      </c>
      <c r="G61" s="1">
        <v>322002</v>
      </c>
      <c r="H61" s="1" t="s">
        <v>45</v>
      </c>
      <c r="I61" s="4"/>
      <c r="J61" s="11">
        <f t="shared" si="65"/>
        <v>0</v>
      </c>
      <c r="K61" s="12">
        <f t="shared" si="7"/>
        <v>0</v>
      </c>
      <c r="L61" s="4"/>
      <c r="M61" s="13">
        <f t="shared" si="8"/>
        <v>0</v>
      </c>
      <c r="N61" s="12">
        <f t="shared" si="9"/>
        <v>0</v>
      </c>
      <c r="O61" s="4"/>
      <c r="P61" s="13">
        <f t="shared" si="10"/>
        <v>0</v>
      </c>
      <c r="Q61" s="12">
        <f t="shared" si="11"/>
        <v>0</v>
      </c>
      <c r="R61" s="4"/>
      <c r="S61" s="13">
        <f t="shared" si="12"/>
        <v>0</v>
      </c>
      <c r="T61" s="12">
        <f t="shared" si="13"/>
        <v>0</v>
      </c>
      <c r="V61" s="13">
        <f t="shared" si="14"/>
        <v>0</v>
      </c>
      <c r="W61" s="12">
        <f t="shared" si="15"/>
        <v>0</v>
      </c>
      <c r="Y61" s="13">
        <f t="shared" si="16"/>
        <v>0</v>
      </c>
      <c r="Z61" s="12">
        <f t="shared" si="17"/>
        <v>0</v>
      </c>
      <c r="AA61" s="4"/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4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/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E61" s="4"/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L61" s="13">
        <f t="shared" si="42"/>
        <v>0</v>
      </c>
      <c r="BM61" s="12">
        <f t="shared" si="43"/>
        <v>0</v>
      </c>
      <c r="BN61" s="4"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4">
        <v>0</v>
      </c>
      <c r="BU61" s="13">
        <f t="shared" si="48"/>
        <v>0</v>
      </c>
      <c r="BV61" s="12">
        <f t="shared" si="49"/>
        <v>0</v>
      </c>
      <c r="BW61" s="4"/>
      <c r="BX61" s="13">
        <f t="shared" si="50"/>
        <v>0</v>
      </c>
      <c r="BY61" s="12">
        <f t="shared" si="51"/>
        <v>0</v>
      </c>
      <c r="BZ61" s="4"/>
      <c r="CA61" s="13">
        <f t="shared" si="52"/>
        <v>0</v>
      </c>
      <c r="CB61" s="12">
        <f t="shared" si="53"/>
        <v>0</v>
      </c>
      <c r="CC61" s="4">
        <v>0</v>
      </c>
      <c r="CD61" s="13">
        <f t="shared" si="54"/>
        <v>0</v>
      </c>
      <c r="CE61" s="12">
        <f t="shared" si="55"/>
        <v>0</v>
      </c>
      <c r="CF61" s="4">
        <v>0</v>
      </c>
      <c r="CG61" s="13">
        <f t="shared" si="56"/>
        <v>0</v>
      </c>
      <c r="CH61" s="12">
        <f t="shared" si="57"/>
        <v>0</v>
      </c>
      <c r="CI61" s="4"/>
      <c r="CJ61" s="13">
        <f t="shared" si="58"/>
        <v>0</v>
      </c>
      <c r="CK61" s="12">
        <f t="shared" si="59"/>
        <v>0</v>
      </c>
      <c r="CL61" s="4"/>
      <c r="CM61" s="13">
        <f t="shared" si="60"/>
        <v>0</v>
      </c>
      <c r="CN61" s="12">
        <f t="shared" si="61"/>
        <v>0</v>
      </c>
      <c r="CO61" s="19"/>
      <c r="CP61" s="13">
        <f t="shared" si="62"/>
        <v>0</v>
      </c>
      <c r="CQ61" s="12">
        <f t="shared" si="63"/>
        <v>0</v>
      </c>
      <c r="CR61" s="18">
        <f t="shared" si="64"/>
        <v>0</v>
      </c>
    </row>
    <row r="62" spans="1:96" x14ac:dyDescent="0.25">
      <c r="D62" s="3"/>
      <c r="E62" s="6"/>
      <c r="F62" s="6"/>
      <c r="I62" s="4"/>
      <c r="J62" s="11">
        <f t="shared" si="65"/>
        <v>0</v>
      </c>
      <c r="K62" s="12">
        <f t="shared" si="7"/>
        <v>0</v>
      </c>
      <c r="L62" s="4"/>
      <c r="M62" s="13">
        <f t="shared" si="8"/>
        <v>0</v>
      </c>
      <c r="N62" s="12">
        <f t="shared" si="9"/>
        <v>0</v>
      </c>
      <c r="O62" s="4"/>
      <c r="P62" s="13">
        <f t="shared" si="10"/>
        <v>0</v>
      </c>
      <c r="Q62" s="12">
        <f t="shared" si="11"/>
        <v>0</v>
      </c>
      <c r="R62" s="4"/>
      <c r="S62" s="13">
        <f t="shared" si="12"/>
        <v>0</v>
      </c>
      <c r="T62" s="12">
        <f t="shared" si="13"/>
        <v>0</v>
      </c>
      <c r="V62" s="13">
        <f t="shared" si="14"/>
        <v>0</v>
      </c>
      <c r="W62" s="12">
        <f t="shared" si="15"/>
        <v>0</v>
      </c>
      <c r="Y62" s="13">
        <f t="shared" si="16"/>
        <v>0</v>
      </c>
      <c r="Z62" s="12">
        <f t="shared" si="17"/>
        <v>0</v>
      </c>
      <c r="AA62" s="4"/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4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V62" s="4"/>
      <c r="AW62" s="13">
        <f t="shared" si="32"/>
        <v>0</v>
      </c>
      <c r="AX62" s="12">
        <f t="shared" si="33"/>
        <v>0</v>
      </c>
      <c r="AY62" s="4"/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E62" s="4"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L62" s="13">
        <f t="shared" si="42"/>
        <v>0</v>
      </c>
      <c r="BM62" s="12">
        <f t="shared" si="43"/>
        <v>0</v>
      </c>
      <c r="BN62" s="4"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4">
        <v>0</v>
      </c>
      <c r="BU62" s="13">
        <f t="shared" si="48"/>
        <v>0</v>
      </c>
      <c r="BV62" s="12">
        <f t="shared" si="49"/>
        <v>0</v>
      </c>
      <c r="BW62" s="4"/>
      <c r="BX62" s="13">
        <f t="shared" si="50"/>
        <v>0</v>
      </c>
      <c r="BY62" s="12">
        <f t="shared" si="51"/>
        <v>0</v>
      </c>
      <c r="BZ62" s="4"/>
      <c r="CA62" s="13">
        <f t="shared" si="52"/>
        <v>0</v>
      </c>
      <c r="CB62" s="12">
        <f t="shared" si="53"/>
        <v>0</v>
      </c>
      <c r="CC62" s="4">
        <v>0</v>
      </c>
      <c r="CD62" s="13">
        <f t="shared" si="54"/>
        <v>0</v>
      </c>
      <c r="CE62" s="12">
        <f t="shared" si="55"/>
        <v>0</v>
      </c>
      <c r="CF62" s="4">
        <v>0</v>
      </c>
      <c r="CG62" s="13">
        <f t="shared" si="56"/>
        <v>0</v>
      </c>
      <c r="CH62" s="12">
        <f t="shared" si="57"/>
        <v>0</v>
      </c>
      <c r="CI62" s="4"/>
      <c r="CJ62" s="13">
        <f t="shared" si="58"/>
        <v>0</v>
      </c>
      <c r="CK62" s="12">
        <f t="shared" si="59"/>
        <v>0</v>
      </c>
      <c r="CL62" s="4"/>
      <c r="CM62" s="13">
        <f t="shared" si="60"/>
        <v>0</v>
      </c>
      <c r="CN62" s="12">
        <f t="shared" si="61"/>
        <v>0</v>
      </c>
      <c r="CO62" s="19"/>
      <c r="CP62" s="13">
        <f t="shared" si="62"/>
        <v>0</v>
      </c>
      <c r="CQ62" s="12">
        <f t="shared" si="63"/>
        <v>0</v>
      </c>
      <c r="CR62" s="18">
        <f t="shared" si="64"/>
        <v>0</v>
      </c>
    </row>
    <row r="63" spans="1:96" x14ac:dyDescent="0.25">
      <c r="J63" s="11">
        <f t="shared" si="65"/>
        <v>0</v>
      </c>
      <c r="K63" s="12">
        <f t="shared" si="7"/>
        <v>0</v>
      </c>
      <c r="M63" s="13">
        <f t="shared" si="8"/>
        <v>0</v>
      </c>
      <c r="N63" s="12">
        <f t="shared" si="9"/>
        <v>0</v>
      </c>
      <c r="P63" s="13">
        <f t="shared" si="10"/>
        <v>0</v>
      </c>
      <c r="Q63" s="12">
        <f t="shared" si="11"/>
        <v>0</v>
      </c>
      <c r="R63">
        <v>0</v>
      </c>
      <c r="S63" s="13">
        <f t="shared" si="12"/>
        <v>0</v>
      </c>
      <c r="T63" s="12">
        <f t="shared" si="13"/>
        <v>0</v>
      </c>
      <c r="V63" s="13">
        <f t="shared" si="14"/>
        <v>0</v>
      </c>
      <c r="W63" s="12">
        <f t="shared" si="15"/>
        <v>0</v>
      </c>
      <c r="Y63" s="13">
        <f t="shared" si="16"/>
        <v>0</v>
      </c>
      <c r="Z63" s="12">
        <f t="shared" si="17"/>
        <v>0</v>
      </c>
      <c r="AA63" s="4"/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4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V63" s="4"/>
      <c r="AW63" s="13">
        <f t="shared" si="32"/>
        <v>0</v>
      </c>
      <c r="AX63" s="12">
        <f t="shared" si="33"/>
        <v>0</v>
      </c>
      <c r="AY63" s="4"/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E63" s="4"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L63" s="13">
        <f t="shared" si="42"/>
        <v>0</v>
      </c>
      <c r="BM63" s="12">
        <f t="shared" si="43"/>
        <v>0</v>
      </c>
      <c r="BN63" s="4"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4">
        <v>0</v>
      </c>
      <c r="BU63" s="13">
        <f t="shared" si="48"/>
        <v>0</v>
      </c>
      <c r="BV63" s="12">
        <f t="shared" si="49"/>
        <v>0</v>
      </c>
      <c r="BW63" s="4"/>
      <c r="BX63" s="13">
        <f t="shared" si="50"/>
        <v>0</v>
      </c>
      <c r="BY63" s="12">
        <f t="shared" si="51"/>
        <v>0</v>
      </c>
      <c r="BZ63" s="4"/>
      <c r="CA63" s="13">
        <f t="shared" si="52"/>
        <v>0</v>
      </c>
      <c r="CB63" s="12">
        <f t="shared" si="53"/>
        <v>0</v>
      </c>
      <c r="CC63" s="4">
        <v>0</v>
      </c>
      <c r="CD63" s="13">
        <f t="shared" si="54"/>
        <v>0</v>
      </c>
      <c r="CE63" s="12">
        <f t="shared" si="55"/>
        <v>0</v>
      </c>
      <c r="CF63" s="4">
        <v>0</v>
      </c>
      <c r="CG63" s="13">
        <f t="shared" si="56"/>
        <v>0</v>
      </c>
      <c r="CH63" s="12">
        <f t="shared" si="57"/>
        <v>0</v>
      </c>
      <c r="CI63" s="4"/>
      <c r="CJ63" s="13">
        <f t="shared" si="58"/>
        <v>0</v>
      </c>
      <c r="CK63" s="12">
        <f t="shared" si="59"/>
        <v>0</v>
      </c>
      <c r="CL63" s="4"/>
      <c r="CM63" s="13">
        <f t="shared" si="60"/>
        <v>0</v>
      </c>
      <c r="CN63" s="12">
        <f t="shared" si="61"/>
        <v>0</v>
      </c>
      <c r="CO63" s="19">
        <v>0</v>
      </c>
      <c r="CP63" s="13">
        <f t="shared" si="62"/>
        <v>0</v>
      </c>
      <c r="CQ63" s="12">
        <f t="shared" si="63"/>
        <v>0</v>
      </c>
      <c r="CR63" s="18">
        <f t="shared" si="64"/>
        <v>0</v>
      </c>
    </row>
    <row r="64" spans="1:96" s="8" customFormat="1" x14ac:dyDescent="0.25">
      <c r="A64" s="1">
        <v>173146000</v>
      </c>
      <c r="B64" t="s">
        <v>8</v>
      </c>
      <c r="C64" t="s">
        <v>9</v>
      </c>
      <c r="D64" s="2">
        <v>7.5342465753424653E-2</v>
      </c>
      <c r="E64" s="6">
        <v>60</v>
      </c>
      <c r="F64" s="4">
        <v>4.0305600000000004</v>
      </c>
      <c r="G64" s="1">
        <v>320108</v>
      </c>
      <c r="H64" s="1" t="s">
        <v>43</v>
      </c>
      <c r="I64" s="4"/>
      <c r="J64" s="11">
        <f t="shared" si="65"/>
        <v>0</v>
      </c>
      <c r="K64" s="12">
        <f t="shared" si="7"/>
        <v>0</v>
      </c>
      <c r="L64" s="4"/>
      <c r="M64" s="13">
        <f t="shared" si="8"/>
        <v>0</v>
      </c>
      <c r="N64" s="15">
        <f t="shared" si="9"/>
        <v>0</v>
      </c>
      <c r="O64" s="4"/>
      <c r="P64" s="13">
        <f t="shared" si="10"/>
        <v>0</v>
      </c>
      <c r="Q64" s="15">
        <f t="shared" si="11"/>
        <v>0</v>
      </c>
      <c r="R64" s="4"/>
      <c r="S64" s="13">
        <f t="shared" si="12"/>
        <v>0</v>
      </c>
      <c r="T64" s="15">
        <f t="shared" si="13"/>
        <v>0</v>
      </c>
      <c r="V64" s="13">
        <f t="shared" si="14"/>
        <v>0</v>
      </c>
      <c r="W64" s="15">
        <f t="shared" si="15"/>
        <v>0</v>
      </c>
      <c r="Y64" s="13">
        <f t="shared" si="16"/>
        <v>0</v>
      </c>
      <c r="Z64" s="15">
        <f t="shared" si="17"/>
        <v>0</v>
      </c>
      <c r="AA64" s="14"/>
      <c r="AB64" s="13">
        <f t="shared" si="18"/>
        <v>0</v>
      </c>
      <c r="AC64" s="15">
        <f t="shared" si="19"/>
        <v>0</v>
      </c>
      <c r="AE64" s="13">
        <f t="shared" si="20"/>
        <v>0</v>
      </c>
      <c r="AF64" s="15">
        <f t="shared" si="21"/>
        <v>0</v>
      </c>
      <c r="AG64" s="4"/>
      <c r="AH64" s="13">
        <f t="shared" si="22"/>
        <v>0</v>
      </c>
      <c r="AI64" s="15">
        <f t="shared" si="23"/>
        <v>0</v>
      </c>
      <c r="AK64" s="13">
        <f t="shared" si="24"/>
        <v>0</v>
      </c>
      <c r="AL64" s="15">
        <f t="shared" si="25"/>
        <v>0</v>
      </c>
      <c r="AM64" s="6"/>
      <c r="AN64" s="13">
        <f t="shared" si="26"/>
        <v>0</v>
      </c>
      <c r="AO64" s="15">
        <f t="shared" si="27"/>
        <v>0</v>
      </c>
      <c r="AQ64" s="13">
        <f t="shared" si="28"/>
        <v>0</v>
      </c>
      <c r="AR64" s="15">
        <f t="shared" si="29"/>
        <v>0</v>
      </c>
      <c r="AT64" s="13">
        <f t="shared" si="30"/>
        <v>0</v>
      </c>
      <c r="AU64" s="15">
        <f t="shared" si="31"/>
        <v>0</v>
      </c>
      <c r="AV64" s="7"/>
      <c r="AW64" s="13">
        <f t="shared" si="32"/>
        <v>0</v>
      </c>
      <c r="AX64" s="15">
        <f t="shared" si="33"/>
        <v>0</v>
      </c>
      <c r="AY64" s="7"/>
      <c r="AZ64" s="13">
        <f t="shared" si="34"/>
        <v>0</v>
      </c>
      <c r="BA64" s="15">
        <f t="shared" si="35"/>
        <v>0</v>
      </c>
      <c r="BC64" s="13">
        <f t="shared" si="36"/>
        <v>0</v>
      </c>
      <c r="BD64" s="15">
        <f t="shared" si="37"/>
        <v>0</v>
      </c>
      <c r="BE64" s="4"/>
      <c r="BF64" s="13">
        <f t="shared" si="38"/>
        <v>0</v>
      </c>
      <c r="BG64" s="15">
        <f t="shared" si="39"/>
        <v>0</v>
      </c>
      <c r="BI64" s="13">
        <f t="shared" si="40"/>
        <v>0</v>
      </c>
      <c r="BJ64" s="15">
        <f t="shared" si="41"/>
        <v>0</v>
      </c>
      <c r="BL64" s="13">
        <f t="shared" si="42"/>
        <v>0</v>
      </c>
      <c r="BM64" s="15">
        <f t="shared" si="43"/>
        <v>0</v>
      </c>
      <c r="BN64" s="4"/>
      <c r="BO64" s="13">
        <f t="shared" si="44"/>
        <v>0</v>
      </c>
      <c r="BP64" s="15">
        <f t="shared" si="45"/>
        <v>0</v>
      </c>
      <c r="BR64" s="13">
        <f t="shared" si="46"/>
        <v>0</v>
      </c>
      <c r="BS64" s="15">
        <f t="shared" si="47"/>
        <v>0</v>
      </c>
      <c r="BT64" s="4"/>
      <c r="BU64" s="13">
        <f t="shared" si="48"/>
        <v>0</v>
      </c>
      <c r="BV64" s="15">
        <f t="shared" si="49"/>
        <v>0</v>
      </c>
      <c r="BW64" s="4"/>
      <c r="BX64" s="13">
        <f t="shared" si="50"/>
        <v>0</v>
      </c>
      <c r="BY64" s="15">
        <f t="shared" si="51"/>
        <v>0</v>
      </c>
      <c r="BZ64" s="4"/>
      <c r="CA64" s="13">
        <f t="shared" si="52"/>
        <v>0</v>
      </c>
      <c r="CB64" s="15">
        <f t="shared" si="53"/>
        <v>0</v>
      </c>
      <c r="CC64" s="4"/>
      <c r="CD64" s="13">
        <f t="shared" si="54"/>
        <v>0</v>
      </c>
      <c r="CE64" s="15">
        <f t="shared" si="55"/>
        <v>0</v>
      </c>
      <c r="CF64" s="4"/>
      <c r="CG64" s="13">
        <f t="shared" si="56"/>
        <v>0</v>
      </c>
      <c r="CH64" s="15">
        <f t="shared" si="57"/>
        <v>0</v>
      </c>
      <c r="CI64" s="4"/>
      <c r="CJ64" s="13">
        <f t="shared" si="58"/>
        <v>0</v>
      </c>
      <c r="CK64" s="15">
        <f t="shared" si="59"/>
        <v>0</v>
      </c>
      <c r="CL64" s="4"/>
      <c r="CM64" s="13">
        <f t="shared" si="60"/>
        <v>0</v>
      </c>
      <c r="CN64" s="15">
        <f t="shared" si="61"/>
        <v>0</v>
      </c>
      <c r="CO64" s="19"/>
      <c r="CP64" s="13">
        <f t="shared" si="62"/>
        <v>0</v>
      </c>
      <c r="CQ64" s="15">
        <f t="shared" si="63"/>
        <v>0</v>
      </c>
      <c r="CR64" s="18">
        <f t="shared" si="64"/>
        <v>0</v>
      </c>
    </row>
    <row r="65" spans="1:96" x14ac:dyDescent="0.25">
      <c r="A65" s="1">
        <v>173146000</v>
      </c>
      <c r="B65" t="s">
        <v>10</v>
      </c>
      <c r="C65" t="s">
        <v>11</v>
      </c>
      <c r="D65" s="2">
        <v>0.15068493150684931</v>
      </c>
      <c r="E65" s="6">
        <v>60</v>
      </c>
      <c r="F65" s="4">
        <v>4.0305600000000004</v>
      </c>
      <c r="G65" s="1">
        <v>320108</v>
      </c>
      <c r="H65" s="1" t="s">
        <v>43</v>
      </c>
      <c r="I65" s="4"/>
      <c r="J65" s="11">
        <f t="shared" si="65"/>
        <v>0</v>
      </c>
      <c r="K65" s="12">
        <f t="shared" si="7"/>
        <v>0</v>
      </c>
      <c r="L65" s="4"/>
      <c r="M65" s="13">
        <f t="shared" si="8"/>
        <v>0</v>
      </c>
      <c r="N65" s="12">
        <f t="shared" si="9"/>
        <v>0</v>
      </c>
      <c r="O65" s="4"/>
      <c r="P65" s="13">
        <f t="shared" si="10"/>
        <v>0</v>
      </c>
      <c r="Q65" s="12">
        <f t="shared" si="11"/>
        <v>0</v>
      </c>
      <c r="R65" s="4"/>
      <c r="S65" s="13">
        <f t="shared" si="12"/>
        <v>0</v>
      </c>
      <c r="T65" s="12">
        <f t="shared" si="13"/>
        <v>0</v>
      </c>
      <c r="V65" s="13">
        <f t="shared" si="14"/>
        <v>0</v>
      </c>
      <c r="W65" s="12">
        <f t="shared" si="15"/>
        <v>0</v>
      </c>
      <c r="Y65" s="13">
        <f t="shared" si="16"/>
        <v>0</v>
      </c>
      <c r="Z65" s="12">
        <f t="shared" si="17"/>
        <v>0</v>
      </c>
      <c r="AA65" s="4"/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4"/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V65" s="4"/>
      <c r="AW65" s="13">
        <f t="shared" si="32"/>
        <v>0</v>
      </c>
      <c r="AX65" s="12">
        <f t="shared" si="33"/>
        <v>0</v>
      </c>
      <c r="AY65" s="4"/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E65" s="4"/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L65" s="13">
        <f t="shared" si="42"/>
        <v>0</v>
      </c>
      <c r="BM65" s="12">
        <f t="shared" si="43"/>
        <v>0</v>
      </c>
      <c r="BN65" s="4"/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4"/>
      <c r="BU65" s="13">
        <f t="shared" si="48"/>
        <v>0</v>
      </c>
      <c r="BV65" s="12">
        <f t="shared" si="49"/>
        <v>0</v>
      </c>
      <c r="BW65" s="4"/>
      <c r="BX65" s="13">
        <f t="shared" si="50"/>
        <v>0</v>
      </c>
      <c r="BY65" s="12">
        <f t="shared" si="51"/>
        <v>0</v>
      </c>
      <c r="BZ65" s="4"/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4"/>
      <c r="CG65" s="13">
        <f t="shared" si="56"/>
        <v>0</v>
      </c>
      <c r="CH65" s="12">
        <f t="shared" si="57"/>
        <v>0</v>
      </c>
      <c r="CI65" s="4"/>
      <c r="CJ65" s="13">
        <f t="shared" si="58"/>
        <v>0</v>
      </c>
      <c r="CK65" s="12">
        <f t="shared" si="59"/>
        <v>0</v>
      </c>
      <c r="CL65" s="4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8">
        <f t="shared" si="64"/>
        <v>0</v>
      </c>
    </row>
    <row r="66" spans="1:96" x14ac:dyDescent="0.25">
      <c r="A66" s="1">
        <v>173146000</v>
      </c>
      <c r="B66" t="s">
        <v>12</v>
      </c>
      <c r="C66" t="s">
        <v>13</v>
      </c>
      <c r="D66" s="2">
        <v>6.5068493150684928E-2</v>
      </c>
      <c r="E66" s="6">
        <v>60</v>
      </c>
      <c r="F66" s="4">
        <v>4.0305600000000004</v>
      </c>
      <c r="G66" s="1">
        <v>320108</v>
      </c>
      <c r="H66" s="1" t="s">
        <v>43</v>
      </c>
      <c r="I66" s="4"/>
      <c r="J66" s="11">
        <f t="shared" si="65"/>
        <v>0</v>
      </c>
      <c r="K66" s="12">
        <f t="shared" si="7"/>
        <v>0</v>
      </c>
      <c r="L66" s="4"/>
      <c r="M66" s="13">
        <f t="shared" si="8"/>
        <v>0</v>
      </c>
      <c r="N66" s="12">
        <f t="shared" si="9"/>
        <v>0</v>
      </c>
      <c r="O66" s="4"/>
      <c r="P66" s="13">
        <f t="shared" si="10"/>
        <v>0</v>
      </c>
      <c r="Q66" s="12">
        <f t="shared" si="11"/>
        <v>0</v>
      </c>
      <c r="R66" s="4"/>
      <c r="S66" s="13">
        <f t="shared" si="12"/>
        <v>0</v>
      </c>
      <c r="T66" s="12">
        <f t="shared" si="13"/>
        <v>0</v>
      </c>
      <c r="V66" s="13">
        <f t="shared" si="14"/>
        <v>0</v>
      </c>
      <c r="W66" s="12">
        <f t="shared" si="15"/>
        <v>0</v>
      </c>
      <c r="Y66" s="13">
        <f t="shared" si="16"/>
        <v>0</v>
      </c>
      <c r="Z66" s="12">
        <f t="shared" si="17"/>
        <v>0</v>
      </c>
      <c r="AA66" s="4"/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4"/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V66" s="4"/>
      <c r="AW66" s="13">
        <f t="shared" si="32"/>
        <v>0</v>
      </c>
      <c r="AX66" s="12">
        <f t="shared" si="33"/>
        <v>0</v>
      </c>
      <c r="AY66" s="4"/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E66" s="4"/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L66" s="13">
        <f t="shared" si="42"/>
        <v>0</v>
      </c>
      <c r="BM66" s="12">
        <f t="shared" si="43"/>
        <v>0</v>
      </c>
      <c r="BN66" s="4"/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4"/>
      <c r="BU66" s="13">
        <f t="shared" si="48"/>
        <v>0</v>
      </c>
      <c r="BV66" s="12">
        <f t="shared" si="49"/>
        <v>0</v>
      </c>
      <c r="BW66" s="4"/>
      <c r="BX66" s="13">
        <f t="shared" si="50"/>
        <v>0</v>
      </c>
      <c r="BY66" s="12">
        <f t="shared" si="51"/>
        <v>0</v>
      </c>
      <c r="BZ66" s="4"/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4"/>
      <c r="CG66" s="13">
        <f t="shared" si="56"/>
        <v>0</v>
      </c>
      <c r="CH66" s="12">
        <f t="shared" si="57"/>
        <v>0</v>
      </c>
      <c r="CI66" s="4"/>
      <c r="CJ66" s="13">
        <f t="shared" si="58"/>
        <v>0</v>
      </c>
      <c r="CK66" s="12">
        <f t="shared" si="59"/>
        <v>0</v>
      </c>
      <c r="CL66" s="4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8">
        <f t="shared" si="64"/>
        <v>0</v>
      </c>
    </row>
    <row r="67" spans="1:96" x14ac:dyDescent="0.25">
      <c r="A67" s="1">
        <v>173146000</v>
      </c>
      <c r="B67" t="s">
        <v>14</v>
      </c>
      <c r="C67" t="s">
        <v>15</v>
      </c>
      <c r="D67" s="2">
        <v>7.1917808219178078E-2</v>
      </c>
      <c r="E67" s="6">
        <v>60</v>
      </c>
      <c r="F67" s="4">
        <v>4.0305600000000004</v>
      </c>
      <c r="G67" s="1">
        <v>320108</v>
      </c>
      <c r="H67" s="1" t="s">
        <v>43</v>
      </c>
      <c r="I67" s="4"/>
      <c r="J67" s="11">
        <f t="shared" si="65"/>
        <v>0</v>
      </c>
      <c r="K67" s="12">
        <f t="shared" si="7"/>
        <v>0</v>
      </c>
      <c r="L67" s="4"/>
      <c r="M67" s="13">
        <f t="shared" si="8"/>
        <v>0</v>
      </c>
      <c r="N67" s="12">
        <f t="shared" si="9"/>
        <v>0</v>
      </c>
      <c r="O67" s="4"/>
      <c r="P67" s="13">
        <f t="shared" si="10"/>
        <v>0</v>
      </c>
      <c r="Q67" s="12">
        <f t="shared" si="11"/>
        <v>0</v>
      </c>
      <c r="R67" s="4"/>
      <c r="S67" s="13">
        <f t="shared" si="12"/>
        <v>0</v>
      </c>
      <c r="T67" s="12">
        <f t="shared" si="13"/>
        <v>0</v>
      </c>
      <c r="V67" s="13">
        <f t="shared" si="14"/>
        <v>0</v>
      </c>
      <c r="W67" s="12">
        <f t="shared" si="15"/>
        <v>0</v>
      </c>
      <c r="Y67" s="13">
        <f t="shared" si="16"/>
        <v>0</v>
      </c>
      <c r="Z67" s="12">
        <f t="shared" si="17"/>
        <v>0</v>
      </c>
      <c r="AA67" s="4"/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4"/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V67" s="4"/>
      <c r="AW67" s="13">
        <f t="shared" si="32"/>
        <v>0</v>
      </c>
      <c r="AX67" s="12">
        <f t="shared" si="33"/>
        <v>0</v>
      </c>
      <c r="AY67" s="4"/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E67" s="4"/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L67" s="13">
        <f t="shared" si="42"/>
        <v>0</v>
      </c>
      <c r="BM67" s="12">
        <f t="shared" si="43"/>
        <v>0</v>
      </c>
      <c r="BN67" s="4"/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4"/>
      <c r="BU67" s="13">
        <f t="shared" si="48"/>
        <v>0</v>
      </c>
      <c r="BV67" s="12">
        <f t="shared" si="49"/>
        <v>0</v>
      </c>
      <c r="BW67" s="4"/>
      <c r="BX67" s="13">
        <f t="shared" si="50"/>
        <v>0</v>
      </c>
      <c r="BY67" s="12">
        <f t="shared" si="51"/>
        <v>0</v>
      </c>
      <c r="BZ67" s="4"/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4"/>
      <c r="CG67" s="13">
        <f t="shared" si="56"/>
        <v>0</v>
      </c>
      <c r="CH67" s="12">
        <f t="shared" si="57"/>
        <v>0</v>
      </c>
      <c r="CI67" s="4"/>
      <c r="CJ67" s="13">
        <f t="shared" si="58"/>
        <v>0</v>
      </c>
      <c r="CK67" s="12">
        <f t="shared" si="59"/>
        <v>0</v>
      </c>
      <c r="CL67" s="4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8">
        <f t="shared" si="64"/>
        <v>0</v>
      </c>
    </row>
    <row r="68" spans="1:96" x14ac:dyDescent="0.25">
      <c r="A68" s="1">
        <v>173146000</v>
      </c>
      <c r="B68" t="s">
        <v>16</v>
      </c>
      <c r="C68" t="s">
        <v>17</v>
      </c>
      <c r="D68" s="2">
        <v>0.1404109589041096</v>
      </c>
      <c r="E68" s="6">
        <v>60</v>
      </c>
      <c r="F68" s="4">
        <v>4.0305600000000004</v>
      </c>
      <c r="G68" s="1">
        <v>320108</v>
      </c>
      <c r="H68" s="1" t="s">
        <v>43</v>
      </c>
      <c r="I68" s="4"/>
      <c r="J68" s="11">
        <f t="shared" si="65"/>
        <v>0</v>
      </c>
      <c r="K68" s="12">
        <f t="shared" si="7"/>
        <v>0</v>
      </c>
      <c r="L68" s="4"/>
      <c r="M68" s="13">
        <f t="shared" si="8"/>
        <v>0</v>
      </c>
      <c r="N68" s="12">
        <f t="shared" si="9"/>
        <v>0</v>
      </c>
      <c r="O68" s="4"/>
      <c r="P68" s="13">
        <f t="shared" si="10"/>
        <v>0</v>
      </c>
      <c r="Q68" s="12">
        <f t="shared" si="11"/>
        <v>0</v>
      </c>
      <c r="R68" s="4"/>
      <c r="S68" s="13">
        <f t="shared" si="12"/>
        <v>0</v>
      </c>
      <c r="T68" s="12">
        <f t="shared" si="13"/>
        <v>0</v>
      </c>
      <c r="V68" s="13">
        <f t="shared" si="14"/>
        <v>0</v>
      </c>
      <c r="W68" s="12">
        <f t="shared" si="15"/>
        <v>0</v>
      </c>
      <c r="Y68" s="13">
        <f t="shared" si="16"/>
        <v>0</v>
      </c>
      <c r="Z68" s="12">
        <f t="shared" si="17"/>
        <v>0</v>
      </c>
      <c r="AA68" s="4"/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4"/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V68" s="4"/>
      <c r="AW68" s="13">
        <f t="shared" si="32"/>
        <v>0</v>
      </c>
      <c r="AX68" s="12">
        <f t="shared" si="33"/>
        <v>0</v>
      </c>
      <c r="AY68" s="4"/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E68" s="4"/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L68" s="13">
        <f t="shared" si="42"/>
        <v>0</v>
      </c>
      <c r="BM68" s="12">
        <f t="shared" si="43"/>
        <v>0</v>
      </c>
      <c r="BN68" s="4"/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4"/>
      <c r="BU68" s="13">
        <f t="shared" si="48"/>
        <v>0</v>
      </c>
      <c r="BV68" s="12">
        <f t="shared" si="49"/>
        <v>0</v>
      </c>
      <c r="BW68" s="4"/>
      <c r="BX68" s="13">
        <f t="shared" si="50"/>
        <v>0</v>
      </c>
      <c r="BY68" s="12">
        <f t="shared" si="51"/>
        <v>0</v>
      </c>
      <c r="BZ68" s="4"/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4"/>
      <c r="CG68" s="13">
        <f t="shared" si="56"/>
        <v>0</v>
      </c>
      <c r="CH68" s="12">
        <f t="shared" si="57"/>
        <v>0</v>
      </c>
      <c r="CI68" s="4"/>
      <c r="CJ68" s="13">
        <f t="shared" si="58"/>
        <v>0</v>
      </c>
      <c r="CK68" s="12">
        <f t="shared" si="59"/>
        <v>0</v>
      </c>
      <c r="CL68" s="4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8">
        <f t="shared" si="64"/>
        <v>0</v>
      </c>
    </row>
    <row r="69" spans="1:96" x14ac:dyDescent="0.25">
      <c r="A69" s="1">
        <v>173146000</v>
      </c>
      <c r="B69" t="s">
        <v>18</v>
      </c>
      <c r="C69" t="s">
        <v>19</v>
      </c>
      <c r="D69" s="2">
        <v>7.1917808219178078E-2</v>
      </c>
      <c r="E69" s="6">
        <v>60</v>
      </c>
      <c r="F69" s="4">
        <v>4.0305600000000004</v>
      </c>
      <c r="G69" s="1">
        <v>320108</v>
      </c>
      <c r="H69" s="1" t="s">
        <v>43</v>
      </c>
      <c r="I69" s="4"/>
      <c r="J69" s="11">
        <f t="shared" si="65"/>
        <v>0</v>
      </c>
      <c r="K69" s="12">
        <f t="shared" si="7"/>
        <v>0</v>
      </c>
      <c r="L69" s="4"/>
      <c r="M69" s="13">
        <f t="shared" ref="M69:M81" si="66">+IFERROR(L69/$E69,0)</f>
        <v>0</v>
      </c>
      <c r="N69" s="12">
        <f t="shared" ref="N69:N81" si="67">+L69*$F69</f>
        <v>0</v>
      </c>
      <c r="O69" s="4"/>
      <c r="P69" s="13">
        <f t="shared" ref="P69:P81" si="68">+IFERROR(O69/$E69,0)</f>
        <v>0</v>
      </c>
      <c r="Q69" s="12">
        <f t="shared" ref="Q69:Q81" si="69">+O69*$F69</f>
        <v>0</v>
      </c>
      <c r="R69" s="4"/>
      <c r="S69" s="13">
        <f t="shared" ref="S69:S81" si="70">+IFERROR(R69/$E69,0)</f>
        <v>0</v>
      </c>
      <c r="T69" s="12">
        <f t="shared" ref="T69:T81" si="71">+R69*$F69</f>
        <v>0</v>
      </c>
      <c r="V69" s="13">
        <f t="shared" ref="V69:V81" si="72">+IFERROR(U69/$E69,0)</f>
        <v>0</v>
      </c>
      <c r="W69" s="12">
        <f t="shared" ref="W69:W81" si="73">+U69*$F69</f>
        <v>0</v>
      </c>
      <c r="Y69" s="13">
        <f t="shared" ref="Y69:Y81" si="74">+IFERROR(X69/$E69,0)</f>
        <v>0</v>
      </c>
      <c r="Z69" s="12">
        <f t="shared" ref="Z69:Z81" si="75">+X69*$F69</f>
        <v>0</v>
      </c>
      <c r="AA69" s="4"/>
      <c r="AB69" s="13">
        <f t="shared" ref="AB69:AB81" si="76">+IFERROR(AA69/$E69,0)</f>
        <v>0</v>
      </c>
      <c r="AC69" s="12">
        <f t="shared" ref="AC69:AC81" si="77">+AA69*$F69</f>
        <v>0</v>
      </c>
      <c r="AE69" s="13">
        <f t="shared" ref="AE69:AE81" si="78">+IFERROR(AD69/$E69,0)</f>
        <v>0</v>
      </c>
      <c r="AF69" s="12">
        <f t="shared" ref="AF69:AF81" si="79">+AD69*$F69</f>
        <v>0</v>
      </c>
      <c r="AG69" s="4"/>
      <c r="AH69" s="13">
        <f t="shared" ref="AH69:AH81" si="80">+IFERROR(AG69/$E69,0)</f>
        <v>0</v>
      </c>
      <c r="AI69" s="12">
        <f t="shared" ref="AI69:AI81" si="81">+AG69*$F69</f>
        <v>0</v>
      </c>
      <c r="AK69" s="13">
        <f t="shared" ref="AK69:AK81" si="82">+IFERROR(AJ69/$E69,0)</f>
        <v>0</v>
      </c>
      <c r="AL69" s="12">
        <f t="shared" ref="AL69:AL81" si="83">+AJ69*$F69</f>
        <v>0</v>
      </c>
      <c r="AM69" s="6"/>
      <c r="AN69" s="13">
        <f t="shared" ref="AN69:AN81" si="84">+IFERROR(AM69/$E69,0)</f>
        <v>0</v>
      </c>
      <c r="AO69" s="12">
        <f t="shared" ref="AO69:AO81" si="85">+AM69*$F69</f>
        <v>0</v>
      </c>
      <c r="AQ69" s="13">
        <f t="shared" ref="AQ69:AQ81" si="86">+IFERROR(AP69/$E69,0)</f>
        <v>0</v>
      </c>
      <c r="AR69" s="12">
        <f t="shared" ref="AR69:AR81" si="87">+AP69*$F69</f>
        <v>0</v>
      </c>
      <c r="AT69" s="13">
        <f t="shared" ref="AT69:AT81" si="88">+IFERROR(AS69/$E69,0)</f>
        <v>0</v>
      </c>
      <c r="AU69" s="12">
        <f t="shared" ref="AU69:AU81" si="89">+AS69*$F69</f>
        <v>0</v>
      </c>
      <c r="AV69" s="4"/>
      <c r="AW69" s="13">
        <f t="shared" ref="AW69:AW81" si="90">+IFERROR(AV69/$E69,0)</f>
        <v>0</v>
      </c>
      <c r="AX69" s="12">
        <f t="shared" ref="AX69:AX81" si="91">+AV69*$F69</f>
        <v>0</v>
      </c>
      <c r="AY69" s="4"/>
      <c r="AZ69" s="13">
        <f t="shared" ref="AZ69:AZ81" si="92">+IFERROR(AY69/$E69,0)</f>
        <v>0</v>
      </c>
      <c r="BA69" s="12">
        <f t="shared" ref="BA69:BA81" si="93">+AY69*$F69</f>
        <v>0</v>
      </c>
      <c r="BC69" s="13">
        <f t="shared" ref="BC69:BC81" si="94">+IFERROR(BB69/$E69,0)</f>
        <v>0</v>
      </c>
      <c r="BD69" s="12">
        <f t="shared" ref="BD69:BD81" si="95">+BB69*$F69</f>
        <v>0</v>
      </c>
      <c r="BE69" s="4"/>
      <c r="BF69" s="13">
        <f t="shared" ref="BF69:BF81" si="96">+IFERROR(BE69/$E69,0)</f>
        <v>0</v>
      </c>
      <c r="BG69" s="12">
        <f t="shared" ref="BG69:BG81" si="97">+BE69*$F69</f>
        <v>0</v>
      </c>
      <c r="BI69" s="13">
        <f t="shared" ref="BI69:BI81" si="98">+IFERROR(BH69/$E69,0)</f>
        <v>0</v>
      </c>
      <c r="BJ69" s="12">
        <f t="shared" ref="BJ69:BJ81" si="99">+BH69*$F69</f>
        <v>0</v>
      </c>
      <c r="BL69" s="13">
        <f t="shared" ref="BL69:BL81" si="100">+IFERROR(BK69/$E69,0)</f>
        <v>0</v>
      </c>
      <c r="BM69" s="12">
        <f t="shared" ref="BM69:BM81" si="101">+BK69*$F69</f>
        <v>0</v>
      </c>
      <c r="BN69" s="4"/>
      <c r="BO69" s="13">
        <f t="shared" ref="BO69:BO81" si="102">+IFERROR(BN69/$E69,0)</f>
        <v>0</v>
      </c>
      <c r="BP69" s="12">
        <f t="shared" ref="BP69:BP81" si="103">+BN69*$F69</f>
        <v>0</v>
      </c>
      <c r="BR69" s="13">
        <f t="shared" ref="BR69:BR90" si="104">+IFERROR(BQ69/$E69,0)</f>
        <v>0</v>
      </c>
      <c r="BS69" s="12">
        <f t="shared" ref="BS69:BS90" si="105">+BQ69*$F69</f>
        <v>0</v>
      </c>
      <c r="BT69" s="4"/>
      <c r="BU69" s="13">
        <f t="shared" ref="BU69:BU90" si="106">+IFERROR(BT69/$E69,0)</f>
        <v>0</v>
      </c>
      <c r="BV69" s="12">
        <f t="shared" ref="BV69:BV90" si="107">+BT69*$F69</f>
        <v>0</v>
      </c>
      <c r="BW69" s="4"/>
      <c r="BX69" s="13">
        <f t="shared" ref="BX69:BX90" si="108">+IFERROR(BW69/$E69,0)</f>
        <v>0</v>
      </c>
      <c r="BY69" s="12">
        <f t="shared" ref="BY69:BY90" si="109">+BW69*$F69</f>
        <v>0</v>
      </c>
      <c r="BZ69" s="4"/>
      <c r="CA69" s="13">
        <f t="shared" ref="CA69:CA90" si="110">+IFERROR(BZ69/$E69,0)</f>
        <v>0</v>
      </c>
      <c r="CB69" s="12">
        <f t="shared" ref="CB69:CB90" si="111">+BZ69*$F69</f>
        <v>0</v>
      </c>
      <c r="CC69" s="4"/>
      <c r="CD69" s="13">
        <f t="shared" ref="CD69:CD90" si="112">+IFERROR(CC69/$E69,0)</f>
        <v>0</v>
      </c>
      <c r="CE69" s="12">
        <f t="shared" ref="CE69:CE90" si="113">+CC69*$F69</f>
        <v>0</v>
      </c>
      <c r="CF69" s="4"/>
      <c r="CG69" s="13">
        <f t="shared" ref="CG69:CG90" si="114">+IFERROR(CF69/$E69,0)</f>
        <v>0</v>
      </c>
      <c r="CH69" s="12">
        <f t="shared" ref="CH69:CH90" si="115">+CF69*$F69</f>
        <v>0</v>
      </c>
      <c r="CI69" s="4"/>
      <c r="CJ69" s="13">
        <f t="shared" ref="CJ69:CJ90" si="116">+IFERROR(CI69/$E69,0)</f>
        <v>0</v>
      </c>
      <c r="CK69" s="12">
        <f t="shared" ref="CK69:CK90" si="117">+CI69*$F69</f>
        <v>0</v>
      </c>
      <c r="CL69" s="4"/>
      <c r="CM69" s="13">
        <f t="shared" ref="CM69:CM90" si="118">+IFERROR(CL69/$E69,0)</f>
        <v>0</v>
      </c>
      <c r="CN69" s="12">
        <f t="shared" ref="CN69:CN90" si="119">+CL69*$F69</f>
        <v>0</v>
      </c>
      <c r="CO69" s="19"/>
      <c r="CP69" s="13">
        <f t="shared" ref="CP69:CP90" si="120">+IFERROR(CO69/$E69,0)</f>
        <v>0</v>
      </c>
      <c r="CQ69" s="12">
        <f t="shared" ref="CQ69:CQ90" si="121">+CO69*$F69</f>
        <v>0</v>
      </c>
      <c r="CR69" s="18">
        <f t="shared" ref="CR69:CR123" si="122">+SUMIFS($I69:$BA69,$I$1:$BA$1,$K$1)</f>
        <v>0</v>
      </c>
    </row>
    <row r="70" spans="1:96" x14ac:dyDescent="0.25">
      <c r="A70" s="1">
        <v>173146000</v>
      </c>
      <c r="B70" t="s">
        <v>20</v>
      </c>
      <c r="C70" t="s">
        <v>21</v>
      </c>
      <c r="D70" s="2">
        <v>0.17808219178082191</v>
      </c>
      <c r="E70" s="6">
        <v>60</v>
      </c>
      <c r="F70" s="4">
        <v>4.0305600000000004</v>
      </c>
      <c r="G70" s="1">
        <v>320108</v>
      </c>
      <c r="H70" s="1" t="s">
        <v>43</v>
      </c>
      <c r="I70" s="4"/>
      <c r="J70" s="11">
        <f t="shared" si="65"/>
        <v>0</v>
      </c>
      <c r="K70" s="12">
        <f t="shared" ref="K70:K81" si="123">+$I70*$F70</f>
        <v>0</v>
      </c>
      <c r="L70" s="4"/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V70" s="13">
        <f t="shared" si="72"/>
        <v>0</v>
      </c>
      <c r="W70" s="12">
        <f t="shared" si="73"/>
        <v>0</v>
      </c>
      <c r="Y70" s="13">
        <f t="shared" si="74"/>
        <v>0</v>
      </c>
      <c r="Z70" s="12">
        <f t="shared" si="75"/>
        <v>0</v>
      </c>
      <c r="AA70" s="4"/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4"/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V70" s="4"/>
      <c r="AW70" s="13">
        <f t="shared" si="90"/>
        <v>0</v>
      </c>
      <c r="AX70" s="12">
        <f t="shared" si="91"/>
        <v>0</v>
      </c>
      <c r="AY70" s="4"/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E70" s="4"/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L70" s="13">
        <f t="shared" si="100"/>
        <v>0</v>
      </c>
      <c r="BM70" s="12">
        <f t="shared" si="101"/>
        <v>0</v>
      </c>
      <c r="BN70" s="4"/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4"/>
      <c r="BU70" s="13">
        <f t="shared" si="106"/>
        <v>0</v>
      </c>
      <c r="BV70" s="12">
        <f t="shared" si="107"/>
        <v>0</v>
      </c>
      <c r="BW70" s="4"/>
      <c r="BX70" s="13">
        <f t="shared" si="108"/>
        <v>0</v>
      </c>
      <c r="BY70" s="12">
        <f t="shared" si="109"/>
        <v>0</v>
      </c>
      <c r="BZ70" s="4"/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4"/>
      <c r="CG70" s="13">
        <f t="shared" si="114"/>
        <v>0</v>
      </c>
      <c r="CH70" s="12">
        <f t="shared" si="115"/>
        <v>0</v>
      </c>
      <c r="CI70" s="4"/>
      <c r="CJ70" s="13">
        <f t="shared" si="116"/>
        <v>0</v>
      </c>
      <c r="CK70" s="12">
        <f t="shared" si="117"/>
        <v>0</v>
      </c>
      <c r="CL70" s="4"/>
      <c r="CM70" s="13">
        <f t="shared" si="118"/>
        <v>0</v>
      </c>
      <c r="CN70" s="12">
        <f t="shared" si="119"/>
        <v>0</v>
      </c>
      <c r="CO70" s="19"/>
      <c r="CP70" s="13">
        <f t="shared" si="120"/>
        <v>0</v>
      </c>
      <c r="CQ70" s="12">
        <f t="shared" si="121"/>
        <v>0</v>
      </c>
      <c r="CR70" s="18">
        <f t="shared" si="122"/>
        <v>0</v>
      </c>
    </row>
    <row r="71" spans="1:96" x14ac:dyDescent="0.25">
      <c r="A71" s="1">
        <v>173146000</v>
      </c>
      <c r="B71" t="s">
        <v>80</v>
      </c>
      <c r="C71" t="s">
        <v>23</v>
      </c>
      <c r="D71" s="3">
        <v>0.24657534246575341</v>
      </c>
      <c r="E71" s="6">
        <v>60</v>
      </c>
      <c r="F71" s="4">
        <v>4.0305600000000004</v>
      </c>
      <c r="G71" s="1">
        <v>320108</v>
      </c>
      <c r="H71" s="1" t="s">
        <v>43</v>
      </c>
      <c r="I71" s="4"/>
      <c r="J71" s="11">
        <f t="shared" ref="J71:J81" si="124">+IFERROR(I71/$E71,0)</f>
        <v>0</v>
      </c>
      <c r="K71" s="12">
        <f t="shared" si="123"/>
        <v>0</v>
      </c>
      <c r="L71" s="4"/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V71" s="13">
        <f t="shared" si="72"/>
        <v>0</v>
      </c>
      <c r="W71" s="12">
        <f t="shared" si="73"/>
        <v>0</v>
      </c>
      <c r="Y71" s="13">
        <f t="shared" si="74"/>
        <v>0</v>
      </c>
      <c r="Z71" s="12">
        <f t="shared" si="75"/>
        <v>0</v>
      </c>
      <c r="AA71" s="4"/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4"/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V71" s="4"/>
      <c r="AW71" s="13">
        <f t="shared" si="90"/>
        <v>0</v>
      </c>
      <c r="AX71" s="12">
        <f t="shared" si="91"/>
        <v>0</v>
      </c>
      <c r="AY71" s="4"/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E71" s="4"/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L71" s="13">
        <f t="shared" si="100"/>
        <v>0</v>
      </c>
      <c r="BM71" s="12">
        <f t="shared" si="101"/>
        <v>0</v>
      </c>
      <c r="BN71" s="4"/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4"/>
      <c r="BU71" s="13">
        <f t="shared" si="106"/>
        <v>0</v>
      </c>
      <c r="BV71" s="12">
        <f t="shared" si="107"/>
        <v>0</v>
      </c>
      <c r="BW71" s="4"/>
      <c r="BX71" s="13">
        <f t="shared" si="108"/>
        <v>0</v>
      </c>
      <c r="BY71" s="12">
        <f t="shared" si="109"/>
        <v>0</v>
      </c>
      <c r="BZ71" s="4"/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4"/>
      <c r="CG71" s="13">
        <f t="shared" si="114"/>
        <v>0</v>
      </c>
      <c r="CH71" s="12">
        <f t="shared" si="115"/>
        <v>0</v>
      </c>
      <c r="CI71" s="4"/>
      <c r="CJ71" s="13">
        <f t="shared" si="116"/>
        <v>0</v>
      </c>
      <c r="CK71" s="12">
        <f t="shared" si="117"/>
        <v>0</v>
      </c>
      <c r="CL71" s="4"/>
      <c r="CM71" s="13">
        <f t="shared" si="118"/>
        <v>0</v>
      </c>
      <c r="CN71" s="12">
        <f t="shared" si="119"/>
        <v>0</v>
      </c>
      <c r="CO71" s="19"/>
      <c r="CP71" s="13">
        <f t="shared" si="120"/>
        <v>0</v>
      </c>
      <c r="CQ71" s="12">
        <f t="shared" si="121"/>
        <v>0</v>
      </c>
      <c r="CR71" s="18">
        <f t="shared" si="122"/>
        <v>0</v>
      </c>
    </row>
    <row r="72" spans="1:96" x14ac:dyDescent="0.25">
      <c r="J72" s="11">
        <f t="shared" si="124"/>
        <v>0</v>
      </c>
      <c r="K72" s="12">
        <f t="shared" si="123"/>
        <v>0</v>
      </c>
      <c r="M72" s="13">
        <f t="shared" si="66"/>
        <v>0</v>
      </c>
      <c r="N72" s="12">
        <f t="shared" si="67"/>
        <v>0</v>
      </c>
      <c r="P72" s="13">
        <f t="shared" si="68"/>
        <v>0</v>
      </c>
      <c r="Q72" s="12">
        <f t="shared" si="69"/>
        <v>0</v>
      </c>
      <c r="R72">
        <v>0</v>
      </c>
      <c r="S72" s="13">
        <f t="shared" si="70"/>
        <v>0</v>
      </c>
      <c r="T72" s="12">
        <f t="shared" si="71"/>
        <v>0</v>
      </c>
      <c r="V72" s="13">
        <f t="shared" si="72"/>
        <v>0</v>
      </c>
      <c r="W72" s="12">
        <f t="shared" si="73"/>
        <v>0</v>
      </c>
      <c r="Y72" s="13">
        <f t="shared" si="74"/>
        <v>0</v>
      </c>
      <c r="Z72" s="12">
        <f t="shared" si="75"/>
        <v>0</v>
      </c>
      <c r="AA72" s="4"/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4"/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V72" s="4"/>
      <c r="AW72" s="13">
        <f t="shared" si="90"/>
        <v>0</v>
      </c>
      <c r="AX72" s="12">
        <f t="shared" si="91"/>
        <v>0</v>
      </c>
      <c r="AY72" s="4"/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E72" s="4"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L72" s="13">
        <f t="shared" si="100"/>
        <v>0</v>
      </c>
      <c r="BM72" s="12">
        <f t="shared" si="101"/>
        <v>0</v>
      </c>
      <c r="BN72" s="4"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4">
        <v>0</v>
      </c>
      <c r="BU72" s="13">
        <f t="shared" si="106"/>
        <v>0</v>
      </c>
      <c r="BV72" s="12">
        <f t="shared" si="107"/>
        <v>0</v>
      </c>
      <c r="BW72" s="4"/>
      <c r="BX72" s="13">
        <f t="shared" si="108"/>
        <v>0</v>
      </c>
      <c r="BY72" s="12">
        <f t="shared" si="109"/>
        <v>0</v>
      </c>
      <c r="BZ72" s="4"/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4"/>
      <c r="CG72" s="13">
        <f t="shared" si="114"/>
        <v>0</v>
      </c>
      <c r="CH72" s="12">
        <f t="shared" si="115"/>
        <v>0</v>
      </c>
      <c r="CI72" s="4"/>
      <c r="CJ72" s="13">
        <f t="shared" si="116"/>
        <v>0</v>
      </c>
      <c r="CK72" s="12">
        <f t="shared" si="117"/>
        <v>0</v>
      </c>
      <c r="CL72" s="4"/>
      <c r="CM72" s="13">
        <f t="shared" si="118"/>
        <v>0</v>
      </c>
      <c r="CN72" s="12">
        <f t="shared" si="119"/>
        <v>0</v>
      </c>
      <c r="CO72" s="19"/>
      <c r="CP72" s="13">
        <f t="shared" si="120"/>
        <v>0</v>
      </c>
      <c r="CQ72" s="12">
        <f t="shared" si="121"/>
        <v>0</v>
      </c>
      <c r="CR72" s="18">
        <f t="shared" si="122"/>
        <v>0</v>
      </c>
    </row>
    <row r="73" spans="1:96" x14ac:dyDescent="0.25">
      <c r="J73" s="11">
        <f t="shared" si="124"/>
        <v>0</v>
      </c>
      <c r="K73" s="12">
        <f t="shared" si="123"/>
        <v>0</v>
      </c>
      <c r="M73" s="13">
        <f t="shared" si="66"/>
        <v>0</v>
      </c>
      <c r="N73" s="12">
        <f t="shared" si="67"/>
        <v>0</v>
      </c>
      <c r="P73" s="13">
        <f t="shared" si="68"/>
        <v>0</v>
      </c>
      <c r="Q73" s="12">
        <f t="shared" si="69"/>
        <v>0</v>
      </c>
      <c r="R73">
        <v>0</v>
      </c>
      <c r="S73" s="13">
        <f t="shared" si="70"/>
        <v>0</v>
      </c>
      <c r="T73" s="12">
        <f t="shared" si="71"/>
        <v>0</v>
      </c>
      <c r="V73" s="13">
        <f t="shared" si="72"/>
        <v>0</v>
      </c>
      <c r="W73" s="12">
        <f t="shared" si="73"/>
        <v>0</v>
      </c>
      <c r="Y73" s="13">
        <f t="shared" si="74"/>
        <v>0</v>
      </c>
      <c r="Z73" s="12">
        <f t="shared" si="75"/>
        <v>0</v>
      </c>
      <c r="AA73" s="4"/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4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V73" s="4"/>
      <c r="AW73" s="13">
        <f t="shared" si="90"/>
        <v>0</v>
      </c>
      <c r="AX73" s="12">
        <f t="shared" si="91"/>
        <v>0</v>
      </c>
      <c r="AY73" s="4"/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E73" s="4"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L73" s="13">
        <f t="shared" si="100"/>
        <v>0</v>
      </c>
      <c r="BM73" s="12">
        <f t="shared" si="101"/>
        <v>0</v>
      </c>
      <c r="BN73" s="4"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4">
        <v>0</v>
      </c>
      <c r="BU73" s="13">
        <f t="shared" si="106"/>
        <v>0</v>
      </c>
      <c r="BV73" s="12">
        <f t="shared" si="107"/>
        <v>0</v>
      </c>
      <c r="BW73" s="4"/>
      <c r="BX73" s="13">
        <f t="shared" si="108"/>
        <v>0</v>
      </c>
      <c r="BY73" s="12">
        <f t="shared" si="109"/>
        <v>0</v>
      </c>
      <c r="BZ73" s="4"/>
      <c r="CA73" s="13">
        <f t="shared" si="110"/>
        <v>0</v>
      </c>
      <c r="CB73" s="12">
        <f t="shared" si="111"/>
        <v>0</v>
      </c>
      <c r="CC73" s="4">
        <v>0</v>
      </c>
      <c r="CD73" s="13">
        <f t="shared" si="112"/>
        <v>0</v>
      </c>
      <c r="CE73" s="12">
        <f t="shared" si="113"/>
        <v>0</v>
      </c>
      <c r="CF73" s="4">
        <v>0</v>
      </c>
      <c r="CG73" s="13">
        <f t="shared" si="114"/>
        <v>0</v>
      </c>
      <c r="CH73" s="12">
        <f t="shared" si="115"/>
        <v>0</v>
      </c>
      <c r="CI73" s="4"/>
      <c r="CJ73" s="13">
        <f t="shared" si="116"/>
        <v>0</v>
      </c>
      <c r="CK73" s="12">
        <f t="shared" si="117"/>
        <v>0</v>
      </c>
      <c r="CL73" s="4"/>
      <c r="CM73" s="13">
        <f t="shared" si="118"/>
        <v>0</v>
      </c>
      <c r="CN73" s="12">
        <f t="shared" si="119"/>
        <v>0</v>
      </c>
      <c r="CO73" s="19">
        <v>0</v>
      </c>
      <c r="CP73" s="13">
        <f t="shared" si="120"/>
        <v>0</v>
      </c>
      <c r="CQ73" s="12">
        <f t="shared" si="121"/>
        <v>0</v>
      </c>
      <c r="CR73" s="18">
        <f t="shared" si="122"/>
        <v>0</v>
      </c>
    </row>
    <row r="74" spans="1:96" x14ac:dyDescent="0.25">
      <c r="A74" s="1">
        <v>173076000</v>
      </c>
      <c r="B74" t="s">
        <v>8</v>
      </c>
      <c r="C74" t="s">
        <v>9</v>
      </c>
      <c r="D74" s="2">
        <v>7.5342465753424653E-2</v>
      </c>
      <c r="E74" s="6">
        <v>60</v>
      </c>
      <c r="F74" s="4">
        <v>5.9842800000000009</v>
      </c>
      <c r="G74" s="1">
        <v>320015</v>
      </c>
      <c r="H74" s="1" t="s">
        <v>0</v>
      </c>
      <c r="I74" s="4"/>
      <c r="J74" s="11">
        <f t="shared" si="124"/>
        <v>0</v>
      </c>
      <c r="K74" s="12">
        <f t="shared" si="123"/>
        <v>0</v>
      </c>
      <c r="L74" s="4"/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>
        <v>68</v>
      </c>
      <c r="S74" s="13">
        <f t="shared" si="70"/>
        <v>1.1333333333333333</v>
      </c>
      <c r="T74" s="12">
        <f t="shared" si="71"/>
        <v>406.93104000000005</v>
      </c>
      <c r="V74" s="13">
        <f t="shared" si="72"/>
        <v>0</v>
      </c>
      <c r="W74" s="12">
        <f t="shared" si="73"/>
        <v>0</v>
      </c>
      <c r="Y74" s="13">
        <f t="shared" si="74"/>
        <v>0</v>
      </c>
      <c r="Z74" s="12">
        <f t="shared" si="75"/>
        <v>0</v>
      </c>
      <c r="AA74" s="4"/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4">
        <v>68</v>
      </c>
      <c r="AH74" s="13">
        <f t="shared" si="80"/>
        <v>1.1333333333333333</v>
      </c>
      <c r="AI74" s="12">
        <f t="shared" si="81"/>
        <v>406.93104000000005</v>
      </c>
      <c r="AK74" s="13">
        <f t="shared" si="82"/>
        <v>0</v>
      </c>
      <c r="AL74" s="12">
        <f t="shared" si="83"/>
        <v>0</v>
      </c>
      <c r="AM74" s="6">
        <v>108</v>
      </c>
      <c r="AN74" s="13">
        <f t="shared" si="84"/>
        <v>1.8</v>
      </c>
      <c r="AO74" s="12">
        <f t="shared" si="85"/>
        <v>646.3022400000001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V74" s="4"/>
      <c r="AW74" s="13">
        <f t="shared" si="90"/>
        <v>0</v>
      </c>
      <c r="AX74" s="12">
        <f t="shared" si="91"/>
        <v>0</v>
      </c>
      <c r="AY74" s="4"/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E74" s="4">
        <v>54</v>
      </c>
      <c r="BF74" s="13">
        <f t="shared" si="96"/>
        <v>0.9</v>
      </c>
      <c r="BG74" s="12">
        <f t="shared" si="97"/>
        <v>323.15112000000005</v>
      </c>
      <c r="BI74" s="13">
        <f t="shared" si="98"/>
        <v>0</v>
      </c>
      <c r="BJ74" s="12">
        <f t="shared" si="99"/>
        <v>0</v>
      </c>
      <c r="BL74" s="13">
        <f t="shared" si="100"/>
        <v>0</v>
      </c>
      <c r="BM74" s="12">
        <f t="shared" si="101"/>
        <v>0</v>
      </c>
      <c r="BN74" s="4">
        <v>45</v>
      </c>
      <c r="BO74" s="13">
        <f t="shared" si="102"/>
        <v>0.75</v>
      </c>
      <c r="BP74" s="12">
        <f t="shared" si="103"/>
        <v>269.29260000000005</v>
      </c>
      <c r="BR74" s="13">
        <f t="shared" si="104"/>
        <v>0</v>
      </c>
      <c r="BS74" s="12">
        <f t="shared" si="105"/>
        <v>0</v>
      </c>
      <c r="BT74" s="4">
        <v>0</v>
      </c>
      <c r="BU74" s="13">
        <f t="shared" si="106"/>
        <v>0</v>
      </c>
      <c r="BV74" s="12">
        <f t="shared" si="107"/>
        <v>0</v>
      </c>
      <c r="BW74" s="4"/>
      <c r="BX74" s="13">
        <f t="shared" si="108"/>
        <v>0</v>
      </c>
      <c r="BY74" s="12">
        <f t="shared" si="109"/>
        <v>0</v>
      </c>
      <c r="BZ74" s="4"/>
      <c r="CA74" s="13">
        <f t="shared" si="110"/>
        <v>0</v>
      </c>
      <c r="CB74" s="12">
        <f t="shared" si="111"/>
        <v>0</v>
      </c>
      <c r="CC74" s="4">
        <v>54</v>
      </c>
      <c r="CD74" s="13">
        <f t="shared" si="112"/>
        <v>0.9</v>
      </c>
      <c r="CE74" s="12">
        <f t="shared" si="113"/>
        <v>323.15112000000005</v>
      </c>
      <c r="CF74" s="4">
        <v>45</v>
      </c>
      <c r="CG74" s="13">
        <f t="shared" si="114"/>
        <v>0.75</v>
      </c>
      <c r="CH74" s="12">
        <f t="shared" si="115"/>
        <v>269.29260000000005</v>
      </c>
      <c r="CI74" s="4"/>
      <c r="CJ74" s="13">
        <f t="shared" si="116"/>
        <v>0</v>
      </c>
      <c r="CK74" s="12">
        <f t="shared" si="117"/>
        <v>0</v>
      </c>
      <c r="CL74" s="4"/>
      <c r="CM74" s="13">
        <f t="shared" si="118"/>
        <v>0</v>
      </c>
      <c r="CN74" s="12">
        <f t="shared" si="119"/>
        <v>0</v>
      </c>
      <c r="CO74" s="19">
        <v>45</v>
      </c>
      <c r="CP74" s="13">
        <f t="shared" si="120"/>
        <v>0.75</v>
      </c>
      <c r="CQ74" s="12">
        <f t="shared" si="121"/>
        <v>269.29260000000005</v>
      </c>
      <c r="CR74" s="18">
        <f t="shared" si="122"/>
        <v>1460.1643200000003</v>
      </c>
    </row>
    <row r="75" spans="1:96" x14ac:dyDescent="0.25">
      <c r="A75" s="1">
        <v>173076000</v>
      </c>
      <c r="B75" t="s">
        <v>10</v>
      </c>
      <c r="C75" t="s">
        <v>11</v>
      </c>
      <c r="D75" s="2">
        <v>0.15068493150684931</v>
      </c>
      <c r="E75" s="6">
        <v>60</v>
      </c>
      <c r="F75" s="4">
        <v>5.9842800000000009</v>
      </c>
      <c r="G75" s="1">
        <v>320015</v>
      </c>
      <c r="H75" s="1" t="s">
        <v>0</v>
      </c>
      <c r="I75" s="4"/>
      <c r="J75" s="11">
        <f t="shared" si="124"/>
        <v>0</v>
      </c>
      <c r="K75" s="12">
        <f t="shared" si="123"/>
        <v>0</v>
      </c>
      <c r="L75" s="4"/>
      <c r="M75" s="13">
        <f t="shared" si="66"/>
        <v>0</v>
      </c>
      <c r="N75" s="12">
        <f t="shared" si="67"/>
        <v>0</v>
      </c>
      <c r="O75" s="4"/>
      <c r="P75" s="13">
        <f t="shared" si="68"/>
        <v>0</v>
      </c>
      <c r="Q75" s="12">
        <f t="shared" si="69"/>
        <v>0</v>
      </c>
      <c r="R75" s="4">
        <v>136</v>
      </c>
      <c r="S75" s="13">
        <f t="shared" si="70"/>
        <v>2.2666666666666666</v>
      </c>
      <c r="T75" s="12">
        <f t="shared" si="71"/>
        <v>813.86208000000011</v>
      </c>
      <c r="V75" s="13">
        <f t="shared" si="72"/>
        <v>0</v>
      </c>
      <c r="W75" s="12">
        <f t="shared" si="73"/>
        <v>0</v>
      </c>
      <c r="Y75" s="13">
        <f t="shared" si="74"/>
        <v>0</v>
      </c>
      <c r="Z75" s="12">
        <f t="shared" si="75"/>
        <v>0</v>
      </c>
      <c r="AA75" s="4"/>
      <c r="AB75" s="13">
        <f t="shared" si="76"/>
        <v>0</v>
      </c>
      <c r="AC75" s="12">
        <f t="shared" si="77"/>
        <v>0</v>
      </c>
      <c r="AE75" s="13">
        <f t="shared" si="78"/>
        <v>0</v>
      </c>
      <c r="AF75" s="12">
        <f t="shared" si="79"/>
        <v>0</v>
      </c>
      <c r="AG75" s="4">
        <v>136</v>
      </c>
      <c r="AH75" s="13">
        <f t="shared" si="80"/>
        <v>2.2666666666666666</v>
      </c>
      <c r="AI75" s="12">
        <f t="shared" si="81"/>
        <v>813.86208000000011</v>
      </c>
      <c r="AK75" s="13">
        <f t="shared" si="82"/>
        <v>0</v>
      </c>
      <c r="AL75" s="12">
        <f t="shared" si="83"/>
        <v>0</v>
      </c>
      <c r="AM75" s="6">
        <v>217</v>
      </c>
      <c r="AN75" s="13">
        <f t="shared" si="84"/>
        <v>3.6166666666666667</v>
      </c>
      <c r="AO75" s="12">
        <f t="shared" si="85"/>
        <v>1298.5887600000001</v>
      </c>
      <c r="AQ75" s="13">
        <f t="shared" si="86"/>
        <v>0</v>
      </c>
      <c r="AR75" s="12">
        <f t="shared" si="87"/>
        <v>0</v>
      </c>
      <c r="AT75" s="13">
        <f t="shared" si="88"/>
        <v>0</v>
      </c>
      <c r="AU75" s="12">
        <f t="shared" si="89"/>
        <v>0</v>
      </c>
      <c r="AV75" s="4"/>
      <c r="AW75" s="13">
        <f t="shared" si="90"/>
        <v>0</v>
      </c>
      <c r="AX75" s="12">
        <f t="shared" si="91"/>
        <v>0</v>
      </c>
      <c r="AY75" s="4"/>
      <c r="AZ75" s="13">
        <f t="shared" si="92"/>
        <v>0</v>
      </c>
      <c r="BA75" s="12">
        <f t="shared" si="93"/>
        <v>0</v>
      </c>
      <c r="BC75" s="13">
        <f t="shared" si="94"/>
        <v>0</v>
      </c>
      <c r="BD75" s="12">
        <f t="shared" si="95"/>
        <v>0</v>
      </c>
      <c r="BE75" s="4">
        <v>108</v>
      </c>
      <c r="BF75" s="13">
        <f t="shared" si="96"/>
        <v>1.8</v>
      </c>
      <c r="BG75" s="12">
        <f t="shared" si="97"/>
        <v>646.3022400000001</v>
      </c>
      <c r="BI75" s="13">
        <f t="shared" si="98"/>
        <v>0</v>
      </c>
      <c r="BJ75" s="12">
        <f t="shared" si="99"/>
        <v>0</v>
      </c>
      <c r="BL75" s="13">
        <f t="shared" si="100"/>
        <v>0</v>
      </c>
      <c r="BM75" s="12">
        <f t="shared" si="101"/>
        <v>0</v>
      </c>
      <c r="BN75" s="4">
        <v>90</v>
      </c>
      <c r="BO75" s="13">
        <f t="shared" si="102"/>
        <v>1.5</v>
      </c>
      <c r="BP75" s="12">
        <f t="shared" si="103"/>
        <v>538.5852000000001</v>
      </c>
      <c r="BR75" s="13">
        <f t="shared" si="104"/>
        <v>0</v>
      </c>
      <c r="BS75" s="12">
        <f t="shared" si="105"/>
        <v>0</v>
      </c>
      <c r="BT75" s="4">
        <v>0</v>
      </c>
      <c r="BU75" s="13">
        <f t="shared" si="106"/>
        <v>0</v>
      </c>
      <c r="BV75" s="12">
        <f t="shared" si="107"/>
        <v>0</v>
      </c>
      <c r="BW75" s="4"/>
      <c r="BX75" s="13">
        <f t="shared" si="108"/>
        <v>0</v>
      </c>
      <c r="BY75" s="12">
        <f t="shared" si="109"/>
        <v>0</v>
      </c>
      <c r="BZ75" s="4"/>
      <c r="CA75" s="13">
        <f t="shared" si="110"/>
        <v>0</v>
      </c>
      <c r="CB75" s="12">
        <f t="shared" si="111"/>
        <v>0</v>
      </c>
      <c r="CC75" s="4">
        <v>108</v>
      </c>
      <c r="CD75" s="13">
        <f t="shared" si="112"/>
        <v>1.8</v>
      </c>
      <c r="CE75" s="12">
        <f t="shared" si="113"/>
        <v>646.3022400000001</v>
      </c>
      <c r="CF75" s="4">
        <v>90</v>
      </c>
      <c r="CG75" s="13">
        <f t="shared" si="114"/>
        <v>1.5</v>
      </c>
      <c r="CH75" s="12">
        <f t="shared" si="115"/>
        <v>538.5852000000001</v>
      </c>
      <c r="CI75" s="4"/>
      <c r="CJ75" s="13">
        <f t="shared" si="116"/>
        <v>0</v>
      </c>
      <c r="CK75" s="12">
        <f t="shared" si="117"/>
        <v>0</v>
      </c>
      <c r="CL75" s="4"/>
      <c r="CM75" s="13">
        <f t="shared" si="118"/>
        <v>0</v>
      </c>
      <c r="CN75" s="12">
        <f t="shared" si="119"/>
        <v>0</v>
      </c>
      <c r="CO75" s="19">
        <v>90</v>
      </c>
      <c r="CP75" s="13">
        <f t="shared" si="120"/>
        <v>1.5</v>
      </c>
      <c r="CQ75" s="12">
        <f t="shared" si="121"/>
        <v>538.5852000000001</v>
      </c>
      <c r="CR75" s="18">
        <f t="shared" si="122"/>
        <v>2926.3129200000003</v>
      </c>
    </row>
    <row r="76" spans="1:96" x14ac:dyDescent="0.25">
      <c r="A76" s="1">
        <v>173076000</v>
      </c>
      <c r="B76" t="s">
        <v>12</v>
      </c>
      <c r="C76" t="s">
        <v>13</v>
      </c>
      <c r="D76" s="2">
        <v>6.5068493150684928E-2</v>
      </c>
      <c r="E76" s="6">
        <v>60</v>
      </c>
      <c r="F76" s="4">
        <v>5.9842800000000009</v>
      </c>
      <c r="G76" s="1">
        <v>320015</v>
      </c>
      <c r="H76" s="1" t="s">
        <v>0</v>
      </c>
      <c r="I76" s="4"/>
      <c r="J76" s="11">
        <f t="shared" si="124"/>
        <v>0</v>
      </c>
      <c r="K76" s="12">
        <f t="shared" si="123"/>
        <v>0</v>
      </c>
      <c r="L76" s="4"/>
      <c r="M76" s="13">
        <f t="shared" si="66"/>
        <v>0</v>
      </c>
      <c r="N76" s="12">
        <f t="shared" si="67"/>
        <v>0</v>
      </c>
      <c r="O76" s="4"/>
      <c r="P76" s="13">
        <f t="shared" si="68"/>
        <v>0</v>
      </c>
      <c r="Q76" s="12">
        <f t="shared" si="69"/>
        <v>0</v>
      </c>
      <c r="R76" s="4">
        <v>59</v>
      </c>
      <c r="S76" s="13">
        <f t="shared" si="70"/>
        <v>0.98333333333333328</v>
      </c>
      <c r="T76" s="12">
        <f t="shared" si="71"/>
        <v>353.07252000000005</v>
      </c>
      <c r="V76" s="13">
        <f t="shared" si="72"/>
        <v>0</v>
      </c>
      <c r="W76" s="12">
        <f t="shared" si="73"/>
        <v>0</v>
      </c>
      <c r="Y76" s="13">
        <f t="shared" si="74"/>
        <v>0</v>
      </c>
      <c r="Z76" s="12">
        <f t="shared" si="75"/>
        <v>0</v>
      </c>
      <c r="AA76" s="4"/>
      <c r="AB76" s="13">
        <f t="shared" si="76"/>
        <v>0</v>
      </c>
      <c r="AC76" s="12">
        <f t="shared" si="77"/>
        <v>0</v>
      </c>
      <c r="AE76" s="13">
        <f t="shared" si="78"/>
        <v>0</v>
      </c>
      <c r="AF76" s="12">
        <f t="shared" si="79"/>
        <v>0</v>
      </c>
      <c r="AG76" s="4">
        <v>59</v>
      </c>
      <c r="AH76" s="13">
        <f t="shared" si="80"/>
        <v>0.98333333333333328</v>
      </c>
      <c r="AI76" s="12">
        <f t="shared" si="81"/>
        <v>353.07252000000005</v>
      </c>
      <c r="AK76" s="13">
        <f t="shared" si="82"/>
        <v>0</v>
      </c>
      <c r="AL76" s="12">
        <f t="shared" si="83"/>
        <v>0</v>
      </c>
      <c r="AM76" s="6">
        <v>94</v>
      </c>
      <c r="AN76" s="13">
        <f t="shared" si="84"/>
        <v>1.5666666666666667</v>
      </c>
      <c r="AO76" s="12">
        <f t="shared" si="85"/>
        <v>562.52232000000004</v>
      </c>
      <c r="AQ76" s="13">
        <f t="shared" si="86"/>
        <v>0</v>
      </c>
      <c r="AR76" s="12">
        <f t="shared" si="87"/>
        <v>0</v>
      </c>
      <c r="AT76" s="13">
        <f t="shared" si="88"/>
        <v>0</v>
      </c>
      <c r="AU76" s="12">
        <f t="shared" si="89"/>
        <v>0</v>
      </c>
      <c r="AV76" s="4"/>
      <c r="AW76" s="13">
        <f t="shared" si="90"/>
        <v>0</v>
      </c>
      <c r="AX76" s="12">
        <f t="shared" si="91"/>
        <v>0</v>
      </c>
      <c r="AY76" s="4"/>
      <c r="AZ76" s="13">
        <f t="shared" si="92"/>
        <v>0</v>
      </c>
      <c r="BA76" s="12">
        <f t="shared" si="93"/>
        <v>0</v>
      </c>
      <c r="BC76" s="13">
        <f t="shared" si="94"/>
        <v>0</v>
      </c>
      <c r="BD76" s="12">
        <f t="shared" si="95"/>
        <v>0</v>
      </c>
      <c r="BE76" s="4">
        <v>47</v>
      </c>
      <c r="BF76" s="13">
        <f t="shared" si="96"/>
        <v>0.78333333333333333</v>
      </c>
      <c r="BG76" s="12">
        <f t="shared" si="97"/>
        <v>281.26116000000002</v>
      </c>
      <c r="BI76" s="13">
        <f t="shared" si="98"/>
        <v>0</v>
      </c>
      <c r="BJ76" s="12">
        <f t="shared" si="99"/>
        <v>0</v>
      </c>
      <c r="BL76" s="13">
        <f t="shared" si="100"/>
        <v>0</v>
      </c>
      <c r="BM76" s="12">
        <f t="shared" si="101"/>
        <v>0</v>
      </c>
      <c r="BN76" s="4">
        <v>39</v>
      </c>
      <c r="BO76" s="13">
        <f t="shared" si="102"/>
        <v>0.65</v>
      </c>
      <c r="BP76" s="12">
        <f t="shared" si="103"/>
        <v>233.38692000000003</v>
      </c>
      <c r="BR76" s="13">
        <f t="shared" si="104"/>
        <v>0</v>
      </c>
      <c r="BS76" s="12">
        <f t="shared" si="105"/>
        <v>0</v>
      </c>
      <c r="BT76" s="4">
        <v>0</v>
      </c>
      <c r="BU76" s="13">
        <f t="shared" si="106"/>
        <v>0</v>
      </c>
      <c r="BV76" s="12">
        <f t="shared" si="107"/>
        <v>0</v>
      </c>
      <c r="BW76" s="4"/>
      <c r="BX76" s="13">
        <f t="shared" si="108"/>
        <v>0</v>
      </c>
      <c r="BY76" s="12">
        <f t="shared" si="109"/>
        <v>0</v>
      </c>
      <c r="BZ76" s="4"/>
      <c r="CA76" s="13">
        <f t="shared" si="110"/>
        <v>0</v>
      </c>
      <c r="CB76" s="12">
        <f t="shared" si="111"/>
        <v>0</v>
      </c>
      <c r="CC76" s="4">
        <v>47</v>
      </c>
      <c r="CD76" s="13">
        <f t="shared" si="112"/>
        <v>0.78333333333333333</v>
      </c>
      <c r="CE76" s="12">
        <f t="shared" si="113"/>
        <v>281.26116000000002</v>
      </c>
      <c r="CF76" s="4">
        <v>39</v>
      </c>
      <c r="CG76" s="13">
        <f t="shared" si="114"/>
        <v>0.65</v>
      </c>
      <c r="CH76" s="12">
        <f t="shared" si="115"/>
        <v>233.38692000000003</v>
      </c>
      <c r="CI76" s="4"/>
      <c r="CJ76" s="13">
        <f t="shared" si="116"/>
        <v>0</v>
      </c>
      <c r="CK76" s="12">
        <f t="shared" si="117"/>
        <v>0</v>
      </c>
      <c r="CL76" s="4"/>
      <c r="CM76" s="13">
        <f t="shared" si="118"/>
        <v>0</v>
      </c>
      <c r="CN76" s="12">
        <f t="shared" si="119"/>
        <v>0</v>
      </c>
      <c r="CO76" s="19">
        <v>39</v>
      </c>
      <c r="CP76" s="13">
        <f t="shared" si="120"/>
        <v>0.65</v>
      </c>
      <c r="CQ76" s="12">
        <f t="shared" si="121"/>
        <v>233.38692000000003</v>
      </c>
      <c r="CR76" s="18">
        <f t="shared" si="122"/>
        <v>1268.6673600000001</v>
      </c>
    </row>
    <row r="77" spans="1:96" x14ac:dyDescent="0.25">
      <c r="A77" s="1">
        <v>173076000</v>
      </c>
      <c r="B77" t="s">
        <v>14</v>
      </c>
      <c r="C77" t="s">
        <v>15</v>
      </c>
      <c r="D77" s="2">
        <v>7.1917808219178078E-2</v>
      </c>
      <c r="E77" s="6">
        <v>60</v>
      </c>
      <c r="F77" s="4">
        <v>5.9842800000000009</v>
      </c>
      <c r="G77" s="1">
        <v>320015</v>
      </c>
      <c r="H77" s="1" t="s">
        <v>0</v>
      </c>
      <c r="I77" s="4"/>
      <c r="J77" s="11">
        <f t="shared" si="124"/>
        <v>0</v>
      </c>
      <c r="K77" s="12">
        <f t="shared" si="123"/>
        <v>0</v>
      </c>
      <c r="L77" s="4"/>
      <c r="M77" s="13">
        <f t="shared" si="66"/>
        <v>0</v>
      </c>
      <c r="N77" s="12">
        <f t="shared" si="67"/>
        <v>0</v>
      </c>
      <c r="O77" s="4"/>
      <c r="P77" s="13">
        <f t="shared" si="68"/>
        <v>0</v>
      </c>
      <c r="Q77" s="12">
        <f t="shared" si="69"/>
        <v>0</v>
      </c>
      <c r="R77" s="4">
        <v>65</v>
      </c>
      <c r="S77" s="13">
        <f t="shared" si="70"/>
        <v>1.0833333333333333</v>
      </c>
      <c r="T77" s="12">
        <f t="shared" si="71"/>
        <v>388.97820000000007</v>
      </c>
      <c r="V77" s="13">
        <f t="shared" si="72"/>
        <v>0</v>
      </c>
      <c r="W77" s="12">
        <f t="shared" si="73"/>
        <v>0</v>
      </c>
      <c r="Y77" s="13">
        <f t="shared" si="74"/>
        <v>0</v>
      </c>
      <c r="Z77" s="12">
        <f t="shared" si="75"/>
        <v>0</v>
      </c>
      <c r="AA77" s="4"/>
      <c r="AB77" s="13">
        <f t="shared" si="76"/>
        <v>0</v>
      </c>
      <c r="AC77" s="12">
        <f t="shared" si="77"/>
        <v>0</v>
      </c>
      <c r="AE77" s="13">
        <f t="shared" si="78"/>
        <v>0</v>
      </c>
      <c r="AF77" s="12">
        <f t="shared" si="79"/>
        <v>0</v>
      </c>
      <c r="AG77" s="4">
        <v>65</v>
      </c>
      <c r="AH77" s="13">
        <f t="shared" si="80"/>
        <v>1.0833333333333333</v>
      </c>
      <c r="AI77" s="12">
        <f t="shared" si="81"/>
        <v>388.97820000000007</v>
      </c>
      <c r="AK77" s="13">
        <f t="shared" si="82"/>
        <v>0</v>
      </c>
      <c r="AL77" s="12">
        <f t="shared" si="83"/>
        <v>0</v>
      </c>
      <c r="AM77" s="6">
        <v>104</v>
      </c>
      <c r="AN77" s="13">
        <f t="shared" si="84"/>
        <v>1.7333333333333334</v>
      </c>
      <c r="AO77" s="12">
        <f t="shared" si="85"/>
        <v>622.36512000000005</v>
      </c>
      <c r="AQ77" s="13">
        <f t="shared" si="86"/>
        <v>0</v>
      </c>
      <c r="AR77" s="12">
        <f t="shared" si="87"/>
        <v>0</v>
      </c>
      <c r="AT77" s="13">
        <f t="shared" si="88"/>
        <v>0</v>
      </c>
      <c r="AU77" s="12">
        <f t="shared" si="89"/>
        <v>0</v>
      </c>
      <c r="AV77" s="4"/>
      <c r="AW77" s="13">
        <f t="shared" si="90"/>
        <v>0</v>
      </c>
      <c r="AX77" s="12">
        <f t="shared" si="91"/>
        <v>0</v>
      </c>
      <c r="AY77" s="4"/>
      <c r="AZ77" s="13">
        <f t="shared" si="92"/>
        <v>0</v>
      </c>
      <c r="BA77" s="12">
        <f t="shared" si="93"/>
        <v>0</v>
      </c>
      <c r="BC77" s="13">
        <f t="shared" si="94"/>
        <v>0</v>
      </c>
      <c r="BD77" s="12">
        <f t="shared" si="95"/>
        <v>0</v>
      </c>
      <c r="BE77" s="4">
        <v>52</v>
      </c>
      <c r="BF77" s="13">
        <f t="shared" si="96"/>
        <v>0.8666666666666667</v>
      </c>
      <c r="BG77" s="12">
        <f t="shared" si="97"/>
        <v>311.18256000000002</v>
      </c>
      <c r="BI77" s="13">
        <f t="shared" si="98"/>
        <v>0</v>
      </c>
      <c r="BJ77" s="12">
        <f t="shared" si="99"/>
        <v>0</v>
      </c>
      <c r="BL77" s="13">
        <f t="shared" si="100"/>
        <v>0</v>
      </c>
      <c r="BM77" s="12">
        <f t="shared" si="101"/>
        <v>0</v>
      </c>
      <c r="BN77" s="4">
        <v>43</v>
      </c>
      <c r="BO77" s="13">
        <f t="shared" si="102"/>
        <v>0.71666666666666667</v>
      </c>
      <c r="BP77" s="12">
        <f t="shared" si="103"/>
        <v>257.32404000000002</v>
      </c>
      <c r="BR77" s="13">
        <f t="shared" si="104"/>
        <v>0</v>
      </c>
      <c r="BS77" s="12">
        <f t="shared" si="105"/>
        <v>0</v>
      </c>
      <c r="BT77" s="4">
        <v>0</v>
      </c>
      <c r="BU77" s="13">
        <f t="shared" si="106"/>
        <v>0</v>
      </c>
      <c r="BV77" s="12">
        <f t="shared" si="107"/>
        <v>0</v>
      </c>
      <c r="BW77" s="4"/>
      <c r="BX77" s="13">
        <f t="shared" si="108"/>
        <v>0</v>
      </c>
      <c r="BY77" s="12">
        <f t="shared" si="109"/>
        <v>0</v>
      </c>
      <c r="BZ77" s="4"/>
      <c r="CA77" s="13">
        <f t="shared" si="110"/>
        <v>0</v>
      </c>
      <c r="CB77" s="12">
        <f t="shared" si="111"/>
        <v>0</v>
      </c>
      <c r="CC77" s="4">
        <v>52</v>
      </c>
      <c r="CD77" s="13">
        <f t="shared" si="112"/>
        <v>0.8666666666666667</v>
      </c>
      <c r="CE77" s="12">
        <f t="shared" si="113"/>
        <v>311.18256000000002</v>
      </c>
      <c r="CF77" s="4">
        <v>43</v>
      </c>
      <c r="CG77" s="13">
        <f t="shared" si="114"/>
        <v>0.71666666666666667</v>
      </c>
      <c r="CH77" s="12">
        <f t="shared" si="115"/>
        <v>257.32404000000002</v>
      </c>
      <c r="CI77" s="4"/>
      <c r="CJ77" s="13">
        <f t="shared" si="116"/>
        <v>0</v>
      </c>
      <c r="CK77" s="12">
        <f t="shared" si="117"/>
        <v>0</v>
      </c>
      <c r="CL77" s="4"/>
      <c r="CM77" s="13">
        <f t="shared" si="118"/>
        <v>0</v>
      </c>
      <c r="CN77" s="12">
        <f t="shared" si="119"/>
        <v>0</v>
      </c>
      <c r="CO77" s="19">
        <v>43</v>
      </c>
      <c r="CP77" s="13">
        <f t="shared" si="120"/>
        <v>0.71666666666666667</v>
      </c>
      <c r="CQ77" s="12">
        <f t="shared" si="121"/>
        <v>257.32404000000002</v>
      </c>
      <c r="CR77" s="18">
        <f t="shared" si="122"/>
        <v>1400.3215200000002</v>
      </c>
    </row>
    <row r="78" spans="1:96" x14ac:dyDescent="0.25">
      <c r="A78" s="1">
        <v>173076000</v>
      </c>
      <c r="B78" t="s">
        <v>16</v>
      </c>
      <c r="C78" t="s">
        <v>17</v>
      </c>
      <c r="D78" s="2">
        <v>0.1404109589041096</v>
      </c>
      <c r="E78" s="6">
        <v>60</v>
      </c>
      <c r="F78" s="4">
        <v>5.9842800000000009</v>
      </c>
      <c r="G78" s="1">
        <v>320015</v>
      </c>
      <c r="H78" s="1" t="s">
        <v>0</v>
      </c>
      <c r="I78" s="4"/>
      <c r="J78" s="11">
        <f t="shared" si="124"/>
        <v>0</v>
      </c>
      <c r="K78" s="12">
        <f t="shared" si="123"/>
        <v>0</v>
      </c>
      <c r="L78" s="4"/>
      <c r="M78" s="13">
        <f t="shared" si="66"/>
        <v>0</v>
      </c>
      <c r="N78" s="12">
        <f t="shared" si="67"/>
        <v>0</v>
      </c>
      <c r="O78" s="4"/>
      <c r="P78" s="13">
        <f t="shared" si="68"/>
        <v>0</v>
      </c>
      <c r="Q78" s="12">
        <f t="shared" si="69"/>
        <v>0</v>
      </c>
      <c r="R78" s="4">
        <v>126</v>
      </c>
      <c r="S78" s="13">
        <f t="shared" si="70"/>
        <v>2.1</v>
      </c>
      <c r="T78" s="12">
        <f t="shared" si="71"/>
        <v>754.01928000000009</v>
      </c>
      <c r="V78" s="13">
        <f t="shared" si="72"/>
        <v>0</v>
      </c>
      <c r="W78" s="12">
        <f t="shared" si="73"/>
        <v>0</v>
      </c>
      <c r="Y78" s="13">
        <f t="shared" si="74"/>
        <v>0</v>
      </c>
      <c r="Z78" s="12">
        <f t="shared" si="75"/>
        <v>0</v>
      </c>
      <c r="AA78" s="4"/>
      <c r="AB78" s="13">
        <f t="shared" si="76"/>
        <v>0</v>
      </c>
      <c r="AC78" s="12">
        <f t="shared" si="77"/>
        <v>0</v>
      </c>
      <c r="AE78" s="13">
        <f t="shared" si="78"/>
        <v>0</v>
      </c>
      <c r="AF78" s="12">
        <f t="shared" si="79"/>
        <v>0</v>
      </c>
      <c r="AG78" s="4">
        <v>126</v>
      </c>
      <c r="AH78" s="13">
        <f t="shared" si="80"/>
        <v>2.1</v>
      </c>
      <c r="AI78" s="12">
        <f t="shared" si="81"/>
        <v>754.01928000000009</v>
      </c>
      <c r="AK78" s="13">
        <f t="shared" si="82"/>
        <v>0</v>
      </c>
      <c r="AL78" s="12">
        <f t="shared" si="83"/>
        <v>0</v>
      </c>
      <c r="AM78" s="6">
        <v>202</v>
      </c>
      <c r="AN78" s="13">
        <f t="shared" si="84"/>
        <v>3.3666666666666667</v>
      </c>
      <c r="AO78" s="12">
        <f t="shared" si="85"/>
        <v>1208.8245600000002</v>
      </c>
      <c r="AQ78" s="13">
        <f t="shared" si="86"/>
        <v>0</v>
      </c>
      <c r="AR78" s="12">
        <f t="shared" si="87"/>
        <v>0</v>
      </c>
      <c r="AT78" s="13">
        <f t="shared" si="88"/>
        <v>0</v>
      </c>
      <c r="AU78" s="12">
        <f t="shared" si="89"/>
        <v>0</v>
      </c>
      <c r="AV78" s="4"/>
      <c r="AW78" s="13">
        <f t="shared" si="90"/>
        <v>0</v>
      </c>
      <c r="AX78" s="12">
        <f t="shared" si="91"/>
        <v>0</v>
      </c>
      <c r="AY78" s="4"/>
      <c r="AZ78" s="13">
        <f t="shared" si="92"/>
        <v>0</v>
      </c>
      <c r="BA78" s="12">
        <f t="shared" si="93"/>
        <v>0</v>
      </c>
      <c r="BC78" s="13">
        <f t="shared" si="94"/>
        <v>0</v>
      </c>
      <c r="BD78" s="12">
        <f t="shared" si="95"/>
        <v>0</v>
      </c>
      <c r="BE78" s="4">
        <v>101</v>
      </c>
      <c r="BF78" s="13">
        <f t="shared" si="96"/>
        <v>1.6833333333333333</v>
      </c>
      <c r="BG78" s="12">
        <f t="shared" si="97"/>
        <v>604.41228000000012</v>
      </c>
      <c r="BI78" s="13">
        <f t="shared" si="98"/>
        <v>0</v>
      </c>
      <c r="BJ78" s="12">
        <f t="shared" si="99"/>
        <v>0</v>
      </c>
      <c r="BL78" s="13">
        <f t="shared" si="100"/>
        <v>0</v>
      </c>
      <c r="BM78" s="12">
        <f t="shared" si="101"/>
        <v>0</v>
      </c>
      <c r="BN78" s="4">
        <v>84</v>
      </c>
      <c r="BO78" s="13">
        <f t="shared" si="102"/>
        <v>1.4</v>
      </c>
      <c r="BP78" s="12">
        <f t="shared" si="103"/>
        <v>502.67952000000008</v>
      </c>
      <c r="BR78" s="13">
        <f t="shared" si="104"/>
        <v>0</v>
      </c>
      <c r="BS78" s="12">
        <f t="shared" si="105"/>
        <v>0</v>
      </c>
      <c r="BT78" s="4">
        <v>0</v>
      </c>
      <c r="BU78" s="13">
        <f t="shared" si="106"/>
        <v>0</v>
      </c>
      <c r="BV78" s="12">
        <f t="shared" si="107"/>
        <v>0</v>
      </c>
      <c r="BW78" s="4"/>
      <c r="BX78" s="13">
        <f t="shared" si="108"/>
        <v>0</v>
      </c>
      <c r="BY78" s="12">
        <f t="shared" si="109"/>
        <v>0</v>
      </c>
      <c r="BZ78" s="4"/>
      <c r="CA78" s="13">
        <f t="shared" si="110"/>
        <v>0</v>
      </c>
      <c r="CB78" s="12">
        <f t="shared" si="111"/>
        <v>0</v>
      </c>
      <c r="CC78" s="4">
        <v>101</v>
      </c>
      <c r="CD78" s="13">
        <f t="shared" si="112"/>
        <v>1.6833333333333333</v>
      </c>
      <c r="CE78" s="12">
        <f t="shared" si="113"/>
        <v>604.41228000000012</v>
      </c>
      <c r="CF78" s="4">
        <v>84</v>
      </c>
      <c r="CG78" s="13">
        <f t="shared" si="114"/>
        <v>1.4</v>
      </c>
      <c r="CH78" s="12">
        <f t="shared" si="115"/>
        <v>502.67952000000008</v>
      </c>
      <c r="CI78" s="4"/>
      <c r="CJ78" s="13">
        <f t="shared" si="116"/>
        <v>0</v>
      </c>
      <c r="CK78" s="12">
        <f t="shared" si="117"/>
        <v>0</v>
      </c>
      <c r="CL78" s="4"/>
      <c r="CM78" s="13">
        <f t="shared" si="118"/>
        <v>0</v>
      </c>
      <c r="CN78" s="12">
        <f t="shared" si="119"/>
        <v>0</v>
      </c>
      <c r="CO78" s="19">
        <v>84</v>
      </c>
      <c r="CP78" s="13">
        <f t="shared" si="120"/>
        <v>1.4</v>
      </c>
      <c r="CQ78" s="12">
        <f t="shared" si="121"/>
        <v>502.67952000000008</v>
      </c>
      <c r="CR78" s="18">
        <f t="shared" si="122"/>
        <v>2716.8631200000004</v>
      </c>
    </row>
    <row r="79" spans="1:96" x14ac:dyDescent="0.25">
      <c r="A79" s="1">
        <v>173076000</v>
      </c>
      <c r="B79" t="s">
        <v>18</v>
      </c>
      <c r="C79" t="s">
        <v>19</v>
      </c>
      <c r="D79" s="2">
        <v>7.1917808219178078E-2</v>
      </c>
      <c r="E79" s="6">
        <v>60</v>
      </c>
      <c r="F79" s="4">
        <v>5.9842800000000009</v>
      </c>
      <c r="G79" s="1">
        <v>320015</v>
      </c>
      <c r="H79" s="1" t="s">
        <v>0</v>
      </c>
      <c r="I79" s="4"/>
      <c r="J79" s="11">
        <f t="shared" si="124"/>
        <v>0</v>
      </c>
      <c r="K79" s="12">
        <f t="shared" si="123"/>
        <v>0</v>
      </c>
      <c r="L79" s="4"/>
      <c r="M79" s="13">
        <f t="shared" si="66"/>
        <v>0</v>
      </c>
      <c r="N79" s="12">
        <f t="shared" si="67"/>
        <v>0</v>
      </c>
      <c r="O79" s="4"/>
      <c r="P79" s="13">
        <f t="shared" si="68"/>
        <v>0</v>
      </c>
      <c r="Q79" s="12">
        <f t="shared" si="69"/>
        <v>0</v>
      </c>
      <c r="R79" s="4">
        <v>65</v>
      </c>
      <c r="S79" s="13">
        <f t="shared" si="70"/>
        <v>1.0833333333333333</v>
      </c>
      <c r="T79" s="12">
        <f t="shared" si="71"/>
        <v>388.97820000000007</v>
      </c>
      <c r="V79" s="13">
        <f t="shared" si="72"/>
        <v>0</v>
      </c>
      <c r="W79" s="12">
        <f t="shared" si="73"/>
        <v>0</v>
      </c>
      <c r="Y79" s="13">
        <f t="shared" si="74"/>
        <v>0</v>
      </c>
      <c r="Z79" s="12">
        <f t="shared" si="75"/>
        <v>0</v>
      </c>
      <c r="AA79" s="4"/>
      <c r="AB79" s="13">
        <f t="shared" si="76"/>
        <v>0</v>
      </c>
      <c r="AC79" s="12">
        <f t="shared" si="77"/>
        <v>0</v>
      </c>
      <c r="AE79" s="13">
        <f t="shared" si="78"/>
        <v>0</v>
      </c>
      <c r="AF79" s="12">
        <f t="shared" si="79"/>
        <v>0</v>
      </c>
      <c r="AG79" s="4">
        <v>65</v>
      </c>
      <c r="AH79" s="13">
        <f t="shared" si="80"/>
        <v>1.0833333333333333</v>
      </c>
      <c r="AI79" s="12">
        <f t="shared" si="81"/>
        <v>388.97820000000007</v>
      </c>
      <c r="AK79" s="13">
        <f t="shared" si="82"/>
        <v>0</v>
      </c>
      <c r="AL79" s="12">
        <f t="shared" si="83"/>
        <v>0</v>
      </c>
      <c r="AM79" s="6">
        <v>104</v>
      </c>
      <c r="AN79" s="13">
        <f t="shared" si="84"/>
        <v>1.7333333333333334</v>
      </c>
      <c r="AO79" s="12">
        <f t="shared" si="85"/>
        <v>622.36512000000005</v>
      </c>
      <c r="AQ79" s="13">
        <f t="shared" si="86"/>
        <v>0</v>
      </c>
      <c r="AR79" s="12">
        <f t="shared" si="87"/>
        <v>0</v>
      </c>
      <c r="AT79" s="13">
        <f t="shared" si="88"/>
        <v>0</v>
      </c>
      <c r="AU79" s="12">
        <f t="shared" si="89"/>
        <v>0</v>
      </c>
      <c r="AV79" s="4"/>
      <c r="AW79" s="13">
        <f t="shared" si="90"/>
        <v>0</v>
      </c>
      <c r="AX79" s="12">
        <f t="shared" si="91"/>
        <v>0</v>
      </c>
      <c r="AY79" s="4"/>
      <c r="AZ79" s="13">
        <f t="shared" si="92"/>
        <v>0</v>
      </c>
      <c r="BA79" s="12">
        <f t="shared" si="93"/>
        <v>0</v>
      </c>
      <c r="BC79" s="13">
        <f t="shared" si="94"/>
        <v>0</v>
      </c>
      <c r="BD79" s="12">
        <f t="shared" si="95"/>
        <v>0</v>
      </c>
      <c r="BE79" s="4">
        <v>52</v>
      </c>
      <c r="BF79" s="13">
        <f t="shared" si="96"/>
        <v>0.8666666666666667</v>
      </c>
      <c r="BG79" s="12">
        <f t="shared" si="97"/>
        <v>311.18256000000002</v>
      </c>
      <c r="BI79" s="13">
        <f t="shared" si="98"/>
        <v>0</v>
      </c>
      <c r="BJ79" s="12">
        <f t="shared" si="99"/>
        <v>0</v>
      </c>
      <c r="BL79" s="13">
        <f t="shared" si="100"/>
        <v>0</v>
      </c>
      <c r="BM79" s="12">
        <f t="shared" si="101"/>
        <v>0</v>
      </c>
      <c r="BN79" s="4">
        <v>43</v>
      </c>
      <c r="BO79" s="13">
        <f t="shared" si="102"/>
        <v>0.71666666666666667</v>
      </c>
      <c r="BP79" s="12">
        <f t="shared" si="103"/>
        <v>257.32404000000002</v>
      </c>
      <c r="BR79" s="13">
        <f t="shared" si="104"/>
        <v>0</v>
      </c>
      <c r="BS79" s="12">
        <f t="shared" si="105"/>
        <v>0</v>
      </c>
      <c r="BT79" s="4">
        <v>0</v>
      </c>
      <c r="BU79" s="13">
        <f t="shared" si="106"/>
        <v>0</v>
      </c>
      <c r="BV79" s="12">
        <f t="shared" si="107"/>
        <v>0</v>
      </c>
      <c r="BW79" s="4"/>
      <c r="BX79" s="13">
        <f t="shared" si="108"/>
        <v>0</v>
      </c>
      <c r="BY79" s="12">
        <f t="shared" si="109"/>
        <v>0</v>
      </c>
      <c r="BZ79" s="4"/>
      <c r="CA79" s="13">
        <f t="shared" si="110"/>
        <v>0</v>
      </c>
      <c r="CB79" s="12">
        <f t="shared" si="111"/>
        <v>0</v>
      </c>
      <c r="CC79" s="4">
        <v>52</v>
      </c>
      <c r="CD79" s="13">
        <f t="shared" si="112"/>
        <v>0.8666666666666667</v>
      </c>
      <c r="CE79" s="12">
        <f t="shared" si="113"/>
        <v>311.18256000000002</v>
      </c>
      <c r="CF79" s="4">
        <v>44</v>
      </c>
      <c r="CG79" s="13">
        <f t="shared" si="114"/>
        <v>0.73333333333333328</v>
      </c>
      <c r="CH79" s="12">
        <f t="shared" si="115"/>
        <v>263.30832000000004</v>
      </c>
      <c r="CI79" s="4"/>
      <c r="CJ79" s="13">
        <f t="shared" si="116"/>
        <v>0</v>
      </c>
      <c r="CK79" s="12">
        <f t="shared" si="117"/>
        <v>0</v>
      </c>
      <c r="CL79" s="4"/>
      <c r="CM79" s="13">
        <f t="shared" si="118"/>
        <v>0</v>
      </c>
      <c r="CN79" s="12">
        <f t="shared" si="119"/>
        <v>0</v>
      </c>
      <c r="CO79" s="19">
        <v>43</v>
      </c>
      <c r="CP79" s="13">
        <f t="shared" si="120"/>
        <v>0.71666666666666667</v>
      </c>
      <c r="CQ79" s="12">
        <f t="shared" si="121"/>
        <v>257.32404000000002</v>
      </c>
      <c r="CR79" s="18">
        <f t="shared" si="122"/>
        <v>1400.3215200000002</v>
      </c>
    </row>
    <row r="80" spans="1:96" x14ac:dyDescent="0.25">
      <c r="A80" s="1">
        <v>173076000</v>
      </c>
      <c r="B80" t="s">
        <v>20</v>
      </c>
      <c r="C80" t="s">
        <v>21</v>
      </c>
      <c r="D80" s="2">
        <v>0.17808219178082191</v>
      </c>
      <c r="E80" s="6">
        <v>60</v>
      </c>
      <c r="F80" s="4">
        <v>5.9842800000000009</v>
      </c>
      <c r="G80" s="1">
        <v>320015</v>
      </c>
      <c r="H80" s="1" t="s">
        <v>0</v>
      </c>
      <c r="I80" s="4"/>
      <c r="J80" s="11">
        <f t="shared" si="124"/>
        <v>0</v>
      </c>
      <c r="K80" s="12">
        <f t="shared" si="123"/>
        <v>0</v>
      </c>
      <c r="L80" s="4"/>
      <c r="M80" s="13">
        <f t="shared" si="66"/>
        <v>0</v>
      </c>
      <c r="N80" s="12">
        <f t="shared" si="67"/>
        <v>0</v>
      </c>
      <c r="O80" s="4"/>
      <c r="P80" s="13">
        <f t="shared" si="68"/>
        <v>0</v>
      </c>
      <c r="Q80" s="12">
        <f t="shared" si="69"/>
        <v>0</v>
      </c>
      <c r="R80" s="4">
        <v>160</v>
      </c>
      <c r="S80" s="13">
        <f t="shared" si="70"/>
        <v>2.6666666666666665</v>
      </c>
      <c r="T80" s="12">
        <f t="shared" si="71"/>
        <v>957.48480000000018</v>
      </c>
      <c r="V80" s="13">
        <f t="shared" si="72"/>
        <v>0</v>
      </c>
      <c r="W80" s="12">
        <f t="shared" si="73"/>
        <v>0</v>
      </c>
      <c r="Y80" s="13">
        <f t="shared" si="74"/>
        <v>0</v>
      </c>
      <c r="Z80" s="12">
        <f t="shared" si="75"/>
        <v>0</v>
      </c>
      <c r="AA80" s="4"/>
      <c r="AB80" s="13">
        <f t="shared" si="76"/>
        <v>0</v>
      </c>
      <c r="AC80" s="12">
        <f t="shared" si="77"/>
        <v>0</v>
      </c>
      <c r="AE80" s="13">
        <f t="shared" si="78"/>
        <v>0</v>
      </c>
      <c r="AF80" s="12">
        <f t="shared" si="79"/>
        <v>0</v>
      </c>
      <c r="AG80" s="4">
        <v>160</v>
      </c>
      <c r="AH80" s="13">
        <f t="shared" si="80"/>
        <v>2.6666666666666665</v>
      </c>
      <c r="AI80" s="12">
        <f t="shared" si="81"/>
        <v>957.48480000000018</v>
      </c>
      <c r="AK80" s="13">
        <f t="shared" si="82"/>
        <v>0</v>
      </c>
      <c r="AL80" s="12">
        <f t="shared" si="83"/>
        <v>0</v>
      </c>
      <c r="AM80" s="6">
        <v>256</v>
      </c>
      <c r="AN80" s="13">
        <f t="shared" si="84"/>
        <v>4.2666666666666666</v>
      </c>
      <c r="AO80" s="12">
        <f t="shared" si="85"/>
        <v>1531.9756800000002</v>
      </c>
      <c r="AQ80" s="13">
        <f t="shared" si="86"/>
        <v>0</v>
      </c>
      <c r="AR80" s="12">
        <f t="shared" si="87"/>
        <v>0</v>
      </c>
      <c r="AT80" s="13">
        <f t="shared" si="88"/>
        <v>0</v>
      </c>
      <c r="AU80" s="12">
        <f t="shared" si="89"/>
        <v>0</v>
      </c>
      <c r="AV80" s="4"/>
      <c r="AW80" s="13">
        <f t="shared" si="90"/>
        <v>0</v>
      </c>
      <c r="AX80" s="12">
        <f t="shared" si="91"/>
        <v>0</v>
      </c>
      <c r="AY80" s="4"/>
      <c r="AZ80" s="13">
        <f t="shared" si="92"/>
        <v>0</v>
      </c>
      <c r="BA80" s="12">
        <f t="shared" si="93"/>
        <v>0</v>
      </c>
      <c r="BC80" s="13">
        <f t="shared" si="94"/>
        <v>0</v>
      </c>
      <c r="BD80" s="12">
        <f t="shared" si="95"/>
        <v>0</v>
      </c>
      <c r="BE80" s="4">
        <v>128</v>
      </c>
      <c r="BF80" s="13">
        <f t="shared" si="96"/>
        <v>2.1333333333333333</v>
      </c>
      <c r="BG80" s="12">
        <f t="shared" si="97"/>
        <v>765.98784000000012</v>
      </c>
      <c r="BI80" s="13">
        <f t="shared" si="98"/>
        <v>0</v>
      </c>
      <c r="BJ80" s="12">
        <f t="shared" si="99"/>
        <v>0</v>
      </c>
      <c r="BL80" s="13">
        <f t="shared" si="100"/>
        <v>0</v>
      </c>
      <c r="BM80" s="12">
        <f t="shared" si="101"/>
        <v>0</v>
      </c>
      <c r="BN80" s="4">
        <v>107</v>
      </c>
      <c r="BO80" s="13">
        <f t="shared" si="102"/>
        <v>1.7833333333333334</v>
      </c>
      <c r="BP80" s="12">
        <f t="shared" si="103"/>
        <v>640.31796000000008</v>
      </c>
      <c r="BR80" s="13">
        <f t="shared" si="104"/>
        <v>0</v>
      </c>
      <c r="BS80" s="12">
        <f t="shared" si="105"/>
        <v>0</v>
      </c>
      <c r="BT80" s="4">
        <v>0</v>
      </c>
      <c r="BU80" s="13">
        <f t="shared" si="106"/>
        <v>0</v>
      </c>
      <c r="BV80" s="12">
        <f t="shared" si="107"/>
        <v>0</v>
      </c>
      <c r="BW80" s="4"/>
      <c r="BX80" s="13">
        <f t="shared" si="108"/>
        <v>0</v>
      </c>
      <c r="BY80" s="12">
        <f t="shared" si="109"/>
        <v>0</v>
      </c>
      <c r="BZ80" s="4"/>
      <c r="CA80" s="13">
        <f t="shared" si="110"/>
        <v>0</v>
      </c>
      <c r="CB80" s="12">
        <f t="shared" si="111"/>
        <v>0</v>
      </c>
      <c r="CC80" s="4">
        <v>128</v>
      </c>
      <c r="CD80" s="13">
        <f t="shared" si="112"/>
        <v>2.1333333333333333</v>
      </c>
      <c r="CE80" s="12">
        <f t="shared" si="113"/>
        <v>765.98784000000012</v>
      </c>
      <c r="CF80" s="4">
        <v>107</v>
      </c>
      <c r="CG80" s="13">
        <f t="shared" si="114"/>
        <v>1.7833333333333334</v>
      </c>
      <c r="CH80" s="12">
        <f t="shared" si="115"/>
        <v>640.31796000000008</v>
      </c>
      <c r="CI80" s="4"/>
      <c r="CJ80" s="13">
        <f t="shared" si="116"/>
        <v>0</v>
      </c>
      <c r="CK80" s="12">
        <f t="shared" si="117"/>
        <v>0</v>
      </c>
      <c r="CL80" s="4"/>
      <c r="CM80" s="13">
        <f t="shared" si="118"/>
        <v>0</v>
      </c>
      <c r="CN80" s="12">
        <f t="shared" si="119"/>
        <v>0</v>
      </c>
      <c r="CO80" s="19">
        <v>107</v>
      </c>
      <c r="CP80" s="13">
        <f t="shared" si="120"/>
        <v>1.7833333333333334</v>
      </c>
      <c r="CQ80" s="12">
        <f t="shared" si="121"/>
        <v>640.31796000000008</v>
      </c>
      <c r="CR80" s="18">
        <f t="shared" si="122"/>
        <v>3446.9452800000008</v>
      </c>
    </row>
    <row r="81" spans="1:96" x14ac:dyDescent="0.25">
      <c r="A81" s="1">
        <v>173076000</v>
      </c>
      <c r="B81" t="s">
        <v>80</v>
      </c>
      <c r="C81" t="s">
        <v>23</v>
      </c>
      <c r="D81" s="3">
        <v>0.24657534246575341</v>
      </c>
      <c r="E81" s="6">
        <v>60</v>
      </c>
      <c r="F81" s="4">
        <v>5.9842800000000009</v>
      </c>
      <c r="G81" s="1">
        <v>320015</v>
      </c>
      <c r="H81" s="1" t="s">
        <v>0</v>
      </c>
      <c r="I81" s="4"/>
      <c r="J81" s="11">
        <f t="shared" si="124"/>
        <v>0</v>
      </c>
      <c r="K81" s="12">
        <f t="shared" si="123"/>
        <v>0</v>
      </c>
      <c r="L81" s="4"/>
      <c r="M81" s="13">
        <f t="shared" si="66"/>
        <v>0</v>
      </c>
      <c r="N81" s="12">
        <f t="shared" si="67"/>
        <v>0</v>
      </c>
      <c r="O81" s="4"/>
      <c r="P81" s="13">
        <f t="shared" si="68"/>
        <v>0</v>
      </c>
      <c r="Q81" s="12">
        <f t="shared" si="69"/>
        <v>0</v>
      </c>
      <c r="R81" s="4">
        <v>221</v>
      </c>
      <c r="S81" s="13">
        <f t="shared" si="70"/>
        <v>3.6833333333333331</v>
      </c>
      <c r="T81" s="12">
        <f t="shared" si="71"/>
        <v>1322.5258800000001</v>
      </c>
      <c r="V81" s="13">
        <f t="shared" si="72"/>
        <v>0</v>
      </c>
      <c r="W81" s="12">
        <f t="shared" si="73"/>
        <v>0</v>
      </c>
      <c r="Y81" s="13">
        <f t="shared" si="74"/>
        <v>0</v>
      </c>
      <c r="Z81" s="12">
        <f t="shared" si="75"/>
        <v>0</v>
      </c>
      <c r="AA81" s="4"/>
      <c r="AB81" s="13">
        <f t="shared" si="76"/>
        <v>0</v>
      </c>
      <c r="AC81" s="12">
        <f t="shared" si="77"/>
        <v>0</v>
      </c>
      <c r="AE81" s="13">
        <f t="shared" si="78"/>
        <v>0</v>
      </c>
      <c r="AF81" s="12">
        <f t="shared" si="79"/>
        <v>0</v>
      </c>
      <c r="AG81" s="4">
        <v>221</v>
      </c>
      <c r="AH81" s="13">
        <f t="shared" si="80"/>
        <v>3.6833333333333331</v>
      </c>
      <c r="AI81" s="12">
        <f t="shared" si="81"/>
        <v>1322.5258800000001</v>
      </c>
      <c r="AK81" s="13">
        <f t="shared" si="82"/>
        <v>0</v>
      </c>
      <c r="AL81" s="12">
        <f t="shared" si="83"/>
        <v>0</v>
      </c>
      <c r="AM81" s="6">
        <v>355</v>
      </c>
      <c r="AN81" s="13">
        <f t="shared" si="84"/>
        <v>5.916666666666667</v>
      </c>
      <c r="AO81" s="12">
        <f t="shared" si="85"/>
        <v>2124.4194000000002</v>
      </c>
      <c r="AQ81" s="13">
        <f t="shared" si="86"/>
        <v>0</v>
      </c>
      <c r="AR81" s="12">
        <f t="shared" si="87"/>
        <v>0</v>
      </c>
      <c r="AT81" s="13">
        <f t="shared" si="88"/>
        <v>0</v>
      </c>
      <c r="AU81" s="12">
        <f t="shared" si="89"/>
        <v>0</v>
      </c>
      <c r="AV81" s="4"/>
      <c r="AW81" s="13">
        <f t="shared" si="90"/>
        <v>0</v>
      </c>
      <c r="AX81" s="12">
        <f t="shared" si="91"/>
        <v>0</v>
      </c>
      <c r="AY81" s="4"/>
      <c r="AZ81" s="13">
        <f t="shared" si="92"/>
        <v>0</v>
      </c>
      <c r="BA81" s="12">
        <f t="shared" si="93"/>
        <v>0</v>
      </c>
      <c r="BC81" s="13">
        <f t="shared" si="94"/>
        <v>0</v>
      </c>
      <c r="BD81" s="12">
        <f t="shared" si="95"/>
        <v>0</v>
      </c>
      <c r="BE81" s="4">
        <v>178</v>
      </c>
      <c r="BF81" s="13">
        <f t="shared" si="96"/>
        <v>2.9666666666666668</v>
      </c>
      <c r="BG81" s="12">
        <f t="shared" si="97"/>
        <v>1065.2018400000002</v>
      </c>
      <c r="BI81" s="13">
        <f t="shared" si="98"/>
        <v>0</v>
      </c>
      <c r="BJ81" s="12">
        <f t="shared" si="99"/>
        <v>0</v>
      </c>
      <c r="BL81" s="13">
        <f t="shared" si="100"/>
        <v>0</v>
      </c>
      <c r="BM81" s="12">
        <f t="shared" si="101"/>
        <v>0</v>
      </c>
      <c r="BN81" s="4">
        <v>149</v>
      </c>
      <c r="BO81" s="13">
        <f t="shared" si="102"/>
        <v>2.4833333333333334</v>
      </c>
      <c r="BP81" s="12">
        <f t="shared" si="103"/>
        <v>891.65772000000015</v>
      </c>
      <c r="BR81" s="13">
        <f t="shared" si="104"/>
        <v>0</v>
      </c>
      <c r="BS81" s="12">
        <f t="shared" si="105"/>
        <v>0</v>
      </c>
      <c r="BT81" s="4">
        <v>0</v>
      </c>
      <c r="BU81" s="13">
        <f t="shared" si="106"/>
        <v>0</v>
      </c>
      <c r="BV81" s="12">
        <f t="shared" si="107"/>
        <v>0</v>
      </c>
      <c r="BW81" s="4"/>
      <c r="BX81" s="13">
        <f t="shared" si="108"/>
        <v>0</v>
      </c>
      <c r="BY81" s="12">
        <f t="shared" si="109"/>
        <v>0</v>
      </c>
      <c r="BZ81" s="4"/>
      <c r="CA81" s="13">
        <f t="shared" si="110"/>
        <v>0</v>
      </c>
      <c r="CB81" s="12">
        <f t="shared" si="111"/>
        <v>0</v>
      </c>
      <c r="CC81" s="4">
        <v>178</v>
      </c>
      <c r="CD81" s="13">
        <f t="shared" si="112"/>
        <v>2.9666666666666668</v>
      </c>
      <c r="CE81" s="12">
        <f t="shared" si="113"/>
        <v>1065.2018400000002</v>
      </c>
      <c r="CF81" s="4">
        <v>148</v>
      </c>
      <c r="CG81" s="13">
        <f t="shared" si="114"/>
        <v>2.4666666666666668</v>
      </c>
      <c r="CH81" s="12">
        <f t="shared" si="115"/>
        <v>885.67344000000014</v>
      </c>
      <c r="CI81" s="4"/>
      <c r="CJ81" s="13">
        <f t="shared" si="116"/>
        <v>0</v>
      </c>
      <c r="CK81" s="12">
        <f t="shared" si="117"/>
        <v>0</v>
      </c>
      <c r="CL81" s="4"/>
      <c r="CM81" s="13">
        <f t="shared" si="118"/>
        <v>0</v>
      </c>
      <c r="CN81" s="12">
        <f t="shared" si="119"/>
        <v>0</v>
      </c>
      <c r="CO81" s="19">
        <v>149</v>
      </c>
      <c r="CP81" s="13">
        <f t="shared" si="120"/>
        <v>2.4833333333333334</v>
      </c>
      <c r="CQ81" s="12">
        <f t="shared" si="121"/>
        <v>891.65772000000015</v>
      </c>
      <c r="CR81" s="18">
        <f t="shared" si="122"/>
        <v>4769.471160000001</v>
      </c>
    </row>
    <row r="82" spans="1:96" x14ac:dyDescent="0.25">
      <c r="R82">
        <v>0</v>
      </c>
      <c r="AG82" s="4">
        <v>0</v>
      </c>
      <c r="AH82" s="13">
        <f t="shared" ref="AH82:AH91" si="125">+IFERROR(AG82/$E82,0)</f>
        <v>0</v>
      </c>
      <c r="AI82" s="12">
        <f t="shared" ref="AI82:AI91" si="126">+AG82*$F82</f>
        <v>0</v>
      </c>
      <c r="AM82" s="6">
        <v>0</v>
      </c>
      <c r="AV82" s="4"/>
      <c r="AY82" s="4"/>
      <c r="BE82" s="4">
        <v>0</v>
      </c>
      <c r="BI82" s="13">
        <f t="shared" ref="BI82:BI90" si="127">+IFERROR(BH82/$E82,0)</f>
        <v>0</v>
      </c>
      <c r="BJ82" s="12">
        <f t="shared" ref="BJ82:BJ90" si="128">+BH82*$F82</f>
        <v>0</v>
      </c>
      <c r="BL82" s="13">
        <f t="shared" ref="BL82:BL90" si="129">+IFERROR(BK82/$E82,0)</f>
        <v>0</v>
      </c>
      <c r="BM82" s="12">
        <f t="shared" ref="BM82:BM90" si="130">+BK82*$F82</f>
        <v>0</v>
      </c>
      <c r="BN82" s="4">
        <v>0</v>
      </c>
      <c r="BO82" s="13">
        <f t="shared" ref="BO82:BO90" si="131">+IFERROR(BN82/$E82,0)</f>
        <v>0</v>
      </c>
      <c r="BP82" s="12">
        <f t="shared" ref="BP82:BP90" si="132">+BN82*$F82</f>
        <v>0</v>
      </c>
      <c r="BR82" s="13">
        <f t="shared" si="104"/>
        <v>0</v>
      </c>
      <c r="BS82" s="12">
        <f t="shared" si="105"/>
        <v>0</v>
      </c>
      <c r="BT82" s="4">
        <v>0</v>
      </c>
      <c r="BU82" s="13">
        <f t="shared" si="106"/>
        <v>0</v>
      </c>
      <c r="BV82" s="12">
        <f t="shared" si="107"/>
        <v>0</v>
      </c>
      <c r="BW82" s="4"/>
      <c r="BX82" s="13">
        <f t="shared" si="108"/>
        <v>0</v>
      </c>
      <c r="BY82" s="12">
        <f t="shared" si="109"/>
        <v>0</v>
      </c>
      <c r="BZ82" s="4"/>
      <c r="CA82" s="13">
        <f t="shared" si="110"/>
        <v>0</v>
      </c>
      <c r="CB82" s="12">
        <f t="shared" si="111"/>
        <v>0</v>
      </c>
      <c r="CC82" s="4">
        <v>0</v>
      </c>
      <c r="CD82" s="13">
        <f t="shared" si="112"/>
        <v>0</v>
      </c>
      <c r="CE82" s="12">
        <f t="shared" si="113"/>
        <v>0</v>
      </c>
      <c r="CF82" s="4">
        <v>0</v>
      </c>
      <c r="CG82" s="13">
        <f t="shared" si="114"/>
        <v>0</v>
      </c>
      <c r="CH82" s="12">
        <f t="shared" si="115"/>
        <v>0</v>
      </c>
      <c r="CI82" s="4"/>
      <c r="CJ82" s="13">
        <f t="shared" si="116"/>
        <v>0</v>
      </c>
      <c r="CK82" s="12">
        <f t="shared" si="117"/>
        <v>0</v>
      </c>
      <c r="CL82" s="4"/>
      <c r="CM82" s="13">
        <f t="shared" si="118"/>
        <v>0</v>
      </c>
      <c r="CN82" s="12">
        <f t="shared" si="119"/>
        <v>0</v>
      </c>
      <c r="CO82" s="19">
        <v>0</v>
      </c>
      <c r="CP82" s="13">
        <f t="shared" si="120"/>
        <v>0</v>
      </c>
      <c r="CQ82" s="12">
        <f t="shared" si="121"/>
        <v>0</v>
      </c>
      <c r="CR82" s="18">
        <f t="shared" si="122"/>
        <v>0</v>
      </c>
    </row>
    <row r="83" spans="1:96" s="8" customFormat="1" x14ac:dyDescent="0.25">
      <c r="A83" s="1">
        <v>173146000</v>
      </c>
      <c r="B83" t="s">
        <v>8</v>
      </c>
      <c r="C83" t="s">
        <v>9</v>
      </c>
      <c r="D83" s="2">
        <v>7.5342465753424653E-2</v>
      </c>
      <c r="E83" s="6">
        <v>60</v>
      </c>
      <c r="F83" s="4">
        <v>5.7585600000000001</v>
      </c>
      <c r="G83" s="1">
        <v>320108</v>
      </c>
      <c r="H83" s="1" t="s">
        <v>43</v>
      </c>
      <c r="I83" s="4"/>
      <c r="J83" s="11">
        <f t="shared" ref="J83:J90" si="133">+IFERROR(I83/$E83,0)</f>
        <v>0</v>
      </c>
      <c r="K83" s="12">
        <f t="shared" ref="K83:K90" si="134">+$I83*$F83</f>
        <v>0</v>
      </c>
      <c r="L83" s="4"/>
      <c r="M83" s="13">
        <f t="shared" ref="M83:M90" si="135">+IFERROR(L83/$E83,0)</f>
        <v>0</v>
      </c>
      <c r="N83" s="15">
        <f t="shared" ref="N83:N90" si="136">+L83*$F83</f>
        <v>0</v>
      </c>
      <c r="O83" s="4"/>
      <c r="P83" s="13">
        <f t="shared" ref="P83:P90" si="137">+IFERROR(O83/$E83,0)</f>
        <v>0</v>
      </c>
      <c r="Q83" s="15">
        <f t="shared" ref="Q83:Q90" si="138">+O83*$F83</f>
        <v>0</v>
      </c>
      <c r="R83" s="4">
        <v>27</v>
      </c>
      <c r="S83" s="13">
        <f t="shared" ref="S83:S90" si="139">+IFERROR(R83/$E83,0)</f>
        <v>0.45</v>
      </c>
      <c r="T83" s="15">
        <f t="shared" ref="T83:T90" si="140">+R83*$F83</f>
        <v>155.48112</v>
      </c>
      <c r="V83" s="13">
        <f t="shared" ref="V83:V90" si="141">+IFERROR(U83/$E83,0)</f>
        <v>0</v>
      </c>
      <c r="W83" s="15">
        <f t="shared" ref="W83:W90" si="142">+U83*$F83</f>
        <v>0</v>
      </c>
      <c r="Y83" s="13">
        <f t="shared" ref="Y83:Y90" si="143">+IFERROR(X83/$E83,0)</f>
        <v>0</v>
      </c>
      <c r="Z83" s="15">
        <f t="shared" ref="Z83:Z90" si="144">+X83*$F83</f>
        <v>0</v>
      </c>
      <c r="AA83" s="14"/>
      <c r="AB83" s="13">
        <f t="shared" ref="AB83:AB90" si="145">+IFERROR(AA83/$E83,0)</f>
        <v>0</v>
      </c>
      <c r="AC83" s="15">
        <f t="shared" ref="AC83:AC90" si="146">+AA83*$F83</f>
        <v>0</v>
      </c>
      <c r="AG83" s="4">
        <v>45</v>
      </c>
      <c r="AH83" s="13">
        <f t="shared" si="125"/>
        <v>0.75</v>
      </c>
      <c r="AI83" s="12">
        <f t="shared" si="126"/>
        <v>259.1352</v>
      </c>
      <c r="AM83" s="6">
        <v>23</v>
      </c>
      <c r="AN83" s="13">
        <f>+IFERROR(AM83/$E83,0)</f>
        <v>0.38333333333333336</v>
      </c>
      <c r="AO83" s="12">
        <f>+AM83*$F83</f>
        <v>132.44687999999999</v>
      </c>
      <c r="AV83" s="7"/>
      <c r="AY83" s="7"/>
      <c r="BE83" s="4">
        <v>23</v>
      </c>
      <c r="BF83" s="13">
        <f t="shared" ref="BF83" si="147">+IFERROR(BE83/$E83,0)</f>
        <v>0.38333333333333336</v>
      </c>
      <c r="BG83" s="12">
        <f t="shared" ref="BG83" si="148">+BE83*$F83</f>
        <v>132.44687999999999</v>
      </c>
      <c r="BI83" s="13">
        <f t="shared" si="127"/>
        <v>0</v>
      </c>
      <c r="BJ83" s="12">
        <f t="shared" si="128"/>
        <v>0</v>
      </c>
      <c r="BK83"/>
      <c r="BL83" s="13">
        <f t="shared" si="129"/>
        <v>0</v>
      </c>
      <c r="BM83" s="12">
        <f t="shared" si="130"/>
        <v>0</v>
      </c>
      <c r="BN83" s="4">
        <v>23</v>
      </c>
      <c r="BO83" s="13">
        <f t="shared" si="131"/>
        <v>0.38333333333333336</v>
      </c>
      <c r="BP83" s="12">
        <f t="shared" si="132"/>
        <v>132.44687999999999</v>
      </c>
      <c r="BR83" s="13">
        <f t="shared" si="104"/>
        <v>0</v>
      </c>
      <c r="BS83" s="12">
        <f t="shared" si="105"/>
        <v>0</v>
      </c>
      <c r="BT83" s="4">
        <v>23</v>
      </c>
      <c r="BU83" s="13">
        <f t="shared" si="106"/>
        <v>0.38333333333333336</v>
      </c>
      <c r="BV83" s="12">
        <f t="shared" si="107"/>
        <v>132.44687999999999</v>
      </c>
      <c r="BW83" s="4"/>
      <c r="BX83" s="13">
        <f t="shared" si="108"/>
        <v>0</v>
      </c>
      <c r="BY83" s="12">
        <f t="shared" si="109"/>
        <v>0</v>
      </c>
      <c r="BZ83" s="4"/>
      <c r="CA83" s="13">
        <f t="shared" si="110"/>
        <v>0</v>
      </c>
      <c r="CB83" s="12">
        <f t="shared" si="111"/>
        <v>0</v>
      </c>
      <c r="CC83" s="4">
        <v>27</v>
      </c>
      <c r="CD83" s="13">
        <f t="shared" si="112"/>
        <v>0.45</v>
      </c>
      <c r="CE83" s="12">
        <f t="shared" si="113"/>
        <v>155.48112</v>
      </c>
      <c r="CF83" s="4">
        <v>45</v>
      </c>
      <c r="CG83" s="13">
        <f t="shared" si="114"/>
        <v>0.75</v>
      </c>
      <c r="CH83" s="12">
        <f t="shared" si="115"/>
        <v>259.1352</v>
      </c>
      <c r="CI83" s="4"/>
      <c r="CJ83" s="13">
        <f t="shared" si="116"/>
        <v>0</v>
      </c>
      <c r="CK83" s="12">
        <f t="shared" si="117"/>
        <v>0</v>
      </c>
      <c r="CL83" s="4"/>
      <c r="CM83" s="13">
        <f t="shared" si="118"/>
        <v>0</v>
      </c>
      <c r="CN83" s="12">
        <f t="shared" si="119"/>
        <v>0</v>
      </c>
      <c r="CO83" s="19">
        <v>45</v>
      </c>
      <c r="CP83" s="13">
        <f t="shared" si="120"/>
        <v>0.75</v>
      </c>
      <c r="CQ83" s="12">
        <f t="shared" si="121"/>
        <v>259.1352</v>
      </c>
      <c r="CR83" s="18">
        <f t="shared" si="122"/>
        <v>547.06319999999994</v>
      </c>
    </row>
    <row r="84" spans="1:96" x14ac:dyDescent="0.25">
      <c r="A84" s="1">
        <v>173146000</v>
      </c>
      <c r="B84" t="s">
        <v>10</v>
      </c>
      <c r="C84" t="s">
        <v>11</v>
      </c>
      <c r="D84" s="2">
        <v>0.15068493150684931</v>
      </c>
      <c r="E84" s="6">
        <v>60</v>
      </c>
      <c r="F84" s="4">
        <v>5.7585600000000001</v>
      </c>
      <c r="G84" s="1">
        <v>320108</v>
      </c>
      <c r="H84" s="1" t="s">
        <v>43</v>
      </c>
      <c r="I84" s="4"/>
      <c r="J84" s="11">
        <f t="shared" si="133"/>
        <v>0</v>
      </c>
      <c r="K84" s="12">
        <f t="shared" si="134"/>
        <v>0</v>
      </c>
      <c r="L84" s="4"/>
      <c r="M84" s="13">
        <f t="shared" si="135"/>
        <v>0</v>
      </c>
      <c r="N84" s="12">
        <f t="shared" si="136"/>
        <v>0</v>
      </c>
      <c r="O84" s="4"/>
      <c r="P84" s="13">
        <f t="shared" si="137"/>
        <v>0</v>
      </c>
      <c r="Q84" s="12">
        <f t="shared" si="138"/>
        <v>0</v>
      </c>
      <c r="R84" s="4">
        <v>54</v>
      </c>
      <c r="S84" s="13">
        <f t="shared" si="139"/>
        <v>0.9</v>
      </c>
      <c r="T84" s="12">
        <f t="shared" si="140"/>
        <v>310.96224000000001</v>
      </c>
      <c r="V84" s="13">
        <f t="shared" si="141"/>
        <v>0</v>
      </c>
      <c r="W84" s="12">
        <f t="shared" si="142"/>
        <v>0</v>
      </c>
      <c r="Y84" s="13">
        <f t="shared" si="143"/>
        <v>0</v>
      </c>
      <c r="Z84" s="12">
        <f t="shared" si="144"/>
        <v>0</v>
      </c>
      <c r="AA84" s="4"/>
      <c r="AB84" s="13">
        <f t="shared" si="145"/>
        <v>0</v>
      </c>
      <c r="AC84" s="12">
        <f t="shared" si="146"/>
        <v>0</v>
      </c>
      <c r="AG84" s="4">
        <v>90</v>
      </c>
      <c r="AH84" s="13">
        <f t="shared" si="125"/>
        <v>1.5</v>
      </c>
      <c r="AI84" s="12">
        <f t="shared" si="126"/>
        <v>518.2704</v>
      </c>
      <c r="AM84" s="6">
        <v>45</v>
      </c>
      <c r="AN84" s="13">
        <f t="shared" ref="AN84:AN99" si="149">+IFERROR(AM84/$E84,0)</f>
        <v>0.75</v>
      </c>
      <c r="AO84" s="12">
        <f t="shared" ref="AO84:AO99" si="150">+AM84*$F84</f>
        <v>259.1352</v>
      </c>
      <c r="AV84" s="4"/>
      <c r="AY84" s="4"/>
      <c r="BE84" s="4">
        <v>45</v>
      </c>
      <c r="BF84" s="13">
        <f t="shared" ref="BF84:BF90" si="151">+IFERROR(BE84/$E84,0)</f>
        <v>0.75</v>
      </c>
      <c r="BG84" s="12">
        <f t="shared" ref="BG84:BG90" si="152">+BE84*$F84</f>
        <v>259.1352</v>
      </c>
      <c r="BI84" s="13">
        <f t="shared" si="127"/>
        <v>0</v>
      </c>
      <c r="BJ84" s="12">
        <f t="shared" si="128"/>
        <v>0</v>
      </c>
      <c r="BL84" s="13">
        <f t="shared" si="129"/>
        <v>0</v>
      </c>
      <c r="BM84" s="12">
        <f t="shared" si="130"/>
        <v>0</v>
      </c>
      <c r="BN84" s="4">
        <v>45</v>
      </c>
      <c r="BO84" s="13">
        <f t="shared" si="131"/>
        <v>0.75</v>
      </c>
      <c r="BP84" s="12">
        <f t="shared" si="132"/>
        <v>259.1352</v>
      </c>
      <c r="BR84" s="13">
        <f t="shared" si="104"/>
        <v>0</v>
      </c>
      <c r="BS84" s="12">
        <f t="shared" si="105"/>
        <v>0</v>
      </c>
      <c r="BT84" s="4">
        <v>45</v>
      </c>
      <c r="BU84" s="13">
        <f t="shared" si="106"/>
        <v>0.75</v>
      </c>
      <c r="BV84" s="12">
        <f t="shared" si="107"/>
        <v>259.1352</v>
      </c>
      <c r="BW84" s="4"/>
      <c r="BX84" s="13">
        <f t="shared" si="108"/>
        <v>0</v>
      </c>
      <c r="BY84" s="12">
        <f t="shared" si="109"/>
        <v>0</v>
      </c>
      <c r="BZ84" s="4"/>
      <c r="CA84" s="13">
        <f t="shared" si="110"/>
        <v>0</v>
      </c>
      <c r="CB84" s="12">
        <f t="shared" si="111"/>
        <v>0</v>
      </c>
      <c r="CC84" s="4">
        <v>54</v>
      </c>
      <c r="CD84" s="13">
        <f t="shared" si="112"/>
        <v>0.9</v>
      </c>
      <c r="CE84" s="12">
        <f t="shared" si="113"/>
        <v>310.96224000000001</v>
      </c>
      <c r="CF84" s="4">
        <v>90</v>
      </c>
      <c r="CG84" s="13">
        <f t="shared" si="114"/>
        <v>1.5</v>
      </c>
      <c r="CH84" s="12">
        <f t="shared" si="115"/>
        <v>518.2704</v>
      </c>
      <c r="CI84" s="4"/>
      <c r="CJ84" s="13">
        <f t="shared" si="116"/>
        <v>0</v>
      </c>
      <c r="CK84" s="12">
        <f t="shared" si="117"/>
        <v>0</v>
      </c>
      <c r="CL84" s="4"/>
      <c r="CM84" s="13">
        <f t="shared" si="118"/>
        <v>0</v>
      </c>
      <c r="CN84" s="12">
        <f t="shared" si="119"/>
        <v>0</v>
      </c>
      <c r="CO84" s="19">
        <v>90</v>
      </c>
      <c r="CP84" s="13">
        <f t="shared" si="120"/>
        <v>1.5</v>
      </c>
      <c r="CQ84" s="12">
        <f t="shared" si="121"/>
        <v>518.2704</v>
      </c>
      <c r="CR84" s="18">
        <f t="shared" si="122"/>
        <v>1088.3678399999999</v>
      </c>
    </row>
    <row r="85" spans="1:96" x14ac:dyDescent="0.25">
      <c r="A85" s="1">
        <v>173146000</v>
      </c>
      <c r="B85" t="s">
        <v>12</v>
      </c>
      <c r="C85" t="s">
        <v>13</v>
      </c>
      <c r="D85" s="2">
        <v>6.5068493150684928E-2</v>
      </c>
      <c r="E85" s="6">
        <v>60</v>
      </c>
      <c r="F85" s="4">
        <v>5.7585600000000001</v>
      </c>
      <c r="G85" s="1">
        <v>320108</v>
      </c>
      <c r="H85" s="1" t="s">
        <v>43</v>
      </c>
      <c r="I85" s="4"/>
      <c r="J85" s="11">
        <f t="shared" si="133"/>
        <v>0</v>
      </c>
      <c r="K85" s="12">
        <f t="shared" si="134"/>
        <v>0</v>
      </c>
      <c r="L85" s="4"/>
      <c r="M85" s="13">
        <f t="shared" si="135"/>
        <v>0</v>
      </c>
      <c r="N85" s="12">
        <f t="shared" si="136"/>
        <v>0</v>
      </c>
      <c r="O85" s="4"/>
      <c r="P85" s="13">
        <f t="shared" si="137"/>
        <v>0</v>
      </c>
      <c r="Q85" s="12">
        <f t="shared" si="138"/>
        <v>0</v>
      </c>
      <c r="R85" s="4">
        <v>23</v>
      </c>
      <c r="S85" s="13">
        <f t="shared" si="139"/>
        <v>0.38333333333333336</v>
      </c>
      <c r="T85" s="12">
        <f t="shared" si="140"/>
        <v>132.44687999999999</v>
      </c>
      <c r="V85" s="13">
        <f t="shared" si="141"/>
        <v>0</v>
      </c>
      <c r="W85" s="12">
        <f t="shared" si="142"/>
        <v>0</v>
      </c>
      <c r="Y85" s="13">
        <f t="shared" si="143"/>
        <v>0</v>
      </c>
      <c r="Z85" s="12">
        <f t="shared" si="144"/>
        <v>0</v>
      </c>
      <c r="AA85" s="4"/>
      <c r="AB85" s="13">
        <f t="shared" si="145"/>
        <v>0</v>
      </c>
      <c r="AC85" s="12">
        <f t="shared" si="146"/>
        <v>0</v>
      </c>
      <c r="AG85" s="4">
        <v>39</v>
      </c>
      <c r="AH85" s="13">
        <f t="shared" si="125"/>
        <v>0.65</v>
      </c>
      <c r="AI85" s="12">
        <f t="shared" si="126"/>
        <v>224.58384000000001</v>
      </c>
      <c r="AM85" s="6">
        <v>20</v>
      </c>
      <c r="AN85" s="13">
        <f t="shared" si="149"/>
        <v>0.33333333333333331</v>
      </c>
      <c r="AO85" s="12">
        <f t="shared" si="150"/>
        <v>115.1712</v>
      </c>
      <c r="AV85" s="4"/>
      <c r="AY85" s="4"/>
      <c r="BE85" s="4">
        <v>20</v>
      </c>
      <c r="BF85" s="13">
        <f t="shared" si="151"/>
        <v>0.33333333333333331</v>
      </c>
      <c r="BG85" s="12">
        <f t="shared" si="152"/>
        <v>115.1712</v>
      </c>
      <c r="BI85" s="13">
        <f t="shared" si="127"/>
        <v>0</v>
      </c>
      <c r="BJ85" s="12">
        <f t="shared" si="128"/>
        <v>0</v>
      </c>
      <c r="BL85" s="13">
        <f t="shared" si="129"/>
        <v>0</v>
      </c>
      <c r="BM85" s="12">
        <f t="shared" si="130"/>
        <v>0</v>
      </c>
      <c r="BN85" s="4">
        <v>20</v>
      </c>
      <c r="BO85" s="13">
        <f t="shared" si="131"/>
        <v>0.33333333333333331</v>
      </c>
      <c r="BP85" s="12">
        <f t="shared" si="132"/>
        <v>115.1712</v>
      </c>
      <c r="BR85" s="13">
        <f t="shared" si="104"/>
        <v>0</v>
      </c>
      <c r="BS85" s="12">
        <f t="shared" si="105"/>
        <v>0</v>
      </c>
      <c r="BT85" s="4">
        <v>20</v>
      </c>
      <c r="BU85" s="13">
        <f t="shared" si="106"/>
        <v>0.33333333333333331</v>
      </c>
      <c r="BV85" s="12">
        <f t="shared" si="107"/>
        <v>115.1712</v>
      </c>
      <c r="BW85" s="4"/>
      <c r="BX85" s="13">
        <f t="shared" si="108"/>
        <v>0</v>
      </c>
      <c r="BY85" s="12">
        <f t="shared" si="109"/>
        <v>0</v>
      </c>
      <c r="BZ85" s="4"/>
      <c r="CA85" s="13">
        <f t="shared" si="110"/>
        <v>0</v>
      </c>
      <c r="CB85" s="12">
        <f t="shared" si="111"/>
        <v>0</v>
      </c>
      <c r="CC85" s="4">
        <v>23</v>
      </c>
      <c r="CD85" s="13">
        <f t="shared" si="112"/>
        <v>0.38333333333333336</v>
      </c>
      <c r="CE85" s="12">
        <f t="shared" si="113"/>
        <v>132.44687999999999</v>
      </c>
      <c r="CF85" s="4">
        <v>39</v>
      </c>
      <c r="CG85" s="13">
        <f t="shared" si="114"/>
        <v>0.65</v>
      </c>
      <c r="CH85" s="12">
        <f t="shared" si="115"/>
        <v>224.58384000000001</v>
      </c>
      <c r="CI85" s="4"/>
      <c r="CJ85" s="13">
        <f t="shared" si="116"/>
        <v>0</v>
      </c>
      <c r="CK85" s="12">
        <f t="shared" si="117"/>
        <v>0</v>
      </c>
      <c r="CL85" s="4"/>
      <c r="CM85" s="13">
        <f t="shared" si="118"/>
        <v>0</v>
      </c>
      <c r="CN85" s="12">
        <f t="shared" si="119"/>
        <v>0</v>
      </c>
      <c r="CO85" s="19">
        <v>39</v>
      </c>
      <c r="CP85" s="13">
        <f t="shared" si="120"/>
        <v>0.65</v>
      </c>
      <c r="CQ85" s="12">
        <f t="shared" si="121"/>
        <v>224.58384000000001</v>
      </c>
      <c r="CR85" s="18">
        <f t="shared" si="122"/>
        <v>472.20191999999997</v>
      </c>
    </row>
    <row r="86" spans="1:96" x14ac:dyDescent="0.25">
      <c r="A86" s="1">
        <v>173146000</v>
      </c>
      <c r="B86" t="s">
        <v>14</v>
      </c>
      <c r="C86" t="s">
        <v>15</v>
      </c>
      <c r="D86" s="2">
        <v>7.1917808219178078E-2</v>
      </c>
      <c r="E86" s="6">
        <v>60</v>
      </c>
      <c r="F86" s="4">
        <v>5.7585600000000001</v>
      </c>
      <c r="G86" s="1">
        <v>320108</v>
      </c>
      <c r="H86" s="1" t="s">
        <v>43</v>
      </c>
      <c r="I86" s="4"/>
      <c r="J86" s="11">
        <f t="shared" si="133"/>
        <v>0</v>
      </c>
      <c r="K86" s="12">
        <f t="shared" si="134"/>
        <v>0</v>
      </c>
      <c r="L86" s="4"/>
      <c r="M86" s="13">
        <f t="shared" si="135"/>
        <v>0</v>
      </c>
      <c r="N86" s="12">
        <f t="shared" si="136"/>
        <v>0</v>
      </c>
      <c r="O86" s="4"/>
      <c r="P86" s="13">
        <f t="shared" si="137"/>
        <v>0</v>
      </c>
      <c r="Q86" s="12">
        <f t="shared" si="138"/>
        <v>0</v>
      </c>
      <c r="R86" s="4">
        <v>26</v>
      </c>
      <c r="S86" s="13">
        <f t="shared" si="139"/>
        <v>0.43333333333333335</v>
      </c>
      <c r="T86" s="12">
        <f t="shared" si="140"/>
        <v>149.72256000000002</v>
      </c>
      <c r="V86" s="13">
        <f t="shared" si="141"/>
        <v>0</v>
      </c>
      <c r="W86" s="12">
        <f t="shared" si="142"/>
        <v>0</v>
      </c>
      <c r="Y86" s="13">
        <f t="shared" si="143"/>
        <v>0</v>
      </c>
      <c r="Z86" s="12">
        <f t="shared" si="144"/>
        <v>0</v>
      </c>
      <c r="AA86" s="4"/>
      <c r="AB86" s="13">
        <f t="shared" si="145"/>
        <v>0</v>
      </c>
      <c r="AC86" s="12">
        <f t="shared" si="146"/>
        <v>0</v>
      </c>
      <c r="AG86" s="4">
        <v>43</v>
      </c>
      <c r="AH86" s="13">
        <f t="shared" si="125"/>
        <v>0.71666666666666667</v>
      </c>
      <c r="AI86" s="12">
        <f t="shared" si="126"/>
        <v>247.61807999999999</v>
      </c>
      <c r="AM86" s="6">
        <v>22</v>
      </c>
      <c r="AN86" s="13">
        <f t="shared" si="149"/>
        <v>0.36666666666666664</v>
      </c>
      <c r="AO86" s="12">
        <f t="shared" si="150"/>
        <v>126.68832</v>
      </c>
      <c r="AV86" s="4"/>
      <c r="AY86" s="4"/>
      <c r="BE86" s="4">
        <v>22</v>
      </c>
      <c r="BF86" s="13">
        <f t="shared" si="151"/>
        <v>0.36666666666666664</v>
      </c>
      <c r="BG86" s="12">
        <f t="shared" si="152"/>
        <v>126.68832</v>
      </c>
      <c r="BI86" s="13">
        <f t="shared" si="127"/>
        <v>0</v>
      </c>
      <c r="BJ86" s="12">
        <f t="shared" si="128"/>
        <v>0</v>
      </c>
      <c r="BL86" s="13">
        <f t="shared" si="129"/>
        <v>0</v>
      </c>
      <c r="BM86" s="12">
        <f t="shared" si="130"/>
        <v>0</v>
      </c>
      <c r="BN86" s="4">
        <v>22</v>
      </c>
      <c r="BO86" s="13">
        <f t="shared" si="131"/>
        <v>0.36666666666666664</v>
      </c>
      <c r="BP86" s="12">
        <f t="shared" si="132"/>
        <v>126.68832</v>
      </c>
      <c r="BR86" s="13">
        <f t="shared" si="104"/>
        <v>0</v>
      </c>
      <c r="BS86" s="12">
        <f t="shared" si="105"/>
        <v>0</v>
      </c>
      <c r="BT86" s="4">
        <v>22</v>
      </c>
      <c r="BU86" s="13">
        <f t="shared" si="106"/>
        <v>0.36666666666666664</v>
      </c>
      <c r="BV86" s="12">
        <f t="shared" si="107"/>
        <v>126.68832</v>
      </c>
      <c r="BW86" s="4"/>
      <c r="BX86" s="13">
        <f t="shared" si="108"/>
        <v>0</v>
      </c>
      <c r="BY86" s="12">
        <f t="shared" si="109"/>
        <v>0</v>
      </c>
      <c r="BZ86" s="4"/>
      <c r="CA86" s="13">
        <f t="shared" si="110"/>
        <v>0</v>
      </c>
      <c r="CB86" s="12">
        <f t="shared" si="111"/>
        <v>0</v>
      </c>
      <c r="CC86" s="4">
        <v>26</v>
      </c>
      <c r="CD86" s="13">
        <f t="shared" si="112"/>
        <v>0.43333333333333335</v>
      </c>
      <c r="CE86" s="12">
        <f t="shared" si="113"/>
        <v>149.72256000000002</v>
      </c>
      <c r="CF86" s="4">
        <v>43</v>
      </c>
      <c r="CG86" s="13">
        <f t="shared" si="114"/>
        <v>0.71666666666666667</v>
      </c>
      <c r="CH86" s="12">
        <f t="shared" si="115"/>
        <v>247.61807999999999</v>
      </c>
      <c r="CI86" s="4"/>
      <c r="CJ86" s="13">
        <f t="shared" si="116"/>
        <v>0</v>
      </c>
      <c r="CK86" s="12">
        <f t="shared" si="117"/>
        <v>0</v>
      </c>
      <c r="CL86" s="4"/>
      <c r="CM86" s="13">
        <f t="shared" si="118"/>
        <v>0</v>
      </c>
      <c r="CN86" s="12">
        <f t="shared" si="119"/>
        <v>0</v>
      </c>
      <c r="CO86" s="19">
        <v>43</v>
      </c>
      <c r="CP86" s="13">
        <f t="shared" si="120"/>
        <v>0.71666666666666667</v>
      </c>
      <c r="CQ86" s="12">
        <f t="shared" si="121"/>
        <v>247.61807999999999</v>
      </c>
      <c r="CR86" s="18">
        <f t="shared" si="122"/>
        <v>524.02895999999998</v>
      </c>
    </row>
    <row r="87" spans="1:96" x14ac:dyDescent="0.25">
      <c r="A87" s="1">
        <v>173146000</v>
      </c>
      <c r="B87" t="s">
        <v>16</v>
      </c>
      <c r="C87" t="s">
        <v>17</v>
      </c>
      <c r="D87" s="2">
        <v>0.1404109589041096</v>
      </c>
      <c r="E87" s="6">
        <v>60</v>
      </c>
      <c r="F87" s="4">
        <v>5.7585600000000001</v>
      </c>
      <c r="G87" s="1">
        <v>320108</v>
      </c>
      <c r="H87" s="1" t="s">
        <v>43</v>
      </c>
      <c r="I87" s="4"/>
      <c r="J87" s="11">
        <f t="shared" si="133"/>
        <v>0</v>
      </c>
      <c r="K87" s="12">
        <f t="shared" si="134"/>
        <v>0</v>
      </c>
      <c r="L87" s="4"/>
      <c r="M87" s="13">
        <f t="shared" si="135"/>
        <v>0</v>
      </c>
      <c r="N87" s="12">
        <f t="shared" si="136"/>
        <v>0</v>
      </c>
      <c r="O87" s="4"/>
      <c r="P87" s="13">
        <f t="shared" si="137"/>
        <v>0</v>
      </c>
      <c r="Q87" s="12">
        <f t="shared" si="138"/>
        <v>0</v>
      </c>
      <c r="R87" s="4">
        <v>51</v>
      </c>
      <c r="S87" s="13">
        <f t="shared" si="139"/>
        <v>0.85</v>
      </c>
      <c r="T87" s="12">
        <f t="shared" si="140"/>
        <v>293.68655999999999</v>
      </c>
      <c r="V87" s="13">
        <f t="shared" si="141"/>
        <v>0</v>
      </c>
      <c r="W87" s="12">
        <f t="shared" si="142"/>
        <v>0</v>
      </c>
      <c r="Y87" s="13">
        <f t="shared" si="143"/>
        <v>0</v>
      </c>
      <c r="Z87" s="12">
        <f t="shared" si="144"/>
        <v>0</v>
      </c>
      <c r="AA87" s="4"/>
      <c r="AB87" s="13">
        <f t="shared" si="145"/>
        <v>0</v>
      </c>
      <c r="AC87" s="12">
        <f t="shared" si="146"/>
        <v>0</v>
      </c>
      <c r="AG87" s="4">
        <v>84</v>
      </c>
      <c r="AH87" s="13">
        <f t="shared" si="125"/>
        <v>1.4</v>
      </c>
      <c r="AI87" s="12">
        <f t="shared" si="126"/>
        <v>483.71904000000001</v>
      </c>
      <c r="AM87" s="6">
        <v>42</v>
      </c>
      <c r="AN87" s="13">
        <f t="shared" si="149"/>
        <v>0.7</v>
      </c>
      <c r="AO87" s="12">
        <f t="shared" si="150"/>
        <v>241.85952</v>
      </c>
      <c r="AV87" s="4"/>
      <c r="AY87" s="4"/>
      <c r="BE87" s="4">
        <v>42</v>
      </c>
      <c r="BF87" s="13">
        <f t="shared" si="151"/>
        <v>0.7</v>
      </c>
      <c r="BG87" s="12">
        <f t="shared" si="152"/>
        <v>241.85952</v>
      </c>
      <c r="BI87" s="13">
        <f t="shared" si="127"/>
        <v>0</v>
      </c>
      <c r="BJ87" s="12">
        <f t="shared" si="128"/>
        <v>0</v>
      </c>
      <c r="BL87" s="13">
        <f t="shared" si="129"/>
        <v>0</v>
      </c>
      <c r="BM87" s="12">
        <f t="shared" si="130"/>
        <v>0</v>
      </c>
      <c r="BN87" s="4">
        <v>42</v>
      </c>
      <c r="BO87" s="13">
        <f t="shared" si="131"/>
        <v>0.7</v>
      </c>
      <c r="BP87" s="12">
        <f t="shared" si="132"/>
        <v>241.85952</v>
      </c>
      <c r="BR87" s="13">
        <f t="shared" si="104"/>
        <v>0</v>
      </c>
      <c r="BS87" s="12">
        <f t="shared" si="105"/>
        <v>0</v>
      </c>
      <c r="BT87" s="4">
        <v>42</v>
      </c>
      <c r="BU87" s="13">
        <f t="shared" si="106"/>
        <v>0.7</v>
      </c>
      <c r="BV87" s="12">
        <f t="shared" si="107"/>
        <v>241.85952</v>
      </c>
      <c r="BW87" s="4"/>
      <c r="BX87" s="13">
        <f t="shared" si="108"/>
        <v>0</v>
      </c>
      <c r="BY87" s="12">
        <f t="shared" si="109"/>
        <v>0</v>
      </c>
      <c r="BZ87" s="4"/>
      <c r="CA87" s="13">
        <f t="shared" si="110"/>
        <v>0</v>
      </c>
      <c r="CB87" s="12">
        <f t="shared" si="111"/>
        <v>0</v>
      </c>
      <c r="CC87" s="4">
        <v>51</v>
      </c>
      <c r="CD87" s="13">
        <f t="shared" si="112"/>
        <v>0.85</v>
      </c>
      <c r="CE87" s="12">
        <f t="shared" si="113"/>
        <v>293.68655999999999</v>
      </c>
      <c r="CF87" s="4">
        <v>84</v>
      </c>
      <c r="CG87" s="13">
        <f t="shared" si="114"/>
        <v>1.4</v>
      </c>
      <c r="CH87" s="12">
        <f t="shared" si="115"/>
        <v>483.71904000000001</v>
      </c>
      <c r="CI87" s="4"/>
      <c r="CJ87" s="13">
        <f t="shared" si="116"/>
        <v>0</v>
      </c>
      <c r="CK87" s="12">
        <f t="shared" si="117"/>
        <v>0</v>
      </c>
      <c r="CL87" s="4"/>
      <c r="CM87" s="13">
        <f t="shared" si="118"/>
        <v>0</v>
      </c>
      <c r="CN87" s="12">
        <f t="shared" si="119"/>
        <v>0</v>
      </c>
      <c r="CO87" s="19">
        <v>84</v>
      </c>
      <c r="CP87" s="13">
        <f t="shared" si="120"/>
        <v>1.4</v>
      </c>
      <c r="CQ87" s="12">
        <f t="shared" si="121"/>
        <v>483.71904000000001</v>
      </c>
      <c r="CR87" s="18">
        <f t="shared" si="122"/>
        <v>1019.26512</v>
      </c>
    </row>
    <row r="88" spans="1:96" x14ac:dyDescent="0.25">
      <c r="A88" s="1">
        <v>173146000</v>
      </c>
      <c r="B88" t="s">
        <v>18</v>
      </c>
      <c r="C88" t="s">
        <v>19</v>
      </c>
      <c r="D88" s="2">
        <v>7.1917808219178078E-2</v>
      </c>
      <c r="E88" s="6">
        <v>60</v>
      </c>
      <c r="F88" s="4">
        <v>5.7585600000000001</v>
      </c>
      <c r="G88" s="1">
        <v>320108</v>
      </c>
      <c r="H88" s="1" t="s">
        <v>43</v>
      </c>
      <c r="I88" s="4"/>
      <c r="J88" s="11">
        <f t="shared" si="133"/>
        <v>0</v>
      </c>
      <c r="K88" s="12">
        <f t="shared" si="134"/>
        <v>0</v>
      </c>
      <c r="L88" s="4"/>
      <c r="M88" s="13">
        <f t="shared" si="135"/>
        <v>0</v>
      </c>
      <c r="N88" s="12">
        <f t="shared" si="136"/>
        <v>0</v>
      </c>
      <c r="O88" s="4"/>
      <c r="P88" s="13">
        <f t="shared" si="137"/>
        <v>0</v>
      </c>
      <c r="Q88" s="12">
        <f t="shared" si="138"/>
        <v>0</v>
      </c>
      <c r="R88" s="4">
        <v>26</v>
      </c>
      <c r="S88" s="13">
        <f t="shared" si="139"/>
        <v>0.43333333333333335</v>
      </c>
      <c r="T88" s="12">
        <f t="shared" si="140"/>
        <v>149.72256000000002</v>
      </c>
      <c r="V88" s="13">
        <f t="shared" si="141"/>
        <v>0</v>
      </c>
      <c r="W88" s="12">
        <f t="shared" si="142"/>
        <v>0</v>
      </c>
      <c r="Y88" s="13">
        <f t="shared" si="143"/>
        <v>0</v>
      </c>
      <c r="Z88" s="12">
        <f t="shared" si="144"/>
        <v>0</v>
      </c>
      <c r="AA88" s="4"/>
      <c r="AB88" s="13">
        <f t="shared" si="145"/>
        <v>0</v>
      </c>
      <c r="AC88" s="12">
        <f t="shared" si="146"/>
        <v>0</v>
      </c>
      <c r="AG88" s="4">
        <v>43</v>
      </c>
      <c r="AH88" s="13">
        <f t="shared" si="125"/>
        <v>0.71666666666666667</v>
      </c>
      <c r="AI88" s="12">
        <f t="shared" si="126"/>
        <v>247.61807999999999</v>
      </c>
      <c r="AM88" s="6">
        <v>22</v>
      </c>
      <c r="AN88" s="13">
        <f t="shared" si="149"/>
        <v>0.36666666666666664</v>
      </c>
      <c r="AO88" s="12">
        <f t="shared" si="150"/>
        <v>126.68832</v>
      </c>
      <c r="AV88" s="4"/>
      <c r="AY88" s="4"/>
      <c r="BE88" s="4">
        <v>22</v>
      </c>
      <c r="BF88" s="13">
        <f t="shared" si="151"/>
        <v>0.36666666666666664</v>
      </c>
      <c r="BG88" s="12">
        <f t="shared" si="152"/>
        <v>126.68832</v>
      </c>
      <c r="BI88" s="13">
        <f t="shared" si="127"/>
        <v>0</v>
      </c>
      <c r="BJ88" s="12">
        <f t="shared" si="128"/>
        <v>0</v>
      </c>
      <c r="BL88" s="13">
        <f t="shared" si="129"/>
        <v>0</v>
      </c>
      <c r="BM88" s="12">
        <f t="shared" si="130"/>
        <v>0</v>
      </c>
      <c r="BN88" s="4">
        <v>22</v>
      </c>
      <c r="BO88" s="13">
        <f t="shared" si="131"/>
        <v>0.36666666666666664</v>
      </c>
      <c r="BP88" s="12">
        <f t="shared" si="132"/>
        <v>126.68832</v>
      </c>
      <c r="BR88" s="13">
        <f t="shared" si="104"/>
        <v>0</v>
      </c>
      <c r="BS88" s="12">
        <f t="shared" si="105"/>
        <v>0</v>
      </c>
      <c r="BT88" s="4">
        <v>22</v>
      </c>
      <c r="BU88" s="13">
        <f t="shared" si="106"/>
        <v>0.36666666666666664</v>
      </c>
      <c r="BV88" s="12">
        <f t="shared" si="107"/>
        <v>126.68832</v>
      </c>
      <c r="BW88" s="4"/>
      <c r="BX88" s="13">
        <f t="shared" si="108"/>
        <v>0</v>
      </c>
      <c r="BY88" s="12">
        <f t="shared" si="109"/>
        <v>0</v>
      </c>
      <c r="BZ88" s="4"/>
      <c r="CA88" s="13">
        <f t="shared" si="110"/>
        <v>0</v>
      </c>
      <c r="CB88" s="12">
        <f t="shared" si="111"/>
        <v>0</v>
      </c>
      <c r="CC88" s="4">
        <v>26</v>
      </c>
      <c r="CD88" s="13">
        <f t="shared" si="112"/>
        <v>0.43333333333333335</v>
      </c>
      <c r="CE88" s="12">
        <f t="shared" si="113"/>
        <v>149.72256000000002</v>
      </c>
      <c r="CF88" s="4">
        <v>44</v>
      </c>
      <c r="CG88" s="13">
        <f t="shared" si="114"/>
        <v>0.73333333333333328</v>
      </c>
      <c r="CH88" s="12">
        <f t="shared" si="115"/>
        <v>253.37664000000001</v>
      </c>
      <c r="CI88" s="4"/>
      <c r="CJ88" s="13">
        <f t="shared" si="116"/>
        <v>0</v>
      </c>
      <c r="CK88" s="12">
        <f t="shared" si="117"/>
        <v>0</v>
      </c>
      <c r="CL88" s="4"/>
      <c r="CM88" s="13">
        <f t="shared" si="118"/>
        <v>0</v>
      </c>
      <c r="CN88" s="12">
        <f t="shared" si="119"/>
        <v>0</v>
      </c>
      <c r="CO88" s="19">
        <v>43</v>
      </c>
      <c r="CP88" s="13">
        <f t="shared" si="120"/>
        <v>0.71666666666666667</v>
      </c>
      <c r="CQ88" s="12">
        <f t="shared" si="121"/>
        <v>247.61807999999999</v>
      </c>
      <c r="CR88" s="18">
        <f t="shared" si="122"/>
        <v>524.02895999999998</v>
      </c>
    </row>
    <row r="89" spans="1:96" x14ac:dyDescent="0.25">
      <c r="A89" s="1">
        <v>173146000</v>
      </c>
      <c r="B89" t="s">
        <v>20</v>
      </c>
      <c r="C89" t="s">
        <v>21</v>
      </c>
      <c r="D89" s="2">
        <v>0.17808219178082191</v>
      </c>
      <c r="E89" s="6">
        <v>60</v>
      </c>
      <c r="F89" s="4">
        <v>5.7585600000000001</v>
      </c>
      <c r="G89" s="1">
        <v>320108</v>
      </c>
      <c r="H89" s="1" t="s">
        <v>43</v>
      </c>
      <c r="I89" s="4"/>
      <c r="J89" s="11">
        <f t="shared" si="133"/>
        <v>0</v>
      </c>
      <c r="K89" s="12">
        <f t="shared" si="134"/>
        <v>0</v>
      </c>
      <c r="L89" s="4"/>
      <c r="M89" s="13">
        <f t="shared" si="135"/>
        <v>0</v>
      </c>
      <c r="N89" s="12">
        <f t="shared" si="136"/>
        <v>0</v>
      </c>
      <c r="O89" s="4"/>
      <c r="P89" s="13">
        <f t="shared" si="137"/>
        <v>0</v>
      </c>
      <c r="Q89" s="12">
        <f t="shared" si="138"/>
        <v>0</v>
      </c>
      <c r="R89" s="4">
        <v>64</v>
      </c>
      <c r="S89" s="13">
        <f t="shared" si="139"/>
        <v>1.0666666666666667</v>
      </c>
      <c r="T89" s="12">
        <f t="shared" si="140"/>
        <v>368.54784000000001</v>
      </c>
      <c r="V89" s="13">
        <f t="shared" si="141"/>
        <v>0</v>
      </c>
      <c r="W89" s="12">
        <f t="shared" si="142"/>
        <v>0</v>
      </c>
      <c r="Y89" s="13">
        <f t="shared" si="143"/>
        <v>0</v>
      </c>
      <c r="Z89" s="12">
        <f t="shared" si="144"/>
        <v>0</v>
      </c>
      <c r="AA89" s="4"/>
      <c r="AB89" s="13">
        <f t="shared" si="145"/>
        <v>0</v>
      </c>
      <c r="AC89" s="12">
        <f t="shared" si="146"/>
        <v>0</v>
      </c>
      <c r="AG89" s="4">
        <v>107</v>
      </c>
      <c r="AH89" s="13">
        <f t="shared" si="125"/>
        <v>1.7833333333333334</v>
      </c>
      <c r="AI89" s="12">
        <f t="shared" si="126"/>
        <v>616.16592000000003</v>
      </c>
      <c r="AM89" s="6">
        <v>53</v>
      </c>
      <c r="AN89" s="13">
        <f t="shared" si="149"/>
        <v>0.8833333333333333</v>
      </c>
      <c r="AO89" s="12">
        <f t="shared" si="150"/>
        <v>305.20368000000002</v>
      </c>
      <c r="AV89" s="4"/>
      <c r="AY89" s="4"/>
      <c r="BE89" s="4">
        <v>53</v>
      </c>
      <c r="BF89" s="13">
        <f t="shared" si="151"/>
        <v>0.8833333333333333</v>
      </c>
      <c r="BG89" s="12">
        <f t="shared" si="152"/>
        <v>305.20368000000002</v>
      </c>
      <c r="BI89" s="13">
        <f t="shared" si="127"/>
        <v>0</v>
      </c>
      <c r="BJ89" s="12">
        <f t="shared" si="128"/>
        <v>0</v>
      </c>
      <c r="BL89" s="13">
        <f t="shared" si="129"/>
        <v>0</v>
      </c>
      <c r="BM89" s="12">
        <f t="shared" si="130"/>
        <v>0</v>
      </c>
      <c r="BN89" s="4">
        <v>53</v>
      </c>
      <c r="BO89" s="13">
        <f t="shared" si="131"/>
        <v>0.8833333333333333</v>
      </c>
      <c r="BP89" s="12">
        <f t="shared" si="132"/>
        <v>305.20368000000002</v>
      </c>
      <c r="BR89" s="13">
        <f t="shared" si="104"/>
        <v>0</v>
      </c>
      <c r="BS89" s="12">
        <f t="shared" si="105"/>
        <v>0</v>
      </c>
      <c r="BT89" s="4">
        <v>53</v>
      </c>
      <c r="BU89" s="13">
        <f t="shared" si="106"/>
        <v>0.8833333333333333</v>
      </c>
      <c r="BV89" s="12">
        <f t="shared" si="107"/>
        <v>305.20368000000002</v>
      </c>
      <c r="BW89" s="4"/>
      <c r="BX89" s="13">
        <f t="shared" si="108"/>
        <v>0</v>
      </c>
      <c r="BY89" s="12">
        <f t="shared" si="109"/>
        <v>0</v>
      </c>
      <c r="BZ89" s="4"/>
      <c r="CA89" s="13">
        <f t="shared" si="110"/>
        <v>0</v>
      </c>
      <c r="CB89" s="12">
        <f t="shared" si="111"/>
        <v>0</v>
      </c>
      <c r="CC89" s="4">
        <v>64</v>
      </c>
      <c r="CD89" s="13">
        <f t="shared" si="112"/>
        <v>1.0666666666666667</v>
      </c>
      <c r="CE89" s="12">
        <f t="shared" si="113"/>
        <v>368.54784000000001</v>
      </c>
      <c r="CF89" s="4">
        <v>107</v>
      </c>
      <c r="CG89" s="13">
        <f t="shared" si="114"/>
        <v>1.7833333333333334</v>
      </c>
      <c r="CH89" s="12">
        <f t="shared" si="115"/>
        <v>616.16592000000003</v>
      </c>
      <c r="CI89" s="4"/>
      <c r="CJ89" s="13">
        <f t="shared" si="116"/>
        <v>0</v>
      </c>
      <c r="CK89" s="12">
        <f t="shared" si="117"/>
        <v>0</v>
      </c>
      <c r="CL89" s="4"/>
      <c r="CM89" s="13">
        <f t="shared" si="118"/>
        <v>0</v>
      </c>
      <c r="CN89" s="12">
        <f t="shared" si="119"/>
        <v>0</v>
      </c>
      <c r="CO89" s="19">
        <v>107</v>
      </c>
      <c r="CP89" s="13">
        <f t="shared" si="120"/>
        <v>1.7833333333333334</v>
      </c>
      <c r="CQ89" s="12">
        <f t="shared" si="121"/>
        <v>616.16592000000003</v>
      </c>
      <c r="CR89" s="18">
        <f t="shared" si="122"/>
        <v>1289.9174400000002</v>
      </c>
    </row>
    <row r="90" spans="1:96" x14ac:dyDescent="0.25">
      <c r="A90" s="1">
        <v>173146000</v>
      </c>
      <c r="B90" t="s">
        <v>80</v>
      </c>
      <c r="C90" t="s">
        <v>23</v>
      </c>
      <c r="D90" s="3">
        <v>0.24657534246575341</v>
      </c>
      <c r="E90" s="6">
        <v>60</v>
      </c>
      <c r="F90" s="4">
        <v>5.7585600000000001</v>
      </c>
      <c r="G90" s="1">
        <v>320108</v>
      </c>
      <c r="H90" s="1" t="s">
        <v>43</v>
      </c>
      <c r="I90" s="4"/>
      <c r="J90" s="11">
        <f t="shared" si="133"/>
        <v>0</v>
      </c>
      <c r="K90" s="12">
        <f t="shared" si="134"/>
        <v>0</v>
      </c>
      <c r="L90" s="4"/>
      <c r="M90" s="13">
        <f t="shared" si="135"/>
        <v>0</v>
      </c>
      <c r="N90" s="12">
        <f t="shared" si="136"/>
        <v>0</v>
      </c>
      <c r="O90" s="4"/>
      <c r="P90" s="13">
        <f t="shared" si="137"/>
        <v>0</v>
      </c>
      <c r="Q90" s="12">
        <f t="shared" si="138"/>
        <v>0</v>
      </c>
      <c r="R90" s="4">
        <v>89</v>
      </c>
      <c r="S90" s="13">
        <f t="shared" si="139"/>
        <v>1.4833333333333334</v>
      </c>
      <c r="T90" s="12">
        <f t="shared" si="140"/>
        <v>512.51184000000001</v>
      </c>
      <c r="V90" s="13">
        <f t="shared" si="141"/>
        <v>0</v>
      </c>
      <c r="W90" s="12">
        <f t="shared" si="142"/>
        <v>0</v>
      </c>
      <c r="Y90" s="13">
        <f t="shared" si="143"/>
        <v>0</v>
      </c>
      <c r="Z90" s="12">
        <f t="shared" si="144"/>
        <v>0</v>
      </c>
      <c r="AA90" s="4"/>
      <c r="AB90" s="13">
        <f t="shared" si="145"/>
        <v>0</v>
      </c>
      <c r="AC90" s="12">
        <f t="shared" si="146"/>
        <v>0</v>
      </c>
      <c r="AG90" s="4">
        <v>149</v>
      </c>
      <c r="AH90" s="13">
        <f t="shared" si="125"/>
        <v>2.4833333333333334</v>
      </c>
      <c r="AI90" s="12">
        <f t="shared" si="126"/>
        <v>858.02544</v>
      </c>
      <c r="AM90" s="6">
        <v>73</v>
      </c>
      <c r="AN90" s="13">
        <f t="shared" si="149"/>
        <v>1.2166666666666666</v>
      </c>
      <c r="AO90" s="12">
        <f t="shared" si="150"/>
        <v>420.37488000000002</v>
      </c>
      <c r="AV90" s="4"/>
      <c r="AY90" s="4"/>
      <c r="BE90" s="4">
        <v>73</v>
      </c>
      <c r="BF90" s="13">
        <f t="shared" si="151"/>
        <v>1.2166666666666666</v>
      </c>
      <c r="BG90" s="12">
        <f t="shared" si="152"/>
        <v>420.37488000000002</v>
      </c>
      <c r="BI90" s="13">
        <f t="shared" si="127"/>
        <v>0</v>
      </c>
      <c r="BJ90" s="12">
        <f t="shared" si="128"/>
        <v>0</v>
      </c>
      <c r="BL90" s="13">
        <f t="shared" si="129"/>
        <v>0</v>
      </c>
      <c r="BM90" s="12">
        <f t="shared" si="130"/>
        <v>0</v>
      </c>
      <c r="BN90" s="4">
        <v>73</v>
      </c>
      <c r="BO90" s="13">
        <f t="shared" si="131"/>
        <v>1.2166666666666666</v>
      </c>
      <c r="BP90" s="12">
        <f t="shared" si="132"/>
        <v>420.37488000000002</v>
      </c>
      <c r="BR90" s="13">
        <f t="shared" si="104"/>
        <v>0</v>
      </c>
      <c r="BS90" s="12">
        <f t="shared" si="105"/>
        <v>0</v>
      </c>
      <c r="BT90" s="4">
        <f>74-1</f>
        <v>73</v>
      </c>
      <c r="BU90" s="13">
        <f t="shared" si="106"/>
        <v>1.2166666666666666</v>
      </c>
      <c r="BV90" s="12">
        <f t="shared" si="107"/>
        <v>420.37488000000002</v>
      </c>
      <c r="BW90" s="4"/>
      <c r="BX90" s="13">
        <f t="shared" si="108"/>
        <v>0</v>
      </c>
      <c r="BY90" s="12">
        <f t="shared" si="109"/>
        <v>0</v>
      </c>
      <c r="BZ90" s="4"/>
      <c r="CA90" s="13">
        <f t="shared" si="110"/>
        <v>0</v>
      </c>
      <c r="CB90" s="12">
        <f t="shared" si="111"/>
        <v>0</v>
      </c>
      <c r="CC90" s="4">
        <v>89</v>
      </c>
      <c r="CD90" s="13">
        <f t="shared" si="112"/>
        <v>1.4833333333333334</v>
      </c>
      <c r="CE90" s="12">
        <f t="shared" si="113"/>
        <v>512.51184000000001</v>
      </c>
      <c r="CF90" s="4">
        <v>148</v>
      </c>
      <c r="CG90" s="13">
        <f t="shared" si="114"/>
        <v>2.4666666666666668</v>
      </c>
      <c r="CH90" s="12">
        <f t="shared" si="115"/>
        <v>852.26688000000001</v>
      </c>
      <c r="CI90" s="4"/>
      <c r="CJ90" s="13">
        <f t="shared" si="116"/>
        <v>0</v>
      </c>
      <c r="CK90" s="12">
        <f t="shared" si="117"/>
        <v>0</v>
      </c>
      <c r="CL90" s="4"/>
      <c r="CM90" s="13">
        <f t="shared" si="118"/>
        <v>0</v>
      </c>
      <c r="CN90" s="12">
        <f t="shared" si="119"/>
        <v>0</v>
      </c>
      <c r="CO90" s="19">
        <v>149</v>
      </c>
      <c r="CP90" s="13">
        <f t="shared" si="120"/>
        <v>2.4833333333333334</v>
      </c>
      <c r="CQ90" s="12">
        <f t="shared" si="121"/>
        <v>858.02544</v>
      </c>
      <c r="CR90" s="18">
        <f t="shared" si="122"/>
        <v>1790.9121600000001</v>
      </c>
    </row>
    <row r="91" spans="1:96" x14ac:dyDescent="0.25">
      <c r="R91">
        <v>0</v>
      </c>
      <c r="AG91" s="4">
        <v>0</v>
      </c>
      <c r="AH91" s="13">
        <f t="shared" si="125"/>
        <v>0</v>
      </c>
      <c r="AI91" s="12">
        <f t="shared" si="126"/>
        <v>0</v>
      </c>
      <c r="AM91" s="6"/>
      <c r="AN91" s="13">
        <f t="shared" si="149"/>
        <v>0</v>
      </c>
      <c r="AO91" s="12">
        <f t="shared" si="150"/>
        <v>0</v>
      </c>
      <c r="AV91" s="4"/>
      <c r="AY91" s="4"/>
      <c r="BE91" s="4">
        <v>0</v>
      </c>
      <c r="BN91" s="4">
        <v>0</v>
      </c>
      <c r="BT91" s="4">
        <v>0</v>
      </c>
      <c r="BW91" s="4"/>
      <c r="BZ91" s="4"/>
      <c r="CC91" s="4">
        <v>0</v>
      </c>
      <c r="CF91" s="4">
        <v>0</v>
      </c>
      <c r="CI91" s="4"/>
      <c r="CL91" s="4"/>
      <c r="CO91" s="19">
        <v>0</v>
      </c>
      <c r="CR91" s="18">
        <f t="shared" si="122"/>
        <v>0</v>
      </c>
    </row>
    <row r="92" spans="1:96" x14ac:dyDescent="0.25">
      <c r="A92" s="1">
        <v>173162000</v>
      </c>
      <c r="B92" t="s">
        <v>8</v>
      </c>
      <c r="C92" t="s">
        <v>9</v>
      </c>
      <c r="D92" s="2">
        <v>7.5342465753424653E-2</v>
      </c>
      <c r="E92" s="6">
        <v>6</v>
      </c>
      <c r="F92" s="6">
        <v>18.065159999999999</v>
      </c>
      <c r="G92" s="1">
        <v>322002</v>
      </c>
      <c r="H92" s="1" t="s">
        <v>45</v>
      </c>
      <c r="I92" s="4"/>
      <c r="J92" s="11">
        <f t="shared" ref="J92:J99" si="153">+IFERROR(I92/$E92,0)</f>
        <v>0</v>
      </c>
      <c r="K92" s="12">
        <f t="shared" ref="K92:K99" si="154">+$I92*$F92</f>
        <v>0</v>
      </c>
      <c r="L92" s="4"/>
      <c r="M92" s="13">
        <f t="shared" ref="M92:M99" si="155">+IFERROR(L92/$E92,0)</f>
        <v>0</v>
      </c>
      <c r="N92" s="12">
        <f t="shared" ref="N92:N99" si="156">+L92*$F92</f>
        <v>0</v>
      </c>
      <c r="O92" s="4"/>
      <c r="P92" s="13">
        <f t="shared" ref="P92:P99" si="157">+IFERROR(O92/$E92,0)</f>
        <v>0</v>
      </c>
      <c r="Q92" s="12">
        <f t="shared" ref="Q92:Q99" si="158">+O92*$F92</f>
        <v>0</v>
      </c>
      <c r="R92" s="4">
        <v>10</v>
      </c>
      <c r="S92" s="13">
        <f t="shared" ref="S92:S99" si="159">+IFERROR(R92/$E92,0)</f>
        <v>1.6666666666666667</v>
      </c>
      <c r="T92" s="12">
        <f t="shared" ref="T92:T99" si="160">+R92*$F92</f>
        <v>180.65159999999997</v>
      </c>
      <c r="V92" s="13">
        <f t="shared" ref="V92:V99" si="161">+IFERROR(U92/$E92,0)</f>
        <v>0</v>
      </c>
      <c r="W92" s="12">
        <f t="shared" ref="W92:W99" si="162">+U92*$F92</f>
        <v>0</v>
      </c>
      <c r="Y92" s="13">
        <f t="shared" ref="Y92:Y99" si="163">+IFERROR(X92/$E92,0)</f>
        <v>0</v>
      </c>
      <c r="Z92" s="12">
        <f t="shared" ref="Z92:Z99" si="164">+X92*$F92</f>
        <v>0</v>
      </c>
      <c r="AA92" s="4"/>
      <c r="AB92" s="13">
        <f t="shared" ref="AB92:AB99" si="165">+IFERROR(AA92/$E92,0)</f>
        <v>0</v>
      </c>
      <c r="AC92" s="12">
        <f t="shared" ref="AC92:AC99" si="166">+AA92*$F92</f>
        <v>0</v>
      </c>
      <c r="AE92" s="13">
        <f t="shared" ref="AE92:AE99" si="167">+IFERROR(AD92/$E92,0)</f>
        <v>0</v>
      </c>
      <c r="AF92" s="12">
        <f t="shared" ref="AF92:AF99" si="168">+AD92*$F92</f>
        <v>0</v>
      </c>
      <c r="AG92" s="4">
        <v>0</v>
      </c>
      <c r="AH92" s="13">
        <f t="shared" ref="AH92:AH99" si="169">+IFERROR(AG92/$E92,0)</f>
        <v>0</v>
      </c>
      <c r="AI92" s="12">
        <f t="shared" ref="AI92:AI99" si="170">+AG92*$F92</f>
        <v>0</v>
      </c>
      <c r="AK92" s="13">
        <f t="shared" ref="AK92:AK99" si="171">+IFERROR(AJ92/$E92,0)</f>
        <v>0</v>
      </c>
      <c r="AL92" s="12">
        <f t="shared" ref="AL92:AL99" si="172">+AJ92*$F92</f>
        <v>0</v>
      </c>
      <c r="AM92" s="6">
        <v>0</v>
      </c>
      <c r="AN92" s="13">
        <f t="shared" si="149"/>
        <v>0</v>
      </c>
      <c r="AO92" s="12">
        <f t="shared" si="150"/>
        <v>0</v>
      </c>
      <c r="AQ92" s="13">
        <f t="shared" ref="AQ92:AQ99" si="173">+IFERROR(AP92/$E92,0)</f>
        <v>0</v>
      </c>
      <c r="AR92" s="12">
        <f t="shared" ref="AR92:AR99" si="174">+AP92*$F92</f>
        <v>0</v>
      </c>
      <c r="AT92" s="13">
        <f t="shared" ref="AT92:AT99" si="175">+IFERROR(AS92/$E92,0)</f>
        <v>0</v>
      </c>
      <c r="AU92" s="12">
        <f t="shared" ref="AU92:AU99" si="176">+AS92*$F92</f>
        <v>0</v>
      </c>
      <c r="AV92" s="4"/>
      <c r="AW92" s="13">
        <f t="shared" ref="AW92:AW99" si="177">+IFERROR(AV92/$E92,0)</f>
        <v>0</v>
      </c>
      <c r="AX92" s="12">
        <f t="shared" ref="AX92:AX99" si="178">+AV92*$F92</f>
        <v>0</v>
      </c>
      <c r="AY92" s="4"/>
      <c r="AZ92" s="13">
        <f t="shared" ref="AZ92:AZ99" si="179">+IFERROR(AY92/$E92,0)</f>
        <v>0</v>
      </c>
      <c r="BA92" s="12">
        <f t="shared" ref="BA92:BA99" si="180">+AY92*$F92</f>
        <v>0</v>
      </c>
      <c r="BC92" s="13">
        <f t="shared" ref="BC92:BC99" si="181">+IFERROR(BB92/$E92,0)</f>
        <v>0</v>
      </c>
      <c r="BD92" s="12">
        <f t="shared" ref="BD92:BD99" si="182">+BB92*$F92</f>
        <v>0</v>
      </c>
      <c r="BE92" s="4">
        <v>18</v>
      </c>
      <c r="BF92" s="13">
        <f t="shared" ref="BF92:BF99" si="183">+IFERROR(BE92/$E92,0)</f>
        <v>3</v>
      </c>
      <c r="BG92" s="12">
        <f t="shared" ref="BG92:BG99" si="184">+BE92*$F92</f>
        <v>325.17287999999996</v>
      </c>
      <c r="BI92" s="13">
        <f t="shared" ref="BI92:BI99" si="185">+IFERROR(BH92/$E92,0)</f>
        <v>0</v>
      </c>
      <c r="BJ92" s="12">
        <f t="shared" ref="BJ92:BJ99" si="186">+BH92*$F92</f>
        <v>0</v>
      </c>
      <c r="BL92" s="13">
        <f t="shared" ref="BL92:BL99" si="187">+IFERROR(BK92/$E92,0)</f>
        <v>0</v>
      </c>
      <c r="BM92" s="12">
        <f t="shared" ref="BM92:BM99" si="188">+BK92*$F92</f>
        <v>0</v>
      </c>
      <c r="BN92" s="4">
        <v>0</v>
      </c>
      <c r="BO92" s="13">
        <f t="shared" ref="BO92:BO99" si="189">+IFERROR(BN92/$E92,0)</f>
        <v>0</v>
      </c>
      <c r="BP92" s="12">
        <f t="shared" ref="BP92:BP99" si="190">+BN92*$F92</f>
        <v>0</v>
      </c>
      <c r="BR92" s="13">
        <f t="shared" ref="BR92:BR99" si="191">+IFERROR(BQ92/$E92,0)</f>
        <v>0</v>
      </c>
      <c r="BS92" s="12">
        <f t="shared" ref="BS92:BS99" si="192">+BQ92*$F92</f>
        <v>0</v>
      </c>
      <c r="BT92" s="4">
        <v>0</v>
      </c>
      <c r="BU92" s="13">
        <f t="shared" ref="BU92:BU99" si="193">+IFERROR(BT92/$E92,0)</f>
        <v>0</v>
      </c>
      <c r="BV92" s="12">
        <f t="shared" ref="BV92:BV99" si="194">+BT92*$F92</f>
        <v>0</v>
      </c>
      <c r="BW92" s="4"/>
      <c r="BX92" s="13">
        <f t="shared" ref="BX92:BX99" si="195">+IFERROR(BW92/$E92,0)</f>
        <v>0</v>
      </c>
      <c r="BY92" s="12">
        <f t="shared" ref="BY92:BY99" si="196">+BW92*$F92</f>
        <v>0</v>
      </c>
      <c r="BZ92" s="4"/>
      <c r="CA92" s="13">
        <f t="shared" ref="CA92:CA99" si="197">+IFERROR(BZ92/$E92,0)</f>
        <v>0</v>
      </c>
      <c r="CB92" s="12">
        <f t="shared" ref="CB92:CB99" si="198">+BZ92*$F92</f>
        <v>0</v>
      </c>
      <c r="CC92" s="4">
        <v>0</v>
      </c>
      <c r="CD92" s="13">
        <f t="shared" ref="CD92:CD99" si="199">+IFERROR(CC92/$E92,0)</f>
        <v>0</v>
      </c>
      <c r="CE92" s="12">
        <f t="shared" ref="CE92:CE99" si="200">+CC92*$F92</f>
        <v>0</v>
      </c>
      <c r="CF92" s="4">
        <v>0</v>
      </c>
      <c r="CG92" s="13">
        <f t="shared" ref="CG92:CG99" si="201">+IFERROR(CF92/$E92,0)</f>
        <v>0</v>
      </c>
      <c r="CH92" s="12">
        <f t="shared" ref="CH92:CH99" si="202">+CF92*$F92</f>
        <v>0</v>
      </c>
      <c r="CI92" s="4"/>
      <c r="CJ92" s="13">
        <f t="shared" ref="CJ92:CJ99" si="203">+IFERROR(CI92/$E92,0)</f>
        <v>0</v>
      </c>
      <c r="CK92" s="12">
        <f t="shared" ref="CK92:CK99" si="204">+CI92*$F92</f>
        <v>0</v>
      </c>
      <c r="CL92" s="4"/>
      <c r="CM92" s="13">
        <f t="shared" ref="CM92:CM99" si="205">+IFERROR(CL92/$E92,0)</f>
        <v>0</v>
      </c>
      <c r="CN92" s="12">
        <f t="shared" ref="CN92:CN99" si="206">+CL92*$F92</f>
        <v>0</v>
      </c>
      <c r="CO92" s="19">
        <v>4</v>
      </c>
      <c r="CP92" s="13">
        <f t="shared" ref="CP92:CP99" si="207">+IFERROR(CO92/$E92,0)</f>
        <v>0.66666666666666663</v>
      </c>
      <c r="CQ92" s="12">
        <f t="shared" ref="CQ92:CQ99" si="208">+CO92*$F92</f>
        <v>72.260639999999995</v>
      </c>
      <c r="CR92" s="18">
        <f t="shared" si="122"/>
        <v>180.65159999999997</v>
      </c>
    </row>
    <row r="93" spans="1:96" x14ac:dyDescent="0.25">
      <c r="A93" s="1">
        <v>173162000</v>
      </c>
      <c r="B93" t="s">
        <v>10</v>
      </c>
      <c r="C93" t="s">
        <v>11</v>
      </c>
      <c r="D93" s="2">
        <v>0.15068493150684931</v>
      </c>
      <c r="E93" s="6">
        <v>6</v>
      </c>
      <c r="F93" s="6">
        <v>18.065159999999999</v>
      </c>
      <c r="G93" s="1">
        <v>322002</v>
      </c>
      <c r="H93" s="1" t="s">
        <v>45</v>
      </c>
      <c r="I93" s="4"/>
      <c r="J93" s="11">
        <f t="shared" si="153"/>
        <v>0</v>
      </c>
      <c r="K93" s="12">
        <f t="shared" si="154"/>
        <v>0</v>
      </c>
      <c r="L93" s="4"/>
      <c r="M93" s="13">
        <f t="shared" si="155"/>
        <v>0</v>
      </c>
      <c r="N93" s="12">
        <f t="shared" si="156"/>
        <v>0</v>
      </c>
      <c r="O93" s="4"/>
      <c r="P93" s="13">
        <f t="shared" si="157"/>
        <v>0</v>
      </c>
      <c r="Q93" s="12">
        <f t="shared" si="158"/>
        <v>0</v>
      </c>
      <c r="R93" s="4">
        <v>20</v>
      </c>
      <c r="S93" s="13">
        <f t="shared" si="159"/>
        <v>3.3333333333333335</v>
      </c>
      <c r="T93" s="12">
        <f t="shared" si="160"/>
        <v>361.30319999999995</v>
      </c>
      <c r="V93" s="13">
        <f t="shared" si="161"/>
        <v>0</v>
      </c>
      <c r="W93" s="12">
        <f t="shared" si="162"/>
        <v>0</v>
      </c>
      <c r="Y93" s="13">
        <f t="shared" si="163"/>
        <v>0</v>
      </c>
      <c r="Z93" s="12">
        <f t="shared" si="164"/>
        <v>0</v>
      </c>
      <c r="AA93" s="4"/>
      <c r="AB93" s="13">
        <f t="shared" si="165"/>
        <v>0</v>
      </c>
      <c r="AC93" s="12">
        <f t="shared" si="166"/>
        <v>0</v>
      </c>
      <c r="AE93" s="13">
        <f t="shared" si="167"/>
        <v>0</v>
      </c>
      <c r="AF93" s="12">
        <f t="shared" si="168"/>
        <v>0</v>
      </c>
      <c r="AG93" s="4">
        <v>0</v>
      </c>
      <c r="AH93" s="13">
        <f t="shared" si="169"/>
        <v>0</v>
      </c>
      <c r="AI93" s="12">
        <f t="shared" si="170"/>
        <v>0</v>
      </c>
      <c r="AK93" s="13">
        <f t="shared" si="171"/>
        <v>0</v>
      </c>
      <c r="AL93" s="12">
        <f t="shared" si="172"/>
        <v>0</v>
      </c>
      <c r="AM93" s="6">
        <v>0</v>
      </c>
      <c r="AN93" s="13">
        <f t="shared" si="149"/>
        <v>0</v>
      </c>
      <c r="AO93" s="12">
        <f t="shared" si="150"/>
        <v>0</v>
      </c>
      <c r="AQ93" s="13">
        <f t="shared" si="173"/>
        <v>0</v>
      </c>
      <c r="AR93" s="12">
        <f t="shared" si="174"/>
        <v>0</v>
      </c>
      <c r="AT93" s="13">
        <f t="shared" si="175"/>
        <v>0</v>
      </c>
      <c r="AU93" s="12">
        <f t="shared" si="176"/>
        <v>0</v>
      </c>
      <c r="AV93" s="4"/>
      <c r="AW93" s="13">
        <f t="shared" si="177"/>
        <v>0</v>
      </c>
      <c r="AX93" s="12">
        <f t="shared" si="178"/>
        <v>0</v>
      </c>
      <c r="AY93" s="4"/>
      <c r="AZ93" s="13">
        <f t="shared" si="179"/>
        <v>0</v>
      </c>
      <c r="BA93" s="12">
        <f t="shared" si="180"/>
        <v>0</v>
      </c>
      <c r="BC93" s="13">
        <f t="shared" si="181"/>
        <v>0</v>
      </c>
      <c r="BD93" s="12">
        <f t="shared" si="182"/>
        <v>0</v>
      </c>
      <c r="BE93" s="4">
        <v>36</v>
      </c>
      <c r="BF93" s="13">
        <f t="shared" si="183"/>
        <v>6</v>
      </c>
      <c r="BG93" s="12">
        <f t="shared" si="184"/>
        <v>650.34575999999993</v>
      </c>
      <c r="BI93" s="13">
        <f t="shared" si="185"/>
        <v>0</v>
      </c>
      <c r="BJ93" s="12">
        <f t="shared" si="186"/>
        <v>0</v>
      </c>
      <c r="BL93" s="13">
        <f t="shared" si="187"/>
        <v>0</v>
      </c>
      <c r="BM93" s="12">
        <f t="shared" si="188"/>
        <v>0</v>
      </c>
      <c r="BN93" s="4">
        <v>0</v>
      </c>
      <c r="BO93" s="13">
        <f t="shared" si="189"/>
        <v>0</v>
      </c>
      <c r="BP93" s="12">
        <f t="shared" si="190"/>
        <v>0</v>
      </c>
      <c r="BR93" s="13">
        <f t="shared" si="191"/>
        <v>0</v>
      </c>
      <c r="BS93" s="12">
        <f t="shared" si="192"/>
        <v>0</v>
      </c>
      <c r="BT93" s="4">
        <v>0</v>
      </c>
      <c r="BU93" s="13">
        <f t="shared" si="193"/>
        <v>0</v>
      </c>
      <c r="BV93" s="12">
        <f t="shared" si="194"/>
        <v>0</v>
      </c>
      <c r="BW93" s="4"/>
      <c r="BX93" s="13">
        <f t="shared" si="195"/>
        <v>0</v>
      </c>
      <c r="BY93" s="12">
        <f t="shared" si="196"/>
        <v>0</v>
      </c>
      <c r="BZ93" s="4"/>
      <c r="CA93" s="13">
        <f t="shared" si="197"/>
        <v>0</v>
      </c>
      <c r="CB93" s="12">
        <f t="shared" si="198"/>
        <v>0</v>
      </c>
      <c r="CC93" s="4">
        <v>0</v>
      </c>
      <c r="CD93" s="13">
        <f t="shared" si="199"/>
        <v>0</v>
      </c>
      <c r="CE93" s="12">
        <f t="shared" si="200"/>
        <v>0</v>
      </c>
      <c r="CF93" s="4">
        <v>0</v>
      </c>
      <c r="CG93" s="13">
        <f t="shared" si="201"/>
        <v>0</v>
      </c>
      <c r="CH93" s="12">
        <f t="shared" si="202"/>
        <v>0</v>
      </c>
      <c r="CI93" s="4"/>
      <c r="CJ93" s="13">
        <f t="shared" si="203"/>
        <v>0</v>
      </c>
      <c r="CK93" s="12">
        <f t="shared" si="204"/>
        <v>0</v>
      </c>
      <c r="CL93" s="4"/>
      <c r="CM93" s="13">
        <f t="shared" si="205"/>
        <v>0</v>
      </c>
      <c r="CN93" s="12">
        <f t="shared" si="206"/>
        <v>0</v>
      </c>
      <c r="CO93" s="19">
        <v>8</v>
      </c>
      <c r="CP93" s="13">
        <f t="shared" si="207"/>
        <v>1.3333333333333333</v>
      </c>
      <c r="CQ93" s="12">
        <f t="shared" si="208"/>
        <v>144.52127999999999</v>
      </c>
      <c r="CR93" s="18">
        <f t="shared" si="122"/>
        <v>361.30319999999995</v>
      </c>
    </row>
    <row r="94" spans="1:96" x14ac:dyDescent="0.25">
      <c r="A94" s="1">
        <v>173162000</v>
      </c>
      <c r="B94" t="s">
        <v>12</v>
      </c>
      <c r="C94" t="s">
        <v>13</v>
      </c>
      <c r="D94" s="2">
        <v>6.5068493150684928E-2</v>
      </c>
      <c r="E94" s="6">
        <v>6</v>
      </c>
      <c r="F94" s="6">
        <v>18.065159999999999</v>
      </c>
      <c r="G94" s="1">
        <v>322002</v>
      </c>
      <c r="H94" s="1" t="s">
        <v>45</v>
      </c>
      <c r="I94" s="4"/>
      <c r="J94" s="11">
        <f t="shared" si="153"/>
        <v>0</v>
      </c>
      <c r="K94" s="12">
        <f t="shared" si="154"/>
        <v>0</v>
      </c>
      <c r="L94" s="4"/>
      <c r="M94" s="13">
        <f t="shared" si="155"/>
        <v>0</v>
      </c>
      <c r="N94" s="12">
        <f t="shared" si="156"/>
        <v>0</v>
      </c>
      <c r="O94" s="4"/>
      <c r="P94" s="13">
        <f t="shared" si="157"/>
        <v>0</v>
      </c>
      <c r="Q94" s="12">
        <f t="shared" si="158"/>
        <v>0</v>
      </c>
      <c r="R94" s="4">
        <v>9</v>
      </c>
      <c r="S94" s="13">
        <f t="shared" si="159"/>
        <v>1.5</v>
      </c>
      <c r="T94" s="12">
        <f t="shared" si="160"/>
        <v>162.58643999999998</v>
      </c>
      <c r="V94" s="13">
        <f t="shared" si="161"/>
        <v>0</v>
      </c>
      <c r="W94" s="12">
        <f t="shared" si="162"/>
        <v>0</v>
      </c>
      <c r="Y94" s="13">
        <f t="shared" si="163"/>
        <v>0</v>
      </c>
      <c r="Z94" s="12">
        <f t="shared" si="164"/>
        <v>0</v>
      </c>
      <c r="AA94" s="4"/>
      <c r="AB94" s="13">
        <f t="shared" si="165"/>
        <v>0</v>
      </c>
      <c r="AC94" s="12">
        <f t="shared" si="166"/>
        <v>0</v>
      </c>
      <c r="AE94" s="13">
        <f t="shared" si="167"/>
        <v>0</v>
      </c>
      <c r="AF94" s="12">
        <f t="shared" si="168"/>
        <v>0</v>
      </c>
      <c r="AG94" s="4">
        <v>0</v>
      </c>
      <c r="AH94" s="13">
        <f t="shared" si="169"/>
        <v>0</v>
      </c>
      <c r="AI94" s="12">
        <f t="shared" si="170"/>
        <v>0</v>
      </c>
      <c r="AK94" s="13">
        <f t="shared" si="171"/>
        <v>0</v>
      </c>
      <c r="AL94" s="12">
        <f t="shared" si="172"/>
        <v>0</v>
      </c>
      <c r="AM94" s="6">
        <v>0</v>
      </c>
      <c r="AN94" s="13">
        <f t="shared" si="149"/>
        <v>0</v>
      </c>
      <c r="AO94" s="12">
        <f t="shared" si="150"/>
        <v>0</v>
      </c>
      <c r="AQ94" s="13">
        <f t="shared" si="173"/>
        <v>0</v>
      </c>
      <c r="AR94" s="12">
        <f t="shared" si="174"/>
        <v>0</v>
      </c>
      <c r="AT94" s="13">
        <f t="shared" si="175"/>
        <v>0</v>
      </c>
      <c r="AU94" s="12">
        <f t="shared" si="176"/>
        <v>0</v>
      </c>
      <c r="AV94" s="4"/>
      <c r="AW94" s="13">
        <f t="shared" si="177"/>
        <v>0</v>
      </c>
      <c r="AX94" s="12">
        <f t="shared" si="178"/>
        <v>0</v>
      </c>
      <c r="AY94" s="4"/>
      <c r="AZ94" s="13">
        <f t="shared" si="179"/>
        <v>0</v>
      </c>
      <c r="BA94" s="12">
        <f t="shared" si="180"/>
        <v>0</v>
      </c>
      <c r="BC94" s="13">
        <f t="shared" si="181"/>
        <v>0</v>
      </c>
      <c r="BD94" s="12">
        <f t="shared" si="182"/>
        <v>0</v>
      </c>
      <c r="BE94" s="4">
        <v>16</v>
      </c>
      <c r="BF94" s="13">
        <f t="shared" si="183"/>
        <v>2.6666666666666665</v>
      </c>
      <c r="BG94" s="12">
        <f t="shared" si="184"/>
        <v>289.04255999999998</v>
      </c>
      <c r="BI94" s="13">
        <f t="shared" si="185"/>
        <v>0</v>
      </c>
      <c r="BJ94" s="12">
        <f t="shared" si="186"/>
        <v>0</v>
      </c>
      <c r="BL94" s="13">
        <f t="shared" si="187"/>
        <v>0</v>
      </c>
      <c r="BM94" s="12">
        <f t="shared" si="188"/>
        <v>0</v>
      </c>
      <c r="BN94" s="4">
        <v>0</v>
      </c>
      <c r="BO94" s="13">
        <f t="shared" si="189"/>
        <v>0</v>
      </c>
      <c r="BP94" s="12">
        <f t="shared" si="190"/>
        <v>0</v>
      </c>
      <c r="BR94" s="13">
        <f t="shared" si="191"/>
        <v>0</v>
      </c>
      <c r="BS94" s="12">
        <f t="shared" si="192"/>
        <v>0</v>
      </c>
      <c r="BT94" s="4">
        <v>0</v>
      </c>
      <c r="BU94" s="13">
        <f t="shared" si="193"/>
        <v>0</v>
      </c>
      <c r="BV94" s="12">
        <f t="shared" si="194"/>
        <v>0</v>
      </c>
      <c r="BW94" s="4"/>
      <c r="BX94" s="13">
        <f t="shared" si="195"/>
        <v>0</v>
      </c>
      <c r="BY94" s="12">
        <f t="shared" si="196"/>
        <v>0</v>
      </c>
      <c r="BZ94" s="4"/>
      <c r="CA94" s="13">
        <f t="shared" si="197"/>
        <v>0</v>
      </c>
      <c r="CB94" s="12">
        <f t="shared" si="198"/>
        <v>0</v>
      </c>
      <c r="CC94" s="4">
        <v>0</v>
      </c>
      <c r="CD94" s="13">
        <f t="shared" si="199"/>
        <v>0</v>
      </c>
      <c r="CE94" s="12">
        <f t="shared" si="200"/>
        <v>0</v>
      </c>
      <c r="CF94" s="4">
        <v>0</v>
      </c>
      <c r="CG94" s="13">
        <f t="shared" si="201"/>
        <v>0</v>
      </c>
      <c r="CH94" s="12">
        <f t="shared" si="202"/>
        <v>0</v>
      </c>
      <c r="CI94" s="4"/>
      <c r="CJ94" s="13">
        <f t="shared" si="203"/>
        <v>0</v>
      </c>
      <c r="CK94" s="12">
        <f t="shared" si="204"/>
        <v>0</v>
      </c>
      <c r="CL94" s="4"/>
      <c r="CM94" s="13">
        <f t="shared" si="205"/>
        <v>0</v>
      </c>
      <c r="CN94" s="12">
        <f t="shared" si="206"/>
        <v>0</v>
      </c>
      <c r="CO94" s="19">
        <v>4</v>
      </c>
      <c r="CP94" s="13">
        <f t="shared" si="207"/>
        <v>0.66666666666666663</v>
      </c>
      <c r="CQ94" s="12">
        <f t="shared" si="208"/>
        <v>72.260639999999995</v>
      </c>
      <c r="CR94" s="18">
        <f t="shared" si="122"/>
        <v>162.58643999999998</v>
      </c>
    </row>
    <row r="95" spans="1:96" x14ac:dyDescent="0.25">
      <c r="A95" s="1">
        <v>173162000</v>
      </c>
      <c r="B95" t="s">
        <v>14</v>
      </c>
      <c r="C95" t="s">
        <v>15</v>
      </c>
      <c r="D95" s="2">
        <v>7.1917808219178078E-2</v>
      </c>
      <c r="E95" s="6">
        <v>6</v>
      </c>
      <c r="F95" s="6">
        <v>18.065159999999999</v>
      </c>
      <c r="G95" s="1">
        <v>322002</v>
      </c>
      <c r="H95" s="1" t="s">
        <v>45</v>
      </c>
      <c r="I95" s="4"/>
      <c r="J95" s="11">
        <f t="shared" si="153"/>
        <v>0</v>
      </c>
      <c r="K95" s="12">
        <f t="shared" si="154"/>
        <v>0</v>
      </c>
      <c r="L95" s="4"/>
      <c r="M95" s="13">
        <f t="shared" si="155"/>
        <v>0</v>
      </c>
      <c r="N95" s="12">
        <f t="shared" si="156"/>
        <v>0</v>
      </c>
      <c r="O95" s="4"/>
      <c r="P95" s="13">
        <f t="shared" si="157"/>
        <v>0</v>
      </c>
      <c r="Q95" s="12">
        <f t="shared" si="158"/>
        <v>0</v>
      </c>
      <c r="R95" s="4">
        <v>9</v>
      </c>
      <c r="S95" s="13">
        <f t="shared" si="159"/>
        <v>1.5</v>
      </c>
      <c r="T95" s="12">
        <f t="shared" si="160"/>
        <v>162.58643999999998</v>
      </c>
      <c r="V95" s="13">
        <f t="shared" si="161"/>
        <v>0</v>
      </c>
      <c r="W95" s="12">
        <f t="shared" si="162"/>
        <v>0</v>
      </c>
      <c r="Y95" s="13">
        <f t="shared" si="163"/>
        <v>0</v>
      </c>
      <c r="Z95" s="12">
        <f t="shared" si="164"/>
        <v>0</v>
      </c>
      <c r="AA95" s="4"/>
      <c r="AB95" s="13">
        <f t="shared" si="165"/>
        <v>0</v>
      </c>
      <c r="AC95" s="12">
        <f t="shared" si="166"/>
        <v>0</v>
      </c>
      <c r="AE95" s="13">
        <f t="shared" si="167"/>
        <v>0</v>
      </c>
      <c r="AF95" s="12">
        <f t="shared" si="168"/>
        <v>0</v>
      </c>
      <c r="AG95" s="4">
        <v>0</v>
      </c>
      <c r="AH95" s="13">
        <f t="shared" si="169"/>
        <v>0</v>
      </c>
      <c r="AI95" s="12">
        <f t="shared" si="170"/>
        <v>0</v>
      </c>
      <c r="AK95" s="13">
        <f t="shared" si="171"/>
        <v>0</v>
      </c>
      <c r="AL95" s="12">
        <f t="shared" si="172"/>
        <v>0</v>
      </c>
      <c r="AM95" s="6">
        <v>0</v>
      </c>
      <c r="AN95" s="13">
        <f t="shared" si="149"/>
        <v>0</v>
      </c>
      <c r="AO95" s="12">
        <f t="shared" si="150"/>
        <v>0</v>
      </c>
      <c r="AQ95" s="13">
        <f t="shared" si="173"/>
        <v>0</v>
      </c>
      <c r="AR95" s="12">
        <f t="shared" si="174"/>
        <v>0</v>
      </c>
      <c r="AT95" s="13">
        <f t="shared" si="175"/>
        <v>0</v>
      </c>
      <c r="AU95" s="12">
        <f t="shared" si="176"/>
        <v>0</v>
      </c>
      <c r="AV95" s="4"/>
      <c r="AW95" s="13">
        <f t="shared" si="177"/>
        <v>0</v>
      </c>
      <c r="AX95" s="12">
        <f t="shared" si="178"/>
        <v>0</v>
      </c>
      <c r="AY95" s="4"/>
      <c r="AZ95" s="13">
        <f t="shared" si="179"/>
        <v>0</v>
      </c>
      <c r="BA95" s="12">
        <f t="shared" si="180"/>
        <v>0</v>
      </c>
      <c r="BC95" s="13">
        <f t="shared" si="181"/>
        <v>0</v>
      </c>
      <c r="BD95" s="12">
        <f t="shared" si="182"/>
        <v>0</v>
      </c>
      <c r="BE95" s="4">
        <v>17</v>
      </c>
      <c r="BF95" s="13">
        <f t="shared" si="183"/>
        <v>2.8333333333333335</v>
      </c>
      <c r="BG95" s="12">
        <f t="shared" si="184"/>
        <v>307.10771999999997</v>
      </c>
      <c r="BI95" s="13">
        <f t="shared" si="185"/>
        <v>0</v>
      </c>
      <c r="BJ95" s="12">
        <f t="shared" si="186"/>
        <v>0</v>
      </c>
      <c r="BL95" s="13">
        <f t="shared" si="187"/>
        <v>0</v>
      </c>
      <c r="BM95" s="12">
        <f t="shared" si="188"/>
        <v>0</v>
      </c>
      <c r="BN95" s="4">
        <v>0</v>
      </c>
      <c r="BO95" s="13">
        <f t="shared" si="189"/>
        <v>0</v>
      </c>
      <c r="BP95" s="12">
        <f t="shared" si="190"/>
        <v>0</v>
      </c>
      <c r="BR95" s="13">
        <f t="shared" si="191"/>
        <v>0</v>
      </c>
      <c r="BS95" s="12">
        <f t="shared" si="192"/>
        <v>0</v>
      </c>
      <c r="BT95" s="4">
        <v>0</v>
      </c>
      <c r="BU95" s="13">
        <f t="shared" si="193"/>
        <v>0</v>
      </c>
      <c r="BV95" s="12">
        <f t="shared" si="194"/>
        <v>0</v>
      </c>
      <c r="BW95" s="4"/>
      <c r="BX95" s="13">
        <f t="shared" si="195"/>
        <v>0</v>
      </c>
      <c r="BY95" s="12">
        <f t="shared" si="196"/>
        <v>0</v>
      </c>
      <c r="BZ95" s="4"/>
      <c r="CA95" s="13">
        <f t="shared" si="197"/>
        <v>0</v>
      </c>
      <c r="CB95" s="12">
        <f t="shared" si="198"/>
        <v>0</v>
      </c>
      <c r="CC95" s="4">
        <v>0</v>
      </c>
      <c r="CD95" s="13">
        <f t="shared" si="199"/>
        <v>0</v>
      </c>
      <c r="CE95" s="12">
        <f t="shared" si="200"/>
        <v>0</v>
      </c>
      <c r="CF95" s="4">
        <v>0</v>
      </c>
      <c r="CG95" s="13">
        <f t="shared" si="201"/>
        <v>0</v>
      </c>
      <c r="CH95" s="12">
        <f t="shared" si="202"/>
        <v>0</v>
      </c>
      <c r="CI95" s="4"/>
      <c r="CJ95" s="13">
        <f t="shared" si="203"/>
        <v>0</v>
      </c>
      <c r="CK95" s="12">
        <f t="shared" si="204"/>
        <v>0</v>
      </c>
      <c r="CL95" s="4"/>
      <c r="CM95" s="13">
        <f t="shared" si="205"/>
        <v>0</v>
      </c>
      <c r="CN95" s="12">
        <f t="shared" si="206"/>
        <v>0</v>
      </c>
      <c r="CO95" s="19">
        <v>4</v>
      </c>
      <c r="CP95" s="13">
        <f t="shared" si="207"/>
        <v>0.66666666666666663</v>
      </c>
      <c r="CQ95" s="12">
        <f t="shared" si="208"/>
        <v>72.260639999999995</v>
      </c>
      <c r="CR95" s="18">
        <f t="shared" si="122"/>
        <v>162.58643999999998</v>
      </c>
    </row>
    <row r="96" spans="1:96" x14ac:dyDescent="0.25">
      <c r="A96" s="1">
        <v>173162000</v>
      </c>
      <c r="B96" t="s">
        <v>16</v>
      </c>
      <c r="C96" t="s">
        <v>17</v>
      </c>
      <c r="D96" s="2">
        <v>0.1404109589041096</v>
      </c>
      <c r="E96" s="6">
        <v>6</v>
      </c>
      <c r="F96" s="6">
        <v>18.065159999999999</v>
      </c>
      <c r="G96" s="1">
        <v>322002</v>
      </c>
      <c r="H96" s="1" t="s">
        <v>45</v>
      </c>
      <c r="I96" s="4"/>
      <c r="J96" s="11">
        <f t="shared" si="153"/>
        <v>0</v>
      </c>
      <c r="K96" s="12">
        <f t="shared" si="154"/>
        <v>0</v>
      </c>
      <c r="L96" s="4"/>
      <c r="M96" s="13">
        <f t="shared" si="155"/>
        <v>0</v>
      </c>
      <c r="N96" s="12">
        <f t="shared" si="156"/>
        <v>0</v>
      </c>
      <c r="O96" s="4"/>
      <c r="P96" s="13">
        <f t="shared" si="157"/>
        <v>0</v>
      </c>
      <c r="Q96" s="12">
        <f t="shared" si="158"/>
        <v>0</v>
      </c>
      <c r="R96" s="4">
        <v>19</v>
      </c>
      <c r="S96" s="13">
        <f t="shared" si="159"/>
        <v>3.1666666666666665</v>
      </c>
      <c r="T96" s="12">
        <f t="shared" si="160"/>
        <v>343.23803999999996</v>
      </c>
      <c r="V96" s="13">
        <f t="shared" si="161"/>
        <v>0</v>
      </c>
      <c r="W96" s="12">
        <f t="shared" si="162"/>
        <v>0</v>
      </c>
      <c r="Y96" s="13">
        <f t="shared" si="163"/>
        <v>0</v>
      </c>
      <c r="Z96" s="12">
        <f t="shared" si="164"/>
        <v>0</v>
      </c>
      <c r="AA96" s="4"/>
      <c r="AB96" s="13">
        <f t="shared" si="165"/>
        <v>0</v>
      </c>
      <c r="AC96" s="12">
        <f t="shared" si="166"/>
        <v>0</v>
      </c>
      <c r="AE96" s="13">
        <f t="shared" si="167"/>
        <v>0</v>
      </c>
      <c r="AF96" s="12">
        <f t="shared" si="168"/>
        <v>0</v>
      </c>
      <c r="AG96" s="4">
        <v>0</v>
      </c>
      <c r="AH96" s="13">
        <f t="shared" si="169"/>
        <v>0</v>
      </c>
      <c r="AI96" s="12">
        <f t="shared" si="170"/>
        <v>0</v>
      </c>
      <c r="AK96" s="13">
        <f t="shared" si="171"/>
        <v>0</v>
      </c>
      <c r="AL96" s="12">
        <f t="shared" si="172"/>
        <v>0</v>
      </c>
      <c r="AM96" s="6">
        <v>0</v>
      </c>
      <c r="AN96" s="13">
        <f t="shared" si="149"/>
        <v>0</v>
      </c>
      <c r="AO96" s="12">
        <f t="shared" si="150"/>
        <v>0</v>
      </c>
      <c r="AQ96" s="13">
        <f t="shared" si="173"/>
        <v>0</v>
      </c>
      <c r="AR96" s="12">
        <f t="shared" si="174"/>
        <v>0</v>
      </c>
      <c r="AT96" s="13">
        <f t="shared" si="175"/>
        <v>0</v>
      </c>
      <c r="AU96" s="12">
        <f t="shared" si="176"/>
        <v>0</v>
      </c>
      <c r="AV96" s="4"/>
      <c r="AW96" s="13">
        <f t="shared" si="177"/>
        <v>0</v>
      </c>
      <c r="AX96" s="12">
        <f t="shared" si="178"/>
        <v>0</v>
      </c>
      <c r="AY96" s="4"/>
      <c r="AZ96" s="13">
        <f t="shared" si="179"/>
        <v>0</v>
      </c>
      <c r="BA96" s="12">
        <f t="shared" si="180"/>
        <v>0</v>
      </c>
      <c r="BC96" s="13">
        <f t="shared" si="181"/>
        <v>0</v>
      </c>
      <c r="BD96" s="12">
        <f t="shared" si="182"/>
        <v>0</v>
      </c>
      <c r="BE96" s="4">
        <v>34</v>
      </c>
      <c r="BF96" s="13">
        <f t="shared" si="183"/>
        <v>5.666666666666667</v>
      </c>
      <c r="BG96" s="12">
        <f t="shared" si="184"/>
        <v>614.21543999999994</v>
      </c>
      <c r="BI96" s="13">
        <f t="shared" si="185"/>
        <v>0</v>
      </c>
      <c r="BJ96" s="12">
        <f t="shared" si="186"/>
        <v>0</v>
      </c>
      <c r="BL96" s="13">
        <f t="shared" si="187"/>
        <v>0</v>
      </c>
      <c r="BM96" s="12">
        <f t="shared" si="188"/>
        <v>0</v>
      </c>
      <c r="BN96" s="4">
        <v>0</v>
      </c>
      <c r="BO96" s="13">
        <f t="shared" si="189"/>
        <v>0</v>
      </c>
      <c r="BP96" s="12">
        <f t="shared" si="190"/>
        <v>0</v>
      </c>
      <c r="BR96" s="13">
        <f t="shared" si="191"/>
        <v>0</v>
      </c>
      <c r="BS96" s="12">
        <f t="shared" si="192"/>
        <v>0</v>
      </c>
      <c r="BT96" s="4">
        <v>0</v>
      </c>
      <c r="BU96" s="13">
        <f t="shared" si="193"/>
        <v>0</v>
      </c>
      <c r="BV96" s="12">
        <f t="shared" si="194"/>
        <v>0</v>
      </c>
      <c r="BW96" s="4"/>
      <c r="BX96" s="13">
        <f t="shared" si="195"/>
        <v>0</v>
      </c>
      <c r="BY96" s="12">
        <f t="shared" si="196"/>
        <v>0</v>
      </c>
      <c r="BZ96" s="4"/>
      <c r="CA96" s="13">
        <f t="shared" si="197"/>
        <v>0</v>
      </c>
      <c r="CB96" s="12">
        <f t="shared" si="198"/>
        <v>0</v>
      </c>
      <c r="CC96" s="4">
        <v>0</v>
      </c>
      <c r="CD96" s="13">
        <f t="shared" si="199"/>
        <v>0</v>
      </c>
      <c r="CE96" s="12">
        <f t="shared" si="200"/>
        <v>0</v>
      </c>
      <c r="CF96" s="4">
        <v>0</v>
      </c>
      <c r="CG96" s="13">
        <f t="shared" si="201"/>
        <v>0</v>
      </c>
      <c r="CH96" s="12">
        <f t="shared" si="202"/>
        <v>0</v>
      </c>
      <c r="CI96" s="4"/>
      <c r="CJ96" s="13">
        <f t="shared" si="203"/>
        <v>0</v>
      </c>
      <c r="CK96" s="12">
        <f t="shared" si="204"/>
        <v>0</v>
      </c>
      <c r="CL96" s="4"/>
      <c r="CM96" s="13">
        <f t="shared" si="205"/>
        <v>0</v>
      </c>
      <c r="CN96" s="12">
        <f t="shared" si="206"/>
        <v>0</v>
      </c>
      <c r="CO96" s="19">
        <v>8</v>
      </c>
      <c r="CP96" s="13">
        <f t="shared" si="207"/>
        <v>1.3333333333333333</v>
      </c>
      <c r="CQ96" s="12">
        <f t="shared" si="208"/>
        <v>144.52127999999999</v>
      </c>
      <c r="CR96" s="18">
        <f t="shared" si="122"/>
        <v>343.23803999999996</v>
      </c>
    </row>
    <row r="97" spans="1:96" x14ac:dyDescent="0.25">
      <c r="A97" s="1">
        <v>173162000</v>
      </c>
      <c r="B97" t="s">
        <v>18</v>
      </c>
      <c r="C97" t="s">
        <v>19</v>
      </c>
      <c r="D97" s="2">
        <v>7.1917808219178078E-2</v>
      </c>
      <c r="E97" s="6">
        <v>6</v>
      </c>
      <c r="F97" s="6">
        <v>18.065159999999999</v>
      </c>
      <c r="G97" s="1">
        <v>322002</v>
      </c>
      <c r="H97" s="1" t="s">
        <v>45</v>
      </c>
      <c r="I97" s="4"/>
      <c r="J97" s="11">
        <f t="shared" si="153"/>
        <v>0</v>
      </c>
      <c r="K97" s="12">
        <f t="shared" si="154"/>
        <v>0</v>
      </c>
      <c r="L97" s="4"/>
      <c r="M97" s="13">
        <f t="shared" si="155"/>
        <v>0</v>
      </c>
      <c r="N97" s="12">
        <f t="shared" si="156"/>
        <v>0</v>
      </c>
      <c r="O97" s="4"/>
      <c r="P97" s="13">
        <f t="shared" si="157"/>
        <v>0</v>
      </c>
      <c r="Q97" s="12">
        <f t="shared" si="158"/>
        <v>0</v>
      </c>
      <c r="R97" s="4">
        <v>9</v>
      </c>
      <c r="S97" s="13">
        <f t="shared" si="159"/>
        <v>1.5</v>
      </c>
      <c r="T97" s="12">
        <f t="shared" si="160"/>
        <v>162.58643999999998</v>
      </c>
      <c r="V97" s="13">
        <f t="shared" si="161"/>
        <v>0</v>
      </c>
      <c r="W97" s="12">
        <f t="shared" si="162"/>
        <v>0</v>
      </c>
      <c r="Y97" s="13">
        <f t="shared" si="163"/>
        <v>0</v>
      </c>
      <c r="Z97" s="12">
        <f t="shared" si="164"/>
        <v>0</v>
      </c>
      <c r="AA97" s="4"/>
      <c r="AB97" s="13">
        <f t="shared" si="165"/>
        <v>0</v>
      </c>
      <c r="AC97" s="12">
        <f t="shared" si="166"/>
        <v>0</v>
      </c>
      <c r="AE97" s="13">
        <f t="shared" si="167"/>
        <v>0</v>
      </c>
      <c r="AF97" s="12">
        <f t="shared" si="168"/>
        <v>0</v>
      </c>
      <c r="AG97" s="4">
        <v>0</v>
      </c>
      <c r="AH97" s="13">
        <f t="shared" si="169"/>
        <v>0</v>
      </c>
      <c r="AI97" s="12">
        <f t="shared" si="170"/>
        <v>0</v>
      </c>
      <c r="AK97" s="13">
        <f t="shared" si="171"/>
        <v>0</v>
      </c>
      <c r="AL97" s="12">
        <f t="shared" si="172"/>
        <v>0</v>
      </c>
      <c r="AM97" s="6">
        <v>0</v>
      </c>
      <c r="AN97" s="13">
        <f t="shared" si="149"/>
        <v>0</v>
      </c>
      <c r="AO97" s="12">
        <f t="shared" si="150"/>
        <v>0</v>
      </c>
      <c r="AQ97" s="13">
        <f t="shared" si="173"/>
        <v>0</v>
      </c>
      <c r="AR97" s="12">
        <f t="shared" si="174"/>
        <v>0</v>
      </c>
      <c r="AT97" s="13">
        <f t="shared" si="175"/>
        <v>0</v>
      </c>
      <c r="AU97" s="12">
        <f t="shared" si="176"/>
        <v>0</v>
      </c>
      <c r="AV97" s="4"/>
      <c r="AW97" s="13">
        <f t="shared" si="177"/>
        <v>0</v>
      </c>
      <c r="AX97" s="12">
        <f t="shared" si="178"/>
        <v>0</v>
      </c>
      <c r="AY97" s="4"/>
      <c r="AZ97" s="13">
        <f t="shared" si="179"/>
        <v>0</v>
      </c>
      <c r="BA97" s="12">
        <f t="shared" si="180"/>
        <v>0</v>
      </c>
      <c r="BC97" s="13">
        <f t="shared" si="181"/>
        <v>0</v>
      </c>
      <c r="BD97" s="12">
        <f t="shared" si="182"/>
        <v>0</v>
      </c>
      <c r="BE97" s="4">
        <v>17</v>
      </c>
      <c r="BF97" s="13">
        <f t="shared" si="183"/>
        <v>2.8333333333333335</v>
      </c>
      <c r="BG97" s="12">
        <f t="shared" si="184"/>
        <v>307.10771999999997</v>
      </c>
      <c r="BI97" s="13">
        <f t="shared" si="185"/>
        <v>0</v>
      </c>
      <c r="BJ97" s="12">
        <f t="shared" si="186"/>
        <v>0</v>
      </c>
      <c r="BL97" s="13">
        <f t="shared" si="187"/>
        <v>0</v>
      </c>
      <c r="BM97" s="12">
        <f t="shared" si="188"/>
        <v>0</v>
      </c>
      <c r="BN97" s="4">
        <v>0</v>
      </c>
      <c r="BO97" s="13">
        <f t="shared" si="189"/>
        <v>0</v>
      </c>
      <c r="BP97" s="12">
        <f t="shared" si="190"/>
        <v>0</v>
      </c>
      <c r="BR97" s="13">
        <f t="shared" si="191"/>
        <v>0</v>
      </c>
      <c r="BS97" s="12">
        <f t="shared" si="192"/>
        <v>0</v>
      </c>
      <c r="BT97" s="4">
        <v>0</v>
      </c>
      <c r="BU97" s="13">
        <f t="shared" si="193"/>
        <v>0</v>
      </c>
      <c r="BV97" s="12">
        <f t="shared" si="194"/>
        <v>0</v>
      </c>
      <c r="BW97" s="4"/>
      <c r="BX97" s="13">
        <f t="shared" si="195"/>
        <v>0</v>
      </c>
      <c r="BY97" s="12">
        <f t="shared" si="196"/>
        <v>0</v>
      </c>
      <c r="BZ97" s="4"/>
      <c r="CA97" s="13">
        <f t="shared" si="197"/>
        <v>0</v>
      </c>
      <c r="CB97" s="12">
        <f t="shared" si="198"/>
        <v>0</v>
      </c>
      <c r="CC97" s="4">
        <v>0</v>
      </c>
      <c r="CD97" s="13">
        <f t="shared" si="199"/>
        <v>0</v>
      </c>
      <c r="CE97" s="12">
        <f t="shared" si="200"/>
        <v>0</v>
      </c>
      <c r="CF97" s="4">
        <v>0</v>
      </c>
      <c r="CG97" s="13">
        <f t="shared" si="201"/>
        <v>0</v>
      </c>
      <c r="CH97" s="12">
        <f t="shared" si="202"/>
        <v>0</v>
      </c>
      <c r="CI97" s="4"/>
      <c r="CJ97" s="13">
        <f t="shared" si="203"/>
        <v>0</v>
      </c>
      <c r="CK97" s="12">
        <f t="shared" si="204"/>
        <v>0</v>
      </c>
      <c r="CL97" s="4"/>
      <c r="CM97" s="13">
        <f t="shared" si="205"/>
        <v>0</v>
      </c>
      <c r="CN97" s="12">
        <f t="shared" si="206"/>
        <v>0</v>
      </c>
      <c r="CO97" s="19">
        <v>4</v>
      </c>
      <c r="CP97" s="13">
        <f t="shared" si="207"/>
        <v>0.66666666666666663</v>
      </c>
      <c r="CQ97" s="12">
        <f t="shared" si="208"/>
        <v>72.260639999999995</v>
      </c>
      <c r="CR97" s="18">
        <f t="shared" si="122"/>
        <v>162.58643999999998</v>
      </c>
    </row>
    <row r="98" spans="1:96" x14ac:dyDescent="0.25">
      <c r="A98" s="1">
        <v>173162000</v>
      </c>
      <c r="B98" t="s">
        <v>20</v>
      </c>
      <c r="C98" t="s">
        <v>21</v>
      </c>
      <c r="D98" s="2">
        <v>0.17808219178082191</v>
      </c>
      <c r="E98" s="6">
        <v>6</v>
      </c>
      <c r="F98" s="6">
        <v>18.065159999999999</v>
      </c>
      <c r="G98" s="1">
        <v>322002</v>
      </c>
      <c r="H98" s="1" t="s">
        <v>45</v>
      </c>
      <c r="I98" s="4"/>
      <c r="J98" s="11">
        <f t="shared" si="153"/>
        <v>0</v>
      </c>
      <c r="K98" s="12">
        <f t="shared" si="154"/>
        <v>0</v>
      </c>
      <c r="L98" s="4"/>
      <c r="M98" s="13">
        <f t="shared" si="155"/>
        <v>0</v>
      </c>
      <c r="N98" s="12">
        <f t="shared" si="156"/>
        <v>0</v>
      </c>
      <c r="O98" s="4"/>
      <c r="P98" s="13">
        <f t="shared" si="157"/>
        <v>0</v>
      </c>
      <c r="Q98" s="12">
        <f t="shared" si="158"/>
        <v>0</v>
      </c>
      <c r="R98" s="4">
        <v>24</v>
      </c>
      <c r="S98" s="13">
        <f t="shared" si="159"/>
        <v>4</v>
      </c>
      <c r="T98" s="12">
        <f t="shared" si="160"/>
        <v>433.56383999999997</v>
      </c>
      <c r="V98" s="13">
        <f t="shared" si="161"/>
        <v>0</v>
      </c>
      <c r="W98" s="12">
        <f t="shared" si="162"/>
        <v>0</v>
      </c>
      <c r="Y98" s="13">
        <f t="shared" si="163"/>
        <v>0</v>
      </c>
      <c r="Z98" s="12">
        <f t="shared" si="164"/>
        <v>0</v>
      </c>
      <c r="AA98" s="4"/>
      <c r="AB98" s="13">
        <f t="shared" si="165"/>
        <v>0</v>
      </c>
      <c r="AC98" s="12">
        <f t="shared" si="166"/>
        <v>0</v>
      </c>
      <c r="AE98" s="13">
        <f t="shared" si="167"/>
        <v>0</v>
      </c>
      <c r="AF98" s="12">
        <f t="shared" si="168"/>
        <v>0</v>
      </c>
      <c r="AG98" s="4">
        <v>0</v>
      </c>
      <c r="AH98" s="13">
        <f t="shared" si="169"/>
        <v>0</v>
      </c>
      <c r="AI98" s="12">
        <f t="shared" si="170"/>
        <v>0</v>
      </c>
      <c r="AK98" s="13">
        <f t="shared" si="171"/>
        <v>0</v>
      </c>
      <c r="AL98" s="12">
        <f t="shared" si="172"/>
        <v>0</v>
      </c>
      <c r="AM98" s="6">
        <v>0</v>
      </c>
      <c r="AN98" s="13">
        <f t="shared" si="149"/>
        <v>0</v>
      </c>
      <c r="AO98" s="12">
        <f t="shared" si="150"/>
        <v>0</v>
      </c>
      <c r="AQ98" s="13">
        <f t="shared" si="173"/>
        <v>0</v>
      </c>
      <c r="AR98" s="12">
        <f t="shared" si="174"/>
        <v>0</v>
      </c>
      <c r="AT98" s="13">
        <f t="shared" si="175"/>
        <v>0</v>
      </c>
      <c r="AU98" s="12">
        <f t="shared" si="176"/>
        <v>0</v>
      </c>
      <c r="AV98" s="4"/>
      <c r="AW98" s="13">
        <f t="shared" si="177"/>
        <v>0</v>
      </c>
      <c r="AX98" s="12">
        <f t="shared" si="178"/>
        <v>0</v>
      </c>
      <c r="AY98" s="4"/>
      <c r="AZ98" s="13">
        <f t="shared" si="179"/>
        <v>0</v>
      </c>
      <c r="BA98" s="12">
        <f t="shared" si="180"/>
        <v>0</v>
      </c>
      <c r="BC98" s="13">
        <f t="shared" si="181"/>
        <v>0</v>
      </c>
      <c r="BD98" s="12">
        <f t="shared" si="182"/>
        <v>0</v>
      </c>
      <c r="BE98" s="4">
        <v>43</v>
      </c>
      <c r="BF98" s="13">
        <f t="shared" si="183"/>
        <v>7.166666666666667</v>
      </c>
      <c r="BG98" s="12">
        <f t="shared" si="184"/>
        <v>776.80187999999998</v>
      </c>
      <c r="BI98" s="13">
        <f t="shared" si="185"/>
        <v>0</v>
      </c>
      <c r="BJ98" s="12">
        <f t="shared" si="186"/>
        <v>0</v>
      </c>
      <c r="BL98" s="13">
        <f t="shared" si="187"/>
        <v>0</v>
      </c>
      <c r="BM98" s="12">
        <f t="shared" si="188"/>
        <v>0</v>
      </c>
      <c r="BN98" s="4">
        <v>0</v>
      </c>
      <c r="BO98" s="13">
        <f t="shared" si="189"/>
        <v>0</v>
      </c>
      <c r="BP98" s="12">
        <f t="shared" si="190"/>
        <v>0</v>
      </c>
      <c r="BR98" s="13">
        <f t="shared" si="191"/>
        <v>0</v>
      </c>
      <c r="BS98" s="12">
        <f t="shared" si="192"/>
        <v>0</v>
      </c>
      <c r="BT98" s="4">
        <v>0</v>
      </c>
      <c r="BU98" s="13">
        <f t="shared" si="193"/>
        <v>0</v>
      </c>
      <c r="BV98" s="12">
        <f t="shared" si="194"/>
        <v>0</v>
      </c>
      <c r="BW98" s="4"/>
      <c r="BX98" s="13">
        <f t="shared" si="195"/>
        <v>0</v>
      </c>
      <c r="BY98" s="12">
        <f t="shared" si="196"/>
        <v>0</v>
      </c>
      <c r="BZ98" s="4"/>
      <c r="CA98" s="13">
        <f t="shared" si="197"/>
        <v>0</v>
      </c>
      <c r="CB98" s="12">
        <f t="shared" si="198"/>
        <v>0</v>
      </c>
      <c r="CC98" s="4">
        <v>0</v>
      </c>
      <c r="CD98" s="13">
        <f t="shared" si="199"/>
        <v>0</v>
      </c>
      <c r="CE98" s="12">
        <f t="shared" si="200"/>
        <v>0</v>
      </c>
      <c r="CF98" s="4">
        <v>0</v>
      </c>
      <c r="CG98" s="13">
        <f t="shared" si="201"/>
        <v>0</v>
      </c>
      <c r="CH98" s="12">
        <f t="shared" si="202"/>
        <v>0</v>
      </c>
      <c r="CI98" s="4"/>
      <c r="CJ98" s="13">
        <f t="shared" si="203"/>
        <v>0</v>
      </c>
      <c r="CK98" s="12">
        <f t="shared" si="204"/>
        <v>0</v>
      </c>
      <c r="CL98" s="4"/>
      <c r="CM98" s="13">
        <f t="shared" si="205"/>
        <v>0</v>
      </c>
      <c r="CN98" s="12">
        <f t="shared" si="206"/>
        <v>0</v>
      </c>
      <c r="CO98" s="19">
        <v>10</v>
      </c>
      <c r="CP98" s="13">
        <f t="shared" si="207"/>
        <v>1.6666666666666667</v>
      </c>
      <c r="CQ98" s="12">
        <f t="shared" si="208"/>
        <v>180.65159999999997</v>
      </c>
      <c r="CR98" s="18">
        <f t="shared" si="122"/>
        <v>433.56383999999997</v>
      </c>
    </row>
    <row r="99" spans="1:96" x14ac:dyDescent="0.25">
      <c r="A99" s="1">
        <v>173162000</v>
      </c>
      <c r="B99" t="s">
        <v>80</v>
      </c>
      <c r="C99" t="s">
        <v>23</v>
      </c>
      <c r="D99" s="3">
        <v>0.24657534246575341</v>
      </c>
      <c r="E99" s="6">
        <v>6</v>
      </c>
      <c r="F99" s="6">
        <v>18.065159999999999</v>
      </c>
      <c r="G99" s="1">
        <v>322002</v>
      </c>
      <c r="H99" s="1" t="s">
        <v>45</v>
      </c>
      <c r="I99" s="4"/>
      <c r="J99" s="11">
        <f t="shared" si="153"/>
        <v>0</v>
      </c>
      <c r="K99" s="12">
        <f t="shared" si="154"/>
        <v>0</v>
      </c>
      <c r="L99" s="4"/>
      <c r="M99" s="13">
        <f t="shared" si="155"/>
        <v>0</v>
      </c>
      <c r="N99" s="12">
        <f t="shared" si="156"/>
        <v>0</v>
      </c>
      <c r="O99" s="4"/>
      <c r="P99" s="13">
        <f t="shared" si="157"/>
        <v>0</v>
      </c>
      <c r="Q99" s="12">
        <f t="shared" si="158"/>
        <v>0</v>
      </c>
      <c r="R99" s="4">
        <v>32</v>
      </c>
      <c r="S99" s="13">
        <f t="shared" si="159"/>
        <v>5.333333333333333</v>
      </c>
      <c r="T99" s="12">
        <f t="shared" si="160"/>
        <v>578.08511999999996</v>
      </c>
      <c r="V99" s="13">
        <f t="shared" si="161"/>
        <v>0</v>
      </c>
      <c r="W99" s="12">
        <f t="shared" si="162"/>
        <v>0</v>
      </c>
      <c r="Y99" s="13">
        <f t="shared" si="163"/>
        <v>0</v>
      </c>
      <c r="Z99" s="12">
        <f t="shared" si="164"/>
        <v>0</v>
      </c>
      <c r="AA99" s="4"/>
      <c r="AB99" s="13">
        <f t="shared" si="165"/>
        <v>0</v>
      </c>
      <c r="AC99" s="12">
        <f t="shared" si="166"/>
        <v>0</v>
      </c>
      <c r="AE99" s="13">
        <f t="shared" si="167"/>
        <v>0</v>
      </c>
      <c r="AF99" s="12">
        <f t="shared" si="168"/>
        <v>0</v>
      </c>
      <c r="AG99" s="4">
        <v>0</v>
      </c>
      <c r="AH99" s="13">
        <f t="shared" si="169"/>
        <v>0</v>
      </c>
      <c r="AI99" s="12">
        <f t="shared" si="170"/>
        <v>0</v>
      </c>
      <c r="AK99" s="13">
        <f t="shared" si="171"/>
        <v>0</v>
      </c>
      <c r="AL99" s="12">
        <f t="shared" si="172"/>
        <v>0</v>
      </c>
      <c r="AM99" s="6">
        <v>0</v>
      </c>
      <c r="AN99" s="13">
        <f t="shared" si="149"/>
        <v>0</v>
      </c>
      <c r="AO99" s="12">
        <f t="shared" si="150"/>
        <v>0</v>
      </c>
      <c r="AQ99" s="13">
        <f t="shared" si="173"/>
        <v>0</v>
      </c>
      <c r="AR99" s="12">
        <f t="shared" si="174"/>
        <v>0</v>
      </c>
      <c r="AT99" s="13">
        <f t="shared" si="175"/>
        <v>0</v>
      </c>
      <c r="AU99" s="12">
        <f t="shared" si="176"/>
        <v>0</v>
      </c>
      <c r="AV99" s="4"/>
      <c r="AW99" s="13">
        <f t="shared" si="177"/>
        <v>0</v>
      </c>
      <c r="AX99" s="12">
        <f t="shared" si="178"/>
        <v>0</v>
      </c>
      <c r="AY99" s="4"/>
      <c r="AZ99" s="13">
        <f t="shared" si="179"/>
        <v>0</v>
      </c>
      <c r="BA99" s="12">
        <f t="shared" si="180"/>
        <v>0</v>
      </c>
      <c r="BC99" s="13">
        <f t="shared" si="181"/>
        <v>0</v>
      </c>
      <c r="BD99" s="12">
        <f t="shared" si="182"/>
        <v>0</v>
      </c>
      <c r="BE99" s="4">
        <v>59</v>
      </c>
      <c r="BF99" s="13">
        <f t="shared" si="183"/>
        <v>9.8333333333333339</v>
      </c>
      <c r="BG99" s="12">
        <f t="shared" si="184"/>
        <v>1065.8444399999998</v>
      </c>
      <c r="BI99" s="13">
        <f t="shared" si="185"/>
        <v>0</v>
      </c>
      <c r="BJ99" s="12">
        <f t="shared" si="186"/>
        <v>0</v>
      </c>
      <c r="BL99" s="13">
        <f t="shared" si="187"/>
        <v>0</v>
      </c>
      <c r="BM99" s="12">
        <f t="shared" si="188"/>
        <v>0</v>
      </c>
      <c r="BN99" s="4">
        <v>0</v>
      </c>
      <c r="BO99" s="13">
        <f t="shared" si="189"/>
        <v>0</v>
      </c>
      <c r="BP99" s="12">
        <f t="shared" si="190"/>
        <v>0</v>
      </c>
      <c r="BR99" s="13">
        <f t="shared" si="191"/>
        <v>0</v>
      </c>
      <c r="BS99" s="12">
        <f t="shared" si="192"/>
        <v>0</v>
      </c>
      <c r="BT99" s="4">
        <v>0</v>
      </c>
      <c r="BU99" s="13">
        <f t="shared" si="193"/>
        <v>0</v>
      </c>
      <c r="BV99" s="12">
        <f t="shared" si="194"/>
        <v>0</v>
      </c>
      <c r="BW99" s="4"/>
      <c r="BX99" s="13">
        <f t="shared" si="195"/>
        <v>0</v>
      </c>
      <c r="BY99" s="12">
        <f t="shared" si="196"/>
        <v>0</v>
      </c>
      <c r="BZ99" s="4"/>
      <c r="CA99" s="13">
        <f t="shared" si="197"/>
        <v>0</v>
      </c>
      <c r="CB99" s="12">
        <f t="shared" si="198"/>
        <v>0</v>
      </c>
      <c r="CC99" s="4">
        <v>0</v>
      </c>
      <c r="CD99" s="13">
        <f t="shared" si="199"/>
        <v>0</v>
      </c>
      <c r="CE99" s="12">
        <f t="shared" si="200"/>
        <v>0</v>
      </c>
      <c r="CF99" s="4">
        <v>0</v>
      </c>
      <c r="CG99" s="13">
        <f t="shared" si="201"/>
        <v>0</v>
      </c>
      <c r="CH99" s="12">
        <f t="shared" si="202"/>
        <v>0</v>
      </c>
      <c r="CI99" s="4"/>
      <c r="CJ99" s="13">
        <f t="shared" si="203"/>
        <v>0</v>
      </c>
      <c r="CK99" s="12">
        <f t="shared" si="204"/>
        <v>0</v>
      </c>
      <c r="CL99" s="4"/>
      <c r="CM99" s="13">
        <f t="shared" si="205"/>
        <v>0</v>
      </c>
      <c r="CN99" s="12">
        <f t="shared" si="206"/>
        <v>0</v>
      </c>
      <c r="CO99" s="19">
        <v>12</v>
      </c>
      <c r="CP99" s="13">
        <f t="shared" si="207"/>
        <v>2</v>
      </c>
      <c r="CQ99" s="12">
        <f t="shared" si="208"/>
        <v>216.78191999999999</v>
      </c>
      <c r="CR99" s="18">
        <f t="shared" si="122"/>
        <v>578.08511999999996</v>
      </c>
    </row>
    <row r="100" spans="1:96" x14ac:dyDescent="0.25">
      <c r="AG100" s="4"/>
      <c r="BN100" s="4">
        <v>0</v>
      </c>
      <c r="BT100" s="4">
        <v>0</v>
      </c>
      <c r="BW100" s="4"/>
      <c r="BZ100" s="4"/>
      <c r="CC100" s="4"/>
      <c r="CF100" s="4"/>
      <c r="CI100" s="4"/>
      <c r="CL100" s="4"/>
      <c r="CO100" s="4"/>
      <c r="CR100" s="18">
        <f t="shared" si="122"/>
        <v>0</v>
      </c>
    </row>
    <row r="101" spans="1:96" x14ac:dyDescent="0.25">
      <c r="C101">
        <v>6293.6610000000001</v>
      </c>
      <c r="BN101" s="4"/>
      <c r="BT101" s="4">
        <v>0</v>
      </c>
      <c r="BW101" s="4"/>
      <c r="BZ101" s="4"/>
      <c r="CC101" s="4"/>
      <c r="CF101" s="4"/>
      <c r="CI101" s="4"/>
      <c r="CL101" s="4"/>
      <c r="CO101" s="4"/>
      <c r="CR101" s="18">
        <f t="shared" si="122"/>
        <v>0</v>
      </c>
    </row>
    <row r="102" spans="1:96" x14ac:dyDescent="0.25">
      <c r="BN102" s="4"/>
      <c r="BT102" s="4">
        <v>0</v>
      </c>
      <c r="BW102" s="4"/>
      <c r="BZ102" s="4"/>
      <c r="CC102" s="4"/>
      <c r="CF102" s="4"/>
      <c r="CI102" s="4"/>
      <c r="CL102" s="4"/>
      <c r="CO102" s="4"/>
      <c r="CR102" s="18">
        <f t="shared" si="122"/>
        <v>0</v>
      </c>
    </row>
    <row r="103" spans="1:96" x14ac:dyDescent="0.25">
      <c r="B103" t="s">
        <v>8</v>
      </c>
      <c r="C103" t="s">
        <v>9</v>
      </c>
      <c r="D103" s="2">
        <v>7.5342465753424653E-2</v>
      </c>
      <c r="F103">
        <f>+$D103*$C$101</f>
        <v>474.17993835616437</v>
      </c>
      <c r="BN103" s="4"/>
      <c r="BT103" s="4">
        <v>0</v>
      </c>
      <c r="BW103" s="4"/>
      <c r="BZ103" s="4"/>
      <c r="CC103" s="4"/>
      <c r="CF103" s="4"/>
      <c r="CI103" s="4"/>
      <c r="CL103" s="4"/>
      <c r="CO103" s="4"/>
      <c r="CR103" s="18">
        <f t="shared" si="122"/>
        <v>0</v>
      </c>
    </row>
    <row r="104" spans="1:96" x14ac:dyDescent="0.25">
      <c r="B104" t="s">
        <v>10</v>
      </c>
      <c r="C104" t="s">
        <v>11</v>
      </c>
      <c r="D104" s="2">
        <v>0.15068493150684931</v>
      </c>
      <c r="F104">
        <f t="shared" ref="F104:F110" si="209">+$D104*$C$101</f>
        <v>948.35987671232874</v>
      </c>
      <c r="BN104" s="4"/>
      <c r="BT104" s="4">
        <v>0</v>
      </c>
      <c r="BW104" s="4"/>
      <c r="BZ104" s="4"/>
      <c r="CC104" s="4"/>
      <c r="CF104" s="4"/>
      <c r="CI104" s="4"/>
      <c r="CL104" s="4"/>
      <c r="CO104" s="4"/>
      <c r="CR104" s="18">
        <f t="shared" si="122"/>
        <v>0</v>
      </c>
    </row>
    <row r="105" spans="1:96" x14ac:dyDescent="0.25">
      <c r="B105" t="s">
        <v>12</v>
      </c>
      <c r="C105" t="s">
        <v>13</v>
      </c>
      <c r="D105" s="2">
        <v>6.5068493150684928E-2</v>
      </c>
      <c r="F105">
        <f t="shared" si="209"/>
        <v>409.51903767123287</v>
      </c>
      <c r="BN105" s="4"/>
      <c r="BT105" s="4">
        <v>0</v>
      </c>
      <c r="BW105" s="4"/>
      <c r="BZ105" s="4"/>
      <c r="CC105" s="4"/>
      <c r="CF105" s="4"/>
      <c r="CI105" s="4"/>
      <c r="CL105" s="4"/>
      <c r="CO105" s="4"/>
      <c r="CR105" s="18">
        <f t="shared" si="122"/>
        <v>0</v>
      </c>
    </row>
    <row r="106" spans="1:96" x14ac:dyDescent="0.25">
      <c r="B106" t="s">
        <v>14</v>
      </c>
      <c r="C106" t="s">
        <v>15</v>
      </c>
      <c r="D106" s="2">
        <v>7.1917808219178078E-2</v>
      </c>
      <c r="F106">
        <f t="shared" si="209"/>
        <v>452.62630479452054</v>
      </c>
      <c r="BN106" s="4"/>
      <c r="BT106" s="4">
        <v>0</v>
      </c>
      <c r="BW106" s="4"/>
      <c r="BZ106" s="4"/>
      <c r="CC106" s="4"/>
      <c r="CF106" s="4"/>
      <c r="CI106" s="4"/>
      <c r="CL106" s="4"/>
      <c r="CO106" s="4"/>
      <c r="CR106" s="18">
        <f t="shared" si="122"/>
        <v>0</v>
      </c>
    </row>
    <row r="107" spans="1:96" x14ac:dyDescent="0.25">
      <c r="B107" t="s">
        <v>16</v>
      </c>
      <c r="C107" t="s">
        <v>17</v>
      </c>
      <c r="D107" s="2">
        <v>0.1404109589041096</v>
      </c>
      <c r="F107">
        <f t="shared" si="209"/>
        <v>883.69897602739729</v>
      </c>
      <c r="BN107" s="4"/>
      <c r="BT107" s="4">
        <v>0</v>
      </c>
      <c r="BW107" s="4"/>
      <c r="BZ107" s="4"/>
      <c r="CC107" s="4"/>
      <c r="CF107" s="4"/>
      <c r="CI107" s="4"/>
      <c r="CL107" s="4"/>
      <c r="CO107" s="4"/>
      <c r="CR107" s="18">
        <f t="shared" si="122"/>
        <v>0</v>
      </c>
    </row>
    <row r="108" spans="1:96" x14ac:dyDescent="0.25">
      <c r="B108" t="s">
        <v>18</v>
      </c>
      <c r="C108" t="s">
        <v>19</v>
      </c>
      <c r="D108" s="2">
        <v>7.1917808219178078E-2</v>
      </c>
      <c r="F108">
        <f t="shared" si="209"/>
        <v>452.62630479452054</v>
      </c>
      <c r="BN108" s="4"/>
      <c r="BT108" s="4">
        <v>0</v>
      </c>
      <c r="BW108" s="4"/>
      <c r="BZ108" s="4"/>
      <c r="CC108" s="4"/>
      <c r="CF108" s="4"/>
      <c r="CI108" s="4"/>
      <c r="CL108" s="4"/>
      <c r="CO108" s="4"/>
      <c r="CR108" s="18">
        <f t="shared" si="122"/>
        <v>0</v>
      </c>
    </row>
    <row r="109" spans="1:96" x14ac:dyDescent="0.25">
      <c r="B109" t="s">
        <v>20</v>
      </c>
      <c r="C109" t="s">
        <v>21</v>
      </c>
      <c r="D109" s="2">
        <v>0.17808219178082191</v>
      </c>
      <c r="F109">
        <f t="shared" si="209"/>
        <v>1120.7889452054794</v>
      </c>
      <c r="BN109" s="4"/>
      <c r="BT109" s="4">
        <v>0</v>
      </c>
      <c r="BW109" s="4"/>
      <c r="BZ109" s="4"/>
      <c r="CC109" s="4"/>
      <c r="CF109" s="4"/>
      <c r="CI109" s="4"/>
      <c r="CL109" s="4"/>
      <c r="CO109" s="4"/>
      <c r="CR109" s="18">
        <f t="shared" si="122"/>
        <v>0</v>
      </c>
    </row>
    <row r="110" spans="1:96" x14ac:dyDescent="0.25">
      <c r="B110" t="s">
        <v>80</v>
      </c>
      <c r="C110" t="s">
        <v>23</v>
      </c>
      <c r="D110" s="3">
        <v>0.24657534246575341</v>
      </c>
      <c r="F110">
        <f t="shared" si="209"/>
        <v>1551.8616164383561</v>
      </c>
      <c r="BN110" s="4"/>
      <c r="BT110" s="4">
        <v>0</v>
      </c>
      <c r="BW110" s="4"/>
      <c r="BZ110" s="4"/>
      <c r="CC110" s="4"/>
      <c r="CF110" s="4"/>
      <c r="CI110" s="4"/>
      <c r="CL110" s="4"/>
      <c r="CO110" s="4"/>
      <c r="CR110" s="18">
        <f t="shared" si="122"/>
        <v>0</v>
      </c>
    </row>
    <row r="111" spans="1:96" x14ac:dyDescent="0.25">
      <c r="BN111" s="4"/>
      <c r="BT111" s="4">
        <v>0</v>
      </c>
      <c r="BW111" s="4"/>
      <c r="BZ111" s="4"/>
      <c r="CC111" s="4"/>
      <c r="CF111" s="4"/>
      <c r="CI111" s="4"/>
      <c r="CL111" s="4"/>
      <c r="CO111" s="4"/>
      <c r="CR111" s="18">
        <f t="shared" si="122"/>
        <v>0</v>
      </c>
    </row>
    <row r="112" spans="1:96" x14ac:dyDescent="0.25">
      <c r="BN112" s="4"/>
      <c r="BT112" s="4">
        <v>0</v>
      </c>
      <c r="BW112" s="4"/>
      <c r="BZ112" s="4"/>
      <c r="CC112" s="4"/>
      <c r="CF112" s="4"/>
      <c r="CI112" s="4"/>
      <c r="CL112" s="4"/>
      <c r="CO112" s="4"/>
      <c r="CR112" s="18">
        <f t="shared" si="122"/>
        <v>0</v>
      </c>
    </row>
    <row r="113" spans="1:96" x14ac:dyDescent="0.25">
      <c r="BN113" s="4"/>
      <c r="BT113" s="4">
        <v>0</v>
      </c>
      <c r="BW113" s="4"/>
      <c r="BZ113" s="4"/>
      <c r="CC113" s="4"/>
      <c r="CF113" s="4"/>
      <c r="CI113" s="4"/>
      <c r="CL113" s="4"/>
      <c r="CO113" s="4"/>
      <c r="CR113" s="18">
        <f t="shared" si="122"/>
        <v>0</v>
      </c>
    </row>
    <row r="114" spans="1:96" x14ac:dyDescent="0.25">
      <c r="BN114" s="4"/>
      <c r="BT114" s="4">
        <v>0</v>
      </c>
      <c r="BW114" s="4"/>
      <c r="BZ114" s="4"/>
      <c r="CC114" s="4"/>
      <c r="CF114" s="4"/>
      <c r="CI114" s="4"/>
      <c r="CL114" s="4"/>
      <c r="CO114" s="4"/>
      <c r="CR114" s="18">
        <f t="shared" si="122"/>
        <v>0</v>
      </c>
    </row>
    <row r="115" spans="1:96" x14ac:dyDescent="0.25">
      <c r="BN115" s="4"/>
      <c r="BT115" s="4">
        <v>0</v>
      </c>
      <c r="BW115" s="4"/>
      <c r="BZ115" s="4"/>
      <c r="CC115" s="4"/>
      <c r="CF115" s="4"/>
      <c r="CI115" s="4"/>
      <c r="CL115" s="4"/>
      <c r="CO115" s="4"/>
      <c r="CR115" s="18">
        <f t="shared" si="122"/>
        <v>0</v>
      </c>
    </row>
    <row r="116" spans="1:96" x14ac:dyDescent="0.25">
      <c r="BN116" s="4"/>
      <c r="BT116" s="4">
        <v>0</v>
      </c>
      <c r="BW116" s="4"/>
      <c r="BZ116" s="4"/>
      <c r="CC116" s="4"/>
      <c r="CF116" s="4"/>
      <c r="CI116" s="4"/>
      <c r="CL116" s="4"/>
      <c r="CO116" s="4"/>
      <c r="CR116" s="18">
        <f t="shared" si="122"/>
        <v>0</v>
      </c>
    </row>
    <row r="117" spans="1:96" x14ac:dyDescent="0.25">
      <c r="BN117" s="4"/>
      <c r="BT117" s="4">
        <v>0</v>
      </c>
      <c r="BW117" s="4"/>
      <c r="BZ117" s="4"/>
      <c r="CC117" s="4"/>
      <c r="CF117" s="4"/>
      <c r="CI117" s="4"/>
      <c r="CL117" s="4"/>
      <c r="CO117" s="4"/>
      <c r="CR117" s="18">
        <f t="shared" si="122"/>
        <v>0</v>
      </c>
    </row>
    <row r="118" spans="1:96" x14ac:dyDescent="0.25">
      <c r="BN118" s="4"/>
      <c r="BT118" s="4">
        <v>0</v>
      </c>
      <c r="BW118" s="4"/>
      <c r="BZ118" s="4"/>
      <c r="CC118" s="4"/>
      <c r="CF118" s="4"/>
      <c r="CI118" s="4"/>
      <c r="CL118" s="4"/>
      <c r="CO118" s="4"/>
      <c r="CR118" s="18">
        <f t="shared" si="122"/>
        <v>0</v>
      </c>
    </row>
    <row r="119" spans="1:96" x14ac:dyDescent="0.25">
      <c r="BN119" s="4"/>
      <c r="BT119" s="4">
        <v>0</v>
      </c>
      <c r="BW119" s="4"/>
      <c r="BZ119" s="4"/>
      <c r="CC119" s="4"/>
      <c r="CF119" s="4"/>
      <c r="CI119" s="4"/>
      <c r="CL119" s="4"/>
      <c r="CO119" s="4"/>
      <c r="CR119" s="18">
        <f t="shared" si="122"/>
        <v>0</v>
      </c>
    </row>
    <row r="120" spans="1:96" x14ac:dyDescent="0.25">
      <c r="BN120" s="4"/>
      <c r="BT120" s="4">
        <v>0</v>
      </c>
      <c r="BW120" s="4"/>
      <c r="BZ120" s="4"/>
      <c r="CC120" s="4"/>
      <c r="CF120" s="4"/>
      <c r="CI120" s="4"/>
      <c r="CL120" s="4"/>
      <c r="CO120" s="4"/>
      <c r="CR120" s="18">
        <f t="shared" si="122"/>
        <v>0</v>
      </c>
    </row>
    <row r="121" spans="1:96" x14ac:dyDescent="0.25">
      <c r="BN121" s="4"/>
      <c r="BT121" s="4">
        <v>0</v>
      </c>
      <c r="BW121" s="4"/>
      <c r="BZ121" s="4"/>
      <c r="CC121" s="4"/>
      <c r="CF121" s="4"/>
      <c r="CI121" s="4"/>
      <c r="CL121" s="4"/>
      <c r="CO121" s="4"/>
      <c r="CR121" s="18">
        <f t="shared" si="122"/>
        <v>0</v>
      </c>
    </row>
    <row r="122" spans="1:96" x14ac:dyDescent="0.25">
      <c r="BN122" s="4"/>
      <c r="BT122" s="4">
        <v>0</v>
      </c>
      <c r="BW122" s="4"/>
      <c r="BZ122" s="4"/>
      <c r="CC122" s="4"/>
      <c r="CF122" s="4"/>
      <c r="CI122" s="4"/>
      <c r="CL122" s="4"/>
      <c r="CO122" s="4"/>
      <c r="CR122" s="18">
        <f t="shared" si="122"/>
        <v>0</v>
      </c>
    </row>
    <row r="123" spans="1:96" x14ac:dyDescent="0.25">
      <c r="BN123" s="4"/>
      <c r="BT123" s="4">
        <v>0</v>
      </c>
      <c r="BW123" s="4"/>
      <c r="BZ123" s="4"/>
      <c r="CC123" s="4"/>
      <c r="CF123" s="4"/>
      <c r="CI123" s="4"/>
      <c r="CL123" s="4"/>
      <c r="CO123" s="4"/>
      <c r="CR123" s="18">
        <f t="shared" si="122"/>
        <v>0</v>
      </c>
    </row>
    <row r="124" spans="1:96" x14ac:dyDescent="0.25">
      <c r="A124" s="1" t="s">
        <v>86</v>
      </c>
      <c r="B124" s="1" t="s">
        <v>86</v>
      </c>
      <c r="C124" s="1" t="s">
        <v>86</v>
      </c>
      <c r="D124" s="1" t="s">
        <v>86</v>
      </c>
      <c r="E124" s="1" t="s">
        <v>86</v>
      </c>
      <c r="F124" s="1" t="s">
        <v>86</v>
      </c>
      <c r="G124" s="1" t="s">
        <v>86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s">
        <v>86</v>
      </c>
      <c r="R124" s="1" t="s">
        <v>86</v>
      </c>
      <c r="S124" s="1" t="s">
        <v>86</v>
      </c>
      <c r="T124" s="1" t="s">
        <v>86</v>
      </c>
      <c r="U124" s="1" t="s">
        <v>86</v>
      </c>
      <c r="V124" s="1" t="s">
        <v>86</v>
      </c>
      <c r="W124" s="1" t="s">
        <v>86</v>
      </c>
      <c r="X124" s="1" t="s">
        <v>86</v>
      </c>
      <c r="Y124" s="1" t="s">
        <v>86</v>
      </c>
      <c r="Z124" s="1" t="s">
        <v>86</v>
      </c>
      <c r="AA124" s="1" t="s">
        <v>86</v>
      </c>
      <c r="AB124" s="1" t="s">
        <v>86</v>
      </c>
      <c r="AC124" s="1" t="s">
        <v>86</v>
      </c>
      <c r="AD124" s="1" t="s">
        <v>86</v>
      </c>
      <c r="AE124" s="1" t="s">
        <v>86</v>
      </c>
      <c r="AF124" s="1" t="s">
        <v>86</v>
      </c>
      <c r="AG124" s="1" t="s">
        <v>86</v>
      </c>
      <c r="AH124" s="1" t="s">
        <v>86</v>
      </c>
      <c r="AI124" s="1" t="s">
        <v>86</v>
      </c>
      <c r="AJ124" s="1" t="s">
        <v>86</v>
      </c>
      <c r="AK124" s="1" t="s">
        <v>86</v>
      </c>
      <c r="AL124" s="1" t="s">
        <v>86</v>
      </c>
      <c r="AM124" s="1" t="s">
        <v>86</v>
      </c>
      <c r="AN124" s="1" t="s">
        <v>86</v>
      </c>
      <c r="AO124" s="1" t="s">
        <v>86</v>
      </c>
      <c r="AP124" s="1" t="s">
        <v>86</v>
      </c>
      <c r="AQ124" s="1" t="s">
        <v>86</v>
      </c>
      <c r="AR124" s="1" t="s">
        <v>86</v>
      </c>
      <c r="AS124" s="1" t="s">
        <v>86</v>
      </c>
      <c r="AT124" s="1" t="s">
        <v>86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86</v>
      </c>
      <c r="BG124" s="1" t="s">
        <v>86</v>
      </c>
      <c r="BH124" s="1" t="s">
        <v>86</v>
      </c>
      <c r="BI124" s="1" t="s">
        <v>86</v>
      </c>
      <c r="BJ124" s="1" t="s">
        <v>86</v>
      </c>
      <c r="BK124" s="1" t="s">
        <v>86</v>
      </c>
      <c r="BL124" s="1" t="s">
        <v>86</v>
      </c>
      <c r="BM124" s="1" t="s">
        <v>86</v>
      </c>
      <c r="BN124" s="1" t="s">
        <v>86</v>
      </c>
      <c r="BO124" s="1" t="s">
        <v>86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86</v>
      </c>
      <c r="BU124" s="1" t="s">
        <v>86</v>
      </c>
      <c r="BV124" s="1" t="s">
        <v>86</v>
      </c>
      <c r="BW124" s="1" t="s">
        <v>86</v>
      </c>
      <c r="BX124" s="1" t="s">
        <v>86</v>
      </c>
      <c r="BY124" s="1" t="s">
        <v>86</v>
      </c>
      <c r="BZ124" s="1" t="s">
        <v>86</v>
      </c>
      <c r="CA124" s="1" t="s">
        <v>86</v>
      </c>
      <c r="CB124" s="1" t="s">
        <v>86</v>
      </c>
      <c r="CC124" s="1" t="s">
        <v>86</v>
      </c>
      <c r="CD124" s="1" t="s">
        <v>86</v>
      </c>
      <c r="CE124" s="1" t="s">
        <v>86</v>
      </c>
      <c r="CF124" s="1" t="s">
        <v>86</v>
      </c>
      <c r="CG124" s="1" t="s">
        <v>86</v>
      </c>
      <c r="CH124" s="1" t="s">
        <v>86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84"/>
  <sheetViews>
    <sheetView showGridLines="0" zoomScale="85" zoomScaleNormal="85" workbookViewId="0">
      <pane xSplit="10" ySplit="4" topLeftCell="CG26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1.140625" customWidth="1"/>
    <col min="24" max="24" width="9.5703125" bestFit="1" customWidth="1"/>
    <col min="26" max="26" width="10.5703125" bestFit="1" customWidth="1"/>
    <col min="39" max="39" width="9.5703125" bestFit="1" customWidth="1"/>
    <col min="41" max="41" width="10.5703125" bestFit="1" customWidth="1"/>
    <col min="45" max="45" width="9.5703125" bestFit="1" customWidth="1"/>
    <col min="47" max="47" width="10.5703125" bestFit="1" customWidth="1"/>
    <col min="60" max="60" width="9.5703125" style="4" bestFit="1" customWidth="1"/>
    <col min="62" max="62" width="10.5703125" bestFit="1" customWidth="1"/>
    <col min="63" max="63" width="9.5703125" style="4" bestFit="1" customWidth="1"/>
    <col min="64" max="65" width="10.5703125" customWidth="1"/>
    <col min="72" max="72" width="9.5703125" bestFit="1" customWidth="1"/>
    <col min="74" max="74" width="10.5703125" bestFit="1" customWidth="1"/>
    <col min="81" max="81" width="9.5703125" bestFit="1" customWidth="1"/>
    <col min="83" max="83" width="10.5703125" bestFit="1" customWidth="1"/>
    <col min="84" max="84" width="9.140625" style="4"/>
    <col min="94" max="94" width="10.5703125" bestFit="1" customWidth="1"/>
  </cols>
  <sheetData>
    <row r="1" spans="1:94" x14ac:dyDescent="0.25">
      <c r="B1" s="9">
        <v>3200289</v>
      </c>
      <c r="C1" s="10" t="s">
        <v>49</v>
      </c>
      <c r="D1" t="s">
        <v>84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7" t="s">
        <v>26</v>
      </c>
      <c r="BI1" s="8" t="s">
        <v>27</v>
      </c>
      <c r="BJ1" s="8" t="s">
        <v>29</v>
      </c>
      <c r="BK1" s="7" t="s">
        <v>26</v>
      </c>
      <c r="BL1" s="8" t="s">
        <v>27</v>
      </c>
      <c r="BM1" s="8" t="s">
        <v>29</v>
      </c>
      <c r="BN1" s="7" t="s">
        <v>26</v>
      </c>
      <c r="BO1" s="8" t="s">
        <v>27</v>
      </c>
      <c r="BP1" s="8" t="s">
        <v>29</v>
      </c>
      <c r="BQ1" s="7" t="s">
        <v>26</v>
      </c>
      <c r="BR1" s="8" t="s">
        <v>27</v>
      </c>
      <c r="BS1" s="8" t="s">
        <v>29</v>
      </c>
      <c r="BT1" s="7" t="s">
        <v>26</v>
      </c>
      <c r="BU1" s="8" t="s">
        <v>27</v>
      </c>
      <c r="BV1" s="8" t="s">
        <v>29</v>
      </c>
      <c r="BW1" s="7" t="s">
        <v>26</v>
      </c>
      <c r="BX1" s="8" t="s">
        <v>27</v>
      </c>
      <c r="BY1" s="8" t="s">
        <v>29</v>
      </c>
      <c r="BZ1" s="7" t="s">
        <v>26</v>
      </c>
      <c r="CA1" s="8" t="s">
        <v>27</v>
      </c>
      <c r="CB1" s="8" t="s">
        <v>29</v>
      </c>
      <c r="CC1" s="7" t="s">
        <v>26</v>
      </c>
      <c r="CD1" s="8" t="s">
        <v>27</v>
      </c>
      <c r="CE1" s="8" t="s">
        <v>29</v>
      </c>
      <c r="CF1" s="7" t="s">
        <v>26</v>
      </c>
      <c r="CG1" s="8" t="s">
        <v>27</v>
      </c>
      <c r="CH1" s="8" t="s">
        <v>29</v>
      </c>
    </row>
    <row r="2" spans="1:94" s="4" customFormat="1" x14ac:dyDescent="0.25">
      <c r="A2" s="5"/>
      <c r="B2" s="9">
        <v>5200999</v>
      </c>
      <c r="C2" s="10" t="s">
        <v>79</v>
      </c>
      <c r="G2" s="5"/>
      <c r="H2" s="5"/>
      <c r="I2" s="7">
        <f t="shared" ref="I2:AC2" si="0">+SUM(I4:I601)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1916</v>
      </c>
      <c r="Y2" s="7">
        <f t="shared" si="0"/>
        <v>62.683333333333323</v>
      </c>
      <c r="Z2" s="7">
        <f t="shared" si="0"/>
        <v>18305.313120000003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ref="AD2:AL2" si="1">+SUM(AD4:AD601)</f>
        <v>12</v>
      </c>
      <c r="AE2" s="7">
        <f t="shared" si="1"/>
        <v>0.35000000000000003</v>
      </c>
      <c r="AF2" s="7">
        <f t="shared" si="1"/>
        <v>108.42983999999998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R2" si="2">+SUM(AM4:AM601)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ref="AS2:CB2" si="3">+SUM(AS4:AS601)</f>
        <v>1019</v>
      </c>
      <c r="AT2" s="7">
        <f t="shared" si="3"/>
        <v>36.583333333333329</v>
      </c>
      <c r="AU2" s="7">
        <f t="shared" si="3"/>
        <v>10505.037960000001</v>
      </c>
      <c r="AV2" s="7">
        <f t="shared" si="3"/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1129</v>
      </c>
      <c r="BI2" s="7">
        <f t="shared" si="3"/>
        <v>43.266666666666673</v>
      </c>
      <c r="BJ2" s="7">
        <f t="shared" si="3"/>
        <v>12205.364039999999</v>
      </c>
      <c r="BK2" s="7">
        <f t="shared" si="3"/>
        <v>8</v>
      </c>
      <c r="BL2" s="7">
        <f t="shared" si="3"/>
        <v>0.33333333333333331</v>
      </c>
      <c r="BM2" s="7">
        <f t="shared" si="3"/>
        <v>98.133119999999991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1913</v>
      </c>
      <c r="BU2" s="7">
        <f t="shared" si="3"/>
        <v>54.083333333333336</v>
      </c>
      <c r="BV2" s="7">
        <f t="shared" si="3"/>
        <v>16264.109880000002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18</v>
      </c>
      <c r="CA2" s="7">
        <f t="shared" si="3"/>
        <v>0.45000000000000007</v>
      </c>
      <c r="CB2" s="7">
        <f t="shared" si="3"/>
        <v>141.7176</v>
      </c>
      <c r="CC2" s="7">
        <f t="shared" ref="CC2:CH2" si="4">+SUM(CC4:CC601)</f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P2" s="7">
        <f>+SUBTOTAL(9,CP4:CP73)</f>
        <v>41222.278080000004</v>
      </c>
    </row>
    <row r="3" spans="1:9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7">
        <v>19</v>
      </c>
      <c r="BI3" s="8">
        <v>19</v>
      </c>
      <c r="BJ3" s="8">
        <v>19</v>
      </c>
      <c r="BK3" s="7">
        <v>20</v>
      </c>
      <c r="BL3" s="7">
        <v>20</v>
      </c>
      <c r="BM3" s="7">
        <v>20</v>
      </c>
      <c r="BN3" s="7">
        <v>21</v>
      </c>
      <c r="BO3" s="7">
        <v>21</v>
      </c>
      <c r="BP3" s="7">
        <v>21</v>
      </c>
      <c r="BQ3" s="7">
        <v>22</v>
      </c>
      <c r="BR3" s="7">
        <v>22</v>
      </c>
      <c r="BS3" s="7">
        <v>22</v>
      </c>
      <c r="BT3" s="7">
        <v>23</v>
      </c>
      <c r="BU3" s="7">
        <v>23</v>
      </c>
      <c r="BV3" s="7">
        <v>23</v>
      </c>
      <c r="BW3" s="7">
        <v>24</v>
      </c>
      <c r="BX3" s="7">
        <v>24</v>
      </c>
      <c r="BY3" s="7">
        <v>24</v>
      </c>
      <c r="BZ3" s="7">
        <v>25</v>
      </c>
      <c r="CA3" s="7">
        <v>25</v>
      </c>
      <c r="CB3" s="7">
        <v>25</v>
      </c>
      <c r="CC3" s="7">
        <v>26</v>
      </c>
      <c r="CD3" s="7">
        <v>26</v>
      </c>
      <c r="CE3" s="7">
        <v>26</v>
      </c>
      <c r="CF3" s="7">
        <v>27</v>
      </c>
      <c r="CG3" s="8">
        <v>27</v>
      </c>
      <c r="CH3" s="8">
        <v>27</v>
      </c>
      <c r="CI3" s="8"/>
      <c r="CJ3" s="8"/>
      <c r="CK3" s="8"/>
      <c r="CL3" s="8"/>
      <c r="CM3" s="8"/>
      <c r="CN3" s="8"/>
      <c r="CO3" s="8"/>
      <c r="CP3" s="8" t="s">
        <v>48</v>
      </c>
    </row>
    <row r="4" spans="1:94" x14ac:dyDescent="0.25">
      <c r="A4" s="1">
        <v>173129000</v>
      </c>
      <c r="B4" t="s">
        <v>8</v>
      </c>
      <c r="C4" t="s">
        <v>9</v>
      </c>
      <c r="D4" s="2">
        <v>8.4112149532710276E-2</v>
      </c>
      <c r="E4" s="6">
        <v>6</v>
      </c>
      <c r="F4" s="6">
        <v>38.551679999999998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f>9+1</f>
        <v>10</v>
      </c>
      <c r="Y4" s="13">
        <f>+IFERROR(X4/$E4,0)</f>
        <v>1.6666666666666667</v>
      </c>
      <c r="Z4" s="12">
        <f>+X4*$F4</f>
        <v>385.51679999999999</v>
      </c>
      <c r="AA4" s="4"/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>
        <v>6</v>
      </c>
      <c r="AT4" s="13">
        <f>+IFERROR(AS4/$E4,0)</f>
        <v>1</v>
      </c>
      <c r="AU4" s="12">
        <f>+AS4*$F4</f>
        <v>231.31007999999997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H4" s="4">
        <v>8</v>
      </c>
      <c r="BI4" s="13">
        <f>+IFERROR(BH4/$E4,0)</f>
        <v>1.3333333333333333</v>
      </c>
      <c r="BJ4" s="12">
        <f>+BH4*$F4</f>
        <v>308.41343999999998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7</v>
      </c>
      <c r="BU4" s="13">
        <f>+IFERROR(BT4/$E4,0)</f>
        <v>1.1666666666666667</v>
      </c>
      <c r="BV4" s="12">
        <f>+BT4*$F4</f>
        <v>269.86176</v>
      </c>
      <c r="BX4" s="13">
        <f>+IFERROR(BW4/$E4,0)</f>
        <v>0</v>
      </c>
      <c r="BY4" s="12">
        <f>+BW4*$F4</f>
        <v>0</v>
      </c>
      <c r="BZ4" s="4">
        <v>0</v>
      </c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G4" s="13">
        <f>+IFERROR(CF4/$E4,0)</f>
        <v>0</v>
      </c>
      <c r="CH4" s="12">
        <f>+CF4*$F4</f>
        <v>0</v>
      </c>
      <c r="CP4" s="18">
        <f>+SUMIFS($I4:$BN4,$I$1:$BN$1,$K$1)</f>
        <v>925.24031999999988</v>
      </c>
    </row>
    <row r="5" spans="1:94" x14ac:dyDescent="0.25">
      <c r="A5" s="1">
        <v>173129000</v>
      </c>
      <c r="B5" t="s">
        <v>10</v>
      </c>
      <c r="C5" t="s">
        <v>11</v>
      </c>
      <c r="D5" s="2">
        <v>0.21495327102803738</v>
      </c>
      <c r="E5" s="6">
        <v>6</v>
      </c>
      <c r="F5" s="6">
        <v>38.551679999999998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5">+$I5*$F5</f>
        <v>0</v>
      </c>
      <c r="L5" s="4"/>
      <c r="M5" s="13">
        <f t="shared" ref="M5:M68" si="6">+IFERROR(L5/$E5,0)</f>
        <v>0</v>
      </c>
      <c r="N5" s="12">
        <f t="shared" ref="N5:N68" si="7">+L5*$F5</f>
        <v>0</v>
      </c>
      <c r="O5" s="4"/>
      <c r="P5" s="13">
        <f t="shared" ref="P5:P68" si="8">+IFERROR(O5/$E5,0)</f>
        <v>0</v>
      </c>
      <c r="Q5" s="12">
        <f t="shared" ref="Q5:Q68" si="9">+O5*$F5</f>
        <v>0</v>
      </c>
      <c r="R5" s="4"/>
      <c r="S5" s="13">
        <f t="shared" ref="S5:S68" si="10">+IFERROR(R5/$E5,0)</f>
        <v>0</v>
      </c>
      <c r="T5" s="12">
        <f t="shared" ref="T5:T68" si="11">+R5*$F5</f>
        <v>0</v>
      </c>
      <c r="U5" s="4"/>
      <c r="V5" s="13">
        <f t="shared" ref="V5:V68" si="12">+IFERROR(U5/$E5,0)</f>
        <v>0</v>
      </c>
      <c r="W5" s="12">
        <f t="shared" ref="W5:W68" si="13">+U5*$F5</f>
        <v>0</v>
      </c>
      <c r="X5" s="4">
        <v>23</v>
      </c>
      <c r="Y5" s="13">
        <f t="shared" ref="Y5:Y68" si="14">+IFERROR(X5/$E5,0)</f>
        <v>3.8333333333333335</v>
      </c>
      <c r="Z5" s="12">
        <f t="shared" ref="Z5:Z68" si="15">+X5*$F5</f>
        <v>886.68863999999996</v>
      </c>
      <c r="AA5" s="4"/>
      <c r="AB5" s="13">
        <f t="shared" ref="AB5:AB68" si="16">+IFERROR(AA5/$E5,0)</f>
        <v>0</v>
      </c>
      <c r="AC5" s="12">
        <f t="shared" ref="AC5:AC68" si="17">+AA5*$F5</f>
        <v>0</v>
      </c>
      <c r="AD5" s="4">
        <v>0</v>
      </c>
      <c r="AE5" s="13">
        <f t="shared" ref="AE5:AE68" si="18">+IFERROR(AD5/$E5,0)</f>
        <v>0</v>
      </c>
      <c r="AF5" s="12">
        <f t="shared" ref="AF5:AF68" si="19">+AD5*$F5</f>
        <v>0</v>
      </c>
      <c r="AH5" s="13">
        <f t="shared" ref="AH5:AH68" si="20">+IFERROR(AG5/$E5,0)</f>
        <v>0</v>
      </c>
      <c r="AI5" s="12">
        <f t="shared" ref="AI5:AI68" si="21">+AG5*$F5</f>
        <v>0</v>
      </c>
      <c r="AK5" s="13">
        <f t="shared" ref="AK5:AK68" si="22">+IFERROR(AJ5/$E5,0)</f>
        <v>0</v>
      </c>
      <c r="AL5" s="12">
        <f t="shared" ref="AL5:AL68" si="23">+AJ5*$F5</f>
        <v>0</v>
      </c>
      <c r="AM5" s="4"/>
      <c r="AN5" s="13">
        <f t="shared" ref="AN5:AN68" si="24">+IFERROR(AM5/$E5,0)</f>
        <v>0</v>
      </c>
      <c r="AO5" s="12">
        <f t="shared" ref="AO5:AO68" si="25">+AM5*$F5</f>
        <v>0</v>
      </c>
      <c r="AP5" s="4"/>
      <c r="AQ5" s="13">
        <f t="shared" ref="AQ5:AQ68" si="26">+IFERROR(AP5/$E5,0)</f>
        <v>0</v>
      </c>
      <c r="AR5" s="12">
        <f t="shared" ref="AR5:AR68" si="27">+AP5*$F5</f>
        <v>0</v>
      </c>
      <c r="AS5" s="4">
        <v>14</v>
      </c>
      <c r="AT5" s="13">
        <f t="shared" ref="AT5:AT68" si="28">+IFERROR(AS5/$E5,0)</f>
        <v>2.3333333333333335</v>
      </c>
      <c r="AU5" s="12">
        <f t="shared" ref="AU5:AU68" si="29">+AS5*$F5</f>
        <v>539.72352000000001</v>
      </c>
      <c r="AW5" s="13">
        <f t="shared" ref="AW5:AW68" si="30">+IFERROR(AV5/$E5,0)</f>
        <v>0</v>
      </c>
      <c r="AX5" s="12">
        <f t="shared" ref="AX5:AX68" si="31">+AV5*$F5</f>
        <v>0</v>
      </c>
      <c r="AZ5" s="13">
        <f t="shared" ref="AZ5:AZ68" si="32">+IFERROR(AY5/$E5,0)</f>
        <v>0</v>
      </c>
      <c r="BA5" s="12">
        <f t="shared" ref="BA5:BA68" si="33">+AY5*$F5</f>
        <v>0</v>
      </c>
      <c r="BC5" s="13">
        <f t="shared" ref="BC5:BC68" si="34">+IFERROR(BB5/$E5,0)</f>
        <v>0</v>
      </c>
      <c r="BD5" s="12">
        <f t="shared" ref="BD5:BD68" si="35">+BB5*$F5</f>
        <v>0</v>
      </c>
      <c r="BF5" s="13">
        <f t="shared" ref="BF5:BF68" si="36">+IFERROR(BE5/$E5,0)</f>
        <v>0</v>
      </c>
      <c r="BG5" s="12">
        <f t="shared" ref="BG5:BG68" si="37">+BE5*$F5</f>
        <v>0</v>
      </c>
      <c r="BH5" s="4">
        <v>20</v>
      </c>
      <c r="BI5" s="13">
        <f t="shared" ref="BI5:BI68" si="38">+IFERROR(BH5/$E5,0)</f>
        <v>3.3333333333333335</v>
      </c>
      <c r="BJ5" s="12">
        <f t="shared" ref="BJ5:BJ68" si="39">+BH5*$F5</f>
        <v>771.03359999999998</v>
      </c>
      <c r="BK5" s="4">
        <v>0</v>
      </c>
      <c r="BL5" s="13">
        <f t="shared" ref="BL5:BL68" si="40">+IFERROR(BK5/$E5,0)</f>
        <v>0</v>
      </c>
      <c r="BM5" s="12">
        <f t="shared" ref="BM5:BM68" si="41">+BK5*$F5</f>
        <v>0</v>
      </c>
      <c r="BO5" s="13">
        <f t="shared" ref="BO5:BO68" si="42">+IFERROR(BN5/$E5,0)</f>
        <v>0</v>
      </c>
      <c r="BP5" s="12">
        <f t="shared" ref="BP5:BP68" si="43">+BN5*$F5</f>
        <v>0</v>
      </c>
      <c r="BR5" s="13">
        <f t="shared" ref="BR5:BR68" si="44">+IFERROR(BQ5/$E5,0)</f>
        <v>0</v>
      </c>
      <c r="BS5" s="12">
        <f t="shared" ref="BS5:BS68" si="45">+BQ5*$F5</f>
        <v>0</v>
      </c>
      <c r="BT5" s="4">
        <v>17</v>
      </c>
      <c r="BU5" s="13">
        <f t="shared" ref="BU5:BU68" si="46">+IFERROR(BT5/$E5,0)</f>
        <v>2.8333333333333335</v>
      </c>
      <c r="BV5" s="12">
        <f t="shared" ref="BV5:BV68" si="47">+BT5*$F5</f>
        <v>655.37855999999999</v>
      </c>
      <c r="BX5" s="13">
        <f t="shared" ref="BX5:BX68" si="48">+IFERROR(BW5/$E5,0)</f>
        <v>0</v>
      </c>
      <c r="BY5" s="12">
        <f t="shared" ref="BY5:BY68" si="49">+BW5*$F5</f>
        <v>0</v>
      </c>
      <c r="BZ5" s="4">
        <v>0</v>
      </c>
      <c r="CA5" s="13">
        <f t="shared" ref="CA5:CA68" si="50">+IFERROR(BZ5/$E5,0)</f>
        <v>0</v>
      </c>
      <c r="CB5" s="12">
        <f t="shared" ref="CB5:CB68" si="51">+BZ5*$F5</f>
        <v>0</v>
      </c>
      <c r="CC5" s="4"/>
      <c r="CD5" s="13">
        <f t="shared" ref="CD5:CD68" si="52">+IFERROR(CC5/$E5,0)</f>
        <v>0</v>
      </c>
      <c r="CE5" s="12">
        <f t="shared" ref="CE5:CE68" si="53">+CC5*$F5</f>
        <v>0</v>
      </c>
      <c r="CG5" s="13">
        <f t="shared" ref="CG5:CG68" si="54">+IFERROR(CF5/$E5,0)</f>
        <v>0</v>
      </c>
      <c r="CH5" s="12">
        <f t="shared" ref="CH5:CH68" si="55">+CF5*$F5</f>
        <v>0</v>
      </c>
      <c r="CP5" s="18">
        <f t="shared" ref="CP5:CP68" si="56">+SUMIFS($I5:$BN5,$I$1:$BN$1,$K$1)</f>
        <v>2197.4457599999996</v>
      </c>
    </row>
    <row r="6" spans="1:94" x14ac:dyDescent="0.25">
      <c r="A6" s="1">
        <v>173129000</v>
      </c>
      <c r="B6" t="s">
        <v>12</v>
      </c>
      <c r="C6" t="s">
        <v>13</v>
      </c>
      <c r="D6" s="2"/>
      <c r="E6" s="6">
        <v>6</v>
      </c>
      <c r="F6" s="6">
        <v>38.551679999999998</v>
      </c>
      <c r="G6" s="1">
        <v>320023</v>
      </c>
      <c r="H6" s="1" t="s">
        <v>2</v>
      </c>
      <c r="I6" s="4"/>
      <c r="J6" s="11">
        <f t="shared" ref="J6:J70" si="57">+IFERROR(I6/$E6,0)</f>
        <v>0</v>
      </c>
      <c r="K6" s="12">
        <f t="shared" si="5"/>
        <v>0</v>
      </c>
      <c r="L6" s="4"/>
      <c r="M6" s="13">
        <f t="shared" si="6"/>
        <v>0</v>
      </c>
      <c r="N6" s="12">
        <f t="shared" si="7"/>
        <v>0</v>
      </c>
      <c r="O6" s="4"/>
      <c r="P6" s="13">
        <f t="shared" si="8"/>
        <v>0</v>
      </c>
      <c r="Q6" s="12">
        <f t="shared" si="9"/>
        <v>0</v>
      </c>
      <c r="R6" s="4"/>
      <c r="S6" s="13">
        <f t="shared" si="10"/>
        <v>0</v>
      </c>
      <c r="T6" s="12">
        <f t="shared" si="11"/>
        <v>0</v>
      </c>
      <c r="U6" s="4"/>
      <c r="V6" s="13">
        <f t="shared" si="12"/>
        <v>0</v>
      </c>
      <c r="W6" s="12">
        <f t="shared" si="13"/>
        <v>0</v>
      </c>
      <c r="X6" s="4">
        <v>0</v>
      </c>
      <c r="Y6" s="13">
        <f t="shared" si="14"/>
        <v>0</v>
      </c>
      <c r="Z6" s="12">
        <f t="shared" si="15"/>
        <v>0</v>
      </c>
      <c r="AA6" s="4"/>
      <c r="AB6" s="13">
        <f t="shared" si="16"/>
        <v>0</v>
      </c>
      <c r="AC6" s="12">
        <f t="shared" si="17"/>
        <v>0</v>
      </c>
      <c r="AD6" s="4">
        <v>0</v>
      </c>
      <c r="AE6" s="13">
        <f t="shared" si="18"/>
        <v>0</v>
      </c>
      <c r="AF6" s="12">
        <f t="shared" si="19"/>
        <v>0</v>
      </c>
      <c r="AH6" s="13">
        <f t="shared" si="20"/>
        <v>0</v>
      </c>
      <c r="AI6" s="12">
        <f t="shared" si="21"/>
        <v>0</v>
      </c>
      <c r="AK6" s="13">
        <f t="shared" si="22"/>
        <v>0</v>
      </c>
      <c r="AL6" s="12">
        <f t="shared" si="23"/>
        <v>0</v>
      </c>
      <c r="AM6" s="4"/>
      <c r="AN6" s="13">
        <f t="shared" si="24"/>
        <v>0</v>
      </c>
      <c r="AO6" s="12">
        <f t="shared" si="25"/>
        <v>0</v>
      </c>
      <c r="AP6" s="4"/>
      <c r="AQ6" s="13">
        <f t="shared" si="26"/>
        <v>0</v>
      </c>
      <c r="AR6" s="12">
        <f t="shared" si="27"/>
        <v>0</v>
      </c>
      <c r="AS6" s="4">
        <v>0</v>
      </c>
      <c r="AT6" s="13">
        <f t="shared" si="28"/>
        <v>0</v>
      </c>
      <c r="AU6" s="12">
        <f t="shared" si="29"/>
        <v>0</v>
      </c>
      <c r="AW6" s="13">
        <f t="shared" si="30"/>
        <v>0</v>
      </c>
      <c r="AX6" s="12">
        <f t="shared" si="31"/>
        <v>0</v>
      </c>
      <c r="AZ6" s="13">
        <f t="shared" si="32"/>
        <v>0</v>
      </c>
      <c r="BA6" s="12">
        <f t="shared" si="33"/>
        <v>0</v>
      </c>
      <c r="BC6" s="13">
        <f t="shared" si="34"/>
        <v>0</v>
      </c>
      <c r="BD6" s="12">
        <f t="shared" si="35"/>
        <v>0</v>
      </c>
      <c r="BF6" s="13">
        <f t="shared" si="36"/>
        <v>0</v>
      </c>
      <c r="BG6" s="12">
        <f t="shared" si="37"/>
        <v>0</v>
      </c>
      <c r="BH6" s="4">
        <v>0</v>
      </c>
      <c r="BI6" s="13">
        <f t="shared" si="38"/>
        <v>0</v>
      </c>
      <c r="BJ6" s="12">
        <f t="shared" si="39"/>
        <v>0</v>
      </c>
      <c r="BK6" s="4">
        <v>0</v>
      </c>
      <c r="BL6" s="13">
        <f t="shared" si="40"/>
        <v>0</v>
      </c>
      <c r="BM6" s="12">
        <f t="shared" si="41"/>
        <v>0</v>
      </c>
      <c r="BO6" s="13">
        <f t="shared" si="42"/>
        <v>0</v>
      </c>
      <c r="BP6" s="12">
        <f t="shared" si="43"/>
        <v>0</v>
      </c>
      <c r="BR6" s="13">
        <f t="shared" si="44"/>
        <v>0</v>
      </c>
      <c r="BS6" s="12">
        <f t="shared" si="45"/>
        <v>0</v>
      </c>
      <c r="BT6" s="4">
        <v>0</v>
      </c>
      <c r="BU6" s="13">
        <f t="shared" si="46"/>
        <v>0</v>
      </c>
      <c r="BV6" s="12">
        <f t="shared" si="47"/>
        <v>0</v>
      </c>
      <c r="BX6" s="13">
        <f t="shared" si="48"/>
        <v>0</v>
      </c>
      <c r="BY6" s="12">
        <f t="shared" si="49"/>
        <v>0</v>
      </c>
      <c r="BZ6" s="4">
        <v>0</v>
      </c>
      <c r="CA6" s="13">
        <f t="shared" si="50"/>
        <v>0</v>
      </c>
      <c r="CB6" s="12">
        <f t="shared" si="51"/>
        <v>0</v>
      </c>
      <c r="CC6" s="4"/>
      <c r="CD6" s="13">
        <f t="shared" si="52"/>
        <v>0</v>
      </c>
      <c r="CE6" s="12">
        <f t="shared" si="53"/>
        <v>0</v>
      </c>
      <c r="CG6" s="13">
        <f t="shared" si="54"/>
        <v>0</v>
      </c>
      <c r="CH6" s="12">
        <f t="shared" si="55"/>
        <v>0</v>
      </c>
      <c r="CP6" s="18">
        <f t="shared" si="56"/>
        <v>0</v>
      </c>
    </row>
    <row r="7" spans="1:94" x14ac:dyDescent="0.25">
      <c r="A7" s="1">
        <v>173129000</v>
      </c>
      <c r="B7" t="s">
        <v>14</v>
      </c>
      <c r="C7" t="s">
        <v>15</v>
      </c>
      <c r="D7" s="2">
        <v>9.3457943925233641E-2</v>
      </c>
      <c r="E7" s="6">
        <v>6</v>
      </c>
      <c r="F7" s="6">
        <v>38.551679999999998</v>
      </c>
      <c r="G7" s="1">
        <v>320023</v>
      </c>
      <c r="H7" s="1" t="s">
        <v>2</v>
      </c>
      <c r="I7" s="4"/>
      <c r="J7" s="11">
        <f t="shared" si="57"/>
        <v>0</v>
      </c>
      <c r="K7" s="12">
        <f t="shared" si="5"/>
        <v>0</v>
      </c>
      <c r="L7" s="4"/>
      <c r="M7" s="13">
        <f t="shared" si="6"/>
        <v>0</v>
      </c>
      <c r="N7" s="12">
        <f t="shared" si="7"/>
        <v>0</v>
      </c>
      <c r="O7" s="4"/>
      <c r="P7" s="13">
        <f t="shared" si="8"/>
        <v>0</v>
      </c>
      <c r="Q7" s="12">
        <f t="shared" si="9"/>
        <v>0</v>
      </c>
      <c r="R7" s="4"/>
      <c r="S7" s="13">
        <f t="shared" si="10"/>
        <v>0</v>
      </c>
      <c r="T7" s="12">
        <f t="shared" si="11"/>
        <v>0</v>
      </c>
      <c r="U7" s="4"/>
      <c r="V7" s="13">
        <f t="shared" si="12"/>
        <v>0</v>
      </c>
      <c r="W7" s="12">
        <f t="shared" si="13"/>
        <v>0</v>
      </c>
      <c r="X7" s="4">
        <v>10</v>
      </c>
      <c r="Y7" s="13">
        <f t="shared" si="14"/>
        <v>1.6666666666666667</v>
      </c>
      <c r="Z7" s="12">
        <f t="shared" si="15"/>
        <v>385.51679999999999</v>
      </c>
      <c r="AA7" s="4"/>
      <c r="AB7" s="13">
        <f t="shared" si="16"/>
        <v>0</v>
      </c>
      <c r="AC7" s="12">
        <f t="shared" si="17"/>
        <v>0</v>
      </c>
      <c r="AD7" s="4">
        <v>0</v>
      </c>
      <c r="AE7" s="13">
        <f t="shared" si="18"/>
        <v>0</v>
      </c>
      <c r="AF7" s="12">
        <f t="shared" si="19"/>
        <v>0</v>
      </c>
      <c r="AH7" s="13">
        <f t="shared" si="20"/>
        <v>0</v>
      </c>
      <c r="AI7" s="12">
        <f t="shared" si="21"/>
        <v>0</v>
      </c>
      <c r="AK7" s="13">
        <f t="shared" si="22"/>
        <v>0</v>
      </c>
      <c r="AL7" s="12">
        <f t="shared" si="23"/>
        <v>0</v>
      </c>
      <c r="AM7" s="4"/>
      <c r="AN7" s="13">
        <f t="shared" si="24"/>
        <v>0</v>
      </c>
      <c r="AO7" s="12">
        <f t="shared" si="25"/>
        <v>0</v>
      </c>
      <c r="AP7" s="4"/>
      <c r="AQ7" s="13">
        <f t="shared" si="26"/>
        <v>0</v>
      </c>
      <c r="AR7" s="12">
        <f t="shared" si="27"/>
        <v>0</v>
      </c>
      <c r="AS7" s="4">
        <v>6</v>
      </c>
      <c r="AT7" s="13">
        <f t="shared" si="28"/>
        <v>1</v>
      </c>
      <c r="AU7" s="12">
        <f t="shared" si="29"/>
        <v>231.31007999999997</v>
      </c>
      <c r="AW7" s="13">
        <f t="shared" si="30"/>
        <v>0</v>
      </c>
      <c r="AX7" s="12">
        <f t="shared" si="31"/>
        <v>0</v>
      </c>
      <c r="AZ7" s="13">
        <f t="shared" si="32"/>
        <v>0</v>
      </c>
      <c r="BA7" s="12">
        <f t="shared" si="33"/>
        <v>0</v>
      </c>
      <c r="BC7" s="13">
        <f t="shared" si="34"/>
        <v>0</v>
      </c>
      <c r="BD7" s="12">
        <f t="shared" si="35"/>
        <v>0</v>
      </c>
      <c r="BF7" s="13">
        <f t="shared" si="36"/>
        <v>0</v>
      </c>
      <c r="BG7" s="12">
        <f t="shared" si="37"/>
        <v>0</v>
      </c>
      <c r="BH7" s="4">
        <v>9</v>
      </c>
      <c r="BI7" s="13">
        <f t="shared" si="38"/>
        <v>1.5</v>
      </c>
      <c r="BJ7" s="12">
        <f t="shared" si="39"/>
        <v>346.96511999999996</v>
      </c>
      <c r="BK7" s="4">
        <v>0</v>
      </c>
      <c r="BL7" s="13">
        <f t="shared" si="40"/>
        <v>0</v>
      </c>
      <c r="BM7" s="12">
        <f t="shared" si="41"/>
        <v>0</v>
      </c>
      <c r="BO7" s="13">
        <f t="shared" si="42"/>
        <v>0</v>
      </c>
      <c r="BP7" s="12">
        <f t="shared" si="43"/>
        <v>0</v>
      </c>
      <c r="BR7" s="13">
        <f t="shared" si="44"/>
        <v>0</v>
      </c>
      <c r="BS7" s="12">
        <f t="shared" si="45"/>
        <v>0</v>
      </c>
      <c r="BT7" s="4">
        <v>7</v>
      </c>
      <c r="BU7" s="13">
        <f t="shared" si="46"/>
        <v>1.1666666666666667</v>
      </c>
      <c r="BV7" s="12">
        <f t="shared" si="47"/>
        <v>269.86176</v>
      </c>
      <c r="BX7" s="13">
        <f t="shared" si="48"/>
        <v>0</v>
      </c>
      <c r="BY7" s="12">
        <f t="shared" si="49"/>
        <v>0</v>
      </c>
      <c r="BZ7" s="4">
        <v>0</v>
      </c>
      <c r="CA7" s="13">
        <f t="shared" si="50"/>
        <v>0</v>
      </c>
      <c r="CB7" s="12">
        <f t="shared" si="51"/>
        <v>0</v>
      </c>
      <c r="CC7" s="4"/>
      <c r="CD7" s="13">
        <f t="shared" si="52"/>
        <v>0</v>
      </c>
      <c r="CE7" s="12">
        <f t="shared" si="53"/>
        <v>0</v>
      </c>
      <c r="CG7" s="13">
        <f t="shared" si="54"/>
        <v>0</v>
      </c>
      <c r="CH7" s="12">
        <f t="shared" si="55"/>
        <v>0</v>
      </c>
      <c r="CP7" s="18">
        <f t="shared" si="56"/>
        <v>963.79199999999992</v>
      </c>
    </row>
    <row r="8" spans="1:94" x14ac:dyDescent="0.25">
      <c r="A8" s="1">
        <v>173129000</v>
      </c>
      <c r="B8" t="s">
        <v>16</v>
      </c>
      <c r="C8" t="s">
        <v>17</v>
      </c>
      <c r="D8" s="2">
        <v>0.23364485981308411</v>
      </c>
      <c r="E8" s="6">
        <v>6</v>
      </c>
      <c r="F8" s="6">
        <v>38.551679999999998</v>
      </c>
      <c r="G8" s="1">
        <v>320023</v>
      </c>
      <c r="H8" s="1" t="s">
        <v>2</v>
      </c>
      <c r="I8" s="4"/>
      <c r="J8" s="11">
        <f t="shared" si="57"/>
        <v>0</v>
      </c>
      <c r="K8" s="12">
        <f t="shared" si="5"/>
        <v>0</v>
      </c>
      <c r="L8" s="4"/>
      <c r="M8" s="13">
        <f t="shared" si="6"/>
        <v>0</v>
      </c>
      <c r="N8" s="12">
        <f t="shared" si="7"/>
        <v>0</v>
      </c>
      <c r="O8" s="4"/>
      <c r="P8" s="13">
        <f t="shared" si="8"/>
        <v>0</v>
      </c>
      <c r="Q8" s="12">
        <f t="shared" si="9"/>
        <v>0</v>
      </c>
      <c r="R8" s="4"/>
      <c r="S8" s="13">
        <f t="shared" si="10"/>
        <v>0</v>
      </c>
      <c r="T8" s="12">
        <f t="shared" si="11"/>
        <v>0</v>
      </c>
      <c r="U8" s="4"/>
      <c r="V8" s="13">
        <f t="shared" si="12"/>
        <v>0</v>
      </c>
      <c r="W8" s="12">
        <f t="shared" si="13"/>
        <v>0</v>
      </c>
      <c r="X8" s="4">
        <v>25</v>
      </c>
      <c r="Y8" s="13">
        <f t="shared" si="14"/>
        <v>4.166666666666667</v>
      </c>
      <c r="Z8" s="12">
        <f t="shared" si="15"/>
        <v>963.79199999999992</v>
      </c>
      <c r="AA8" s="4"/>
      <c r="AB8" s="13">
        <f t="shared" si="16"/>
        <v>0</v>
      </c>
      <c r="AC8" s="12">
        <f t="shared" si="17"/>
        <v>0</v>
      </c>
      <c r="AD8" s="4">
        <v>0</v>
      </c>
      <c r="AE8" s="13">
        <f t="shared" si="18"/>
        <v>0</v>
      </c>
      <c r="AF8" s="12">
        <f t="shared" si="19"/>
        <v>0</v>
      </c>
      <c r="AH8" s="13">
        <f t="shared" si="20"/>
        <v>0</v>
      </c>
      <c r="AI8" s="12">
        <f t="shared" si="21"/>
        <v>0</v>
      </c>
      <c r="AK8" s="13">
        <f t="shared" si="22"/>
        <v>0</v>
      </c>
      <c r="AL8" s="12">
        <f t="shared" si="23"/>
        <v>0</v>
      </c>
      <c r="AM8" s="4"/>
      <c r="AN8" s="13">
        <f t="shared" si="24"/>
        <v>0</v>
      </c>
      <c r="AO8" s="12">
        <f t="shared" si="25"/>
        <v>0</v>
      </c>
      <c r="AP8" s="4"/>
      <c r="AQ8" s="13">
        <f t="shared" si="26"/>
        <v>0</v>
      </c>
      <c r="AR8" s="12">
        <f t="shared" si="27"/>
        <v>0</v>
      </c>
      <c r="AS8" s="4">
        <v>15</v>
      </c>
      <c r="AT8" s="13">
        <f t="shared" si="28"/>
        <v>2.5</v>
      </c>
      <c r="AU8" s="12">
        <f t="shared" si="29"/>
        <v>578.27519999999993</v>
      </c>
      <c r="AW8" s="13">
        <f t="shared" si="30"/>
        <v>0</v>
      </c>
      <c r="AX8" s="12">
        <f t="shared" si="31"/>
        <v>0</v>
      </c>
      <c r="AZ8" s="13">
        <f t="shared" si="32"/>
        <v>0</v>
      </c>
      <c r="BA8" s="12">
        <f t="shared" si="33"/>
        <v>0</v>
      </c>
      <c r="BC8" s="13">
        <f t="shared" si="34"/>
        <v>0</v>
      </c>
      <c r="BD8" s="12">
        <f t="shared" si="35"/>
        <v>0</v>
      </c>
      <c r="BF8" s="13">
        <f t="shared" si="36"/>
        <v>0</v>
      </c>
      <c r="BG8" s="12">
        <f t="shared" si="37"/>
        <v>0</v>
      </c>
      <c r="BH8" s="4">
        <v>22</v>
      </c>
      <c r="BI8" s="13">
        <f t="shared" si="38"/>
        <v>3.6666666666666665</v>
      </c>
      <c r="BJ8" s="12">
        <f t="shared" si="39"/>
        <v>848.13695999999993</v>
      </c>
      <c r="BK8" s="4">
        <v>0</v>
      </c>
      <c r="BL8" s="13">
        <f t="shared" si="40"/>
        <v>0</v>
      </c>
      <c r="BM8" s="12">
        <f t="shared" si="41"/>
        <v>0</v>
      </c>
      <c r="BO8" s="13">
        <f t="shared" si="42"/>
        <v>0</v>
      </c>
      <c r="BP8" s="12">
        <f t="shared" si="43"/>
        <v>0</v>
      </c>
      <c r="BR8" s="13">
        <f t="shared" si="44"/>
        <v>0</v>
      </c>
      <c r="BS8" s="12">
        <f t="shared" si="45"/>
        <v>0</v>
      </c>
      <c r="BT8" s="4">
        <v>18</v>
      </c>
      <c r="BU8" s="13">
        <f t="shared" si="46"/>
        <v>3</v>
      </c>
      <c r="BV8" s="12">
        <f t="shared" si="47"/>
        <v>693.93023999999991</v>
      </c>
      <c r="BX8" s="13">
        <f t="shared" si="48"/>
        <v>0</v>
      </c>
      <c r="BY8" s="12">
        <f t="shared" si="49"/>
        <v>0</v>
      </c>
      <c r="BZ8" s="4">
        <v>0</v>
      </c>
      <c r="CA8" s="13">
        <f t="shared" si="50"/>
        <v>0</v>
      </c>
      <c r="CB8" s="12">
        <f t="shared" si="51"/>
        <v>0</v>
      </c>
      <c r="CC8" s="4"/>
      <c r="CD8" s="13">
        <f t="shared" si="52"/>
        <v>0</v>
      </c>
      <c r="CE8" s="12">
        <f t="shared" si="53"/>
        <v>0</v>
      </c>
      <c r="CG8" s="13">
        <f t="shared" si="54"/>
        <v>0</v>
      </c>
      <c r="CH8" s="12">
        <f t="shared" si="55"/>
        <v>0</v>
      </c>
      <c r="CP8" s="18">
        <f t="shared" si="56"/>
        <v>2390.2041599999998</v>
      </c>
    </row>
    <row r="9" spans="1:94" x14ac:dyDescent="0.25">
      <c r="A9" s="1">
        <v>173129000</v>
      </c>
      <c r="B9" t="s">
        <v>18</v>
      </c>
      <c r="C9" t="s">
        <v>19</v>
      </c>
      <c r="D9" s="2">
        <v>9.3457943925233641E-2</v>
      </c>
      <c r="E9" s="6">
        <v>6</v>
      </c>
      <c r="F9" s="6">
        <v>38.551679999999998</v>
      </c>
      <c r="G9" s="1">
        <v>320023</v>
      </c>
      <c r="H9" s="1" t="s">
        <v>2</v>
      </c>
      <c r="I9" s="4"/>
      <c r="J9" s="11">
        <f t="shared" si="57"/>
        <v>0</v>
      </c>
      <c r="K9" s="12">
        <f t="shared" si="5"/>
        <v>0</v>
      </c>
      <c r="L9" s="4"/>
      <c r="M9" s="13">
        <f t="shared" si="6"/>
        <v>0</v>
      </c>
      <c r="N9" s="12">
        <f t="shared" si="7"/>
        <v>0</v>
      </c>
      <c r="O9" s="4"/>
      <c r="P9" s="13">
        <f t="shared" si="8"/>
        <v>0</v>
      </c>
      <c r="Q9" s="12">
        <f t="shared" si="9"/>
        <v>0</v>
      </c>
      <c r="R9" s="4"/>
      <c r="S9" s="13">
        <f t="shared" si="10"/>
        <v>0</v>
      </c>
      <c r="T9" s="12">
        <f t="shared" si="11"/>
        <v>0</v>
      </c>
      <c r="U9" s="4"/>
      <c r="V9" s="13">
        <f t="shared" si="12"/>
        <v>0</v>
      </c>
      <c r="W9" s="12">
        <f t="shared" si="13"/>
        <v>0</v>
      </c>
      <c r="X9" s="4">
        <v>10</v>
      </c>
      <c r="Y9" s="13">
        <f t="shared" si="14"/>
        <v>1.6666666666666667</v>
      </c>
      <c r="Z9" s="12">
        <f t="shared" si="15"/>
        <v>385.51679999999999</v>
      </c>
      <c r="AA9" s="4"/>
      <c r="AB9" s="13">
        <f t="shared" si="16"/>
        <v>0</v>
      </c>
      <c r="AC9" s="12">
        <f t="shared" si="17"/>
        <v>0</v>
      </c>
      <c r="AD9" s="4">
        <v>0</v>
      </c>
      <c r="AE9" s="13">
        <f t="shared" si="18"/>
        <v>0</v>
      </c>
      <c r="AF9" s="12">
        <f t="shared" si="19"/>
        <v>0</v>
      </c>
      <c r="AH9" s="13">
        <f t="shared" si="20"/>
        <v>0</v>
      </c>
      <c r="AI9" s="12">
        <f t="shared" si="21"/>
        <v>0</v>
      </c>
      <c r="AK9" s="13">
        <f t="shared" si="22"/>
        <v>0</v>
      </c>
      <c r="AL9" s="12">
        <f t="shared" si="23"/>
        <v>0</v>
      </c>
      <c r="AM9" s="4"/>
      <c r="AN9" s="13">
        <f t="shared" si="24"/>
        <v>0</v>
      </c>
      <c r="AO9" s="12">
        <f t="shared" si="25"/>
        <v>0</v>
      </c>
      <c r="AP9" s="4"/>
      <c r="AQ9" s="13">
        <f t="shared" si="26"/>
        <v>0</v>
      </c>
      <c r="AR9" s="12">
        <f t="shared" si="27"/>
        <v>0</v>
      </c>
      <c r="AS9" s="4">
        <v>6</v>
      </c>
      <c r="AT9" s="13">
        <f t="shared" si="28"/>
        <v>1</v>
      </c>
      <c r="AU9" s="12">
        <f t="shared" si="29"/>
        <v>231.31007999999997</v>
      </c>
      <c r="AW9" s="13">
        <f t="shared" si="30"/>
        <v>0</v>
      </c>
      <c r="AX9" s="12">
        <f t="shared" si="31"/>
        <v>0</v>
      </c>
      <c r="AZ9" s="13">
        <f t="shared" si="32"/>
        <v>0</v>
      </c>
      <c r="BA9" s="12">
        <f t="shared" si="33"/>
        <v>0</v>
      </c>
      <c r="BC9" s="13">
        <f t="shared" si="34"/>
        <v>0</v>
      </c>
      <c r="BD9" s="12">
        <f t="shared" si="35"/>
        <v>0</v>
      </c>
      <c r="BF9" s="13">
        <f t="shared" si="36"/>
        <v>0</v>
      </c>
      <c r="BG9" s="12">
        <f t="shared" si="37"/>
        <v>0</v>
      </c>
      <c r="BH9" s="4">
        <v>9</v>
      </c>
      <c r="BI9" s="13">
        <f t="shared" si="38"/>
        <v>1.5</v>
      </c>
      <c r="BJ9" s="12">
        <f t="shared" si="39"/>
        <v>346.96511999999996</v>
      </c>
      <c r="BK9" s="4">
        <v>0</v>
      </c>
      <c r="BL9" s="13">
        <f t="shared" si="40"/>
        <v>0</v>
      </c>
      <c r="BM9" s="12">
        <f t="shared" si="41"/>
        <v>0</v>
      </c>
      <c r="BO9" s="13">
        <f t="shared" si="42"/>
        <v>0</v>
      </c>
      <c r="BP9" s="12">
        <f t="shared" si="43"/>
        <v>0</v>
      </c>
      <c r="BR9" s="13">
        <f t="shared" si="44"/>
        <v>0</v>
      </c>
      <c r="BS9" s="12">
        <f t="shared" si="45"/>
        <v>0</v>
      </c>
      <c r="BT9" s="4">
        <v>7</v>
      </c>
      <c r="BU9" s="13">
        <f t="shared" si="46"/>
        <v>1.1666666666666667</v>
      </c>
      <c r="BV9" s="12">
        <f t="shared" si="47"/>
        <v>269.86176</v>
      </c>
      <c r="BX9" s="13">
        <f t="shared" si="48"/>
        <v>0</v>
      </c>
      <c r="BY9" s="12">
        <f t="shared" si="49"/>
        <v>0</v>
      </c>
      <c r="BZ9" s="4">
        <v>0</v>
      </c>
      <c r="CA9" s="13">
        <f t="shared" si="50"/>
        <v>0</v>
      </c>
      <c r="CB9" s="12">
        <f t="shared" si="51"/>
        <v>0</v>
      </c>
      <c r="CC9" s="4"/>
      <c r="CD9" s="13">
        <f t="shared" si="52"/>
        <v>0</v>
      </c>
      <c r="CE9" s="12">
        <f t="shared" si="53"/>
        <v>0</v>
      </c>
      <c r="CG9" s="13">
        <f t="shared" si="54"/>
        <v>0</v>
      </c>
      <c r="CH9" s="12">
        <f t="shared" si="55"/>
        <v>0</v>
      </c>
      <c r="CP9" s="18">
        <f t="shared" si="56"/>
        <v>963.79199999999992</v>
      </c>
    </row>
    <row r="10" spans="1:94" x14ac:dyDescent="0.25">
      <c r="A10" s="1">
        <v>173129000</v>
      </c>
      <c r="B10" t="s">
        <v>20</v>
      </c>
      <c r="C10" t="s">
        <v>21</v>
      </c>
      <c r="D10" s="2">
        <v>0.24299065420560748</v>
      </c>
      <c r="E10" s="6">
        <v>6</v>
      </c>
      <c r="F10" s="6">
        <v>38.551679999999998</v>
      </c>
      <c r="G10" s="1">
        <v>320023</v>
      </c>
      <c r="H10" s="1" t="s">
        <v>2</v>
      </c>
      <c r="I10" s="4"/>
      <c r="J10" s="11">
        <f t="shared" si="57"/>
        <v>0</v>
      </c>
      <c r="K10" s="12">
        <f t="shared" si="5"/>
        <v>0</v>
      </c>
      <c r="L10" s="4"/>
      <c r="M10" s="13">
        <f t="shared" si="6"/>
        <v>0</v>
      </c>
      <c r="N10" s="12">
        <f t="shared" si="7"/>
        <v>0</v>
      </c>
      <c r="O10" s="4"/>
      <c r="P10" s="13">
        <f t="shared" si="8"/>
        <v>0</v>
      </c>
      <c r="Q10" s="12">
        <f t="shared" si="9"/>
        <v>0</v>
      </c>
      <c r="R10" s="4"/>
      <c r="S10" s="13">
        <f t="shared" si="10"/>
        <v>0</v>
      </c>
      <c r="T10" s="12">
        <f t="shared" si="11"/>
        <v>0</v>
      </c>
      <c r="U10" s="4"/>
      <c r="V10" s="13">
        <f t="shared" si="12"/>
        <v>0</v>
      </c>
      <c r="W10" s="12">
        <f t="shared" si="13"/>
        <v>0</v>
      </c>
      <c r="X10" s="4">
        <v>26</v>
      </c>
      <c r="Y10" s="13">
        <f t="shared" si="14"/>
        <v>4.333333333333333</v>
      </c>
      <c r="Z10" s="12">
        <f t="shared" si="15"/>
        <v>1002.3436799999999</v>
      </c>
      <c r="AA10" s="4"/>
      <c r="AB10" s="13">
        <f t="shared" si="16"/>
        <v>0</v>
      </c>
      <c r="AC10" s="12">
        <f t="shared" si="17"/>
        <v>0</v>
      </c>
      <c r="AD10" s="4">
        <v>0</v>
      </c>
      <c r="AE10" s="13">
        <f t="shared" si="18"/>
        <v>0</v>
      </c>
      <c r="AF10" s="12">
        <f t="shared" si="19"/>
        <v>0</v>
      </c>
      <c r="AH10" s="13">
        <f t="shared" si="20"/>
        <v>0</v>
      </c>
      <c r="AI10" s="12">
        <f t="shared" si="21"/>
        <v>0</v>
      </c>
      <c r="AK10" s="13">
        <f t="shared" si="22"/>
        <v>0</v>
      </c>
      <c r="AL10" s="12">
        <f t="shared" si="23"/>
        <v>0</v>
      </c>
      <c r="AM10" s="4"/>
      <c r="AN10" s="13">
        <f t="shared" si="24"/>
        <v>0</v>
      </c>
      <c r="AO10" s="12">
        <f t="shared" si="25"/>
        <v>0</v>
      </c>
      <c r="AP10" s="4"/>
      <c r="AQ10" s="13">
        <f t="shared" si="26"/>
        <v>0</v>
      </c>
      <c r="AR10" s="12">
        <f t="shared" si="27"/>
        <v>0</v>
      </c>
      <c r="AS10" s="4">
        <v>16</v>
      </c>
      <c r="AT10" s="13">
        <f t="shared" si="28"/>
        <v>2.6666666666666665</v>
      </c>
      <c r="AU10" s="12">
        <f t="shared" si="29"/>
        <v>616.82687999999996</v>
      </c>
      <c r="AW10" s="13">
        <f t="shared" si="30"/>
        <v>0</v>
      </c>
      <c r="AX10" s="12">
        <f t="shared" si="31"/>
        <v>0</v>
      </c>
      <c r="AZ10" s="13">
        <f t="shared" si="32"/>
        <v>0</v>
      </c>
      <c r="BA10" s="12">
        <f t="shared" si="33"/>
        <v>0</v>
      </c>
      <c r="BC10" s="13">
        <f t="shared" si="34"/>
        <v>0</v>
      </c>
      <c r="BD10" s="12">
        <f t="shared" si="35"/>
        <v>0</v>
      </c>
      <c r="BF10" s="13">
        <f t="shared" si="36"/>
        <v>0</v>
      </c>
      <c r="BG10" s="12">
        <f t="shared" si="37"/>
        <v>0</v>
      </c>
      <c r="BH10" s="4">
        <v>22</v>
      </c>
      <c r="BI10" s="13">
        <f t="shared" si="38"/>
        <v>3.6666666666666665</v>
      </c>
      <c r="BJ10" s="12">
        <f t="shared" si="39"/>
        <v>848.13695999999993</v>
      </c>
      <c r="BK10" s="4">
        <v>0</v>
      </c>
      <c r="BL10" s="13">
        <f t="shared" si="40"/>
        <v>0</v>
      </c>
      <c r="BM10" s="12">
        <f t="shared" si="41"/>
        <v>0</v>
      </c>
      <c r="BO10" s="13">
        <f t="shared" si="42"/>
        <v>0</v>
      </c>
      <c r="BP10" s="12">
        <f t="shared" si="43"/>
        <v>0</v>
      </c>
      <c r="BR10" s="13">
        <f t="shared" si="44"/>
        <v>0</v>
      </c>
      <c r="BS10" s="12">
        <f t="shared" si="45"/>
        <v>0</v>
      </c>
      <c r="BT10" s="4">
        <v>19</v>
      </c>
      <c r="BU10" s="13">
        <f t="shared" si="46"/>
        <v>3.1666666666666665</v>
      </c>
      <c r="BV10" s="12">
        <f t="shared" si="47"/>
        <v>732.48191999999995</v>
      </c>
      <c r="BX10" s="13">
        <f t="shared" si="48"/>
        <v>0</v>
      </c>
      <c r="BY10" s="12">
        <f t="shared" si="49"/>
        <v>0</v>
      </c>
      <c r="BZ10" s="4">
        <v>0</v>
      </c>
      <c r="CA10" s="13">
        <f t="shared" si="50"/>
        <v>0</v>
      </c>
      <c r="CB10" s="12">
        <f t="shared" si="51"/>
        <v>0</v>
      </c>
      <c r="CC10" s="4"/>
      <c r="CD10" s="13">
        <f t="shared" si="52"/>
        <v>0</v>
      </c>
      <c r="CE10" s="12">
        <f t="shared" si="53"/>
        <v>0</v>
      </c>
      <c r="CG10" s="13">
        <f t="shared" si="54"/>
        <v>0</v>
      </c>
      <c r="CH10" s="12">
        <f t="shared" si="55"/>
        <v>0</v>
      </c>
      <c r="CP10" s="18">
        <f t="shared" si="56"/>
        <v>2467.3075199999998</v>
      </c>
    </row>
    <row r="11" spans="1:94" x14ac:dyDescent="0.25">
      <c r="A11" s="1">
        <v>173129000</v>
      </c>
      <c r="B11" t="s">
        <v>80</v>
      </c>
      <c r="C11" t="s">
        <v>23</v>
      </c>
      <c r="D11" s="3">
        <v>3.7383177570093455E-2</v>
      </c>
      <c r="E11" s="6">
        <v>6</v>
      </c>
      <c r="F11" s="6">
        <v>38.551679999999998</v>
      </c>
      <c r="G11" s="1">
        <v>320023</v>
      </c>
      <c r="H11" s="1" t="s">
        <v>2</v>
      </c>
      <c r="I11" s="4"/>
      <c r="J11" s="11">
        <f t="shared" si="57"/>
        <v>0</v>
      </c>
      <c r="K11" s="12">
        <f t="shared" si="5"/>
        <v>0</v>
      </c>
      <c r="L11" s="4"/>
      <c r="M11" s="13">
        <f t="shared" si="6"/>
        <v>0</v>
      </c>
      <c r="N11" s="12">
        <f t="shared" si="7"/>
        <v>0</v>
      </c>
      <c r="O11" s="4"/>
      <c r="P11" s="13">
        <f t="shared" si="8"/>
        <v>0</v>
      </c>
      <c r="Q11" s="12">
        <f t="shared" si="9"/>
        <v>0</v>
      </c>
      <c r="R11" s="4"/>
      <c r="S11" s="13">
        <f t="shared" si="10"/>
        <v>0</v>
      </c>
      <c r="T11" s="12">
        <f t="shared" si="11"/>
        <v>0</v>
      </c>
      <c r="U11" s="4"/>
      <c r="V11" s="13">
        <f t="shared" si="12"/>
        <v>0</v>
      </c>
      <c r="W11" s="12">
        <f t="shared" si="13"/>
        <v>0</v>
      </c>
      <c r="X11" s="4">
        <v>4</v>
      </c>
      <c r="Y11" s="13">
        <f t="shared" si="14"/>
        <v>0.66666666666666663</v>
      </c>
      <c r="Z11" s="12">
        <f t="shared" si="15"/>
        <v>154.20671999999999</v>
      </c>
      <c r="AA11" s="4"/>
      <c r="AB11" s="13">
        <f t="shared" si="16"/>
        <v>0</v>
      </c>
      <c r="AC11" s="12">
        <f t="shared" si="17"/>
        <v>0</v>
      </c>
      <c r="AD11" s="4">
        <v>0</v>
      </c>
      <c r="AE11" s="13">
        <f t="shared" si="18"/>
        <v>0</v>
      </c>
      <c r="AF11" s="12">
        <f t="shared" si="19"/>
        <v>0</v>
      </c>
      <c r="AH11" s="13">
        <f t="shared" si="20"/>
        <v>0</v>
      </c>
      <c r="AI11" s="12">
        <f t="shared" si="21"/>
        <v>0</v>
      </c>
      <c r="AK11" s="13">
        <f t="shared" si="22"/>
        <v>0</v>
      </c>
      <c r="AL11" s="12">
        <f t="shared" si="23"/>
        <v>0</v>
      </c>
      <c r="AM11" s="4"/>
      <c r="AN11" s="13">
        <f t="shared" si="24"/>
        <v>0</v>
      </c>
      <c r="AO11" s="12">
        <f t="shared" si="25"/>
        <v>0</v>
      </c>
      <c r="AP11" s="4"/>
      <c r="AQ11" s="13">
        <f t="shared" si="26"/>
        <v>0</v>
      </c>
      <c r="AR11" s="12">
        <f t="shared" si="27"/>
        <v>0</v>
      </c>
      <c r="AS11" s="4">
        <v>3</v>
      </c>
      <c r="AT11" s="13">
        <f t="shared" si="28"/>
        <v>0.5</v>
      </c>
      <c r="AU11" s="12">
        <f t="shared" si="29"/>
        <v>115.65503999999999</v>
      </c>
      <c r="AW11" s="13">
        <f t="shared" si="30"/>
        <v>0</v>
      </c>
      <c r="AX11" s="12">
        <f t="shared" si="31"/>
        <v>0</v>
      </c>
      <c r="AZ11" s="13">
        <f t="shared" si="32"/>
        <v>0</v>
      </c>
      <c r="BA11" s="12">
        <f t="shared" si="33"/>
        <v>0</v>
      </c>
      <c r="BC11" s="13">
        <f t="shared" si="34"/>
    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>
      <c r="BH11" s="4">
        <v>4</v>
      </c>
      <c r="BI11" s="13">
        <f t="shared" si="38"/>
        <v>0.66666666666666663</v>
      </c>
      <c r="BJ11" s="12">
        <f t="shared" si="39"/>
        <v>154.20671999999999</v>
      </c>
      <c r="BK11" s="4">
        <v>0</v>
      </c>
      <c r="BL11" s="13">
        <f t="shared" si="40"/>
        <v>0</v>
      </c>
      <c r="BM11" s="12">
        <f t="shared" si="41"/>
        <v>0</v>
      </c>
      <c r="BO11" s="13">
        <f t="shared" si="42"/>
        <v>0</v>
      </c>
      <c r="BP11" s="12">
        <f t="shared" si="43"/>
        <v>0</v>
      </c>
      <c r="BR11" s="13">
        <f t="shared" si="44"/>
        <v>0</v>
      </c>
      <c r="BS11" s="12">
        <f t="shared" si="45"/>
        <v>0</v>
      </c>
      <c r="BT11" s="4">
        <v>3</v>
      </c>
      <c r="BU11" s="13">
        <f t="shared" si="46"/>
        <v>0.5</v>
      </c>
      <c r="BV11" s="12">
        <f t="shared" si="47"/>
        <v>115.65503999999999</v>
      </c>
      <c r="BX11" s="13">
        <f t="shared" si="48"/>
        <v>0</v>
      </c>
      <c r="BY11" s="12">
        <f t="shared" si="49"/>
        <v>0</v>
      </c>
      <c r="BZ11" s="4">
        <v>0</v>
      </c>
      <c r="CA11" s="13">
        <f t="shared" si="50"/>
        <v>0</v>
      </c>
      <c r="CB11" s="12">
        <f t="shared" si="51"/>
        <v>0</v>
      </c>
      <c r="CC11" s="4"/>
      <c r="CD11" s="13">
        <f t="shared" si="52"/>
        <v>0</v>
      </c>
      <c r="CE11" s="12">
        <f t="shared" si="53"/>
        <v>0</v>
      </c>
      <c r="CG11" s="13">
        <f t="shared" si="54"/>
        <v>0</v>
      </c>
      <c r="CH11" s="12">
        <f t="shared" si="55"/>
        <v>0</v>
      </c>
      <c r="CP11" s="18">
        <f t="shared" si="56"/>
        <v>424.06848000000002</v>
      </c>
    </row>
    <row r="12" spans="1:94" x14ac:dyDescent="0.25">
      <c r="I12" s="4"/>
      <c r="J12" s="11">
        <f t="shared" si="57"/>
        <v>0</v>
      </c>
      <c r="K12" s="12">
        <f t="shared" si="5"/>
        <v>0</v>
      </c>
      <c r="L12" s="4"/>
      <c r="M12" s="13">
        <f t="shared" si="6"/>
        <v>0</v>
      </c>
      <c r="N12" s="12">
        <f t="shared" si="7"/>
        <v>0</v>
      </c>
      <c r="O12" s="4"/>
      <c r="P12" s="13">
        <f t="shared" si="8"/>
        <v>0</v>
      </c>
      <c r="Q12" s="12">
        <f t="shared" si="9"/>
        <v>0</v>
      </c>
      <c r="R12" s="4"/>
      <c r="S12" s="13">
        <f t="shared" si="10"/>
        <v>0</v>
      </c>
      <c r="T12" s="12">
        <f t="shared" si="11"/>
        <v>0</v>
      </c>
      <c r="U12" s="4"/>
      <c r="V12" s="13">
        <f t="shared" si="12"/>
        <v>0</v>
      </c>
      <c r="W12" s="12">
        <f t="shared" si="13"/>
        <v>0</v>
      </c>
      <c r="X12" s="4">
        <v>0</v>
      </c>
      <c r="Y12" s="13">
        <f t="shared" si="14"/>
        <v>0</v>
      </c>
      <c r="Z12" s="12">
        <f t="shared" si="15"/>
        <v>0</v>
      </c>
      <c r="AA12" s="4"/>
      <c r="AB12" s="13">
        <f t="shared" si="16"/>
        <v>0</v>
      </c>
      <c r="AC12" s="12">
        <f t="shared" si="17"/>
        <v>0</v>
      </c>
      <c r="AD12" s="4">
        <v>0</v>
      </c>
      <c r="AE12" s="13">
        <f t="shared" si="18"/>
        <v>0</v>
      </c>
      <c r="AF12" s="12">
        <f t="shared" si="19"/>
        <v>0</v>
      </c>
      <c r="AH12" s="13">
        <f t="shared" si="20"/>
        <v>0</v>
      </c>
      <c r="AI12" s="12">
        <f t="shared" si="21"/>
        <v>0</v>
      </c>
      <c r="AK12" s="13">
        <f t="shared" si="22"/>
        <v>0</v>
      </c>
      <c r="AL12" s="12">
        <f t="shared" si="23"/>
        <v>0</v>
      </c>
      <c r="AM12" s="4"/>
      <c r="AN12" s="13">
        <f t="shared" si="24"/>
        <v>0</v>
      </c>
      <c r="AO12" s="12">
        <f t="shared" si="25"/>
        <v>0</v>
      </c>
      <c r="AP12" s="4"/>
      <c r="AQ12" s="13">
        <f t="shared" si="26"/>
        <v>0</v>
      </c>
      <c r="AR12" s="12">
        <f t="shared" si="27"/>
        <v>0</v>
      </c>
      <c r="AS12" s="4">
        <v>0</v>
      </c>
      <c r="AT12" s="13">
        <f t="shared" si="28"/>
        <v>0</v>
      </c>
      <c r="AU12" s="12">
        <f t="shared" si="29"/>
        <v>0</v>
      </c>
      <c r="AW12" s="13">
        <f t="shared" si="30"/>
        <v>0</v>
      </c>
      <c r="AX12" s="12">
        <f t="shared" si="31"/>
        <v>0</v>
      </c>
      <c r="AZ12" s="13">
        <f t="shared" si="32"/>
        <v>0</v>
      </c>
      <c r="BA12" s="12">
        <f t="shared" si="33"/>
        <v>0</v>
      </c>
      <c r="BC12" s="13">
        <f t="shared" si="34"/>
        <v>0</v>
      </c>
      <c r="BD12" s="12">
        <f t="shared" si="35"/>
        <v>0</v>
      </c>
      <c r="BF12" s="13">
        <f t="shared" si="36"/>
        <v>0</v>
      </c>
      <c r="BG12" s="12">
        <f t="shared" si="37"/>
        <v>0</v>
      </c>
      <c r="BH12" s="4">
        <v>0</v>
      </c>
      <c r="BI12" s="13">
        <f t="shared" si="38"/>
        <v>0</v>
      </c>
      <c r="BJ12" s="12">
        <f t="shared" si="39"/>
        <v>0</v>
      </c>
      <c r="BK12" s="4">
        <v>0</v>
      </c>
      <c r="BL12" s="13">
        <f t="shared" si="40"/>
        <v>0</v>
      </c>
      <c r="BM12" s="12">
        <f t="shared" si="41"/>
        <v>0</v>
      </c>
      <c r="BO12" s="13">
        <f t="shared" si="42"/>
        <v>0</v>
      </c>
      <c r="BP12" s="12">
        <f t="shared" si="43"/>
        <v>0</v>
      </c>
      <c r="BR12" s="13">
        <f t="shared" si="44"/>
        <v>0</v>
      </c>
      <c r="BS12" s="12">
        <f t="shared" si="45"/>
        <v>0</v>
      </c>
      <c r="BT12" s="4">
        <v>0</v>
      </c>
      <c r="BU12" s="13">
        <f t="shared" si="46"/>
        <v>0</v>
      </c>
      <c r="BV12" s="12">
        <f t="shared" si="47"/>
        <v>0</v>
      </c>
      <c r="BX12" s="13">
        <f t="shared" si="48"/>
        <v>0</v>
      </c>
      <c r="BY12" s="12">
        <f t="shared" si="49"/>
        <v>0</v>
      </c>
      <c r="BZ12" s="4">
        <v>0</v>
      </c>
      <c r="CA12" s="13">
        <f t="shared" si="50"/>
        <v>0</v>
      </c>
      <c r="CB12" s="12">
        <f t="shared" si="51"/>
        <v>0</v>
      </c>
      <c r="CC12" s="4"/>
      <c r="CD12" s="13">
        <f t="shared" si="52"/>
        <v>0</v>
      </c>
      <c r="CE12" s="12">
        <f t="shared" si="53"/>
        <v>0</v>
      </c>
      <c r="CG12" s="13">
        <f t="shared" si="54"/>
        <v>0</v>
      </c>
      <c r="CH12" s="12">
        <f t="shared" si="55"/>
        <v>0</v>
      </c>
      <c r="CP12" s="18">
        <f t="shared" si="56"/>
        <v>0</v>
      </c>
    </row>
    <row r="13" spans="1:94" x14ac:dyDescent="0.25">
      <c r="I13" s="4"/>
      <c r="J13" s="11">
        <f t="shared" si="57"/>
        <v>0</v>
      </c>
      <c r="K13" s="12">
        <f t="shared" si="5"/>
        <v>0</v>
      </c>
      <c r="L13" s="4"/>
      <c r="M13" s="13">
        <f t="shared" si="6"/>
        <v>0</v>
      </c>
      <c r="N13" s="12">
        <f t="shared" si="7"/>
        <v>0</v>
      </c>
      <c r="O13" s="4"/>
      <c r="P13" s="13">
        <f t="shared" si="8"/>
        <v>0</v>
      </c>
      <c r="Q13" s="12">
        <f t="shared" si="9"/>
        <v>0</v>
      </c>
      <c r="R13" s="4"/>
      <c r="S13" s="13">
        <f t="shared" si="10"/>
        <v>0</v>
      </c>
      <c r="T13" s="12">
        <f t="shared" si="11"/>
        <v>0</v>
      </c>
      <c r="U13" s="4"/>
      <c r="V13" s="13">
        <f t="shared" si="12"/>
        <v>0</v>
      </c>
      <c r="W13" s="12">
        <f t="shared" si="13"/>
        <v>0</v>
      </c>
      <c r="X13" s="4">
        <v>0</v>
      </c>
      <c r="Y13" s="13">
        <f t="shared" si="14"/>
        <v>0</v>
      </c>
      <c r="Z13" s="12">
        <f t="shared" si="15"/>
        <v>0</v>
      </c>
      <c r="AA13" s="4"/>
      <c r="AB13" s="13">
        <f t="shared" si="16"/>
        <v>0</v>
      </c>
      <c r="AC13" s="12">
        <f t="shared" si="17"/>
        <v>0</v>
      </c>
      <c r="AD13" s="4">
        <v>0</v>
      </c>
      <c r="AE13" s="13">
        <f t="shared" si="18"/>
        <v>0</v>
      </c>
      <c r="AF13" s="12">
        <f t="shared" si="19"/>
        <v>0</v>
      </c>
      <c r="AH13" s="13">
        <f t="shared" si="20"/>
        <v>0</v>
      </c>
      <c r="AI13" s="12">
        <f t="shared" si="21"/>
        <v>0</v>
      </c>
      <c r="AK13" s="13">
        <f t="shared" si="22"/>
        <v>0</v>
      </c>
      <c r="AL13" s="12">
        <f t="shared" si="23"/>
        <v>0</v>
      </c>
      <c r="AM13" s="4"/>
      <c r="AN13" s="13">
        <f t="shared" si="24"/>
        <v>0</v>
      </c>
      <c r="AO13" s="12">
        <f t="shared" si="25"/>
        <v>0</v>
      </c>
      <c r="AP13" s="4"/>
      <c r="AQ13" s="13">
        <f t="shared" si="26"/>
        <v>0</v>
      </c>
      <c r="AR13" s="12">
        <f t="shared" si="27"/>
        <v>0</v>
      </c>
      <c r="AS13" s="4">
        <v>0</v>
      </c>
      <c r="AT13" s="13">
        <f t="shared" si="28"/>
        <v>0</v>
      </c>
      <c r="AU13" s="12">
        <f t="shared" si="29"/>
        <v>0</v>
      </c>
      <c r="AW13" s="13">
        <f t="shared" si="30"/>
        <v>0</v>
      </c>
      <c r="AX13" s="12">
        <f t="shared" si="31"/>
        <v>0</v>
      </c>
      <c r="AZ13" s="13">
        <f t="shared" si="32"/>
        <v>0</v>
      </c>
      <c r="BA13" s="12">
        <f t="shared" si="33"/>
        <v>0</v>
      </c>
      <c r="BC13" s="13">
        <f t="shared" si="34"/>
        <v>0</v>
      </c>
      <c r="BD13" s="12">
        <f t="shared" si="35"/>
        <v>0</v>
      </c>
      <c r="BF13" s="13">
        <f t="shared" si="36"/>
        <v>0</v>
      </c>
      <c r="BG13" s="12">
        <f t="shared" si="37"/>
        <v>0</v>
      </c>
      <c r="BH13" s="4">
        <v>0</v>
      </c>
      <c r="BI13" s="13">
        <f t="shared" si="38"/>
        <v>0</v>
      </c>
      <c r="BJ13" s="12">
        <f t="shared" si="39"/>
        <v>0</v>
      </c>
      <c r="BK13" s="4">
        <v>0</v>
      </c>
      <c r="BL13" s="13">
        <f t="shared" si="40"/>
        <v>0</v>
      </c>
      <c r="BM13" s="12">
        <f t="shared" si="41"/>
        <v>0</v>
      </c>
      <c r="BO13" s="13">
        <f t="shared" si="42"/>
        <v>0</v>
      </c>
      <c r="BP13" s="12">
        <f t="shared" si="43"/>
        <v>0</v>
      </c>
      <c r="BR13" s="13">
        <f t="shared" si="44"/>
        <v>0</v>
      </c>
      <c r="BS13" s="12">
        <f t="shared" si="45"/>
        <v>0</v>
      </c>
      <c r="BT13" s="4">
        <v>0</v>
      </c>
      <c r="BU13" s="13">
        <f t="shared" si="46"/>
        <v>0</v>
      </c>
      <c r="BV13" s="12">
        <f t="shared" si="47"/>
        <v>0</v>
      </c>
      <c r="BX13" s="13">
        <f t="shared" si="48"/>
        <v>0</v>
      </c>
      <c r="BY13" s="12">
        <f t="shared" si="49"/>
        <v>0</v>
      </c>
      <c r="BZ13" s="4">
        <v>0</v>
      </c>
      <c r="CA13" s="13">
        <f t="shared" si="50"/>
        <v>0</v>
      </c>
      <c r="CB13" s="12">
        <f t="shared" si="51"/>
        <v>0</v>
      </c>
      <c r="CC13" s="4"/>
      <c r="CD13" s="13">
        <f t="shared" si="52"/>
        <v>0</v>
      </c>
      <c r="CE13" s="12">
        <f t="shared" si="53"/>
        <v>0</v>
      </c>
      <c r="CG13" s="13">
        <f t="shared" si="54"/>
        <v>0</v>
      </c>
      <c r="CH13" s="12">
        <f t="shared" si="55"/>
        <v>0</v>
      </c>
      <c r="CP13" s="18">
        <f t="shared" si="56"/>
        <v>0</v>
      </c>
    </row>
    <row r="14" spans="1:94" x14ac:dyDescent="0.25">
      <c r="A14" s="1">
        <v>173123000</v>
      </c>
      <c r="B14" t="s">
        <v>8</v>
      </c>
      <c r="C14" t="s">
        <v>9</v>
      </c>
      <c r="D14" s="2">
        <v>8.4112149532710276E-2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57"/>
        <v>0</v>
      </c>
      <c r="K14" s="12">
        <f t="shared" si="5"/>
        <v>0</v>
      </c>
      <c r="L14" s="4"/>
      <c r="M14" s="13">
        <f t="shared" si="6"/>
        <v>0</v>
      </c>
      <c r="N14" s="12">
        <f t="shared" si="7"/>
        <v>0</v>
      </c>
      <c r="O14" s="4"/>
      <c r="P14" s="13">
        <f t="shared" si="8"/>
        <v>0</v>
      </c>
      <c r="Q14" s="12">
        <f t="shared" si="9"/>
        <v>0</v>
      </c>
      <c r="R14" s="4"/>
      <c r="S14" s="13">
        <f t="shared" si="10"/>
        <v>0</v>
      </c>
      <c r="T14" s="12">
        <f t="shared" si="11"/>
        <v>0</v>
      </c>
      <c r="U14" s="4"/>
      <c r="V14" s="13">
        <f t="shared" si="12"/>
        <v>0</v>
      </c>
      <c r="W14" s="12">
        <f t="shared" si="13"/>
        <v>0</v>
      </c>
      <c r="X14" s="4">
        <v>0</v>
      </c>
      <c r="Y14" s="13">
        <f t="shared" si="14"/>
        <v>0</v>
      </c>
      <c r="Z14" s="12">
        <f t="shared" si="15"/>
        <v>0</v>
      </c>
      <c r="AA14" s="4"/>
      <c r="AB14" s="13">
        <f t="shared" si="16"/>
        <v>0</v>
      </c>
      <c r="AC14" s="12">
        <f t="shared" si="17"/>
        <v>0</v>
      </c>
      <c r="AD14" s="4">
        <v>0</v>
      </c>
      <c r="AE14" s="13">
        <f t="shared" si="18"/>
        <v>0</v>
      </c>
      <c r="AF14" s="12">
        <f t="shared" si="19"/>
        <v>0</v>
      </c>
      <c r="AH14" s="13">
        <f t="shared" si="20"/>
        <v>0</v>
      </c>
      <c r="AI14" s="12">
        <f t="shared" si="21"/>
        <v>0</v>
      </c>
      <c r="AK14" s="13">
        <f t="shared" si="22"/>
        <v>0</v>
      </c>
      <c r="AL14" s="12">
        <f t="shared" si="23"/>
        <v>0</v>
      </c>
      <c r="AM14" s="4"/>
      <c r="AN14" s="13">
        <f t="shared" si="24"/>
        <v>0</v>
      </c>
      <c r="AO14" s="12">
        <f t="shared" si="25"/>
        <v>0</v>
      </c>
      <c r="AP14" s="4"/>
      <c r="AQ14" s="13">
        <f t="shared" si="26"/>
        <v>0</v>
      </c>
      <c r="AR14" s="12">
        <f t="shared" si="27"/>
        <v>0</v>
      </c>
      <c r="AS14" s="4">
        <v>0</v>
      </c>
      <c r="AT14" s="13">
        <f t="shared" si="28"/>
        <v>0</v>
      </c>
      <c r="AU14" s="12">
        <f t="shared" si="29"/>
        <v>0</v>
      </c>
      <c r="AW14" s="13">
        <f t="shared" si="30"/>
        <v>0</v>
      </c>
      <c r="AX14" s="12">
        <f t="shared" si="31"/>
        <v>0</v>
      </c>
      <c r="AZ14" s="13">
        <f t="shared" si="32"/>
        <v>0</v>
      </c>
      <c r="BA14" s="12">
        <f t="shared" si="33"/>
        <v>0</v>
      </c>
      <c r="BC14" s="13">
        <f t="shared" si="34"/>
        <v>0</v>
      </c>
      <c r="BD14" s="12">
        <f t="shared" si="35"/>
        <v>0</v>
      </c>
      <c r="BF14" s="13">
        <f t="shared" si="36"/>
        <v>0</v>
      </c>
      <c r="BG14" s="12">
        <f t="shared" si="37"/>
        <v>0</v>
      </c>
      <c r="BH14" s="4">
        <v>0</v>
      </c>
      <c r="BI14" s="13">
        <f t="shared" si="38"/>
        <v>0</v>
      </c>
      <c r="BJ14" s="12">
        <f t="shared" si="39"/>
        <v>0</v>
      </c>
      <c r="BK14" s="4">
        <v>0</v>
      </c>
      <c r="BL14" s="13">
        <f t="shared" si="40"/>
        <v>0</v>
      </c>
      <c r="BM14" s="12">
        <f t="shared" si="41"/>
        <v>0</v>
      </c>
      <c r="BO14" s="13">
        <f t="shared" si="42"/>
        <v>0</v>
      </c>
      <c r="BP14" s="12">
        <f t="shared" si="43"/>
        <v>0</v>
      </c>
      <c r="BR14" s="13">
        <f t="shared" si="44"/>
        <v>0</v>
      </c>
      <c r="BS14" s="12">
        <f t="shared" si="45"/>
        <v>0</v>
      </c>
      <c r="BT14" s="4">
        <v>0</v>
      </c>
      <c r="BU14" s="13">
        <f t="shared" si="46"/>
        <v>0</v>
      </c>
      <c r="BV14" s="12">
        <f t="shared" si="47"/>
        <v>0</v>
      </c>
      <c r="BX14" s="13">
        <f t="shared" si="48"/>
        <v>0</v>
      </c>
      <c r="BY14" s="12">
        <f t="shared" si="49"/>
        <v>0</v>
      </c>
      <c r="BZ14" s="4">
        <v>0</v>
      </c>
      <c r="CA14" s="13">
        <f t="shared" si="50"/>
        <v>0</v>
      </c>
      <c r="CB14" s="12">
        <f t="shared" si="51"/>
        <v>0</v>
      </c>
      <c r="CC14" s="4"/>
      <c r="CD14" s="13">
        <f t="shared" si="52"/>
        <v>0</v>
      </c>
      <c r="CE14" s="12">
        <f t="shared" si="53"/>
        <v>0</v>
      </c>
      <c r="CG14" s="13">
        <f t="shared" si="54"/>
        <v>0</v>
      </c>
      <c r="CH14" s="12">
        <f t="shared" si="55"/>
        <v>0</v>
      </c>
      <c r="CP14" s="18">
        <f t="shared" si="56"/>
        <v>0</v>
      </c>
    </row>
    <row r="15" spans="1:94" x14ac:dyDescent="0.25">
      <c r="A15" s="1">
        <v>173123000</v>
      </c>
      <c r="B15" t="s">
        <v>10</v>
      </c>
      <c r="C15" t="s">
        <v>11</v>
      </c>
      <c r="D15" s="2">
        <v>0.21495327102803738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57"/>
        <v>0</v>
      </c>
      <c r="K15" s="12">
        <f t="shared" si="5"/>
        <v>0</v>
      </c>
      <c r="L15" s="4"/>
      <c r="M15" s="13">
        <f t="shared" si="6"/>
        <v>0</v>
      </c>
      <c r="N15" s="12">
        <f t="shared" si="7"/>
        <v>0</v>
      </c>
      <c r="O15" s="4"/>
      <c r="P15" s="13">
        <f t="shared" si="8"/>
        <v>0</v>
      </c>
      <c r="Q15" s="12">
        <f t="shared" si="9"/>
        <v>0</v>
      </c>
      <c r="R15" s="4"/>
      <c r="S15" s="13">
        <f t="shared" si="10"/>
        <v>0</v>
      </c>
      <c r="T15" s="12">
        <f t="shared" si="11"/>
        <v>0</v>
      </c>
      <c r="U15" s="4"/>
      <c r="V15" s="13">
        <f t="shared" si="12"/>
        <v>0</v>
      </c>
      <c r="W15" s="12">
        <f t="shared" si="13"/>
        <v>0</v>
      </c>
      <c r="X15" s="4">
        <v>0</v>
      </c>
      <c r="Y15" s="13">
        <f t="shared" si="14"/>
        <v>0</v>
      </c>
      <c r="Z15" s="12">
        <f t="shared" si="15"/>
        <v>0</v>
      </c>
      <c r="AA15" s="4"/>
      <c r="AB15" s="13">
        <f t="shared" si="16"/>
        <v>0</v>
      </c>
      <c r="AC15" s="12">
        <f t="shared" si="17"/>
        <v>0</v>
      </c>
      <c r="AD15" s="4">
        <v>0</v>
      </c>
      <c r="AE15" s="13">
        <f t="shared" si="18"/>
        <v>0</v>
      </c>
      <c r="AF15" s="12">
        <f t="shared" si="19"/>
        <v>0</v>
      </c>
      <c r="AH15" s="13">
        <f t="shared" si="20"/>
        <v>0</v>
      </c>
      <c r="AI15" s="12">
        <f t="shared" si="21"/>
        <v>0</v>
      </c>
      <c r="AK15" s="13">
        <f t="shared" si="22"/>
        <v>0</v>
      </c>
      <c r="AL15" s="12">
        <f t="shared" si="23"/>
        <v>0</v>
      </c>
      <c r="AM15" s="4"/>
      <c r="AN15" s="13">
        <f t="shared" si="24"/>
        <v>0</v>
      </c>
      <c r="AO15" s="12">
        <f t="shared" si="25"/>
        <v>0</v>
      </c>
      <c r="AP15" s="4"/>
      <c r="AQ15" s="13">
        <f t="shared" si="26"/>
        <v>0</v>
      </c>
      <c r="AR15" s="12">
        <f t="shared" si="27"/>
        <v>0</v>
      </c>
      <c r="AS15" s="4">
        <v>0</v>
      </c>
      <c r="AT15" s="13">
        <f t="shared" si="28"/>
        <v>0</v>
      </c>
      <c r="AU15" s="12">
        <f t="shared" si="29"/>
        <v>0</v>
      </c>
      <c r="AW15" s="13">
        <f t="shared" si="30"/>
        <v>0</v>
      </c>
      <c r="AX15" s="12">
        <f t="shared" si="31"/>
        <v>0</v>
      </c>
      <c r="AZ15" s="13">
        <f t="shared" si="32"/>
        <v>0</v>
      </c>
      <c r="BA15" s="12">
        <f t="shared" si="33"/>
        <v>0</v>
      </c>
      <c r="BC15" s="13">
        <f t="shared" si="34"/>
        <v>0</v>
      </c>
      <c r="BD15" s="12">
        <f t="shared" si="35"/>
        <v>0</v>
      </c>
      <c r="BF15" s="13">
        <f t="shared" si="36"/>
        <v>0</v>
      </c>
      <c r="BG15" s="12">
        <f t="shared" si="37"/>
        <v>0</v>
      </c>
      <c r="BH15" s="4">
        <v>0</v>
      </c>
      <c r="BI15" s="13">
        <f t="shared" si="38"/>
        <v>0</v>
      </c>
      <c r="BJ15" s="12">
        <f t="shared" si="39"/>
        <v>0</v>
      </c>
      <c r="BK15" s="4">
        <v>0</v>
      </c>
      <c r="BL15" s="13">
        <f t="shared" si="40"/>
        <v>0</v>
      </c>
      <c r="BM15" s="12">
        <f t="shared" si="41"/>
        <v>0</v>
      </c>
      <c r="BO15" s="13">
        <f t="shared" si="42"/>
        <v>0</v>
      </c>
      <c r="BP15" s="12">
        <f t="shared" si="43"/>
        <v>0</v>
      </c>
      <c r="BR15" s="13">
        <f t="shared" si="44"/>
        <v>0</v>
      </c>
      <c r="BS15" s="12">
        <f t="shared" si="45"/>
        <v>0</v>
      </c>
      <c r="BT15" s="4">
        <v>0</v>
      </c>
      <c r="BU15" s="13">
        <f t="shared" si="46"/>
        <v>0</v>
      </c>
      <c r="BV15" s="12">
        <f t="shared" si="47"/>
        <v>0</v>
      </c>
      <c r="BX15" s="13">
        <f t="shared" si="48"/>
        <v>0</v>
      </c>
      <c r="BY15" s="12">
        <f t="shared" si="49"/>
        <v>0</v>
      </c>
      <c r="BZ15" s="4">
        <v>0</v>
      </c>
      <c r="CA15" s="13">
        <f t="shared" si="50"/>
        <v>0</v>
      </c>
      <c r="CB15" s="12">
        <f t="shared" si="51"/>
        <v>0</v>
      </c>
      <c r="CC15" s="4"/>
      <c r="CD15" s="13">
        <f t="shared" si="52"/>
        <v>0</v>
      </c>
      <c r="CE15" s="12">
        <f t="shared" si="53"/>
        <v>0</v>
      </c>
      <c r="CG15" s="13">
        <f t="shared" si="54"/>
        <v>0</v>
      </c>
      <c r="CH15" s="12">
        <f t="shared" si="55"/>
        <v>0</v>
      </c>
      <c r="CP15" s="18">
        <f t="shared" si="56"/>
        <v>0</v>
      </c>
    </row>
    <row r="16" spans="1:94" x14ac:dyDescent="0.25">
      <c r="A16" s="1">
        <v>173123000</v>
      </c>
      <c r="B16" t="s">
        <v>12</v>
      </c>
      <c r="C16" t="s">
        <v>13</v>
      </c>
      <c r="D16" s="2"/>
      <c r="E16" s="6">
        <v>6</v>
      </c>
      <c r="F16" s="6"/>
      <c r="G16" s="1">
        <v>320118</v>
      </c>
      <c r="H16" s="1" t="s">
        <v>5</v>
      </c>
      <c r="I16" s="4"/>
      <c r="J16" s="11">
        <f t="shared" si="57"/>
        <v>0</v>
      </c>
      <c r="K16" s="12">
        <f t="shared" si="5"/>
        <v>0</v>
      </c>
      <c r="L16" s="4"/>
      <c r="M16" s="13">
        <f t="shared" si="6"/>
        <v>0</v>
      </c>
      <c r="N16" s="12">
        <f t="shared" si="7"/>
        <v>0</v>
      </c>
      <c r="O16" s="4"/>
      <c r="P16" s="13">
        <f t="shared" si="8"/>
        <v>0</v>
      </c>
      <c r="Q16" s="12">
        <f t="shared" si="9"/>
        <v>0</v>
      </c>
      <c r="R16" s="4"/>
      <c r="S16" s="13">
        <f t="shared" si="10"/>
        <v>0</v>
      </c>
      <c r="T16" s="12">
        <f t="shared" si="11"/>
        <v>0</v>
      </c>
      <c r="U16" s="4"/>
      <c r="V16" s="13">
        <f t="shared" si="12"/>
        <v>0</v>
      </c>
      <c r="W16" s="12">
        <f t="shared" si="13"/>
        <v>0</v>
      </c>
      <c r="X16" s="4">
        <v>0</v>
      </c>
      <c r="Y16" s="13">
        <f t="shared" si="14"/>
        <v>0</v>
      </c>
      <c r="Z16" s="12">
        <f t="shared" si="15"/>
        <v>0</v>
      </c>
      <c r="AA16" s="4"/>
      <c r="AB16" s="13">
        <f t="shared" si="16"/>
        <v>0</v>
      </c>
      <c r="AC16" s="12">
        <f t="shared" si="17"/>
        <v>0</v>
      </c>
      <c r="AD16" s="4">
        <v>0</v>
      </c>
      <c r="AE16" s="13">
        <f t="shared" si="18"/>
        <v>0</v>
      </c>
      <c r="AF16" s="12">
        <f t="shared" si="19"/>
        <v>0</v>
      </c>
      <c r="AH16" s="13">
        <f t="shared" si="20"/>
        <v>0</v>
      </c>
      <c r="AI16" s="12">
        <f t="shared" si="21"/>
        <v>0</v>
      </c>
      <c r="AK16" s="13">
        <f t="shared" si="22"/>
        <v>0</v>
      </c>
      <c r="AL16" s="12">
        <f t="shared" si="23"/>
        <v>0</v>
      </c>
      <c r="AM16" s="4"/>
      <c r="AN16" s="13">
        <f t="shared" si="24"/>
        <v>0</v>
      </c>
      <c r="AO16" s="12">
        <f t="shared" si="25"/>
        <v>0</v>
      </c>
      <c r="AP16" s="4"/>
      <c r="AQ16" s="13">
        <f t="shared" si="26"/>
        <v>0</v>
      </c>
      <c r="AR16" s="12">
        <f t="shared" si="27"/>
        <v>0</v>
      </c>
      <c r="AS16" s="4">
        <v>0</v>
      </c>
      <c r="AT16" s="13">
        <f t="shared" si="28"/>
        <v>0</v>
      </c>
      <c r="AU16" s="12">
        <f t="shared" si="29"/>
        <v>0</v>
      </c>
      <c r="AW16" s="13">
        <f t="shared" si="30"/>
        <v>0</v>
      </c>
      <c r="AX16" s="12">
        <f t="shared" si="31"/>
        <v>0</v>
      </c>
      <c r="AZ16" s="13">
        <f t="shared" si="32"/>
        <v>0</v>
      </c>
      <c r="BA16" s="12">
        <f t="shared" si="33"/>
        <v>0</v>
      </c>
      <c r="BC16" s="13">
        <f t="shared" si="34"/>
        <v>0</v>
      </c>
      <c r="BD16" s="12">
        <f t="shared" si="35"/>
        <v>0</v>
      </c>
      <c r="BF16" s="13">
        <f t="shared" si="36"/>
        <v>0</v>
      </c>
      <c r="BG16" s="12">
        <f t="shared" si="37"/>
        <v>0</v>
      </c>
      <c r="BH16" s="4">
        <v>0</v>
      </c>
      <c r="BI16" s="13">
        <f t="shared" si="38"/>
        <v>0</v>
      </c>
      <c r="BJ16" s="12">
        <f t="shared" si="39"/>
        <v>0</v>
      </c>
      <c r="BK16" s="4">
        <v>0</v>
      </c>
      <c r="BL16" s="13">
        <f t="shared" si="40"/>
        <v>0</v>
      </c>
      <c r="BM16" s="12">
        <f t="shared" si="41"/>
        <v>0</v>
      </c>
      <c r="BO16" s="13">
        <f t="shared" si="42"/>
        <v>0</v>
      </c>
      <c r="BP16" s="12">
        <f t="shared" si="43"/>
        <v>0</v>
      </c>
      <c r="BR16" s="13">
        <f t="shared" si="44"/>
        <v>0</v>
      </c>
      <c r="BS16" s="12">
        <f t="shared" si="45"/>
        <v>0</v>
      </c>
      <c r="BT16" s="4">
        <v>0</v>
      </c>
      <c r="BU16" s="13">
        <f t="shared" si="46"/>
        <v>0</v>
      </c>
      <c r="BV16" s="12">
        <f t="shared" si="47"/>
        <v>0</v>
      </c>
      <c r="BX16" s="13">
        <f t="shared" si="48"/>
        <v>0</v>
      </c>
      <c r="BY16" s="12">
        <f t="shared" si="49"/>
        <v>0</v>
      </c>
      <c r="BZ16" s="4">
        <v>0</v>
      </c>
      <c r="CA16" s="13">
        <f t="shared" si="50"/>
        <v>0</v>
      </c>
      <c r="CB16" s="12">
        <f t="shared" si="51"/>
        <v>0</v>
      </c>
      <c r="CC16" s="4"/>
      <c r="CD16" s="13">
        <f t="shared" si="52"/>
        <v>0</v>
      </c>
      <c r="CE16" s="12">
        <f t="shared" si="53"/>
        <v>0</v>
      </c>
      <c r="CG16" s="13">
        <f t="shared" si="54"/>
        <v>0</v>
      </c>
      <c r="CH16" s="12">
        <f t="shared" si="55"/>
        <v>0</v>
      </c>
      <c r="CP16" s="18">
        <f t="shared" si="56"/>
        <v>0</v>
      </c>
    </row>
    <row r="17" spans="1:94" x14ac:dyDescent="0.25">
      <c r="A17" s="1">
        <v>173123000</v>
      </c>
      <c r="B17" t="s">
        <v>14</v>
      </c>
      <c r="C17" t="s">
        <v>15</v>
      </c>
      <c r="D17" s="2">
        <v>9.3457943925233641E-2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57"/>
        <v>0</v>
      </c>
      <c r="K17" s="12">
        <f t="shared" si="5"/>
        <v>0</v>
      </c>
      <c r="L17" s="4"/>
      <c r="M17" s="13">
        <f t="shared" si="6"/>
        <v>0</v>
      </c>
      <c r="N17" s="12">
        <f t="shared" si="7"/>
        <v>0</v>
      </c>
      <c r="O17" s="4"/>
      <c r="P17" s="13">
        <f t="shared" si="8"/>
        <v>0</v>
      </c>
      <c r="Q17" s="12">
        <f t="shared" si="9"/>
        <v>0</v>
      </c>
      <c r="R17" s="4"/>
      <c r="S17" s="13">
        <f t="shared" si="10"/>
        <v>0</v>
      </c>
      <c r="T17" s="12">
        <f t="shared" si="11"/>
        <v>0</v>
      </c>
      <c r="U17" s="4"/>
      <c r="V17" s="13">
        <f t="shared" si="12"/>
        <v>0</v>
      </c>
      <c r="W17" s="12">
        <f t="shared" si="13"/>
        <v>0</v>
      </c>
      <c r="X17" s="4">
        <v>0</v>
      </c>
      <c r="Y17" s="13">
        <f t="shared" si="14"/>
        <v>0</v>
      </c>
      <c r="Z17" s="12">
        <f t="shared" si="15"/>
        <v>0</v>
      </c>
      <c r="AA17" s="4"/>
      <c r="AB17" s="13">
        <f t="shared" si="16"/>
        <v>0</v>
      </c>
      <c r="AC17" s="12">
        <f t="shared" si="17"/>
        <v>0</v>
      </c>
      <c r="AD17" s="4">
        <v>0</v>
      </c>
      <c r="AE17" s="13">
        <f t="shared" si="18"/>
        <v>0</v>
      </c>
      <c r="AF17" s="12">
        <f t="shared" si="19"/>
        <v>0</v>
      </c>
      <c r="AH17" s="13">
        <f t="shared" si="20"/>
        <v>0</v>
      </c>
      <c r="AI17" s="12">
        <f t="shared" si="21"/>
        <v>0</v>
      </c>
      <c r="AK17" s="13">
        <f t="shared" si="22"/>
        <v>0</v>
      </c>
      <c r="AL17" s="12">
        <f t="shared" si="23"/>
        <v>0</v>
      </c>
      <c r="AM17" s="4"/>
      <c r="AN17" s="13">
        <f t="shared" si="24"/>
        <v>0</v>
      </c>
      <c r="AO17" s="12">
        <f t="shared" si="25"/>
        <v>0</v>
      </c>
      <c r="AP17" s="4"/>
      <c r="AQ17" s="13">
        <f t="shared" si="26"/>
        <v>0</v>
      </c>
      <c r="AR17" s="12">
        <f t="shared" si="27"/>
        <v>0</v>
      </c>
      <c r="AS17" s="4">
        <v>0</v>
      </c>
      <c r="AT17" s="13">
        <f t="shared" si="28"/>
        <v>0</v>
      </c>
      <c r="AU17" s="12">
        <f t="shared" si="29"/>
        <v>0</v>
      </c>
      <c r="AW17" s="13">
        <f t="shared" si="30"/>
        <v>0</v>
      </c>
      <c r="AX17" s="12">
        <f t="shared" si="31"/>
        <v>0</v>
      </c>
      <c r="AZ17" s="13">
        <f t="shared" si="32"/>
        <v>0</v>
      </c>
      <c r="BA17" s="12">
        <f t="shared" si="33"/>
        <v>0</v>
      </c>
      <c r="BC17" s="13">
        <f t="shared" si="34"/>
        <v>0</v>
      </c>
      <c r="BD17" s="12">
        <f t="shared" si="35"/>
        <v>0</v>
      </c>
      <c r="BF17" s="13">
        <f t="shared" si="36"/>
        <v>0</v>
      </c>
      <c r="BG17" s="12">
        <f t="shared" si="37"/>
        <v>0</v>
      </c>
      <c r="BH17" s="4">
        <v>0</v>
      </c>
      <c r="BI17" s="13">
        <f t="shared" si="38"/>
        <v>0</v>
      </c>
      <c r="BJ17" s="12">
        <f t="shared" si="39"/>
        <v>0</v>
      </c>
      <c r="BK17" s="4">
        <v>0</v>
      </c>
      <c r="BL17" s="13">
        <f t="shared" si="40"/>
        <v>0</v>
      </c>
      <c r="BM17" s="12">
        <f t="shared" si="41"/>
        <v>0</v>
      </c>
      <c r="BO17" s="13">
        <f t="shared" si="42"/>
        <v>0</v>
      </c>
      <c r="BP17" s="12">
        <f t="shared" si="43"/>
        <v>0</v>
      </c>
      <c r="BR17" s="13">
        <f t="shared" si="44"/>
        <v>0</v>
      </c>
      <c r="BS17" s="12">
        <f t="shared" si="45"/>
        <v>0</v>
      </c>
      <c r="BT17" s="4">
        <v>0</v>
      </c>
      <c r="BU17" s="13">
        <f t="shared" si="46"/>
        <v>0</v>
      </c>
      <c r="BV17" s="12">
        <f t="shared" si="47"/>
        <v>0</v>
      </c>
      <c r="BX17" s="13">
        <f t="shared" si="48"/>
        <v>0</v>
      </c>
      <c r="BY17" s="12">
        <f t="shared" si="49"/>
        <v>0</v>
      </c>
      <c r="BZ17" s="4">
        <v>0</v>
      </c>
      <c r="CA17" s="13">
        <f t="shared" si="50"/>
        <v>0</v>
      </c>
      <c r="CB17" s="12">
        <f t="shared" si="51"/>
        <v>0</v>
      </c>
      <c r="CC17" s="4"/>
      <c r="CD17" s="13">
        <f t="shared" si="52"/>
        <v>0</v>
      </c>
      <c r="CE17" s="12">
        <f t="shared" si="53"/>
        <v>0</v>
      </c>
      <c r="CG17" s="13">
        <f t="shared" si="54"/>
        <v>0</v>
      </c>
      <c r="CH17" s="12">
        <f t="shared" si="55"/>
        <v>0</v>
      </c>
      <c r="CP17" s="18">
        <f t="shared" si="56"/>
        <v>0</v>
      </c>
    </row>
    <row r="18" spans="1:94" x14ac:dyDescent="0.25">
      <c r="A18" s="1">
        <v>173123000</v>
      </c>
      <c r="B18" t="s">
        <v>16</v>
      </c>
      <c r="C18" t="s">
        <v>17</v>
      </c>
      <c r="D18" s="2">
        <v>0.23364485981308411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57"/>
        <v>0</v>
      </c>
      <c r="K18" s="12">
        <f t="shared" si="5"/>
        <v>0</v>
      </c>
      <c r="L18" s="4"/>
      <c r="M18" s="13">
        <f t="shared" si="6"/>
        <v>0</v>
      </c>
      <c r="N18" s="12">
        <f t="shared" si="7"/>
        <v>0</v>
      </c>
      <c r="O18" s="4"/>
      <c r="P18" s="13">
        <f t="shared" si="8"/>
        <v>0</v>
      </c>
      <c r="Q18" s="12">
        <f t="shared" si="9"/>
        <v>0</v>
      </c>
      <c r="R18" s="4"/>
      <c r="S18" s="13">
        <f t="shared" si="10"/>
        <v>0</v>
      </c>
      <c r="T18" s="12">
        <f t="shared" si="11"/>
        <v>0</v>
      </c>
      <c r="U18" s="4"/>
      <c r="V18" s="13">
        <f t="shared" si="12"/>
        <v>0</v>
      </c>
      <c r="W18" s="12">
        <f t="shared" si="13"/>
        <v>0</v>
      </c>
      <c r="X18" s="4">
        <v>0</v>
      </c>
      <c r="Y18" s="13">
        <f t="shared" si="14"/>
        <v>0</v>
      </c>
      <c r="Z18" s="12">
        <f t="shared" si="15"/>
        <v>0</v>
      </c>
      <c r="AA18" s="4"/>
      <c r="AB18" s="13">
        <f t="shared" si="16"/>
        <v>0</v>
      </c>
      <c r="AC18" s="12">
        <f t="shared" si="17"/>
        <v>0</v>
      </c>
      <c r="AD18" s="4">
        <v>0</v>
      </c>
      <c r="AE18" s="13">
        <f t="shared" si="18"/>
        <v>0</v>
      </c>
      <c r="AF18" s="12">
        <f t="shared" si="19"/>
        <v>0</v>
      </c>
      <c r="AH18" s="13">
        <f t="shared" si="20"/>
        <v>0</v>
      </c>
      <c r="AI18" s="12">
        <f t="shared" si="21"/>
        <v>0</v>
      </c>
      <c r="AK18" s="13">
        <f t="shared" si="22"/>
        <v>0</v>
      </c>
      <c r="AL18" s="12">
        <f t="shared" si="23"/>
        <v>0</v>
      </c>
      <c r="AM18" s="4"/>
      <c r="AN18" s="13">
        <f t="shared" si="24"/>
        <v>0</v>
      </c>
      <c r="AO18" s="12">
        <f t="shared" si="25"/>
        <v>0</v>
      </c>
      <c r="AP18" s="4"/>
      <c r="AQ18" s="13">
        <f t="shared" si="26"/>
        <v>0</v>
      </c>
      <c r="AR18" s="12">
        <f t="shared" si="27"/>
        <v>0</v>
      </c>
      <c r="AS18" s="4">
        <v>0</v>
      </c>
      <c r="AT18" s="13">
        <f t="shared" si="28"/>
        <v>0</v>
      </c>
      <c r="AU18" s="12">
        <f t="shared" si="29"/>
        <v>0</v>
      </c>
      <c r="AW18" s="13">
        <f t="shared" si="30"/>
        <v>0</v>
      </c>
      <c r="AX18" s="12">
        <f t="shared" si="31"/>
        <v>0</v>
      </c>
      <c r="AZ18" s="13">
        <f t="shared" si="32"/>
        <v>0</v>
      </c>
      <c r="BA18" s="12">
        <f t="shared" si="33"/>
        <v>0</v>
      </c>
      <c r="BC18" s="13">
        <f t="shared" si="34"/>
        <v>0</v>
      </c>
      <c r="BD18" s="12">
        <f t="shared" si="35"/>
        <v>0</v>
      </c>
      <c r="BF18" s="13">
        <f t="shared" si="36"/>
        <v>0</v>
      </c>
      <c r="BG18" s="12">
        <f t="shared" si="37"/>
        <v>0</v>
      </c>
      <c r="BH18" s="4">
        <v>0</v>
      </c>
      <c r="BI18" s="13">
        <f t="shared" si="38"/>
        <v>0</v>
      </c>
      <c r="BJ18" s="12">
        <f t="shared" si="39"/>
        <v>0</v>
      </c>
      <c r="BK18" s="4">
        <v>0</v>
      </c>
      <c r="BL18" s="13">
        <f t="shared" si="40"/>
        <v>0</v>
      </c>
      <c r="BM18" s="12">
        <f t="shared" si="41"/>
        <v>0</v>
      </c>
      <c r="BO18" s="13">
        <f t="shared" si="42"/>
        <v>0</v>
      </c>
      <c r="BP18" s="12">
        <f t="shared" si="43"/>
        <v>0</v>
      </c>
      <c r="BR18" s="13">
        <f t="shared" si="44"/>
        <v>0</v>
      </c>
      <c r="BS18" s="12">
        <f t="shared" si="45"/>
        <v>0</v>
      </c>
      <c r="BT18" s="4">
        <v>0</v>
      </c>
      <c r="BU18" s="13">
        <f t="shared" si="46"/>
        <v>0</v>
      </c>
      <c r="BV18" s="12">
        <f t="shared" si="47"/>
        <v>0</v>
      </c>
      <c r="BX18" s="13">
        <f t="shared" si="48"/>
        <v>0</v>
      </c>
      <c r="BY18" s="12">
        <f t="shared" si="49"/>
        <v>0</v>
      </c>
      <c r="BZ18" s="4">
        <v>0</v>
      </c>
      <c r="CA18" s="13">
        <f t="shared" si="50"/>
        <v>0</v>
      </c>
      <c r="CB18" s="12">
        <f t="shared" si="51"/>
        <v>0</v>
      </c>
      <c r="CC18" s="4"/>
      <c r="CD18" s="13">
        <f t="shared" si="52"/>
        <v>0</v>
      </c>
      <c r="CE18" s="12">
        <f t="shared" si="53"/>
        <v>0</v>
      </c>
      <c r="CG18" s="13">
        <f t="shared" si="54"/>
        <v>0</v>
      </c>
      <c r="CH18" s="12">
        <f t="shared" si="55"/>
        <v>0</v>
      </c>
      <c r="CP18" s="18">
        <f t="shared" si="56"/>
        <v>0</v>
      </c>
    </row>
    <row r="19" spans="1:94" x14ac:dyDescent="0.25">
      <c r="A19" s="1">
        <v>173123000</v>
      </c>
      <c r="B19" t="s">
        <v>18</v>
      </c>
      <c r="C19" t="s">
        <v>19</v>
      </c>
      <c r="D19" s="2">
        <v>9.3457943925233641E-2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57"/>
        <v>0</v>
      </c>
      <c r="K19" s="12">
        <f t="shared" si="5"/>
        <v>0</v>
      </c>
      <c r="L19" s="4"/>
      <c r="M19" s="13">
        <f t="shared" si="6"/>
        <v>0</v>
      </c>
      <c r="N19" s="12">
        <f t="shared" si="7"/>
        <v>0</v>
      </c>
      <c r="O19" s="4"/>
      <c r="P19" s="13">
        <f t="shared" si="8"/>
        <v>0</v>
      </c>
      <c r="Q19" s="12">
        <f t="shared" si="9"/>
        <v>0</v>
      </c>
      <c r="R19" s="4"/>
      <c r="S19" s="13">
        <f t="shared" si="10"/>
        <v>0</v>
      </c>
      <c r="T19" s="12">
        <f t="shared" si="11"/>
        <v>0</v>
      </c>
      <c r="U19" s="4"/>
      <c r="V19" s="13">
        <f t="shared" si="12"/>
        <v>0</v>
      </c>
      <c r="W19" s="12">
        <f t="shared" si="13"/>
        <v>0</v>
      </c>
      <c r="X19" s="4">
        <v>0</v>
      </c>
      <c r="Y19" s="13">
        <f t="shared" si="14"/>
        <v>0</v>
      </c>
      <c r="Z19" s="12">
        <f t="shared" si="15"/>
        <v>0</v>
      </c>
      <c r="AA19" s="4"/>
      <c r="AB19" s="13">
        <f t="shared" si="16"/>
        <v>0</v>
      </c>
      <c r="AC19" s="12">
        <f t="shared" si="17"/>
        <v>0</v>
      </c>
      <c r="AD19" s="4">
        <v>0</v>
      </c>
      <c r="AE19" s="13">
        <f t="shared" si="18"/>
        <v>0</v>
      </c>
      <c r="AF19" s="12">
        <f t="shared" si="19"/>
        <v>0</v>
      </c>
      <c r="AH19" s="13">
        <f t="shared" si="20"/>
        <v>0</v>
      </c>
      <c r="AI19" s="12">
        <f t="shared" si="21"/>
        <v>0</v>
      </c>
      <c r="AK19" s="13">
        <f t="shared" si="22"/>
        <v>0</v>
      </c>
      <c r="AL19" s="12">
        <f t="shared" si="23"/>
        <v>0</v>
      </c>
      <c r="AM19" s="4"/>
      <c r="AN19" s="13">
        <f t="shared" si="24"/>
        <v>0</v>
      </c>
      <c r="AO19" s="12">
        <f t="shared" si="25"/>
        <v>0</v>
      </c>
      <c r="AP19" s="4"/>
      <c r="AQ19" s="13">
        <f t="shared" si="26"/>
        <v>0</v>
      </c>
      <c r="AR19" s="12">
        <f t="shared" si="27"/>
        <v>0</v>
      </c>
      <c r="AS19" s="4">
        <v>0</v>
      </c>
      <c r="AT19" s="13">
        <f t="shared" si="28"/>
        <v>0</v>
      </c>
      <c r="AU19" s="12">
        <f t="shared" si="29"/>
        <v>0</v>
      </c>
      <c r="AW19" s="13">
        <f t="shared" si="30"/>
        <v>0</v>
      </c>
      <c r="AX19" s="12">
        <f t="shared" si="31"/>
        <v>0</v>
      </c>
      <c r="AZ19" s="13">
        <f t="shared" si="32"/>
        <v>0</v>
      </c>
      <c r="BA19" s="12">
        <f t="shared" si="33"/>
        <v>0</v>
      </c>
      <c r="BC19" s="13">
        <f t="shared" si="34"/>
        <v>0</v>
      </c>
      <c r="BD19" s="12">
        <f t="shared" si="35"/>
        <v>0</v>
      </c>
      <c r="BF19" s="13">
        <f t="shared" si="36"/>
        <v>0</v>
      </c>
      <c r="BG19" s="12">
        <f t="shared" si="37"/>
        <v>0</v>
      </c>
      <c r="BH19" s="4">
        <v>0</v>
      </c>
      <c r="BI19" s="13">
        <f t="shared" si="38"/>
        <v>0</v>
      </c>
      <c r="BJ19" s="12">
        <f t="shared" si="39"/>
        <v>0</v>
      </c>
      <c r="BK19" s="4">
        <v>0</v>
      </c>
      <c r="BL19" s="13">
        <f t="shared" si="40"/>
        <v>0</v>
      </c>
      <c r="BM19" s="12">
        <f t="shared" si="41"/>
        <v>0</v>
      </c>
      <c r="BO19" s="13">
        <f t="shared" si="42"/>
        <v>0</v>
      </c>
      <c r="BP19" s="12">
        <f t="shared" si="43"/>
        <v>0</v>
      </c>
      <c r="BR19" s="13">
        <f t="shared" si="44"/>
        <v>0</v>
      </c>
      <c r="BS19" s="12">
        <f t="shared" si="45"/>
        <v>0</v>
      </c>
      <c r="BT19" s="4">
        <v>0</v>
      </c>
      <c r="BU19" s="13">
        <f t="shared" si="46"/>
        <v>0</v>
      </c>
      <c r="BV19" s="12">
        <f t="shared" si="47"/>
        <v>0</v>
      </c>
      <c r="BX19" s="13">
        <f t="shared" si="48"/>
        <v>0</v>
      </c>
      <c r="BY19" s="12">
        <f t="shared" si="49"/>
        <v>0</v>
      </c>
      <c r="BZ19" s="4">
        <v>0</v>
      </c>
      <c r="CA19" s="13">
        <f t="shared" si="50"/>
        <v>0</v>
      </c>
      <c r="CB19" s="12">
        <f t="shared" si="51"/>
        <v>0</v>
      </c>
      <c r="CC19" s="4"/>
      <c r="CD19" s="13">
        <f t="shared" si="52"/>
        <v>0</v>
      </c>
      <c r="CE19" s="12">
        <f t="shared" si="53"/>
        <v>0</v>
      </c>
      <c r="CG19" s="13">
        <f t="shared" si="54"/>
        <v>0</v>
      </c>
      <c r="CH19" s="12">
        <f t="shared" si="55"/>
        <v>0</v>
      </c>
      <c r="CP19" s="18">
        <f t="shared" si="56"/>
        <v>0</v>
      </c>
    </row>
    <row r="20" spans="1:94" x14ac:dyDescent="0.25">
      <c r="A20" s="1">
        <v>173123000</v>
      </c>
      <c r="B20" t="s">
        <v>20</v>
      </c>
      <c r="C20" t="s">
        <v>21</v>
      </c>
      <c r="D20" s="2">
        <v>0.24299065420560748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57"/>
        <v>0</v>
      </c>
      <c r="K20" s="12">
        <f t="shared" si="5"/>
        <v>0</v>
      </c>
      <c r="L20" s="4"/>
      <c r="M20" s="13">
        <f t="shared" si="6"/>
        <v>0</v>
      </c>
      <c r="N20" s="12">
        <f t="shared" si="7"/>
        <v>0</v>
      </c>
      <c r="O20" s="4"/>
      <c r="P20" s="13">
        <f t="shared" si="8"/>
        <v>0</v>
      </c>
      <c r="Q20" s="12">
        <f t="shared" si="9"/>
        <v>0</v>
      </c>
      <c r="R20" s="4"/>
      <c r="S20" s="13">
        <f t="shared" si="10"/>
        <v>0</v>
      </c>
      <c r="T20" s="12">
        <f t="shared" si="11"/>
        <v>0</v>
      </c>
      <c r="U20" s="4"/>
      <c r="V20" s="13">
        <f t="shared" si="12"/>
        <v>0</v>
      </c>
      <c r="W20" s="12">
        <f t="shared" si="13"/>
        <v>0</v>
      </c>
      <c r="X20" s="4">
        <v>0</v>
      </c>
      <c r="Y20" s="13">
        <f t="shared" si="14"/>
        <v>0</v>
      </c>
      <c r="Z20" s="12">
        <f t="shared" si="15"/>
        <v>0</v>
      </c>
      <c r="AA20" s="4"/>
      <c r="AB20" s="13">
        <f t="shared" si="16"/>
        <v>0</v>
      </c>
      <c r="AC20" s="12">
        <f t="shared" si="17"/>
        <v>0</v>
      </c>
      <c r="AD20" s="4">
        <v>0</v>
      </c>
      <c r="AE20" s="13">
        <f t="shared" si="18"/>
        <v>0</v>
      </c>
      <c r="AF20" s="12">
        <f t="shared" si="19"/>
        <v>0</v>
      </c>
      <c r="AH20" s="13">
        <f t="shared" si="20"/>
        <v>0</v>
      </c>
      <c r="AI20" s="12">
        <f t="shared" si="21"/>
        <v>0</v>
      </c>
      <c r="AK20" s="13">
        <f t="shared" si="22"/>
        <v>0</v>
      </c>
      <c r="AL20" s="12">
        <f t="shared" si="23"/>
        <v>0</v>
      </c>
      <c r="AM20" s="4"/>
      <c r="AN20" s="13">
        <f t="shared" si="24"/>
        <v>0</v>
      </c>
      <c r="AO20" s="12">
        <f t="shared" si="25"/>
        <v>0</v>
      </c>
      <c r="AP20" s="4"/>
      <c r="AQ20" s="13">
        <f t="shared" si="26"/>
        <v>0</v>
      </c>
      <c r="AR20" s="12">
        <f t="shared" si="27"/>
        <v>0</v>
      </c>
      <c r="AS20" s="4">
        <v>0</v>
      </c>
      <c r="AT20" s="13">
        <f t="shared" si="28"/>
        <v>0</v>
      </c>
      <c r="AU20" s="12">
        <f t="shared" si="29"/>
        <v>0</v>
      </c>
      <c r="AW20" s="13">
        <f t="shared" si="30"/>
        <v>0</v>
      </c>
      <c r="AX20" s="12">
        <f t="shared" si="31"/>
        <v>0</v>
      </c>
      <c r="AZ20" s="13">
        <f t="shared" si="32"/>
        <v>0</v>
      </c>
      <c r="BA20" s="12">
        <f t="shared" si="33"/>
        <v>0</v>
      </c>
      <c r="BC20" s="13">
        <f t="shared" si="34"/>
        <v>0</v>
      </c>
      <c r="BD20" s="12">
        <f t="shared" si="35"/>
        <v>0</v>
      </c>
      <c r="BF20" s="13">
        <f t="shared" si="36"/>
        <v>0</v>
      </c>
      <c r="BG20" s="12">
        <f t="shared" si="37"/>
        <v>0</v>
      </c>
      <c r="BH20" s="4">
        <v>0</v>
      </c>
      <c r="BI20" s="13">
        <f t="shared" si="38"/>
        <v>0</v>
      </c>
      <c r="BJ20" s="12">
        <f t="shared" si="39"/>
        <v>0</v>
      </c>
      <c r="BK20" s="4">
        <v>0</v>
      </c>
      <c r="BL20" s="13">
        <f t="shared" si="40"/>
        <v>0</v>
      </c>
      <c r="BM20" s="12">
        <f t="shared" si="41"/>
        <v>0</v>
      </c>
      <c r="BO20" s="13">
        <f t="shared" si="42"/>
        <v>0</v>
      </c>
      <c r="BP20" s="12">
        <f t="shared" si="43"/>
        <v>0</v>
      </c>
      <c r="BR20" s="13">
        <f t="shared" si="44"/>
        <v>0</v>
      </c>
      <c r="BS20" s="12">
        <f t="shared" si="45"/>
        <v>0</v>
      </c>
      <c r="BT20" s="4">
        <v>0</v>
      </c>
      <c r="BU20" s="13">
        <f t="shared" si="46"/>
        <v>0</v>
      </c>
      <c r="BV20" s="12">
        <f t="shared" si="47"/>
        <v>0</v>
      </c>
      <c r="BX20" s="13">
        <f t="shared" si="48"/>
        <v>0</v>
      </c>
      <c r="BY20" s="12">
        <f t="shared" si="49"/>
        <v>0</v>
      </c>
      <c r="BZ20" s="4">
        <v>0</v>
      </c>
      <c r="CA20" s="13">
        <f t="shared" si="50"/>
        <v>0</v>
      </c>
      <c r="CB20" s="12">
        <f t="shared" si="51"/>
        <v>0</v>
      </c>
      <c r="CC20" s="4"/>
      <c r="CD20" s="13">
        <f t="shared" si="52"/>
        <v>0</v>
      </c>
      <c r="CE20" s="12">
        <f t="shared" si="53"/>
        <v>0</v>
      </c>
      <c r="CG20" s="13">
        <f t="shared" si="54"/>
        <v>0</v>
      </c>
      <c r="CH20" s="12">
        <f t="shared" si="55"/>
        <v>0</v>
      </c>
      <c r="CP20" s="18">
        <f t="shared" si="56"/>
        <v>0</v>
      </c>
    </row>
    <row r="21" spans="1:94" x14ac:dyDescent="0.25">
      <c r="A21" s="1">
        <v>173123000</v>
      </c>
      <c r="B21" t="s">
        <v>80</v>
      </c>
      <c r="C21" t="s">
        <v>23</v>
      </c>
      <c r="D21" s="3">
        <v>3.7383177570093455E-2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57"/>
        <v>0</v>
      </c>
      <c r="K21" s="12">
        <f t="shared" si="5"/>
        <v>0</v>
      </c>
      <c r="L21" s="4"/>
      <c r="M21" s="13">
        <f t="shared" si="6"/>
        <v>0</v>
      </c>
      <c r="N21" s="12">
        <f t="shared" si="7"/>
        <v>0</v>
      </c>
      <c r="O21" s="4"/>
      <c r="P21" s="13">
        <f t="shared" si="8"/>
        <v>0</v>
      </c>
      <c r="Q21" s="12">
        <f t="shared" si="9"/>
        <v>0</v>
      </c>
      <c r="R21" s="4"/>
      <c r="S21" s="13">
        <f t="shared" si="10"/>
        <v>0</v>
      </c>
      <c r="T21" s="12">
        <f t="shared" si="11"/>
        <v>0</v>
      </c>
      <c r="U21" s="4"/>
      <c r="V21" s="13">
        <f t="shared" si="12"/>
        <v>0</v>
      </c>
      <c r="W21" s="12">
        <f t="shared" si="13"/>
        <v>0</v>
      </c>
      <c r="X21" s="4">
        <v>0</v>
      </c>
      <c r="Y21" s="13">
        <f t="shared" si="14"/>
        <v>0</v>
      </c>
      <c r="Z21" s="12">
        <f t="shared" si="15"/>
        <v>0</v>
      </c>
      <c r="AA21" s="4"/>
      <c r="AB21" s="13">
        <f t="shared" si="16"/>
        <v>0</v>
      </c>
      <c r="AC21" s="12">
        <f t="shared" si="17"/>
        <v>0</v>
      </c>
      <c r="AD21" s="4">
        <v>0</v>
      </c>
      <c r="AE21" s="13">
        <f t="shared" si="18"/>
        <v>0</v>
      </c>
      <c r="AF21" s="12">
        <f t="shared" si="19"/>
        <v>0</v>
      </c>
      <c r="AH21" s="13">
        <f t="shared" si="20"/>
        <v>0</v>
      </c>
      <c r="AI21" s="12">
        <f t="shared" si="21"/>
        <v>0</v>
      </c>
      <c r="AK21" s="13">
        <f t="shared" si="22"/>
        <v>0</v>
      </c>
      <c r="AL21" s="12">
        <f t="shared" si="23"/>
        <v>0</v>
      </c>
      <c r="AM21" s="4"/>
      <c r="AN21" s="13">
        <f t="shared" si="24"/>
        <v>0</v>
      </c>
      <c r="AO21" s="12">
        <f t="shared" si="25"/>
        <v>0</v>
      </c>
      <c r="AP21" s="4"/>
      <c r="AQ21" s="13">
        <f t="shared" si="26"/>
        <v>0</v>
      </c>
      <c r="AR21" s="12">
        <f t="shared" si="27"/>
        <v>0</v>
      </c>
      <c r="AS21" s="4">
        <v>0</v>
      </c>
      <c r="AT21" s="13">
        <f t="shared" si="28"/>
        <v>0</v>
      </c>
      <c r="AU21" s="12">
        <f t="shared" si="29"/>
        <v>0</v>
      </c>
      <c r="AW21" s="13">
        <f t="shared" si="30"/>
        <v>0</v>
      </c>
      <c r="AX21" s="12">
        <f t="shared" si="31"/>
        <v>0</v>
      </c>
      <c r="AZ21" s="13">
        <f t="shared" si="32"/>
        <v>0</v>
      </c>
      <c r="BA21" s="12">
        <f t="shared" si="33"/>
        <v>0</v>
      </c>
      <c r="BC21" s="13">
        <f t="shared" si="34"/>
        <v>0</v>
      </c>
      <c r="BD21" s="12">
        <f t="shared" si="35"/>
        <v>0</v>
      </c>
      <c r="BF21" s="13">
        <f t="shared" si="36"/>
        <v>0</v>
      </c>
      <c r="BG21" s="12">
        <f t="shared" si="37"/>
        <v>0</v>
      </c>
      <c r="BH21" s="4">
        <v>0</v>
      </c>
      <c r="BI21" s="13">
        <f t="shared" si="38"/>
        <v>0</v>
      </c>
      <c r="BJ21" s="12">
        <f t="shared" si="39"/>
        <v>0</v>
      </c>
      <c r="BK21" s="4">
        <v>0</v>
      </c>
      <c r="BL21" s="13">
        <f t="shared" si="40"/>
        <v>0</v>
      </c>
      <c r="BM21" s="12">
        <f t="shared" si="41"/>
        <v>0</v>
      </c>
      <c r="BO21" s="13">
        <f t="shared" si="42"/>
        <v>0</v>
      </c>
      <c r="BP21" s="12">
        <f t="shared" si="43"/>
        <v>0</v>
      </c>
      <c r="BR21" s="13">
        <f t="shared" si="44"/>
        <v>0</v>
      </c>
      <c r="BS21" s="12">
        <f t="shared" si="45"/>
        <v>0</v>
      </c>
      <c r="BT21" s="4">
        <v>0</v>
      </c>
      <c r="BU21" s="13">
        <f t="shared" si="46"/>
        <v>0</v>
      </c>
      <c r="BV21" s="12">
        <f t="shared" si="47"/>
        <v>0</v>
      </c>
      <c r="BX21" s="13">
        <f t="shared" si="48"/>
        <v>0</v>
      </c>
      <c r="BY21" s="12">
        <f t="shared" si="49"/>
        <v>0</v>
      </c>
      <c r="BZ21" s="4">
        <v>0</v>
      </c>
      <c r="CA21" s="13">
        <f t="shared" si="50"/>
        <v>0</v>
      </c>
      <c r="CB21" s="12">
        <f t="shared" si="51"/>
        <v>0</v>
      </c>
      <c r="CC21" s="4"/>
      <c r="CD21" s="13">
        <f t="shared" si="52"/>
        <v>0</v>
      </c>
      <c r="CE21" s="12">
        <f t="shared" si="53"/>
        <v>0</v>
      </c>
      <c r="CG21" s="13">
        <f t="shared" si="54"/>
        <v>0</v>
      </c>
      <c r="CH21" s="12">
        <f t="shared" si="55"/>
        <v>0</v>
      </c>
      <c r="CP21" s="18">
        <f t="shared" si="56"/>
        <v>0</v>
      </c>
    </row>
    <row r="22" spans="1:94" x14ac:dyDescent="0.25">
      <c r="I22" s="4"/>
      <c r="J22" s="11">
        <f t="shared" si="57"/>
        <v>0</v>
      </c>
      <c r="K22" s="12">
        <f t="shared" si="5"/>
        <v>0</v>
      </c>
      <c r="L22" s="4"/>
      <c r="M22" s="13">
        <f t="shared" si="6"/>
        <v>0</v>
      </c>
      <c r="N22" s="12">
        <f t="shared" si="7"/>
        <v>0</v>
      </c>
      <c r="O22" s="4"/>
      <c r="P22" s="13">
        <f t="shared" si="8"/>
        <v>0</v>
      </c>
      <c r="Q22" s="12">
        <f t="shared" si="9"/>
        <v>0</v>
      </c>
      <c r="R22" s="4"/>
      <c r="S22" s="13">
        <f t="shared" si="10"/>
        <v>0</v>
      </c>
      <c r="T22" s="12">
        <f t="shared" si="11"/>
        <v>0</v>
      </c>
      <c r="U22" s="4"/>
      <c r="V22" s="13">
        <f t="shared" si="12"/>
        <v>0</v>
      </c>
      <c r="W22" s="12">
        <f t="shared" si="13"/>
        <v>0</v>
      </c>
      <c r="X22" s="4">
        <v>0</v>
      </c>
      <c r="Y22" s="13">
        <f t="shared" si="14"/>
        <v>0</v>
      </c>
      <c r="Z22" s="12">
        <f t="shared" si="15"/>
        <v>0</v>
      </c>
      <c r="AA22" s="4"/>
      <c r="AB22" s="13">
        <f t="shared" si="16"/>
        <v>0</v>
      </c>
      <c r="AC22" s="12">
        <f t="shared" si="17"/>
        <v>0</v>
      </c>
      <c r="AD22" s="4">
        <v>0</v>
      </c>
      <c r="AE22" s="13">
        <f t="shared" si="18"/>
        <v>0</v>
      </c>
      <c r="AF22" s="12">
        <f t="shared" si="19"/>
        <v>0</v>
      </c>
      <c r="AH22" s="13">
        <f t="shared" si="20"/>
        <v>0</v>
      </c>
      <c r="AI22" s="12">
        <f t="shared" si="21"/>
        <v>0</v>
      </c>
      <c r="AK22" s="13">
        <f t="shared" si="22"/>
        <v>0</v>
      </c>
      <c r="AL22" s="12">
        <f t="shared" si="23"/>
        <v>0</v>
      </c>
      <c r="AM22" s="4"/>
      <c r="AN22" s="13">
        <f t="shared" si="24"/>
        <v>0</v>
      </c>
      <c r="AO22" s="12">
        <f t="shared" si="25"/>
        <v>0</v>
      </c>
      <c r="AP22" s="4"/>
      <c r="AQ22" s="13">
        <f t="shared" si="26"/>
        <v>0</v>
      </c>
      <c r="AR22" s="12">
        <f t="shared" si="27"/>
        <v>0</v>
      </c>
      <c r="AS22" s="4">
        <v>0</v>
      </c>
      <c r="AT22" s="13">
        <f t="shared" si="28"/>
        <v>0</v>
      </c>
      <c r="AU22" s="12">
        <f t="shared" si="29"/>
        <v>0</v>
      </c>
      <c r="AW22" s="13">
        <f t="shared" si="30"/>
        <v>0</v>
      </c>
      <c r="AX22" s="12">
        <f t="shared" si="31"/>
        <v>0</v>
      </c>
      <c r="AZ22" s="13">
        <f t="shared" si="32"/>
        <v>0</v>
      </c>
      <c r="BA22" s="12">
        <f t="shared" si="33"/>
        <v>0</v>
      </c>
      <c r="BC22" s="13">
        <f t="shared" si="34"/>
        <v>0</v>
      </c>
      <c r="BD22" s="12">
        <f t="shared" si="35"/>
        <v>0</v>
      </c>
      <c r="BF22" s="13">
        <f t="shared" si="36"/>
        <v>0</v>
      </c>
      <c r="BG22" s="12">
        <f t="shared" si="37"/>
        <v>0</v>
      </c>
      <c r="BH22" s="4">
        <v>0</v>
      </c>
      <c r="BI22" s="13">
        <f t="shared" si="38"/>
        <v>0</v>
      </c>
      <c r="BJ22" s="12">
        <f t="shared" si="39"/>
        <v>0</v>
      </c>
      <c r="BK22" s="4">
        <v>0</v>
      </c>
      <c r="BL22" s="13">
        <f t="shared" si="40"/>
        <v>0</v>
      </c>
      <c r="BM22" s="12">
        <f t="shared" si="41"/>
        <v>0</v>
      </c>
      <c r="BO22" s="13">
        <f t="shared" si="42"/>
        <v>0</v>
      </c>
      <c r="BP22" s="12">
        <f t="shared" si="43"/>
        <v>0</v>
      </c>
      <c r="BR22" s="13">
        <f t="shared" si="44"/>
        <v>0</v>
      </c>
      <c r="BS22" s="12">
        <f t="shared" si="45"/>
        <v>0</v>
      </c>
      <c r="BT22" s="4">
        <v>0</v>
      </c>
      <c r="BU22" s="13">
        <f t="shared" si="46"/>
        <v>0</v>
      </c>
      <c r="BV22" s="12">
        <f t="shared" si="47"/>
        <v>0</v>
      </c>
      <c r="BX22" s="13">
        <f t="shared" si="48"/>
        <v>0</v>
      </c>
      <c r="BY22" s="12">
        <f t="shared" si="49"/>
        <v>0</v>
      </c>
      <c r="BZ22" s="4">
        <v>0</v>
      </c>
      <c r="CA22" s="13">
        <f t="shared" si="50"/>
        <v>0</v>
      </c>
      <c r="CB22" s="12">
        <f t="shared" si="51"/>
        <v>0</v>
      </c>
      <c r="CC22" s="4"/>
      <c r="CD22" s="13">
        <f t="shared" si="52"/>
        <v>0</v>
      </c>
      <c r="CE22" s="12">
        <f t="shared" si="53"/>
        <v>0</v>
      </c>
      <c r="CG22" s="13">
        <f t="shared" si="54"/>
        <v>0</v>
      </c>
      <c r="CH22" s="12">
        <f t="shared" si="55"/>
        <v>0</v>
      </c>
      <c r="CP22" s="18">
        <f t="shared" si="56"/>
        <v>0</v>
      </c>
    </row>
    <row r="23" spans="1:94" x14ac:dyDescent="0.25">
      <c r="I23" s="4"/>
      <c r="J23" s="11">
        <f t="shared" si="57"/>
        <v>0</v>
      </c>
      <c r="K23" s="12">
        <f t="shared" si="5"/>
        <v>0</v>
      </c>
      <c r="L23" s="4"/>
      <c r="M23" s="13">
        <f t="shared" si="6"/>
        <v>0</v>
      </c>
      <c r="N23" s="12">
        <f t="shared" si="7"/>
        <v>0</v>
      </c>
      <c r="O23" s="4"/>
      <c r="P23" s="13">
        <f t="shared" si="8"/>
        <v>0</v>
      </c>
      <c r="Q23" s="12">
        <f t="shared" si="9"/>
        <v>0</v>
      </c>
      <c r="R23" s="4"/>
      <c r="S23" s="13">
        <f t="shared" si="10"/>
        <v>0</v>
      </c>
      <c r="T23" s="12">
        <f t="shared" si="11"/>
        <v>0</v>
      </c>
      <c r="U23" s="4"/>
      <c r="V23" s="13">
        <f t="shared" si="12"/>
        <v>0</v>
      </c>
      <c r="W23" s="12">
        <f t="shared" si="13"/>
        <v>0</v>
      </c>
      <c r="X23" s="4">
        <v>0</v>
      </c>
      <c r="Y23" s="13">
        <f t="shared" si="14"/>
        <v>0</v>
      </c>
      <c r="Z23" s="12">
        <f t="shared" si="15"/>
        <v>0</v>
      </c>
      <c r="AA23" s="4"/>
      <c r="AB23" s="13">
        <f t="shared" si="16"/>
        <v>0</v>
      </c>
      <c r="AC23" s="12">
        <f t="shared" si="17"/>
        <v>0</v>
      </c>
      <c r="AD23" s="4">
        <v>0</v>
      </c>
      <c r="AE23" s="13">
        <f t="shared" si="18"/>
        <v>0</v>
      </c>
      <c r="AF23" s="12">
        <f t="shared" si="19"/>
        <v>0</v>
      </c>
      <c r="AH23" s="13">
        <f t="shared" si="20"/>
        <v>0</v>
      </c>
      <c r="AI23" s="12">
        <f t="shared" si="21"/>
        <v>0</v>
      </c>
      <c r="AK23" s="13">
        <f t="shared" si="22"/>
        <v>0</v>
      </c>
      <c r="AL23" s="12">
        <f t="shared" si="23"/>
        <v>0</v>
      </c>
      <c r="AM23" s="4"/>
      <c r="AN23" s="13">
        <f t="shared" si="24"/>
        <v>0</v>
      </c>
      <c r="AO23" s="12">
        <f t="shared" si="25"/>
        <v>0</v>
      </c>
      <c r="AP23" s="4"/>
      <c r="AQ23" s="13">
        <f t="shared" si="26"/>
        <v>0</v>
      </c>
      <c r="AR23" s="12">
        <f t="shared" si="27"/>
        <v>0</v>
      </c>
      <c r="AS23" s="4">
        <v>0</v>
      </c>
      <c r="AT23" s="13">
        <f t="shared" si="28"/>
        <v>0</v>
      </c>
      <c r="AU23" s="12">
        <f t="shared" si="29"/>
        <v>0</v>
      </c>
      <c r="AW23" s="13">
        <f t="shared" si="30"/>
        <v>0</v>
      </c>
      <c r="AX23" s="12">
        <f t="shared" si="31"/>
        <v>0</v>
      </c>
      <c r="AZ23" s="13">
        <f t="shared" si="32"/>
        <v>0</v>
      </c>
      <c r="BA23" s="12">
        <f t="shared" si="33"/>
        <v>0</v>
      </c>
      <c r="BC23" s="13">
        <f t="shared" si="34"/>
        <v>0</v>
      </c>
      <c r="BD23" s="12">
        <f t="shared" si="35"/>
        <v>0</v>
      </c>
      <c r="BF23" s="13">
        <f t="shared" si="36"/>
        <v>0</v>
      </c>
      <c r="BG23" s="12">
        <f t="shared" si="37"/>
        <v>0</v>
      </c>
      <c r="BH23" s="4">
        <v>0</v>
      </c>
      <c r="BI23" s="13">
        <f t="shared" si="38"/>
        <v>0</v>
      </c>
      <c r="BJ23" s="12">
        <f t="shared" si="39"/>
        <v>0</v>
      </c>
      <c r="BK23" s="4">
        <v>0</v>
      </c>
      <c r="BL23" s="13">
        <f t="shared" si="40"/>
        <v>0</v>
      </c>
      <c r="BM23" s="12">
        <f t="shared" si="41"/>
        <v>0</v>
      </c>
      <c r="BO23" s="13">
        <f t="shared" si="42"/>
        <v>0</v>
      </c>
      <c r="BP23" s="12">
        <f t="shared" si="43"/>
        <v>0</v>
      </c>
      <c r="BR23" s="13">
        <f t="shared" si="44"/>
        <v>0</v>
      </c>
      <c r="BS23" s="12">
        <f t="shared" si="45"/>
        <v>0</v>
      </c>
      <c r="BT23" s="4">
        <v>0</v>
      </c>
      <c r="BU23" s="13">
        <f t="shared" si="46"/>
        <v>0</v>
      </c>
      <c r="BV23" s="12">
        <f t="shared" si="47"/>
        <v>0</v>
      </c>
      <c r="BX23" s="13">
        <f t="shared" si="48"/>
        <v>0</v>
      </c>
      <c r="BY23" s="12">
        <f t="shared" si="49"/>
        <v>0</v>
      </c>
      <c r="BZ23" s="4">
        <v>0</v>
      </c>
      <c r="CA23" s="13">
        <f t="shared" si="50"/>
        <v>0</v>
      </c>
      <c r="CB23" s="12">
        <f t="shared" si="51"/>
        <v>0</v>
      </c>
      <c r="CC23" s="4"/>
      <c r="CD23" s="13">
        <f t="shared" si="52"/>
        <v>0</v>
      </c>
      <c r="CE23" s="12">
        <f t="shared" si="53"/>
        <v>0</v>
      </c>
      <c r="CG23" s="13">
        <f t="shared" si="54"/>
        <v>0</v>
      </c>
      <c r="CH23" s="12">
        <f t="shared" si="55"/>
        <v>0</v>
      </c>
      <c r="CP23" s="18">
        <f t="shared" si="56"/>
        <v>0</v>
      </c>
    </row>
    <row r="24" spans="1:94" x14ac:dyDescent="0.25">
      <c r="A24" s="1">
        <v>173076000</v>
      </c>
      <c r="B24" t="s">
        <v>8</v>
      </c>
      <c r="C24" t="s">
        <v>9</v>
      </c>
      <c r="D24" s="2">
        <v>8.4112149532710276E-2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57"/>
        <v>0</v>
      </c>
      <c r="K24" s="12">
        <f t="shared" si="5"/>
        <v>0</v>
      </c>
      <c r="L24" s="4"/>
      <c r="M24" s="13">
        <f t="shared" si="6"/>
        <v>0</v>
      </c>
      <c r="N24" s="12">
        <f t="shared" si="7"/>
        <v>0</v>
      </c>
      <c r="O24" s="4"/>
      <c r="P24" s="13">
        <f t="shared" si="8"/>
        <v>0</v>
      </c>
      <c r="Q24" s="12">
        <f t="shared" si="9"/>
        <v>0</v>
      </c>
      <c r="R24" s="4"/>
      <c r="S24" s="13">
        <f t="shared" si="10"/>
        <v>0</v>
      </c>
      <c r="T24" s="12">
        <f t="shared" si="11"/>
        <v>0</v>
      </c>
      <c r="U24" s="4"/>
      <c r="V24" s="13">
        <f t="shared" si="12"/>
        <v>0</v>
      </c>
      <c r="W24" s="12">
        <f t="shared" si="13"/>
        <v>0</v>
      </c>
      <c r="X24" s="4">
        <v>52</v>
      </c>
      <c r="Y24" s="13">
        <f t="shared" si="14"/>
        <v>0.8666666666666667</v>
      </c>
      <c r="Z24" s="12">
        <f t="shared" si="15"/>
        <v>301.86</v>
      </c>
      <c r="AA24" s="4"/>
      <c r="AB24" s="13">
        <f t="shared" si="16"/>
        <v>0</v>
      </c>
      <c r="AC24" s="12">
        <f t="shared" si="17"/>
        <v>0</v>
      </c>
      <c r="AD24" s="4">
        <v>1</v>
      </c>
      <c r="AE24" s="13">
        <f t="shared" si="18"/>
        <v>1.6666666666666666E-2</v>
      </c>
      <c r="AF24" s="12">
        <f t="shared" si="19"/>
        <v>5.8049999999999997</v>
      </c>
      <c r="AH24" s="13">
        <f t="shared" si="20"/>
        <v>0</v>
      </c>
      <c r="AI24" s="12">
        <f t="shared" si="21"/>
        <v>0</v>
      </c>
      <c r="AK24" s="13">
        <f t="shared" si="22"/>
        <v>0</v>
      </c>
      <c r="AL24" s="12">
        <f t="shared" si="23"/>
        <v>0</v>
      </c>
      <c r="AM24" s="4"/>
      <c r="AN24" s="13">
        <f t="shared" si="24"/>
        <v>0</v>
      </c>
      <c r="AO24" s="12">
        <f t="shared" si="25"/>
        <v>0</v>
      </c>
      <c r="AP24" s="4"/>
      <c r="AQ24" s="13">
        <f t="shared" si="26"/>
        <v>0</v>
      </c>
      <c r="AR24" s="12">
        <f t="shared" si="27"/>
        <v>0</v>
      </c>
      <c r="AS24" s="4">
        <v>13</v>
      </c>
      <c r="AT24" s="13">
        <f t="shared" si="28"/>
        <v>0.21666666666666667</v>
      </c>
      <c r="AU24" s="12">
        <f t="shared" si="29"/>
        <v>75.465000000000003</v>
      </c>
      <c r="AW24" s="13">
        <f t="shared" si="30"/>
        <v>0</v>
      </c>
      <c r="AX24" s="12">
        <f t="shared" si="31"/>
        <v>0</v>
      </c>
      <c r="AZ24" s="13">
        <f t="shared" si="32"/>
        <v>0</v>
      </c>
      <c r="BA24" s="12">
        <f t="shared" si="33"/>
        <v>0</v>
      </c>
      <c r="BC24" s="13">
        <f t="shared" si="34"/>
        <v>0</v>
      </c>
      <c r="BD24" s="12">
        <f t="shared" si="35"/>
        <v>0</v>
      </c>
      <c r="BF24" s="13">
        <f t="shared" si="36"/>
        <v>0</v>
      </c>
      <c r="BG24" s="12">
        <f t="shared" si="37"/>
        <v>0</v>
      </c>
      <c r="BH24" s="4">
        <v>0</v>
      </c>
      <c r="BI24" s="13">
        <f t="shared" si="38"/>
        <v>0</v>
      </c>
      <c r="BJ24" s="12">
        <f t="shared" si="39"/>
        <v>0</v>
      </c>
      <c r="BK24" s="4">
        <v>0</v>
      </c>
      <c r="BL24" s="13">
        <f t="shared" si="40"/>
        <v>0</v>
      </c>
      <c r="BM24" s="12">
        <f t="shared" si="41"/>
        <v>0</v>
      </c>
      <c r="BO24" s="13">
        <f t="shared" si="42"/>
        <v>0</v>
      </c>
      <c r="BP24" s="12">
        <f t="shared" si="43"/>
        <v>0</v>
      </c>
      <c r="BR24" s="13">
        <f t="shared" si="44"/>
        <v>0</v>
      </c>
      <c r="BS24" s="12">
        <f t="shared" si="45"/>
        <v>0</v>
      </c>
      <c r="BT24" s="4">
        <v>67</v>
      </c>
      <c r="BU24" s="13">
        <f t="shared" si="46"/>
        <v>1.1166666666666667</v>
      </c>
      <c r="BV24" s="12">
        <f t="shared" si="47"/>
        <v>388.935</v>
      </c>
      <c r="BX24" s="13">
        <f t="shared" si="48"/>
        <v>0</v>
      </c>
      <c r="BY24" s="12">
        <f t="shared" si="49"/>
        <v>0</v>
      </c>
      <c r="BZ24" s="4">
        <v>1</v>
      </c>
      <c r="CA24" s="13">
        <f t="shared" si="50"/>
        <v>1.6666666666666666E-2</v>
      </c>
      <c r="CB24" s="12">
        <f t="shared" si="51"/>
        <v>5.8049999999999997</v>
      </c>
      <c r="CC24" s="4"/>
      <c r="CD24" s="13">
        <f t="shared" si="52"/>
        <v>0</v>
      </c>
      <c r="CE24" s="12">
        <f t="shared" si="53"/>
        <v>0</v>
      </c>
      <c r="CG24" s="13">
        <f t="shared" si="54"/>
        <v>0</v>
      </c>
      <c r="CH24" s="12">
        <f t="shared" si="55"/>
        <v>0</v>
      </c>
      <c r="CP24" s="18">
        <f t="shared" si="56"/>
        <v>383.13</v>
      </c>
    </row>
    <row r="25" spans="1:94" x14ac:dyDescent="0.25">
      <c r="A25" s="1">
        <v>173076000</v>
      </c>
      <c r="B25" t="s">
        <v>10</v>
      </c>
      <c r="C25" t="s">
        <v>11</v>
      </c>
      <c r="D25" s="2">
        <v>0.21495327102803738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57"/>
        <v>0</v>
      </c>
      <c r="K25" s="12">
        <f t="shared" si="5"/>
        <v>0</v>
      </c>
      <c r="L25" s="4"/>
      <c r="M25" s="13">
        <f t="shared" si="6"/>
        <v>0</v>
      </c>
      <c r="N25" s="12">
        <f t="shared" si="7"/>
        <v>0</v>
      </c>
      <c r="O25" s="4"/>
      <c r="P25" s="13">
        <f t="shared" si="8"/>
        <v>0</v>
      </c>
      <c r="Q25" s="12">
        <f t="shared" si="9"/>
        <v>0</v>
      </c>
      <c r="R25" s="4"/>
      <c r="S25" s="13">
        <f t="shared" si="10"/>
        <v>0</v>
      </c>
      <c r="T25" s="12">
        <f t="shared" si="11"/>
        <v>0</v>
      </c>
      <c r="U25" s="4"/>
      <c r="V25" s="13">
        <f t="shared" si="12"/>
        <v>0</v>
      </c>
      <c r="W25" s="12">
        <f t="shared" si="13"/>
        <v>0</v>
      </c>
      <c r="X25" s="4">
        <v>129</v>
      </c>
      <c r="Y25" s="13">
        <f t="shared" si="14"/>
        <v>2.15</v>
      </c>
      <c r="Z25" s="12">
        <f t="shared" si="15"/>
        <v>748.84499999999991</v>
      </c>
      <c r="AA25" s="4"/>
      <c r="AB25" s="13">
        <f t="shared" si="16"/>
        <v>0</v>
      </c>
      <c r="AC25" s="12">
        <f t="shared" si="17"/>
        <v>0</v>
      </c>
      <c r="AD25" s="4">
        <v>1</v>
      </c>
      <c r="AE25" s="13">
        <f t="shared" si="18"/>
        <v>1.6666666666666666E-2</v>
      </c>
      <c r="AF25" s="12">
        <f t="shared" si="19"/>
        <v>5.8049999999999997</v>
      </c>
      <c r="AH25" s="13">
        <f t="shared" si="20"/>
        <v>0</v>
      </c>
      <c r="AI25" s="12">
        <f t="shared" si="21"/>
        <v>0</v>
      </c>
      <c r="AK25" s="13">
        <f t="shared" si="22"/>
        <v>0</v>
      </c>
      <c r="AL25" s="12">
        <f t="shared" si="23"/>
        <v>0</v>
      </c>
      <c r="AM25" s="4"/>
      <c r="AN25" s="13">
        <f t="shared" si="24"/>
        <v>0</v>
      </c>
      <c r="AO25" s="12">
        <f t="shared" si="25"/>
        <v>0</v>
      </c>
      <c r="AP25" s="4"/>
      <c r="AQ25" s="13">
        <f t="shared" si="26"/>
        <v>0</v>
      </c>
      <c r="AR25" s="12">
        <f t="shared" si="27"/>
        <v>0</v>
      </c>
      <c r="AS25" s="4">
        <v>31</v>
      </c>
      <c r="AT25" s="13">
        <f t="shared" si="28"/>
        <v>0.51666666666666672</v>
      </c>
      <c r="AU25" s="12">
        <f t="shared" si="29"/>
        <v>179.95499999999998</v>
      </c>
      <c r="AW25" s="13">
        <f t="shared" si="30"/>
        <v>0</v>
      </c>
      <c r="AX25" s="12">
        <f t="shared" si="31"/>
        <v>0</v>
      </c>
      <c r="AZ25" s="13">
        <f t="shared" si="32"/>
        <v>0</v>
      </c>
      <c r="BA25" s="12">
        <f t="shared" si="33"/>
        <v>0</v>
      </c>
      <c r="BC25" s="13">
        <f t="shared" si="34"/>
        <v>0</v>
      </c>
      <c r="BD25" s="12">
        <f t="shared" si="35"/>
        <v>0</v>
      </c>
      <c r="BF25" s="13">
        <f t="shared" si="36"/>
        <v>0</v>
      </c>
      <c r="BG25" s="12">
        <f t="shared" si="37"/>
        <v>0</v>
      </c>
      <c r="BH25" s="4">
        <v>0</v>
      </c>
      <c r="BI25" s="13">
        <f t="shared" si="38"/>
        <v>0</v>
      </c>
      <c r="BJ25" s="12">
        <f t="shared" si="39"/>
        <v>0</v>
      </c>
      <c r="BK25" s="4">
        <v>0</v>
      </c>
      <c r="BL25" s="13">
        <f t="shared" si="40"/>
        <v>0</v>
      </c>
      <c r="BM25" s="12">
        <f t="shared" si="41"/>
        <v>0</v>
      </c>
      <c r="BO25" s="13">
        <f t="shared" si="42"/>
        <v>0</v>
      </c>
      <c r="BP25" s="12">
        <f t="shared" si="43"/>
        <v>0</v>
      </c>
      <c r="BR25" s="13">
        <f t="shared" si="44"/>
        <v>0</v>
      </c>
      <c r="BS25" s="12">
        <f t="shared" si="45"/>
        <v>0</v>
      </c>
      <c r="BT25" s="4">
        <v>170</v>
      </c>
      <c r="BU25" s="13">
        <f t="shared" si="46"/>
        <v>2.8333333333333335</v>
      </c>
      <c r="BV25" s="12">
        <f t="shared" si="47"/>
        <v>986.84999999999991</v>
      </c>
      <c r="BX25" s="13">
        <f t="shared" si="48"/>
        <v>0</v>
      </c>
      <c r="BY25" s="12">
        <f t="shared" si="49"/>
        <v>0</v>
      </c>
      <c r="BZ25" s="4">
        <v>1</v>
      </c>
      <c r="CA25" s="13">
        <f t="shared" si="50"/>
        <v>1.6666666666666666E-2</v>
      </c>
      <c r="CB25" s="12">
        <f t="shared" si="51"/>
        <v>5.8049999999999997</v>
      </c>
      <c r="CC25" s="4"/>
      <c r="CD25" s="13">
        <f t="shared" si="52"/>
        <v>0</v>
      </c>
      <c r="CE25" s="12">
        <f t="shared" si="53"/>
        <v>0</v>
      </c>
      <c r="CG25" s="13">
        <f t="shared" si="54"/>
        <v>0</v>
      </c>
      <c r="CH25" s="12">
        <f t="shared" si="55"/>
        <v>0</v>
      </c>
      <c r="CP25" s="18">
        <f t="shared" si="56"/>
        <v>934.60499999999979</v>
      </c>
    </row>
    <row r="26" spans="1:94" x14ac:dyDescent="0.25">
      <c r="A26" s="1">
        <v>173076000</v>
      </c>
      <c r="B26" t="s">
        <v>12</v>
      </c>
      <c r="C26" t="s">
        <v>13</v>
      </c>
      <c r="D26" s="2"/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57"/>
        <v>0</v>
      </c>
      <c r="K26" s="12">
        <f t="shared" si="5"/>
        <v>0</v>
      </c>
      <c r="L26" s="4"/>
      <c r="M26" s="13">
        <f t="shared" si="6"/>
        <v>0</v>
      </c>
      <c r="N26" s="12">
        <f t="shared" si="7"/>
        <v>0</v>
      </c>
      <c r="O26" s="4"/>
      <c r="P26" s="13">
        <f t="shared" si="8"/>
        <v>0</v>
      </c>
      <c r="Q26" s="12">
        <f t="shared" si="9"/>
        <v>0</v>
      </c>
      <c r="R26" s="4"/>
      <c r="S26" s="13">
        <f t="shared" si="10"/>
        <v>0</v>
      </c>
      <c r="T26" s="12">
        <f t="shared" si="11"/>
        <v>0</v>
      </c>
      <c r="U26" s="4"/>
      <c r="V26" s="13">
        <f t="shared" si="12"/>
        <v>0</v>
      </c>
      <c r="W26" s="12">
        <f t="shared" si="13"/>
        <v>0</v>
      </c>
      <c r="X26" s="4">
        <v>0</v>
      </c>
      <c r="Y26" s="13">
        <f t="shared" si="14"/>
        <v>0</v>
      </c>
      <c r="Z26" s="12">
        <f t="shared" si="15"/>
        <v>0</v>
      </c>
      <c r="AA26" s="4"/>
      <c r="AB26" s="13">
        <f t="shared" si="16"/>
        <v>0</v>
      </c>
      <c r="AC26" s="12">
        <f t="shared" si="17"/>
        <v>0</v>
      </c>
      <c r="AD26" s="4">
        <v>0</v>
      </c>
      <c r="AE26" s="13">
        <f t="shared" si="18"/>
        <v>0</v>
      </c>
      <c r="AF26" s="12">
        <f t="shared" si="19"/>
        <v>0</v>
      </c>
      <c r="AH26" s="13">
        <f t="shared" si="20"/>
        <v>0</v>
      </c>
      <c r="AI26" s="12">
        <f t="shared" si="21"/>
        <v>0</v>
      </c>
      <c r="AK26" s="13">
        <f t="shared" si="22"/>
        <v>0</v>
      </c>
      <c r="AL26" s="12">
        <f t="shared" si="23"/>
        <v>0</v>
      </c>
      <c r="AM26" s="4"/>
      <c r="AN26" s="13">
        <f t="shared" si="24"/>
        <v>0</v>
      </c>
      <c r="AO26" s="12">
        <f t="shared" si="25"/>
        <v>0</v>
      </c>
      <c r="AP26" s="4"/>
      <c r="AQ26" s="13">
        <f t="shared" si="26"/>
        <v>0</v>
      </c>
      <c r="AR26" s="12">
        <f t="shared" si="27"/>
        <v>0</v>
      </c>
      <c r="AS26" s="4">
        <v>0</v>
      </c>
      <c r="AT26" s="13">
        <f t="shared" si="28"/>
        <v>0</v>
      </c>
      <c r="AU26" s="12">
        <f t="shared" si="29"/>
        <v>0</v>
      </c>
      <c r="AW26" s="13">
        <f t="shared" si="30"/>
        <v>0</v>
      </c>
      <c r="AX26" s="12">
        <f t="shared" si="31"/>
        <v>0</v>
      </c>
      <c r="AZ26" s="13">
        <f t="shared" si="32"/>
        <v>0</v>
      </c>
      <c r="BA26" s="12">
        <f t="shared" si="33"/>
        <v>0</v>
      </c>
      <c r="BC26" s="13">
        <f t="shared" si="34"/>
        <v>0</v>
      </c>
      <c r="BD26" s="12">
        <f t="shared" si="35"/>
        <v>0</v>
      </c>
      <c r="BF26" s="13">
        <f t="shared" si="36"/>
        <v>0</v>
      </c>
      <c r="BG26" s="12">
        <f t="shared" si="37"/>
        <v>0</v>
      </c>
      <c r="BH26" s="4">
        <v>0</v>
      </c>
      <c r="BI26" s="13">
        <f t="shared" si="38"/>
        <v>0</v>
      </c>
      <c r="BJ26" s="12">
        <f t="shared" si="39"/>
        <v>0</v>
      </c>
      <c r="BK26" s="4">
        <v>0</v>
      </c>
      <c r="BL26" s="13">
        <f t="shared" si="40"/>
        <v>0</v>
      </c>
      <c r="BM26" s="12">
        <f t="shared" si="41"/>
        <v>0</v>
      </c>
      <c r="BO26" s="13">
        <f t="shared" si="42"/>
        <v>0</v>
      </c>
      <c r="BP26" s="12">
        <f t="shared" si="43"/>
        <v>0</v>
      </c>
      <c r="BR26" s="13">
        <f t="shared" si="44"/>
        <v>0</v>
      </c>
      <c r="BS26" s="12">
        <f t="shared" si="45"/>
        <v>0</v>
      </c>
      <c r="BT26" s="4">
        <v>0</v>
      </c>
      <c r="BU26" s="13">
        <f t="shared" si="46"/>
        <v>0</v>
      </c>
      <c r="BV26" s="12">
        <f t="shared" si="47"/>
        <v>0</v>
      </c>
      <c r="BX26" s="13">
        <f t="shared" si="48"/>
        <v>0</v>
      </c>
      <c r="BY26" s="12">
        <f t="shared" si="49"/>
        <v>0</v>
      </c>
      <c r="BZ26" s="4">
        <v>0</v>
      </c>
      <c r="CA26" s="13">
        <f t="shared" si="50"/>
        <v>0</v>
      </c>
      <c r="CB26" s="12">
        <f t="shared" si="51"/>
        <v>0</v>
      </c>
      <c r="CC26" s="4"/>
      <c r="CD26" s="13">
        <f t="shared" si="52"/>
        <v>0</v>
      </c>
      <c r="CE26" s="12">
        <f t="shared" si="53"/>
        <v>0</v>
      </c>
      <c r="CG26" s="13">
        <f t="shared" si="54"/>
        <v>0</v>
      </c>
      <c r="CH26" s="12">
        <f t="shared" si="55"/>
        <v>0</v>
      </c>
      <c r="CP26" s="18">
        <f t="shared" si="56"/>
        <v>0</v>
      </c>
    </row>
    <row r="27" spans="1:94" x14ac:dyDescent="0.25">
      <c r="A27" s="1">
        <v>173076000</v>
      </c>
      <c r="B27" t="s">
        <v>14</v>
      </c>
      <c r="C27" t="s">
        <v>15</v>
      </c>
      <c r="D27" s="2">
        <v>9.3457943925233641E-2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57"/>
        <v>0</v>
      </c>
      <c r="K27" s="12">
        <f t="shared" si="5"/>
        <v>0</v>
      </c>
      <c r="L27" s="4"/>
      <c r="M27" s="13">
        <f t="shared" si="6"/>
        <v>0</v>
      </c>
      <c r="N27" s="12">
        <f t="shared" si="7"/>
        <v>0</v>
      </c>
      <c r="O27" s="4"/>
      <c r="P27" s="13">
        <f t="shared" si="8"/>
        <v>0</v>
      </c>
      <c r="Q27" s="12">
        <f t="shared" si="9"/>
        <v>0</v>
      </c>
      <c r="R27" s="4"/>
      <c r="S27" s="13">
        <f t="shared" si="10"/>
        <v>0</v>
      </c>
      <c r="T27" s="12">
        <f t="shared" si="11"/>
        <v>0</v>
      </c>
      <c r="U27" s="4"/>
      <c r="V27" s="13">
        <f t="shared" si="12"/>
        <v>0</v>
      </c>
      <c r="W27" s="12">
        <f t="shared" si="13"/>
        <v>0</v>
      </c>
      <c r="X27" s="4">
        <v>56</v>
      </c>
      <c r="Y27" s="13">
        <f t="shared" si="14"/>
        <v>0.93333333333333335</v>
      </c>
      <c r="Z27" s="12">
        <f t="shared" si="15"/>
        <v>325.08</v>
      </c>
      <c r="AA27" s="4"/>
      <c r="AB27" s="13">
        <f t="shared" si="16"/>
        <v>0</v>
      </c>
      <c r="AC27" s="12">
        <f t="shared" si="17"/>
        <v>0</v>
      </c>
      <c r="AD27" s="4">
        <v>1</v>
      </c>
      <c r="AE27" s="13">
        <f t="shared" si="18"/>
        <v>1.6666666666666666E-2</v>
      </c>
      <c r="AF27" s="12">
        <f t="shared" si="19"/>
        <v>5.8049999999999997</v>
      </c>
      <c r="AH27" s="13">
        <f t="shared" si="20"/>
        <v>0</v>
      </c>
      <c r="AI27" s="12">
        <f t="shared" si="21"/>
        <v>0</v>
      </c>
      <c r="AK27" s="13">
        <f t="shared" si="22"/>
        <v>0</v>
      </c>
      <c r="AL27" s="12">
        <f t="shared" si="23"/>
        <v>0</v>
      </c>
      <c r="AM27" s="4"/>
      <c r="AN27" s="13">
        <f t="shared" si="24"/>
        <v>0</v>
      </c>
      <c r="AO27" s="12">
        <f t="shared" si="25"/>
        <v>0</v>
      </c>
      <c r="AP27" s="4"/>
      <c r="AQ27" s="13">
        <f t="shared" si="26"/>
        <v>0</v>
      </c>
      <c r="AR27" s="12">
        <f t="shared" si="27"/>
        <v>0</v>
      </c>
      <c r="AS27" s="4">
        <v>13</v>
      </c>
      <c r="AT27" s="13">
        <f t="shared" si="28"/>
        <v>0.21666666666666667</v>
      </c>
      <c r="AU27" s="12">
        <f t="shared" si="29"/>
        <v>75.465000000000003</v>
      </c>
      <c r="AW27" s="13">
        <f t="shared" si="30"/>
        <v>0</v>
      </c>
      <c r="AX27" s="12">
        <f t="shared" si="31"/>
        <v>0</v>
      </c>
      <c r="AZ27" s="13">
        <f t="shared" si="32"/>
        <v>0</v>
      </c>
      <c r="BA27" s="12">
        <f t="shared" si="33"/>
        <v>0</v>
      </c>
      <c r="BC27" s="13">
        <f t="shared" si="34"/>
        <v>0</v>
      </c>
      <c r="BD27" s="12">
        <f t="shared" si="35"/>
        <v>0</v>
      </c>
      <c r="BF27" s="13">
        <f t="shared" si="36"/>
        <v>0</v>
      </c>
      <c r="BG27" s="12">
        <f t="shared" si="37"/>
        <v>0</v>
      </c>
      <c r="BH27" s="4">
        <v>0</v>
      </c>
      <c r="BI27" s="13">
        <f t="shared" si="38"/>
        <v>0</v>
      </c>
      <c r="BJ27" s="12">
        <f t="shared" si="39"/>
        <v>0</v>
      </c>
      <c r="BK27" s="4">
        <v>0</v>
      </c>
      <c r="BL27" s="13">
        <f t="shared" si="40"/>
        <v>0</v>
      </c>
      <c r="BM27" s="12">
        <f t="shared" si="41"/>
        <v>0</v>
      </c>
      <c r="BO27" s="13">
        <f t="shared" si="42"/>
        <v>0</v>
      </c>
      <c r="BP27" s="12">
        <f t="shared" si="43"/>
        <v>0</v>
      </c>
      <c r="BR27" s="13">
        <f t="shared" si="44"/>
        <v>0</v>
      </c>
      <c r="BS27" s="12">
        <f t="shared" si="45"/>
        <v>0</v>
      </c>
      <c r="BT27" s="4">
        <v>74</v>
      </c>
      <c r="BU27" s="13">
        <f t="shared" si="46"/>
        <v>1.2333333333333334</v>
      </c>
      <c r="BV27" s="12">
        <f t="shared" si="47"/>
        <v>429.57</v>
      </c>
      <c r="BX27" s="13">
        <f t="shared" si="48"/>
        <v>0</v>
      </c>
      <c r="BY27" s="12">
        <f t="shared" si="49"/>
        <v>0</v>
      </c>
      <c r="BZ27" s="4">
        <v>1</v>
      </c>
      <c r="CA27" s="13">
        <f t="shared" si="50"/>
        <v>1.6666666666666666E-2</v>
      </c>
      <c r="CB27" s="12">
        <f t="shared" si="51"/>
        <v>5.8049999999999997</v>
      </c>
      <c r="CC27" s="4"/>
      <c r="CD27" s="13">
        <f t="shared" si="52"/>
        <v>0</v>
      </c>
      <c r="CE27" s="12">
        <f t="shared" si="53"/>
        <v>0</v>
      </c>
      <c r="CG27" s="13">
        <f t="shared" si="54"/>
        <v>0</v>
      </c>
      <c r="CH27" s="12">
        <f t="shared" si="55"/>
        <v>0</v>
      </c>
      <c r="CP27" s="18">
        <f t="shared" si="56"/>
        <v>406.35</v>
      </c>
    </row>
    <row r="28" spans="1:94" x14ac:dyDescent="0.25">
      <c r="A28" s="1">
        <v>173076000</v>
      </c>
      <c r="B28" t="s">
        <v>16</v>
      </c>
      <c r="C28" t="s">
        <v>17</v>
      </c>
      <c r="D28" s="2">
        <v>0.23364485981308411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57"/>
        <v>0</v>
      </c>
      <c r="K28" s="12">
        <f t="shared" si="5"/>
        <v>0</v>
      </c>
      <c r="L28" s="4"/>
      <c r="M28" s="13">
        <f t="shared" si="6"/>
        <v>0</v>
      </c>
      <c r="N28" s="12">
        <f t="shared" si="7"/>
        <v>0</v>
      </c>
      <c r="O28" s="4"/>
      <c r="P28" s="13">
        <f t="shared" si="8"/>
        <v>0</v>
      </c>
      <c r="Q28" s="12">
        <f t="shared" si="9"/>
        <v>0</v>
      </c>
      <c r="R28" s="4"/>
      <c r="S28" s="13">
        <f t="shared" si="10"/>
        <v>0</v>
      </c>
      <c r="T28" s="12">
        <f t="shared" si="11"/>
        <v>0</v>
      </c>
      <c r="U28" s="4"/>
      <c r="V28" s="13">
        <f t="shared" si="12"/>
        <v>0</v>
      </c>
      <c r="W28" s="12">
        <f t="shared" si="13"/>
        <v>0</v>
      </c>
      <c r="X28" s="4">
        <v>140</v>
      </c>
      <c r="Y28" s="13">
        <f t="shared" si="14"/>
        <v>2.3333333333333335</v>
      </c>
      <c r="Z28" s="12">
        <f t="shared" si="15"/>
        <v>812.69999999999993</v>
      </c>
      <c r="AA28" s="4"/>
      <c r="AB28" s="13">
        <f t="shared" si="16"/>
        <v>0</v>
      </c>
      <c r="AC28" s="12">
        <f t="shared" si="17"/>
        <v>0</v>
      </c>
      <c r="AD28" s="4">
        <v>1</v>
      </c>
      <c r="AE28" s="13">
        <f t="shared" si="18"/>
        <v>1.6666666666666666E-2</v>
      </c>
      <c r="AF28" s="12">
        <f t="shared" si="19"/>
        <v>5.8049999999999997</v>
      </c>
      <c r="AH28" s="13">
        <f t="shared" si="20"/>
        <v>0</v>
      </c>
      <c r="AI28" s="12">
        <f t="shared" si="21"/>
        <v>0</v>
      </c>
      <c r="AK28" s="13">
        <f t="shared" si="22"/>
        <v>0</v>
      </c>
      <c r="AL28" s="12">
        <f t="shared" si="23"/>
        <v>0</v>
      </c>
      <c r="AM28" s="4"/>
      <c r="AN28" s="13">
        <f t="shared" si="24"/>
        <v>0</v>
      </c>
      <c r="AO28" s="12">
        <f t="shared" si="25"/>
        <v>0</v>
      </c>
      <c r="AP28" s="4"/>
      <c r="AQ28" s="13">
        <f t="shared" si="26"/>
        <v>0</v>
      </c>
      <c r="AR28" s="12">
        <f t="shared" si="27"/>
        <v>0</v>
      </c>
      <c r="AS28" s="4">
        <v>34</v>
      </c>
      <c r="AT28" s="13">
        <f t="shared" si="28"/>
        <v>0.56666666666666665</v>
      </c>
      <c r="AU28" s="12">
        <f t="shared" si="29"/>
        <v>197.37</v>
      </c>
      <c r="AW28" s="13">
        <f t="shared" si="30"/>
        <v>0</v>
      </c>
      <c r="AX28" s="12">
        <f t="shared" si="31"/>
        <v>0</v>
      </c>
      <c r="AZ28" s="13">
        <f t="shared" si="32"/>
        <v>0</v>
      </c>
      <c r="BA28" s="12">
        <f t="shared" si="33"/>
        <v>0</v>
      </c>
      <c r="BC28" s="13">
        <f t="shared" si="34"/>
        <v>0</v>
      </c>
      <c r="BD28" s="12">
        <f t="shared" si="35"/>
        <v>0</v>
      </c>
      <c r="BF28" s="13">
        <f t="shared" si="36"/>
        <v>0</v>
      </c>
      <c r="BG28" s="12">
        <f t="shared" si="37"/>
        <v>0</v>
      </c>
      <c r="BH28" s="4">
        <v>0</v>
      </c>
      <c r="BI28" s="13">
        <f t="shared" si="38"/>
        <v>0</v>
      </c>
      <c r="BJ28" s="12">
        <f t="shared" si="39"/>
        <v>0</v>
      </c>
      <c r="BK28" s="4">
        <v>0</v>
      </c>
      <c r="BL28" s="13">
        <f t="shared" si="40"/>
        <v>0</v>
      </c>
      <c r="BM28" s="12">
        <f t="shared" si="41"/>
        <v>0</v>
      </c>
      <c r="BO28" s="13">
        <f t="shared" si="42"/>
        <v>0</v>
      </c>
      <c r="BP28" s="12">
        <f t="shared" si="43"/>
        <v>0</v>
      </c>
      <c r="BR28" s="13">
        <f t="shared" si="44"/>
        <v>0</v>
      </c>
      <c r="BS28" s="12">
        <f t="shared" si="45"/>
        <v>0</v>
      </c>
      <c r="BT28" s="4">
        <v>185</v>
      </c>
      <c r="BU28" s="13">
        <f t="shared" si="46"/>
        <v>3.0833333333333335</v>
      </c>
      <c r="BV28" s="12">
        <f t="shared" si="47"/>
        <v>1073.925</v>
      </c>
      <c r="BX28" s="13">
        <f t="shared" si="48"/>
        <v>0</v>
      </c>
      <c r="BY28" s="12">
        <f t="shared" si="49"/>
        <v>0</v>
      </c>
      <c r="BZ28" s="4">
        <v>1</v>
      </c>
      <c r="CA28" s="13">
        <f t="shared" si="50"/>
        <v>1.6666666666666666E-2</v>
      </c>
      <c r="CB28" s="12">
        <f t="shared" si="51"/>
        <v>5.8049999999999997</v>
      </c>
      <c r="CC28" s="4"/>
      <c r="CD28" s="13">
        <f t="shared" si="52"/>
        <v>0</v>
      </c>
      <c r="CE28" s="12">
        <f t="shared" si="53"/>
        <v>0</v>
      </c>
      <c r="CG28" s="13">
        <f t="shared" si="54"/>
        <v>0</v>
      </c>
      <c r="CH28" s="12">
        <f t="shared" si="55"/>
        <v>0</v>
      </c>
      <c r="CP28" s="18">
        <f t="shared" si="56"/>
        <v>1015.8749999999999</v>
      </c>
    </row>
    <row r="29" spans="1:94" x14ac:dyDescent="0.25">
      <c r="A29" s="1">
        <v>173076000</v>
      </c>
      <c r="B29" t="s">
        <v>18</v>
      </c>
      <c r="C29" t="s">
        <v>19</v>
      </c>
      <c r="D29" s="2">
        <v>9.3457943925233641E-2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57"/>
        <v>0</v>
      </c>
      <c r="K29" s="12">
        <f t="shared" si="5"/>
        <v>0</v>
      </c>
      <c r="L29" s="4"/>
      <c r="M29" s="13">
        <f t="shared" si="6"/>
        <v>0</v>
      </c>
      <c r="N29" s="12">
        <f t="shared" si="7"/>
        <v>0</v>
      </c>
      <c r="O29" s="4"/>
      <c r="P29" s="13">
        <f t="shared" si="8"/>
        <v>0</v>
      </c>
      <c r="Q29" s="12">
        <f t="shared" si="9"/>
        <v>0</v>
      </c>
      <c r="R29" s="4"/>
      <c r="S29" s="13">
        <f t="shared" si="10"/>
        <v>0</v>
      </c>
      <c r="T29" s="12">
        <f t="shared" si="11"/>
        <v>0</v>
      </c>
      <c r="U29" s="4"/>
      <c r="V29" s="13">
        <f t="shared" si="12"/>
        <v>0</v>
      </c>
      <c r="W29" s="12">
        <f t="shared" si="13"/>
        <v>0</v>
      </c>
      <c r="X29" s="4">
        <v>56</v>
      </c>
      <c r="Y29" s="13">
        <f t="shared" si="14"/>
        <v>0.93333333333333335</v>
      </c>
      <c r="Z29" s="12">
        <f t="shared" si="15"/>
        <v>325.08</v>
      </c>
      <c r="AA29" s="4"/>
      <c r="AB29" s="13">
        <f t="shared" si="16"/>
        <v>0</v>
      </c>
      <c r="AC29" s="12">
        <f t="shared" si="17"/>
        <v>0</v>
      </c>
      <c r="AD29" s="4">
        <v>1</v>
      </c>
      <c r="AE29" s="13">
        <f t="shared" si="18"/>
        <v>1.6666666666666666E-2</v>
      </c>
      <c r="AF29" s="12">
        <f t="shared" si="19"/>
        <v>5.8049999999999997</v>
      </c>
      <c r="AH29" s="13">
        <f t="shared" si="20"/>
        <v>0</v>
      </c>
      <c r="AI29" s="12">
        <f t="shared" si="21"/>
        <v>0</v>
      </c>
      <c r="AK29" s="13">
        <f t="shared" si="22"/>
        <v>0</v>
      </c>
      <c r="AL29" s="12">
        <f t="shared" si="23"/>
        <v>0</v>
      </c>
      <c r="AM29" s="4"/>
      <c r="AN29" s="13">
        <f t="shared" si="24"/>
        <v>0</v>
      </c>
      <c r="AO29" s="12">
        <f t="shared" si="25"/>
        <v>0</v>
      </c>
      <c r="AP29" s="4"/>
      <c r="AQ29" s="13">
        <f t="shared" si="26"/>
        <v>0</v>
      </c>
      <c r="AR29" s="12">
        <f t="shared" si="27"/>
        <v>0</v>
      </c>
      <c r="AS29" s="4">
        <v>13</v>
      </c>
      <c r="AT29" s="13">
        <f t="shared" si="28"/>
        <v>0.21666666666666667</v>
      </c>
      <c r="AU29" s="12">
        <f t="shared" si="29"/>
        <v>75.465000000000003</v>
      </c>
      <c r="AW29" s="13">
        <f t="shared" si="30"/>
        <v>0</v>
      </c>
      <c r="AX29" s="12">
        <f t="shared" si="31"/>
        <v>0</v>
      </c>
      <c r="AZ29" s="13">
        <f t="shared" si="32"/>
        <v>0</v>
      </c>
      <c r="BA29" s="12">
        <f t="shared" si="33"/>
        <v>0</v>
      </c>
      <c r="BC29" s="13">
        <f t="shared" si="34"/>
        <v>0</v>
      </c>
      <c r="BD29" s="12">
        <f t="shared" si="35"/>
        <v>0</v>
      </c>
      <c r="BF29" s="13">
        <f t="shared" si="36"/>
        <v>0</v>
      </c>
      <c r="BG29" s="12">
        <f t="shared" si="37"/>
        <v>0</v>
      </c>
      <c r="BH29" s="4">
        <v>0</v>
      </c>
      <c r="BI29" s="13">
        <f t="shared" si="38"/>
        <v>0</v>
      </c>
      <c r="BJ29" s="12">
        <f t="shared" si="39"/>
        <v>0</v>
      </c>
      <c r="BK29" s="4">
        <v>0</v>
      </c>
      <c r="BL29" s="13">
        <f t="shared" si="40"/>
        <v>0</v>
      </c>
      <c r="BM29" s="12">
        <f t="shared" si="41"/>
        <v>0</v>
      </c>
      <c r="BO29" s="13">
        <f t="shared" si="42"/>
        <v>0</v>
      </c>
      <c r="BP29" s="12">
        <f t="shared" si="43"/>
        <v>0</v>
      </c>
      <c r="BR29" s="13">
        <f t="shared" si="44"/>
        <v>0</v>
      </c>
      <c r="BS29" s="12">
        <f t="shared" si="45"/>
        <v>0</v>
      </c>
      <c r="BT29" s="4">
        <v>74</v>
      </c>
      <c r="BU29" s="13">
        <f t="shared" si="46"/>
        <v>1.2333333333333334</v>
      </c>
      <c r="BV29" s="12">
        <f t="shared" si="47"/>
        <v>429.57</v>
      </c>
      <c r="BX29" s="13">
        <f t="shared" si="48"/>
        <v>0</v>
      </c>
      <c r="BY29" s="12">
        <f t="shared" si="49"/>
        <v>0</v>
      </c>
      <c r="BZ29" s="4">
        <v>1</v>
      </c>
      <c r="CA29" s="13">
        <f t="shared" si="50"/>
        <v>1.6666666666666666E-2</v>
      </c>
      <c r="CB29" s="12">
        <f t="shared" si="51"/>
        <v>5.8049999999999997</v>
      </c>
      <c r="CC29" s="4"/>
      <c r="CD29" s="13">
        <f t="shared" si="52"/>
        <v>0</v>
      </c>
      <c r="CE29" s="12">
        <f t="shared" si="53"/>
        <v>0</v>
      </c>
      <c r="CG29" s="13">
        <f t="shared" si="54"/>
        <v>0</v>
      </c>
      <c r="CH29" s="12">
        <f t="shared" si="55"/>
        <v>0</v>
      </c>
      <c r="CP29" s="18">
        <f t="shared" si="56"/>
        <v>406.35</v>
      </c>
    </row>
    <row r="30" spans="1:94" x14ac:dyDescent="0.25">
      <c r="A30" s="1">
        <v>173076000</v>
      </c>
      <c r="B30" t="s">
        <v>20</v>
      </c>
      <c r="C30" t="s">
        <v>21</v>
      </c>
      <c r="D30" s="2">
        <v>0.24299065420560748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57"/>
        <v>0</v>
      </c>
      <c r="K30" s="12">
        <f t="shared" si="5"/>
        <v>0</v>
      </c>
      <c r="L30" s="4"/>
      <c r="M30" s="13">
        <f t="shared" si="6"/>
        <v>0</v>
      </c>
      <c r="N30" s="12">
        <f t="shared" si="7"/>
        <v>0</v>
      </c>
      <c r="O30" s="4"/>
      <c r="P30" s="13">
        <f t="shared" si="8"/>
        <v>0</v>
      </c>
      <c r="Q30" s="12">
        <f t="shared" si="9"/>
        <v>0</v>
      </c>
      <c r="R30" s="4"/>
      <c r="S30" s="13">
        <f t="shared" si="10"/>
        <v>0</v>
      </c>
      <c r="T30" s="12">
        <f t="shared" si="11"/>
        <v>0</v>
      </c>
      <c r="U30" s="4"/>
      <c r="V30" s="13">
        <f t="shared" si="12"/>
        <v>0</v>
      </c>
      <c r="W30" s="12">
        <f t="shared" si="13"/>
        <v>0</v>
      </c>
      <c r="X30" s="4">
        <v>146</v>
      </c>
      <c r="Y30" s="13">
        <f t="shared" si="14"/>
        <v>2.4333333333333331</v>
      </c>
      <c r="Z30" s="12">
        <f t="shared" si="15"/>
        <v>847.53</v>
      </c>
      <c r="AA30" s="4"/>
      <c r="AB30" s="13">
        <f t="shared" si="16"/>
        <v>0</v>
      </c>
      <c r="AC30" s="12">
        <f t="shared" si="17"/>
        <v>0</v>
      </c>
      <c r="AD30" s="4">
        <v>1</v>
      </c>
      <c r="AE30" s="13">
        <f t="shared" si="18"/>
        <v>1.6666666666666666E-2</v>
      </c>
      <c r="AF30" s="12">
        <f t="shared" si="19"/>
        <v>5.8049999999999997</v>
      </c>
      <c r="AH30" s="13">
        <f t="shared" si="20"/>
        <v>0</v>
      </c>
      <c r="AI30" s="12">
        <f t="shared" si="21"/>
        <v>0</v>
      </c>
      <c r="AK30" s="13">
        <f t="shared" si="22"/>
        <v>0</v>
      </c>
      <c r="AL30" s="12">
        <f t="shared" si="23"/>
        <v>0</v>
      </c>
      <c r="AM30" s="4"/>
      <c r="AN30" s="13">
        <f t="shared" si="24"/>
        <v>0</v>
      </c>
      <c r="AO30" s="12">
        <f t="shared" si="25"/>
        <v>0</v>
      </c>
      <c r="AP30" s="4"/>
      <c r="AQ30" s="13">
        <f t="shared" si="26"/>
        <v>0</v>
      </c>
      <c r="AR30" s="12">
        <f t="shared" si="27"/>
        <v>0</v>
      </c>
      <c r="AS30" s="4">
        <v>35</v>
      </c>
      <c r="AT30" s="13">
        <f t="shared" si="28"/>
        <v>0.58333333333333337</v>
      </c>
      <c r="AU30" s="12">
        <f t="shared" si="29"/>
        <v>203.17499999999998</v>
      </c>
      <c r="AW30" s="13">
        <f t="shared" si="30"/>
        <v>0</v>
      </c>
      <c r="AX30" s="12">
        <f t="shared" si="31"/>
        <v>0</v>
      </c>
      <c r="AZ30" s="13">
        <f t="shared" si="32"/>
        <v>0</v>
      </c>
      <c r="BA30" s="12">
        <f t="shared" si="33"/>
        <v>0</v>
      </c>
      <c r="BC30" s="13">
        <f t="shared" si="34"/>
        <v>0</v>
      </c>
      <c r="BD30" s="12">
        <f t="shared" si="35"/>
        <v>0</v>
      </c>
      <c r="BF30" s="13">
        <f t="shared" si="36"/>
        <v>0</v>
      </c>
      <c r="BG30" s="12">
        <f t="shared" si="37"/>
        <v>0</v>
      </c>
      <c r="BH30" s="4">
        <v>0</v>
      </c>
      <c r="BI30" s="13">
        <f t="shared" si="38"/>
        <v>0</v>
      </c>
      <c r="BJ30" s="12">
        <f t="shared" si="39"/>
        <v>0</v>
      </c>
      <c r="BK30" s="4">
        <v>0</v>
      </c>
      <c r="BL30" s="13">
        <f t="shared" si="40"/>
        <v>0</v>
      </c>
      <c r="BM30" s="12">
        <f t="shared" si="41"/>
        <v>0</v>
      </c>
      <c r="BO30" s="13">
        <f t="shared" si="42"/>
        <v>0</v>
      </c>
      <c r="BP30" s="12">
        <f t="shared" si="43"/>
        <v>0</v>
      </c>
      <c r="BR30" s="13">
        <f t="shared" si="44"/>
        <v>0</v>
      </c>
      <c r="BS30" s="12">
        <f t="shared" si="45"/>
        <v>0</v>
      </c>
      <c r="BT30" s="4">
        <v>192</v>
      </c>
      <c r="BU30" s="13">
        <f t="shared" si="46"/>
        <v>3.2</v>
      </c>
      <c r="BV30" s="12">
        <f t="shared" si="47"/>
        <v>1114.56</v>
      </c>
      <c r="BX30" s="13">
        <f t="shared" si="48"/>
        <v>0</v>
      </c>
      <c r="BY30" s="12">
        <f t="shared" si="49"/>
        <v>0</v>
      </c>
      <c r="BZ30" s="4">
        <v>1</v>
      </c>
      <c r="CA30" s="13">
        <f t="shared" si="50"/>
        <v>1.6666666666666666E-2</v>
      </c>
      <c r="CB30" s="12">
        <f t="shared" si="51"/>
        <v>5.8049999999999997</v>
      </c>
      <c r="CC30" s="4"/>
      <c r="CD30" s="13">
        <f t="shared" si="52"/>
        <v>0</v>
      </c>
      <c r="CE30" s="12">
        <f t="shared" si="53"/>
        <v>0</v>
      </c>
      <c r="CG30" s="13">
        <f t="shared" si="54"/>
        <v>0</v>
      </c>
      <c r="CH30" s="12">
        <f t="shared" si="55"/>
        <v>0</v>
      </c>
      <c r="CP30" s="18">
        <f t="shared" si="56"/>
        <v>1056.51</v>
      </c>
    </row>
    <row r="31" spans="1:94" x14ac:dyDescent="0.25">
      <c r="A31" s="1">
        <v>173076000</v>
      </c>
      <c r="B31" t="s">
        <v>80</v>
      </c>
      <c r="C31" t="s">
        <v>23</v>
      </c>
      <c r="D31" s="3">
        <v>3.7383177570093455E-2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57"/>
        <v>0</v>
      </c>
      <c r="K31" s="12">
        <f t="shared" si="5"/>
        <v>0</v>
      </c>
      <c r="L31" s="4"/>
      <c r="M31" s="13">
        <f t="shared" si="6"/>
        <v>0</v>
      </c>
      <c r="N31" s="12">
        <f t="shared" si="7"/>
        <v>0</v>
      </c>
      <c r="O31" s="4"/>
      <c r="P31" s="13">
        <f t="shared" si="8"/>
        <v>0</v>
      </c>
      <c r="Q31" s="12">
        <f t="shared" si="9"/>
        <v>0</v>
      </c>
      <c r="R31" s="4"/>
      <c r="S31" s="13">
        <f t="shared" si="10"/>
        <v>0</v>
      </c>
      <c r="T31" s="12">
        <f t="shared" si="11"/>
        <v>0</v>
      </c>
      <c r="U31" s="4"/>
      <c r="V31" s="13">
        <f t="shared" si="12"/>
        <v>0</v>
      </c>
      <c r="W31" s="12">
        <f t="shared" si="13"/>
        <v>0</v>
      </c>
      <c r="X31" s="4">
        <v>22</v>
      </c>
      <c r="Y31" s="13">
        <f t="shared" si="14"/>
        <v>0.36666666666666664</v>
      </c>
      <c r="Z31" s="12">
        <f t="shared" si="15"/>
        <v>127.71</v>
      </c>
      <c r="AA31" s="4"/>
      <c r="AB31" s="13">
        <f t="shared" si="16"/>
        <v>0</v>
      </c>
      <c r="AC31" s="12">
        <f t="shared" si="17"/>
        <v>0</v>
      </c>
      <c r="AD31" s="4">
        <v>0</v>
      </c>
      <c r="AE31" s="13">
        <f t="shared" si="18"/>
        <v>0</v>
      </c>
      <c r="AF31" s="12">
        <f t="shared" si="19"/>
        <v>0</v>
      </c>
      <c r="AH31" s="13">
        <f t="shared" si="20"/>
        <v>0</v>
      </c>
      <c r="AI31" s="12">
        <f t="shared" si="21"/>
        <v>0</v>
      </c>
      <c r="AK31" s="13">
        <f t="shared" si="22"/>
        <v>0</v>
      </c>
      <c r="AL31" s="12">
        <f t="shared" si="23"/>
        <v>0</v>
      </c>
      <c r="AM31" s="4"/>
      <c r="AN31" s="13">
        <f t="shared" si="24"/>
        <v>0</v>
      </c>
      <c r="AO31" s="12">
        <f t="shared" si="25"/>
        <v>0</v>
      </c>
      <c r="AP31" s="4"/>
      <c r="AQ31" s="13">
        <f t="shared" si="26"/>
        <v>0</v>
      </c>
      <c r="AR31" s="12">
        <f t="shared" si="27"/>
        <v>0</v>
      </c>
      <c r="AS31" s="4">
        <v>5</v>
      </c>
      <c r="AT31" s="13">
        <f t="shared" si="28"/>
        <v>8.3333333333333329E-2</v>
      </c>
      <c r="AU31" s="12">
        <f t="shared" si="29"/>
        <v>29.024999999999999</v>
      </c>
      <c r="AW31" s="13">
        <f t="shared" si="30"/>
        <v>0</v>
      </c>
      <c r="AX31" s="12">
        <f t="shared" si="31"/>
        <v>0</v>
      </c>
      <c r="AZ31" s="13">
        <f t="shared" si="32"/>
        <v>0</v>
      </c>
      <c r="BA31" s="12">
        <f t="shared" si="33"/>
        <v>0</v>
      </c>
      <c r="BC31" s="13">
        <f t="shared" si="34"/>
        <v>0</v>
      </c>
      <c r="BD31" s="12">
        <f t="shared" si="35"/>
        <v>0</v>
      </c>
      <c r="BF31" s="13">
        <f t="shared" si="36"/>
        <v>0</v>
      </c>
      <c r="BG31" s="12">
        <f t="shared" si="37"/>
        <v>0</v>
      </c>
      <c r="BH31" s="4">
        <v>0</v>
      </c>
      <c r="BI31" s="13">
        <f t="shared" si="38"/>
        <v>0</v>
      </c>
      <c r="BJ31" s="12">
        <f t="shared" si="39"/>
        <v>0</v>
      </c>
      <c r="BK31" s="4">
        <v>0</v>
      </c>
      <c r="BL31" s="13">
        <f t="shared" si="40"/>
        <v>0</v>
      </c>
      <c r="BM31" s="12">
        <f t="shared" si="41"/>
        <v>0</v>
      </c>
      <c r="BO31" s="13">
        <f t="shared" si="42"/>
        <v>0</v>
      </c>
      <c r="BP31" s="12">
        <f t="shared" si="43"/>
        <v>0</v>
      </c>
      <c r="BR31" s="13">
        <f t="shared" si="44"/>
        <v>0</v>
      </c>
      <c r="BS31" s="12">
        <f t="shared" si="45"/>
        <v>0</v>
      </c>
      <c r="BT31" s="4">
        <v>29</v>
      </c>
      <c r="BU31" s="13">
        <f t="shared" si="46"/>
        <v>0.48333333333333334</v>
      </c>
      <c r="BV31" s="12">
        <f t="shared" si="47"/>
        <v>168.345</v>
      </c>
      <c r="BX31" s="13">
        <f t="shared" si="48"/>
        <v>0</v>
      </c>
      <c r="BY31" s="12">
        <f t="shared" si="49"/>
        <v>0</v>
      </c>
      <c r="BZ31" s="4">
        <v>0</v>
      </c>
      <c r="CA31" s="13">
        <f t="shared" si="50"/>
        <v>0</v>
      </c>
      <c r="CB31" s="12">
        <f t="shared" si="51"/>
        <v>0</v>
      </c>
      <c r="CC31" s="4"/>
      <c r="CD31" s="13">
        <f t="shared" si="52"/>
        <v>0</v>
      </c>
      <c r="CE31" s="12">
        <f t="shared" si="53"/>
        <v>0</v>
      </c>
      <c r="CG31" s="13">
        <f t="shared" si="54"/>
        <v>0</v>
      </c>
      <c r="CH31" s="12">
        <f t="shared" si="55"/>
        <v>0</v>
      </c>
      <c r="CP31" s="18">
        <f t="shared" si="56"/>
        <v>156.73499999999999</v>
      </c>
    </row>
    <row r="32" spans="1:94" x14ac:dyDescent="0.25">
      <c r="I32" s="4"/>
      <c r="J32" s="11">
        <f t="shared" si="57"/>
        <v>0</v>
      </c>
      <c r="K32" s="12">
        <f t="shared" si="5"/>
        <v>0</v>
      </c>
      <c r="L32" s="4"/>
      <c r="M32" s="13">
        <f t="shared" si="6"/>
        <v>0</v>
      </c>
      <c r="N32" s="12">
        <f t="shared" si="7"/>
        <v>0</v>
      </c>
      <c r="O32" s="4"/>
      <c r="P32" s="13">
        <f t="shared" si="8"/>
        <v>0</v>
      </c>
      <c r="Q32" s="12">
        <f t="shared" si="9"/>
        <v>0</v>
      </c>
      <c r="R32" s="4"/>
      <c r="S32" s="13">
        <f t="shared" si="10"/>
        <v>0</v>
      </c>
      <c r="T32" s="12">
        <f t="shared" si="11"/>
        <v>0</v>
      </c>
      <c r="U32" s="4"/>
      <c r="V32" s="13">
        <f t="shared" si="12"/>
        <v>0</v>
      </c>
      <c r="W32" s="12">
        <f t="shared" si="13"/>
        <v>0</v>
      </c>
      <c r="X32" s="4">
        <v>0</v>
      </c>
      <c r="Y32" s="13">
        <f t="shared" si="14"/>
        <v>0</v>
      </c>
      <c r="Z32" s="12">
        <f t="shared" si="15"/>
        <v>0</v>
      </c>
      <c r="AA32" s="4"/>
      <c r="AB32" s="13">
        <f t="shared" si="16"/>
        <v>0</v>
      </c>
      <c r="AC32" s="12">
        <f t="shared" si="17"/>
        <v>0</v>
      </c>
      <c r="AD32" s="4">
        <v>0</v>
      </c>
      <c r="AE32" s="13">
        <f t="shared" si="18"/>
        <v>0</v>
      </c>
      <c r="AF32" s="12">
        <f t="shared" si="19"/>
        <v>0</v>
      </c>
      <c r="AH32" s="13">
        <f t="shared" si="20"/>
        <v>0</v>
      </c>
      <c r="AI32" s="12">
        <f t="shared" si="21"/>
        <v>0</v>
      </c>
      <c r="AK32" s="13">
        <f t="shared" si="22"/>
        <v>0</v>
      </c>
      <c r="AL32" s="12">
        <f t="shared" si="23"/>
        <v>0</v>
      </c>
      <c r="AM32" s="4"/>
      <c r="AN32" s="13">
        <f t="shared" si="24"/>
        <v>0</v>
      </c>
      <c r="AO32" s="12">
        <f t="shared" si="25"/>
        <v>0</v>
      </c>
      <c r="AP32" s="4"/>
      <c r="AQ32" s="13">
        <f t="shared" si="26"/>
        <v>0</v>
      </c>
      <c r="AR32" s="12">
        <f t="shared" si="27"/>
        <v>0</v>
      </c>
      <c r="AS32" s="4">
        <v>0</v>
      </c>
      <c r="AT32" s="13">
        <f t="shared" si="28"/>
        <v>0</v>
      </c>
      <c r="AU32" s="12">
        <f t="shared" si="29"/>
        <v>0</v>
      </c>
      <c r="AW32" s="13">
        <f t="shared" si="30"/>
        <v>0</v>
      </c>
      <c r="AX32" s="12">
        <f t="shared" si="31"/>
        <v>0</v>
      </c>
      <c r="AZ32" s="13">
        <f t="shared" si="32"/>
        <v>0</v>
      </c>
      <c r="BA32" s="12">
        <f t="shared" si="33"/>
        <v>0</v>
      </c>
      <c r="BC32" s="13">
        <f t="shared" si="34"/>
        <v>0</v>
      </c>
      <c r="BD32" s="12">
        <f t="shared" si="35"/>
        <v>0</v>
      </c>
      <c r="BF32" s="13">
        <f t="shared" si="36"/>
        <v>0</v>
      </c>
      <c r="BG32" s="12">
        <f t="shared" si="37"/>
        <v>0</v>
      </c>
      <c r="BH32" s="4">
        <v>0</v>
      </c>
      <c r="BI32" s="13">
        <f t="shared" si="38"/>
        <v>0</v>
      </c>
      <c r="BJ32" s="12">
        <f t="shared" si="39"/>
        <v>0</v>
      </c>
      <c r="BK32" s="4">
        <v>0</v>
      </c>
      <c r="BL32" s="13">
        <f t="shared" si="40"/>
        <v>0</v>
      </c>
      <c r="BM32" s="12">
        <f t="shared" si="41"/>
        <v>0</v>
      </c>
      <c r="BO32" s="13">
        <f t="shared" si="42"/>
        <v>0</v>
      </c>
      <c r="BP32" s="12">
        <f t="shared" si="43"/>
        <v>0</v>
      </c>
      <c r="BR32" s="13">
        <f t="shared" si="44"/>
        <v>0</v>
      </c>
      <c r="BS32" s="12">
        <f t="shared" si="45"/>
        <v>0</v>
      </c>
      <c r="BT32" s="4">
        <v>0</v>
      </c>
      <c r="BU32" s="13">
        <f t="shared" si="46"/>
        <v>0</v>
      </c>
      <c r="BV32" s="12">
        <f t="shared" si="47"/>
        <v>0</v>
      </c>
      <c r="BX32" s="13">
        <f t="shared" si="48"/>
        <v>0</v>
      </c>
      <c r="BY32" s="12">
        <f t="shared" si="49"/>
        <v>0</v>
      </c>
      <c r="BZ32" s="4">
        <v>0</v>
      </c>
      <c r="CA32" s="13">
        <f t="shared" si="50"/>
        <v>0</v>
      </c>
      <c r="CB32" s="12">
        <f t="shared" si="51"/>
        <v>0</v>
      </c>
      <c r="CC32" s="4"/>
      <c r="CD32" s="13">
        <f t="shared" si="52"/>
        <v>0</v>
      </c>
      <c r="CE32" s="12">
        <f t="shared" si="53"/>
        <v>0</v>
      </c>
      <c r="CG32" s="13">
        <f t="shared" si="54"/>
        <v>0</v>
      </c>
      <c r="CH32" s="12">
        <f t="shared" si="55"/>
        <v>0</v>
      </c>
      <c r="CP32" s="18">
        <f t="shared" si="56"/>
        <v>0</v>
      </c>
    </row>
    <row r="33" spans="1:94" x14ac:dyDescent="0.25">
      <c r="I33" s="4"/>
      <c r="J33" s="11">
        <f t="shared" si="57"/>
        <v>0</v>
      </c>
      <c r="K33" s="12">
        <f t="shared" si="5"/>
        <v>0</v>
      </c>
      <c r="L33" s="4"/>
      <c r="M33" s="13">
        <f t="shared" si="6"/>
        <v>0</v>
      </c>
      <c r="N33" s="12">
        <f t="shared" si="7"/>
        <v>0</v>
      </c>
      <c r="O33" s="4"/>
      <c r="P33" s="13">
        <f t="shared" si="8"/>
        <v>0</v>
      </c>
      <c r="Q33" s="12">
        <f t="shared" si="9"/>
        <v>0</v>
      </c>
      <c r="R33" s="4"/>
      <c r="S33" s="13">
        <f t="shared" si="10"/>
        <v>0</v>
      </c>
      <c r="T33" s="12">
        <f t="shared" si="11"/>
        <v>0</v>
      </c>
      <c r="U33" s="4"/>
      <c r="V33" s="13">
        <f t="shared" si="12"/>
        <v>0</v>
      </c>
      <c r="W33" s="12">
        <f t="shared" si="13"/>
        <v>0</v>
      </c>
      <c r="X33" s="4">
        <v>0</v>
      </c>
      <c r="Y33" s="13">
        <f t="shared" si="14"/>
        <v>0</v>
      </c>
      <c r="Z33" s="12">
        <f t="shared" si="15"/>
        <v>0</v>
      </c>
      <c r="AA33" s="4"/>
      <c r="AB33" s="13">
        <f t="shared" si="16"/>
        <v>0</v>
      </c>
      <c r="AC33" s="12">
        <f t="shared" si="17"/>
        <v>0</v>
      </c>
      <c r="AD33" s="4">
        <v>0</v>
      </c>
      <c r="AE33" s="13">
        <f t="shared" si="18"/>
        <v>0</v>
      </c>
      <c r="AF33" s="12">
        <f t="shared" si="19"/>
        <v>0</v>
      </c>
      <c r="AH33" s="13">
        <f t="shared" si="20"/>
        <v>0</v>
      </c>
      <c r="AI33" s="12">
        <f t="shared" si="21"/>
        <v>0</v>
      </c>
      <c r="AK33" s="13">
        <f t="shared" si="22"/>
        <v>0</v>
      </c>
      <c r="AL33" s="12">
        <f t="shared" si="23"/>
        <v>0</v>
      </c>
      <c r="AM33" s="4"/>
      <c r="AN33" s="13">
        <f t="shared" si="24"/>
        <v>0</v>
      </c>
      <c r="AO33" s="12">
        <f t="shared" si="25"/>
        <v>0</v>
      </c>
      <c r="AP33" s="4"/>
      <c r="AQ33" s="13">
        <f t="shared" si="26"/>
        <v>0</v>
      </c>
      <c r="AR33" s="12">
        <f t="shared" si="27"/>
        <v>0</v>
      </c>
      <c r="AS33" s="4">
        <v>0</v>
      </c>
      <c r="AT33" s="13">
        <f t="shared" si="28"/>
        <v>0</v>
      </c>
      <c r="AU33" s="12">
        <f t="shared" si="29"/>
        <v>0</v>
      </c>
      <c r="AW33" s="13">
        <f t="shared" si="30"/>
        <v>0</v>
      </c>
      <c r="AX33" s="12">
        <f t="shared" si="31"/>
        <v>0</v>
      </c>
      <c r="AZ33" s="13">
        <f t="shared" si="32"/>
        <v>0</v>
      </c>
      <c r="BA33" s="12">
        <f t="shared" si="33"/>
        <v>0</v>
      </c>
      <c r="BC33" s="13">
        <f t="shared" si="34"/>
        <v>0</v>
      </c>
      <c r="BD33" s="12">
        <f t="shared" si="35"/>
        <v>0</v>
      </c>
      <c r="BF33" s="13">
        <f t="shared" si="36"/>
        <v>0</v>
      </c>
      <c r="BG33" s="12">
        <f t="shared" si="37"/>
        <v>0</v>
      </c>
      <c r="BH33" s="4">
        <v>0</v>
      </c>
      <c r="BI33" s="13">
        <f t="shared" si="38"/>
        <v>0</v>
      </c>
      <c r="BJ33" s="12">
        <f t="shared" si="39"/>
        <v>0</v>
      </c>
      <c r="BK33" s="4">
        <v>0</v>
      </c>
      <c r="BL33" s="13">
        <f t="shared" si="40"/>
        <v>0</v>
      </c>
      <c r="BM33" s="12">
        <f t="shared" si="41"/>
        <v>0</v>
      </c>
      <c r="BO33" s="13">
        <f t="shared" si="42"/>
        <v>0</v>
      </c>
      <c r="BP33" s="12">
        <f t="shared" si="43"/>
        <v>0</v>
      </c>
      <c r="BR33" s="13">
        <f t="shared" si="44"/>
        <v>0</v>
      </c>
      <c r="BS33" s="12">
        <f t="shared" si="45"/>
        <v>0</v>
      </c>
      <c r="BT33" s="4">
        <v>0</v>
      </c>
      <c r="BU33" s="13">
        <f t="shared" si="46"/>
        <v>0</v>
      </c>
      <c r="BV33" s="12">
        <f t="shared" si="47"/>
        <v>0</v>
      </c>
      <c r="BX33" s="13">
        <f t="shared" si="48"/>
        <v>0</v>
      </c>
      <c r="BY33" s="12">
        <f t="shared" si="49"/>
        <v>0</v>
      </c>
      <c r="BZ33" s="4">
        <v>0</v>
      </c>
      <c r="CA33" s="13">
        <f t="shared" si="50"/>
        <v>0</v>
      </c>
      <c r="CB33" s="12">
        <f t="shared" si="51"/>
        <v>0</v>
      </c>
      <c r="CC33" s="4"/>
      <c r="CD33" s="13">
        <f t="shared" si="52"/>
        <v>0</v>
      </c>
      <c r="CE33" s="12">
        <f t="shared" si="53"/>
        <v>0</v>
      </c>
      <c r="CG33" s="13">
        <f t="shared" si="54"/>
        <v>0</v>
      </c>
      <c r="CH33" s="12">
        <f t="shared" si="55"/>
        <v>0</v>
      </c>
      <c r="CP33" s="18">
        <f t="shared" si="56"/>
        <v>0</v>
      </c>
    </row>
    <row r="34" spans="1:94" x14ac:dyDescent="0.25">
      <c r="A34" s="1">
        <v>173103000</v>
      </c>
      <c r="B34" t="s">
        <v>8</v>
      </c>
      <c r="C34" t="s">
        <v>9</v>
      </c>
      <c r="D34" s="2">
        <v>8.4112149532710276E-2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57"/>
        <v>0</v>
      </c>
      <c r="K34" s="12">
        <f t="shared" si="5"/>
        <v>0</v>
      </c>
      <c r="L34" s="4"/>
      <c r="M34" s="13">
        <f t="shared" si="6"/>
        <v>0</v>
      </c>
      <c r="N34" s="12">
        <f t="shared" si="7"/>
        <v>0</v>
      </c>
      <c r="O34" s="4"/>
      <c r="P34" s="13">
        <f t="shared" si="8"/>
        <v>0</v>
      </c>
      <c r="Q34" s="12">
        <f t="shared" si="9"/>
        <v>0</v>
      </c>
      <c r="R34" s="4"/>
      <c r="S34" s="13">
        <f t="shared" si="10"/>
        <v>0</v>
      </c>
      <c r="T34" s="12">
        <f t="shared" si="11"/>
        <v>0</v>
      </c>
      <c r="U34" s="4"/>
      <c r="V34" s="13">
        <f t="shared" si="12"/>
        <v>0</v>
      </c>
      <c r="W34" s="12">
        <f t="shared" si="13"/>
        <v>0</v>
      </c>
      <c r="X34" s="4">
        <v>37</v>
      </c>
      <c r="Y34" s="13">
        <f t="shared" si="14"/>
        <v>0.6166666666666667</v>
      </c>
      <c r="Z34" s="12">
        <f t="shared" si="15"/>
        <v>205.27452</v>
      </c>
      <c r="AA34" s="4"/>
      <c r="AB34" s="13">
        <f t="shared" si="16"/>
        <v>0</v>
      </c>
      <c r="AC34" s="12">
        <f t="shared" si="17"/>
        <v>0</v>
      </c>
      <c r="AD34" s="4">
        <v>0</v>
      </c>
      <c r="AE34" s="13">
        <f t="shared" si="18"/>
        <v>0</v>
      </c>
      <c r="AF34" s="12">
        <f t="shared" si="19"/>
        <v>0</v>
      </c>
      <c r="AH34" s="13">
        <f t="shared" si="20"/>
        <v>0</v>
      </c>
      <c r="AI34" s="12">
        <f t="shared" si="21"/>
        <v>0</v>
      </c>
      <c r="AK34" s="13">
        <f t="shared" si="22"/>
        <v>0</v>
      </c>
      <c r="AL34" s="12">
        <f t="shared" si="23"/>
        <v>0</v>
      </c>
      <c r="AM34" s="4"/>
      <c r="AN34" s="13">
        <f t="shared" si="24"/>
        <v>0</v>
      </c>
      <c r="AO34" s="12">
        <f t="shared" si="25"/>
        <v>0</v>
      </c>
      <c r="AP34" s="4"/>
      <c r="AQ34" s="13">
        <f t="shared" si="26"/>
        <v>0</v>
      </c>
      <c r="AR34" s="12">
        <f t="shared" si="27"/>
        <v>0</v>
      </c>
      <c r="AS34" s="4">
        <v>26</v>
      </c>
      <c r="AT34" s="13">
        <f t="shared" si="28"/>
        <v>0.43333333333333335</v>
      </c>
      <c r="AU34" s="12">
        <f t="shared" si="29"/>
        <v>144.24696</v>
      </c>
      <c r="AW34" s="13">
        <f t="shared" si="30"/>
        <v>0</v>
      </c>
      <c r="AX34" s="12">
        <f t="shared" si="31"/>
        <v>0</v>
      </c>
      <c r="AZ34" s="13">
        <f t="shared" si="32"/>
        <v>0</v>
      </c>
      <c r="BA34" s="12">
        <f t="shared" si="33"/>
        <v>0</v>
      </c>
      <c r="BC34" s="13">
        <f t="shared" si="34"/>
        <v>0</v>
      </c>
      <c r="BD34" s="12">
        <f t="shared" si="35"/>
        <v>0</v>
      </c>
      <c r="BF34" s="13">
        <f t="shared" si="36"/>
        <v>0</v>
      </c>
      <c r="BG34" s="12">
        <f t="shared" si="37"/>
        <v>0</v>
      </c>
      <c r="BH34" s="4">
        <v>33</v>
      </c>
      <c r="BI34" s="13">
        <f t="shared" si="38"/>
        <v>0.55000000000000004</v>
      </c>
      <c r="BJ34" s="12">
        <f t="shared" si="39"/>
        <v>183.08267999999998</v>
      </c>
      <c r="BK34" s="4">
        <v>0</v>
      </c>
      <c r="BL34" s="13">
        <f t="shared" si="40"/>
        <v>0</v>
      </c>
      <c r="BM34" s="12">
        <f t="shared" si="41"/>
        <v>0</v>
      </c>
      <c r="BO34" s="13">
        <f t="shared" si="42"/>
        <v>0</v>
      </c>
      <c r="BP34" s="12">
        <f t="shared" si="43"/>
        <v>0</v>
      </c>
      <c r="BR34" s="13">
        <f t="shared" si="44"/>
        <v>0</v>
      </c>
      <c r="BS34" s="12">
        <f t="shared" si="45"/>
        <v>0</v>
      </c>
      <c r="BT34" s="4">
        <v>36</v>
      </c>
      <c r="BU34" s="13">
        <f t="shared" si="46"/>
        <v>0.6</v>
      </c>
      <c r="BV34" s="12">
        <f t="shared" si="47"/>
        <v>199.72656000000001</v>
      </c>
      <c r="BX34" s="13">
        <f t="shared" si="48"/>
        <v>0</v>
      </c>
      <c r="BY34" s="12">
        <f t="shared" si="49"/>
        <v>0</v>
      </c>
      <c r="BZ34" s="4">
        <v>1</v>
      </c>
      <c r="CA34" s="13">
        <f t="shared" si="50"/>
        <v>1.6666666666666666E-2</v>
      </c>
      <c r="CB34" s="12">
        <f t="shared" si="51"/>
        <v>5.5479599999999998</v>
      </c>
      <c r="CC34" s="4"/>
      <c r="CD34" s="13">
        <f t="shared" si="52"/>
        <v>0</v>
      </c>
      <c r="CE34" s="12">
        <f t="shared" si="53"/>
        <v>0</v>
      </c>
      <c r="CG34" s="13">
        <f t="shared" si="54"/>
        <v>0</v>
      </c>
      <c r="CH34" s="12">
        <f t="shared" si="55"/>
        <v>0</v>
      </c>
      <c r="CP34" s="18">
        <f t="shared" si="56"/>
        <v>532.60415999999998</v>
      </c>
    </row>
    <row r="35" spans="1:94" x14ac:dyDescent="0.25">
      <c r="A35" s="1">
        <v>173103000</v>
      </c>
      <c r="B35" t="s">
        <v>10</v>
      </c>
      <c r="C35" t="s">
        <v>11</v>
      </c>
      <c r="D35" s="2">
        <v>0.21495327102803738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57"/>
        <v>0</v>
      </c>
      <c r="K35" s="12">
        <f t="shared" si="5"/>
        <v>0</v>
      </c>
      <c r="L35" s="4"/>
      <c r="M35" s="13">
        <f t="shared" si="6"/>
        <v>0</v>
      </c>
      <c r="N35" s="12">
        <f t="shared" si="7"/>
        <v>0</v>
      </c>
      <c r="O35" s="4"/>
      <c r="P35" s="13">
        <f t="shared" si="8"/>
        <v>0</v>
      </c>
      <c r="Q35" s="12">
        <f t="shared" si="9"/>
        <v>0</v>
      </c>
      <c r="R35" s="4"/>
      <c r="S35" s="13">
        <f t="shared" si="10"/>
        <v>0</v>
      </c>
      <c r="T35" s="12">
        <f t="shared" si="11"/>
        <v>0</v>
      </c>
      <c r="U35" s="4"/>
      <c r="V35" s="13">
        <f t="shared" si="12"/>
        <v>0</v>
      </c>
      <c r="W35" s="12">
        <f t="shared" si="13"/>
        <v>0</v>
      </c>
      <c r="X35" s="4">
        <v>96</v>
      </c>
      <c r="Y35" s="13">
        <f t="shared" si="14"/>
        <v>1.6</v>
      </c>
      <c r="Z35" s="12">
        <f t="shared" si="15"/>
        <v>532.60415999999998</v>
      </c>
      <c r="AA35" s="4"/>
      <c r="AB35" s="13">
        <f t="shared" si="16"/>
        <v>0</v>
      </c>
      <c r="AC35" s="12">
        <f t="shared" si="17"/>
        <v>0</v>
      </c>
      <c r="AD35" s="4">
        <v>0</v>
      </c>
      <c r="AE35" s="13">
        <f t="shared" si="18"/>
        <v>0</v>
      </c>
      <c r="AF35" s="12">
        <f t="shared" si="19"/>
        <v>0</v>
      </c>
      <c r="AH35" s="13">
        <f t="shared" si="20"/>
        <v>0</v>
      </c>
      <c r="AI35" s="12">
        <f t="shared" si="21"/>
        <v>0</v>
      </c>
      <c r="AK35" s="13">
        <f t="shared" si="22"/>
        <v>0</v>
      </c>
      <c r="AL35" s="12">
        <f t="shared" si="23"/>
        <v>0</v>
      </c>
      <c r="AM35" s="4"/>
      <c r="AN35" s="13">
        <f t="shared" si="24"/>
        <v>0</v>
      </c>
      <c r="AO35" s="12">
        <f t="shared" si="25"/>
        <v>0</v>
      </c>
      <c r="AP35" s="4"/>
      <c r="AQ35" s="13">
        <f t="shared" si="26"/>
        <v>0</v>
      </c>
      <c r="AR35" s="12">
        <f t="shared" si="27"/>
        <v>0</v>
      </c>
      <c r="AS35" s="4">
        <v>66</v>
      </c>
      <c r="AT35" s="13">
        <f t="shared" si="28"/>
        <v>1.1000000000000001</v>
      </c>
      <c r="AU35" s="12">
        <f t="shared" si="29"/>
        <v>366.16535999999996</v>
      </c>
      <c r="AW35" s="13">
        <f t="shared" si="30"/>
        <v>0</v>
      </c>
      <c r="AX35" s="12">
        <f t="shared" si="31"/>
        <v>0</v>
      </c>
      <c r="AZ35" s="13">
        <f t="shared" si="32"/>
        <v>0</v>
      </c>
      <c r="BA35" s="12">
        <f t="shared" si="33"/>
        <v>0</v>
      </c>
      <c r="BC35" s="13">
        <f t="shared" si="34"/>
        <v>0</v>
      </c>
      <c r="BD35" s="12">
        <f t="shared" si="35"/>
        <v>0</v>
      </c>
      <c r="BF35" s="13">
        <f t="shared" si="36"/>
        <v>0</v>
      </c>
      <c r="BG35" s="12">
        <f t="shared" si="37"/>
        <v>0</v>
      </c>
      <c r="BH35" s="4">
        <v>85</v>
      </c>
      <c r="BI35" s="13">
        <f t="shared" si="38"/>
        <v>1.4166666666666667</v>
      </c>
      <c r="BJ35" s="12">
        <f t="shared" si="39"/>
        <v>471.57659999999998</v>
      </c>
      <c r="BK35" s="4">
        <v>0</v>
      </c>
      <c r="BL35" s="13">
        <f t="shared" si="40"/>
        <v>0</v>
      </c>
      <c r="BM35" s="12">
        <f t="shared" si="41"/>
        <v>0</v>
      </c>
      <c r="BO35" s="13">
        <f t="shared" si="42"/>
        <v>0</v>
      </c>
      <c r="BP35" s="12">
        <f t="shared" si="43"/>
        <v>0</v>
      </c>
      <c r="BR35" s="13">
        <f t="shared" si="44"/>
        <v>0</v>
      </c>
      <c r="BS35" s="12">
        <f t="shared" si="45"/>
        <v>0</v>
      </c>
      <c r="BT35" s="4">
        <v>91</v>
      </c>
      <c r="BU35" s="13">
        <f t="shared" si="46"/>
        <v>1.5166666666666666</v>
      </c>
      <c r="BV35" s="12">
        <f t="shared" si="47"/>
        <v>504.86435999999998</v>
      </c>
      <c r="BX35" s="13">
        <f t="shared" si="48"/>
        <v>0</v>
      </c>
      <c r="BY35" s="12">
        <f t="shared" si="49"/>
        <v>0</v>
      </c>
      <c r="BZ35" s="4">
        <v>1</v>
      </c>
      <c r="CA35" s="13">
        <f t="shared" si="50"/>
        <v>1.6666666666666666E-2</v>
      </c>
      <c r="CB35" s="12">
        <f t="shared" si="51"/>
        <v>5.5479599999999998</v>
      </c>
      <c r="CC35" s="4"/>
      <c r="CD35" s="13">
        <f t="shared" si="52"/>
        <v>0</v>
      </c>
      <c r="CE35" s="12">
        <f t="shared" si="53"/>
        <v>0</v>
      </c>
      <c r="CG35" s="13">
        <f t="shared" si="54"/>
        <v>0</v>
      </c>
      <c r="CH35" s="12">
        <f t="shared" si="55"/>
        <v>0</v>
      </c>
      <c r="CP35" s="18">
        <f t="shared" si="56"/>
        <v>1370.3461199999999</v>
      </c>
    </row>
    <row r="36" spans="1:94" x14ac:dyDescent="0.25">
      <c r="A36" s="1">
        <v>173103000</v>
      </c>
      <c r="B36" t="s">
        <v>12</v>
      </c>
      <c r="C36" t="s">
        <v>13</v>
      </c>
      <c r="D36" s="2"/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57"/>
        <v>0</v>
      </c>
      <c r="K36" s="12">
        <f t="shared" si="5"/>
        <v>0</v>
      </c>
      <c r="L36" s="4"/>
      <c r="M36" s="13">
        <f t="shared" si="6"/>
        <v>0</v>
      </c>
      <c r="N36" s="12">
        <f t="shared" si="7"/>
        <v>0</v>
      </c>
      <c r="O36" s="4"/>
      <c r="P36" s="13">
        <f t="shared" si="8"/>
        <v>0</v>
      </c>
      <c r="Q36" s="12">
        <f t="shared" si="9"/>
        <v>0</v>
      </c>
      <c r="R36" s="4"/>
      <c r="S36" s="13">
        <f t="shared" si="10"/>
        <v>0</v>
      </c>
      <c r="T36" s="12">
        <f t="shared" si="11"/>
        <v>0</v>
      </c>
      <c r="U36" s="4"/>
      <c r="V36" s="13">
        <f t="shared" si="12"/>
        <v>0</v>
      </c>
      <c r="W36" s="12">
        <f t="shared" si="13"/>
        <v>0</v>
      </c>
      <c r="X36" s="4">
        <v>0</v>
      </c>
      <c r="Y36" s="13">
        <f t="shared" si="14"/>
        <v>0</v>
      </c>
      <c r="Z36" s="12">
        <f t="shared" si="15"/>
        <v>0</v>
      </c>
      <c r="AA36" s="4"/>
      <c r="AB36" s="13">
        <f t="shared" si="16"/>
        <v>0</v>
      </c>
      <c r="AC36" s="12">
        <f t="shared" si="17"/>
        <v>0</v>
      </c>
      <c r="AD36" s="4">
        <v>0</v>
      </c>
      <c r="AE36" s="13">
        <f t="shared" si="18"/>
        <v>0</v>
      </c>
      <c r="AF36" s="12">
        <f t="shared" si="19"/>
        <v>0</v>
      </c>
      <c r="AH36" s="13">
        <f t="shared" si="20"/>
        <v>0</v>
      </c>
      <c r="AI36" s="12">
        <f t="shared" si="21"/>
        <v>0</v>
      </c>
      <c r="AK36" s="13">
        <f t="shared" si="22"/>
        <v>0</v>
      </c>
      <c r="AL36" s="12">
        <f t="shared" si="23"/>
        <v>0</v>
      </c>
      <c r="AM36" s="4"/>
      <c r="AN36" s="13">
        <f t="shared" si="24"/>
        <v>0</v>
      </c>
      <c r="AO36" s="12">
        <f t="shared" si="25"/>
        <v>0</v>
      </c>
      <c r="AP36" s="4"/>
      <c r="AQ36" s="13">
        <f t="shared" si="26"/>
        <v>0</v>
      </c>
      <c r="AR36" s="12">
        <f t="shared" si="27"/>
        <v>0</v>
      </c>
      <c r="AS36" s="4">
        <v>0</v>
      </c>
      <c r="AT36" s="13">
        <f t="shared" si="28"/>
        <v>0</v>
      </c>
      <c r="AU36" s="12">
        <f t="shared" si="29"/>
        <v>0</v>
      </c>
      <c r="AW36" s="13">
        <f t="shared" si="30"/>
        <v>0</v>
      </c>
      <c r="AX36" s="12">
        <f t="shared" si="31"/>
        <v>0</v>
      </c>
      <c r="AZ36" s="13">
        <f t="shared" si="32"/>
        <v>0</v>
      </c>
      <c r="BA36" s="12">
        <f t="shared" si="33"/>
        <v>0</v>
      </c>
      <c r="BC36" s="13">
        <f t="shared" si="34"/>
        <v>0</v>
      </c>
      <c r="BD36" s="12">
        <f t="shared" si="35"/>
        <v>0</v>
      </c>
      <c r="BF36" s="13">
        <f t="shared" si="36"/>
        <v>0</v>
      </c>
      <c r="BG36" s="12">
        <f t="shared" si="37"/>
        <v>0</v>
      </c>
      <c r="BH36" s="4">
        <v>0</v>
      </c>
      <c r="BI36" s="13">
        <f t="shared" si="38"/>
        <v>0</v>
      </c>
      <c r="BJ36" s="12">
        <f t="shared" si="39"/>
        <v>0</v>
      </c>
      <c r="BK36" s="4">
        <v>0</v>
      </c>
      <c r="BL36" s="13">
        <f t="shared" si="40"/>
        <v>0</v>
      </c>
      <c r="BM36" s="12">
        <f t="shared" si="41"/>
        <v>0</v>
      </c>
      <c r="BO36" s="13">
        <f t="shared" si="42"/>
        <v>0</v>
      </c>
      <c r="BP36" s="12">
        <f t="shared" si="43"/>
        <v>0</v>
      </c>
      <c r="BR36" s="13">
        <f t="shared" si="44"/>
        <v>0</v>
      </c>
      <c r="BS36" s="12">
        <f t="shared" si="45"/>
        <v>0</v>
      </c>
      <c r="BT36" s="4">
        <v>0</v>
      </c>
      <c r="BU36" s="13">
        <f t="shared" si="46"/>
        <v>0</v>
      </c>
      <c r="BV36" s="12">
        <f t="shared" si="47"/>
        <v>0</v>
      </c>
      <c r="BX36" s="13">
        <f t="shared" si="48"/>
        <v>0</v>
      </c>
      <c r="BY36" s="12">
        <f t="shared" si="49"/>
        <v>0</v>
      </c>
      <c r="BZ36" s="4">
        <v>0</v>
      </c>
      <c r="CA36" s="13">
        <f t="shared" si="50"/>
        <v>0</v>
      </c>
      <c r="CB36" s="12">
        <f t="shared" si="51"/>
        <v>0</v>
      </c>
      <c r="CC36" s="4"/>
      <c r="CD36" s="13">
        <f t="shared" si="52"/>
        <v>0</v>
      </c>
      <c r="CE36" s="12">
        <f t="shared" si="53"/>
        <v>0</v>
      </c>
      <c r="CG36" s="13">
        <f t="shared" si="54"/>
        <v>0</v>
      </c>
      <c r="CH36" s="12">
        <f t="shared" si="55"/>
        <v>0</v>
      </c>
      <c r="CP36" s="18">
        <f t="shared" si="56"/>
        <v>0</v>
      </c>
    </row>
    <row r="37" spans="1:94" x14ac:dyDescent="0.25">
      <c r="A37" s="1">
        <v>173103000</v>
      </c>
      <c r="B37" t="s">
        <v>14</v>
      </c>
      <c r="C37" t="s">
        <v>15</v>
      </c>
      <c r="D37" s="2">
        <v>9.3457943925233641E-2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57"/>
        <v>0</v>
      </c>
      <c r="K37" s="12">
        <f t="shared" si="5"/>
        <v>0</v>
      </c>
      <c r="L37" s="4"/>
      <c r="M37" s="13">
        <f t="shared" si="6"/>
        <v>0</v>
      </c>
      <c r="N37" s="12">
        <f t="shared" si="7"/>
        <v>0</v>
      </c>
      <c r="O37" s="4"/>
      <c r="P37" s="13">
        <f t="shared" si="8"/>
        <v>0</v>
      </c>
      <c r="Q37" s="12">
        <f t="shared" si="9"/>
        <v>0</v>
      </c>
      <c r="R37" s="4"/>
      <c r="S37" s="13">
        <f t="shared" si="10"/>
        <v>0</v>
      </c>
      <c r="T37" s="12">
        <f t="shared" si="11"/>
        <v>0</v>
      </c>
      <c r="U37" s="4"/>
      <c r="V37" s="13">
        <f t="shared" si="12"/>
        <v>0</v>
      </c>
      <c r="W37" s="12">
        <f t="shared" si="13"/>
        <v>0</v>
      </c>
      <c r="X37" s="4">
        <v>42</v>
      </c>
      <c r="Y37" s="13">
        <f t="shared" si="14"/>
        <v>0.7</v>
      </c>
      <c r="Z37" s="12">
        <f t="shared" si="15"/>
        <v>233.01432</v>
      </c>
      <c r="AA37" s="4"/>
      <c r="AB37" s="13">
        <f t="shared" si="16"/>
        <v>0</v>
      </c>
      <c r="AC37" s="12">
        <f t="shared" si="17"/>
        <v>0</v>
      </c>
      <c r="AD37" s="4">
        <v>0</v>
      </c>
      <c r="AE37" s="13">
        <f t="shared" si="18"/>
        <v>0</v>
      </c>
      <c r="AF37" s="12">
        <f t="shared" si="19"/>
        <v>0</v>
      </c>
      <c r="AH37" s="13">
        <f t="shared" si="20"/>
        <v>0</v>
      </c>
      <c r="AI37" s="12">
        <f t="shared" si="21"/>
        <v>0</v>
      </c>
      <c r="AK37" s="13">
        <f t="shared" si="22"/>
        <v>0</v>
      </c>
      <c r="AL37" s="12">
        <f t="shared" si="23"/>
        <v>0</v>
      </c>
      <c r="AM37" s="4"/>
      <c r="AN37" s="13">
        <f t="shared" si="24"/>
        <v>0</v>
      </c>
      <c r="AO37" s="12">
        <f t="shared" si="25"/>
        <v>0</v>
      </c>
      <c r="AP37" s="4"/>
      <c r="AQ37" s="13">
        <f t="shared" si="26"/>
        <v>0</v>
      </c>
      <c r="AR37" s="12">
        <f t="shared" si="27"/>
        <v>0</v>
      </c>
      <c r="AS37" s="4">
        <v>29</v>
      </c>
      <c r="AT37" s="13">
        <f t="shared" si="28"/>
        <v>0.48333333333333334</v>
      </c>
      <c r="AU37" s="12">
        <f t="shared" si="29"/>
        <v>160.89084</v>
      </c>
      <c r="AW37" s="13">
        <f t="shared" si="30"/>
        <v>0</v>
      </c>
      <c r="AX37" s="12">
        <f t="shared" si="31"/>
        <v>0</v>
      </c>
      <c r="AZ37" s="13">
        <f t="shared" si="32"/>
        <v>0</v>
      </c>
      <c r="BA37" s="12">
        <f t="shared" si="33"/>
        <v>0</v>
      </c>
      <c r="BC37" s="13">
        <f t="shared" si="34"/>
        <v>0</v>
      </c>
      <c r="BD37" s="12">
        <f t="shared" si="35"/>
        <v>0</v>
      </c>
      <c r="BF37" s="13">
        <f t="shared" si="36"/>
        <v>0</v>
      </c>
      <c r="BG37" s="12">
        <f t="shared" si="37"/>
        <v>0</v>
      </c>
      <c r="BH37" s="4">
        <v>37</v>
      </c>
      <c r="BI37" s="13">
        <f t="shared" si="38"/>
        <v>0.6166666666666667</v>
      </c>
      <c r="BJ37" s="12">
        <f t="shared" si="39"/>
        <v>205.27452</v>
      </c>
      <c r="BK37" s="4">
        <v>0</v>
      </c>
      <c r="BL37" s="13">
        <f t="shared" si="40"/>
        <v>0</v>
      </c>
      <c r="BM37" s="12">
        <f t="shared" si="41"/>
        <v>0</v>
      </c>
      <c r="BO37" s="13">
        <f t="shared" si="42"/>
        <v>0</v>
      </c>
      <c r="BP37" s="12">
        <f t="shared" si="43"/>
        <v>0</v>
      </c>
      <c r="BR37" s="13">
        <f t="shared" si="44"/>
        <v>0</v>
      </c>
      <c r="BS37" s="12">
        <f t="shared" si="45"/>
        <v>0</v>
      </c>
      <c r="BT37" s="4">
        <v>40</v>
      </c>
      <c r="BU37" s="13">
        <f t="shared" si="46"/>
        <v>0.66666666666666663</v>
      </c>
      <c r="BV37" s="12">
        <f t="shared" si="47"/>
        <v>221.91839999999999</v>
      </c>
      <c r="BX37" s="13">
        <f t="shared" si="48"/>
        <v>0</v>
      </c>
      <c r="BY37" s="12">
        <f t="shared" si="49"/>
        <v>0</v>
      </c>
      <c r="BZ37" s="4">
        <v>1</v>
      </c>
      <c r="CA37" s="13">
        <f t="shared" si="50"/>
        <v>1.6666666666666666E-2</v>
      </c>
      <c r="CB37" s="12">
        <f t="shared" si="51"/>
        <v>5.5479599999999998</v>
      </c>
      <c r="CC37" s="4"/>
      <c r="CD37" s="13">
        <f t="shared" si="52"/>
        <v>0</v>
      </c>
      <c r="CE37" s="12">
        <f t="shared" si="53"/>
        <v>0</v>
      </c>
      <c r="CG37" s="13">
        <f t="shared" si="54"/>
        <v>0</v>
      </c>
      <c r="CH37" s="12">
        <f t="shared" si="55"/>
        <v>0</v>
      </c>
      <c r="CP37" s="18">
        <f t="shared" si="56"/>
        <v>599.17967999999996</v>
      </c>
    </row>
    <row r="38" spans="1:94" x14ac:dyDescent="0.25">
      <c r="A38" s="1">
        <v>173103000</v>
      </c>
      <c r="B38" t="s">
        <v>16</v>
      </c>
      <c r="C38" t="s">
        <v>17</v>
      </c>
      <c r="D38" s="2">
        <v>0.23364485981308411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57"/>
        <v>0</v>
      </c>
      <c r="K38" s="12">
        <f t="shared" si="5"/>
        <v>0</v>
      </c>
      <c r="L38" s="4"/>
      <c r="M38" s="13">
        <f t="shared" si="6"/>
        <v>0</v>
      </c>
      <c r="N38" s="12">
        <f t="shared" si="7"/>
        <v>0</v>
      </c>
      <c r="O38" s="4"/>
      <c r="P38" s="13">
        <f t="shared" si="8"/>
        <v>0</v>
      </c>
      <c r="Q38" s="12">
        <f t="shared" si="9"/>
        <v>0</v>
      </c>
      <c r="R38" s="4"/>
      <c r="S38" s="13">
        <f t="shared" si="10"/>
        <v>0</v>
      </c>
      <c r="T38" s="12">
        <f t="shared" si="11"/>
        <v>0</v>
      </c>
      <c r="U38" s="4"/>
      <c r="V38" s="13">
        <f t="shared" si="12"/>
        <v>0</v>
      </c>
      <c r="W38" s="12">
        <f t="shared" si="13"/>
        <v>0</v>
      </c>
      <c r="X38" s="4">
        <v>104</v>
      </c>
      <c r="Y38" s="13">
        <f t="shared" si="14"/>
        <v>1.7333333333333334</v>
      </c>
      <c r="Z38" s="12">
        <f t="shared" si="15"/>
        <v>576.98784000000001</v>
      </c>
      <c r="AA38" s="4"/>
      <c r="AB38" s="13">
        <f t="shared" si="16"/>
        <v>0</v>
      </c>
      <c r="AC38" s="12">
        <f t="shared" si="17"/>
        <v>0</v>
      </c>
      <c r="AD38" s="4">
        <v>0</v>
      </c>
      <c r="AE38" s="13">
        <f t="shared" si="18"/>
        <v>0</v>
      </c>
      <c r="AF38" s="12">
        <f t="shared" si="19"/>
        <v>0</v>
      </c>
      <c r="AH38" s="13">
        <f t="shared" si="20"/>
        <v>0</v>
      </c>
      <c r="AI38" s="12">
        <f t="shared" si="21"/>
        <v>0</v>
      </c>
      <c r="AK38" s="13">
        <f t="shared" si="22"/>
        <v>0</v>
      </c>
      <c r="AL38" s="12">
        <f t="shared" si="23"/>
        <v>0</v>
      </c>
      <c r="AM38" s="4"/>
      <c r="AN38" s="13">
        <f t="shared" si="24"/>
        <v>0</v>
      </c>
      <c r="AO38" s="12">
        <f t="shared" si="25"/>
        <v>0</v>
      </c>
      <c r="AP38" s="4"/>
      <c r="AQ38" s="13">
        <f t="shared" si="26"/>
        <v>0</v>
      </c>
      <c r="AR38" s="12">
        <f t="shared" si="27"/>
        <v>0</v>
      </c>
      <c r="AS38" s="4">
        <v>71</v>
      </c>
      <c r="AT38" s="13">
        <f t="shared" si="28"/>
        <v>1.1833333333333333</v>
      </c>
      <c r="AU38" s="12">
        <f t="shared" si="29"/>
        <v>393.90515999999997</v>
      </c>
      <c r="AW38" s="13">
        <f t="shared" si="30"/>
        <v>0</v>
      </c>
      <c r="AX38" s="12">
        <f t="shared" si="31"/>
        <v>0</v>
      </c>
      <c r="AZ38" s="13">
        <f t="shared" si="32"/>
        <v>0</v>
      </c>
      <c r="BA38" s="12">
        <f t="shared" si="33"/>
        <v>0</v>
      </c>
      <c r="BC38" s="13">
        <f t="shared" si="34"/>
        <v>0</v>
      </c>
      <c r="BD38" s="12">
        <f t="shared" si="35"/>
        <v>0</v>
      </c>
      <c r="BF38" s="13">
        <f t="shared" si="36"/>
        <v>0</v>
      </c>
      <c r="BG38" s="12">
        <f t="shared" si="37"/>
        <v>0</v>
      </c>
      <c r="BH38" s="4">
        <v>93</v>
      </c>
      <c r="BI38" s="13">
        <f t="shared" si="38"/>
        <v>1.55</v>
      </c>
      <c r="BJ38" s="12">
        <f t="shared" si="39"/>
        <v>515.96028000000001</v>
      </c>
      <c r="BK38" s="4">
        <v>0</v>
      </c>
      <c r="BL38" s="13">
        <f t="shared" si="40"/>
        <v>0</v>
      </c>
      <c r="BM38" s="12">
        <f t="shared" si="41"/>
        <v>0</v>
      </c>
      <c r="BO38" s="13">
        <f t="shared" si="42"/>
        <v>0</v>
      </c>
      <c r="BP38" s="12">
        <f t="shared" si="43"/>
        <v>0</v>
      </c>
      <c r="BR38" s="13">
        <f t="shared" si="44"/>
        <v>0</v>
      </c>
      <c r="BS38" s="12">
        <f t="shared" si="45"/>
        <v>0</v>
      </c>
      <c r="BT38" s="4">
        <v>99</v>
      </c>
      <c r="BU38" s="13">
        <f t="shared" si="46"/>
        <v>1.65</v>
      </c>
      <c r="BV38" s="12">
        <f t="shared" si="47"/>
        <v>549.24803999999995</v>
      </c>
      <c r="BX38" s="13">
        <f t="shared" si="48"/>
        <v>0</v>
      </c>
      <c r="BY38" s="12">
        <f t="shared" si="49"/>
        <v>0</v>
      </c>
      <c r="BZ38" s="4">
        <v>1</v>
      </c>
      <c r="CA38" s="13">
        <f t="shared" si="50"/>
        <v>1.6666666666666666E-2</v>
      </c>
      <c r="CB38" s="12">
        <f t="shared" si="51"/>
        <v>5.5479599999999998</v>
      </c>
      <c r="CC38" s="4"/>
      <c r="CD38" s="13">
        <f t="shared" si="52"/>
        <v>0</v>
      </c>
      <c r="CE38" s="12">
        <f t="shared" si="53"/>
        <v>0</v>
      </c>
      <c r="CG38" s="13">
        <f t="shared" si="54"/>
        <v>0</v>
      </c>
      <c r="CH38" s="12">
        <f t="shared" si="55"/>
        <v>0</v>
      </c>
      <c r="CP38" s="18">
        <f t="shared" si="56"/>
        <v>1486.85328</v>
      </c>
    </row>
    <row r="39" spans="1:94" x14ac:dyDescent="0.25">
      <c r="A39" s="1">
        <v>173103000</v>
      </c>
      <c r="B39" t="s">
        <v>18</v>
      </c>
      <c r="C39" t="s">
        <v>19</v>
      </c>
      <c r="D39" s="2">
        <v>9.3457943925233641E-2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57"/>
        <v>0</v>
      </c>
      <c r="K39" s="12">
        <f t="shared" si="5"/>
        <v>0</v>
      </c>
      <c r="L39" s="4"/>
      <c r="M39" s="13">
        <f t="shared" si="6"/>
        <v>0</v>
      </c>
      <c r="N39" s="12">
        <f t="shared" si="7"/>
        <v>0</v>
      </c>
      <c r="O39" s="4"/>
      <c r="P39" s="13">
        <f t="shared" si="8"/>
        <v>0</v>
      </c>
      <c r="Q39" s="12">
        <f t="shared" si="9"/>
        <v>0</v>
      </c>
      <c r="R39" s="4"/>
      <c r="S39" s="13">
        <f t="shared" si="10"/>
        <v>0</v>
      </c>
      <c r="T39" s="12">
        <f t="shared" si="11"/>
        <v>0</v>
      </c>
      <c r="U39" s="4"/>
      <c r="V39" s="13">
        <f t="shared" si="12"/>
        <v>0</v>
      </c>
      <c r="W39" s="12">
        <f t="shared" si="13"/>
        <v>0</v>
      </c>
      <c r="X39" s="4">
        <v>42</v>
      </c>
      <c r="Y39" s="13">
        <f t="shared" si="14"/>
        <v>0.7</v>
      </c>
      <c r="Z39" s="12">
        <f t="shared" si="15"/>
        <v>233.01432</v>
      </c>
      <c r="AA39" s="4"/>
      <c r="AB39" s="13">
        <f t="shared" si="16"/>
        <v>0</v>
      </c>
      <c r="AC39" s="12">
        <f t="shared" si="17"/>
        <v>0</v>
      </c>
      <c r="AD39" s="4">
        <v>0</v>
      </c>
      <c r="AE39" s="13">
        <f t="shared" si="18"/>
        <v>0</v>
      </c>
      <c r="AF39" s="12">
        <f t="shared" si="19"/>
        <v>0</v>
      </c>
      <c r="AH39" s="13">
        <f t="shared" si="20"/>
        <v>0</v>
      </c>
      <c r="AI39" s="12">
        <f t="shared" si="21"/>
        <v>0</v>
      </c>
      <c r="AK39" s="13">
        <f t="shared" si="22"/>
        <v>0</v>
      </c>
      <c r="AL39" s="12">
        <f t="shared" si="23"/>
        <v>0</v>
      </c>
      <c r="AM39" s="4"/>
      <c r="AN39" s="13">
        <f t="shared" si="24"/>
        <v>0</v>
      </c>
      <c r="AO39" s="12">
        <f t="shared" si="25"/>
        <v>0</v>
      </c>
      <c r="AP39" s="4"/>
      <c r="AQ39" s="13">
        <f t="shared" si="26"/>
        <v>0</v>
      </c>
      <c r="AR39" s="12">
        <f t="shared" si="27"/>
        <v>0</v>
      </c>
      <c r="AS39" s="4">
        <v>29</v>
      </c>
      <c r="AT39" s="13">
        <f t="shared" si="28"/>
        <v>0.48333333333333334</v>
      </c>
      <c r="AU39" s="12">
        <f t="shared" si="29"/>
        <v>160.89084</v>
      </c>
      <c r="AW39" s="13">
        <f t="shared" si="30"/>
        <v>0</v>
      </c>
      <c r="AX39" s="12">
        <f t="shared" si="31"/>
        <v>0</v>
      </c>
      <c r="AZ39" s="13">
        <f t="shared" si="32"/>
        <v>0</v>
      </c>
      <c r="BA39" s="12">
        <f t="shared" si="33"/>
        <v>0</v>
      </c>
      <c r="BC39" s="13">
        <f t="shared" si="34"/>
        <v>0</v>
      </c>
      <c r="BD39" s="12">
        <f t="shared" si="35"/>
        <v>0</v>
      </c>
      <c r="BF39" s="13">
        <f t="shared" si="36"/>
        <v>0</v>
      </c>
      <c r="BG39" s="12">
        <f t="shared" si="37"/>
        <v>0</v>
      </c>
      <c r="BH39" s="4">
        <v>37</v>
      </c>
      <c r="BI39" s="13">
        <f t="shared" si="38"/>
        <v>0.6166666666666667</v>
      </c>
      <c r="BJ39" s="12">
        <f t="shared" si="39"/>
        <v>205.27452</v>
      </c>
      <c r="BK39" s="4">
        <v>0</v>
      </c>
      <c r="BL39" s="13">
        <f t="shared" si="40"/>
        <v>0</v>
      </c>
      <c r="BM39" s="12">
        <f t="shared" si="41"/>
        <v>0</v>
      </c>
      <c r="BO39" s="13">
        <f t="shared" si="42"/>
        <v>0</v>
      </c>
      <c r="BP39" s="12">
        <f t="shared" si="43"/>
        <v>0</v>
      </c>
      <c r="BR39" s="13">
        <f t="shared" si="44"/>
        <v>0</v>
      </c>
      <c r="BS39" s="12">
        <f t="shared" si="45"/>
        <v>0</v>
      </c>
      <c r="BT39" s="4">
        <v>40</v>
      </c>
      <c r="BU39" s="13">
        <f t="shared" si="46"/>
        <v>0.66666666666666663</v>
      </c>
      <c r="BV39" s="12">
        <f t="shared" si="47"/>
        <v>221.91839999999999</v>
      </c>
      <c r="BX39" s="13">
        <f t="shared" si="48"/>
        <v>0</v>
      </c>
      <c r="BY39" s="12">
        <f t="shared" si="49"/>
        <v>0</v>
      </c>
      <c r="BZ39" s="4">
        <v>1</v>
      </c>
      <c r="CA39" s="13">
        <f t="shared" si="50"/>
        <v>1.6666666666666666E-2</v>
      </c>
      <c r="CB39" s="12">
        <f t="shared" si="51"/>
        <v>5.5479599999999998</v>
      </c>
      <c r="CC39" s="4"/>
      <c r="CD39" s="13">
        <f t="shared" si="52"/>
        <v>0</v>
      </c>
      <c r="CE39" s="12">
        <f t="shared" si="53"/>
        <v>0</v>
      </c>
      <c r="CG39" s="13">
        <f t="shared" si="54"/>
        <v>0</v>
      </c>
      <c r="CH39" s="12">
        <f t="shared" si="55"/>
        <v>0</v>
      </c>
      <c r="CP39" s="18">
        <f t="shared" si="56"/>
        <v>599.17967999999996</v>
      </c>
    </row>
    <row r="40" spans="1:94" x14ac:dyDescent="0.25">
      <c r="A40" s="1">
        <v>173103000</v>
      </c>
      <c r="B40" t="s">
        <v>20</v>
      </c>
      <c r="C40" t="s">
        <v>21</v>
      </c>
      <c r="D40" s="2">
        <v>0.24299065420560748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57"/>
        <v>0</v>
      </c>
      <c r="K40" s="12">
        <f t="shared" si="5"/>
        <v>0</v>
      </c>
      <c r="L40" s="4"/>
      <c r="M40" s="13">
        <f t="shared" si="6"/>
        <v>0</v>
      </c>
      <c r="N40" s="12">
        <f t="shared" si="7"/>
        <v>0</v>
      </c>
      <c r="O40" s="4"/>
      <c r="P40" s="13">
        <f t="shared" si="8"/>
        <v>0</v>
      </c>
      <c r="Q40" s="12">
        <f t="shared" si="9"/>
        <v>0</v>
      </c>
      <c r="R40" s="4"/>
      <c r="S40" s="13">
        <f t="shared" si="10"/>
        <v>0</v>
      </c>
      <c r="T40" s="12">
        <f t="shared" si="11"/>
        <v>0</v>
      </c>
      <c r="U40" s="4"/>
      <c r="V40" s="13">
        <f t="shared" si="12"/>
        <v>0</v>
      </c>
      <c r="W40" s="12">
        <f t="shared" si="13"/>
        <v>0</v>
      </c>
      <c r="X40" s="4">
        <v>108</v>
      </c>
      <c r="Y40" s="13">
        <f t="shared" si="14"/>
        <v>1.8</v>
      </c>
      <c r="Z40" s="12">
        <f t="shared" si="15"/>
        <v>599.17967999999996</v>
      </c>
      <c r="AA40" s="4"/>
      <c r="AB40" s="13">
        <f t="shared" si="16"/>
        <v>0</v>
      </c>
      <c r="AC40" s="12">
        <f t="shared" si="17"/>
        <v>0</v>
      </c>
      <c r="AD40" s="4">
        <v>0</v>
      </c>
      <c r="AE40" s="13">
        <f t="shared" si="18"/>
        <v>0</v>
      </c>
      <c r="AF40" s="12">
        <f t="shared" si="19"/>
        <v>0</v>
      </c>
      <c r="AH40" s="13">
        <f t="shared" si="20"/>
        <v>0</v>
      </c>
      <c r="AI40" s="12">
        <f t="shared" si="21"/>
        <v>0</v>
      </c>
      <c r="AK40" s="13">
        <f t="shared" si="22"/>
        <v>0</v>
      </c>
      <c r="AL40" s="12">
        <f t="shared" si="23"/>
        <v>0</v>
      </c>
      <c r="AM40" s="4"/>
      <c r="AN40" s="13">
        <f t="shared" si="24"/>
        <v>0</v>
      </c>
      <c r="AO40" s="12">
        <f t="shared" si="25"/>
        <v>0</v>
      </c>
      <c r="AP40" s="4"/>
      <c r="AQ40" s="13">
        <f t="shared" si="26"/>
        <v>0</v>
      </c>
      <c r="AR40" s="12">
        <f t="shared" si="27"/>
        <v>0</v>
      </c>
      <c r="AS40" s="4">
        <v>74</v>
      </c>
      <c r="AT40" s="13">
        <f t="shared" si="28"/>
        <v>1.2333333333333334</v>
      </c>
      <c r="AU40" s="12">
        <f t="shared" si="29"/>
        <v>410.54903999999999</v>
      </c>
      <c r="AW40" s="13">
        <f t="shared" si="30"/>
        <v>0</v>
      </c>
      <c r="AX40" s="12">
        <f t="shared" si="31"/>
        <v>0</v>
      </c>
      <c r="AZ40" s="13">
        <f t="shared" si="32"/>
        <v>0</v>
      </c>
      <c r="BA40" s="12">
        <f t="shared" si="33"/>
        <v>0</v>
      </c>
      <c r="BC40" s="13">
        <f t="shared" si="34"/>
        <v>0</v>
      </c>
      <c r="BD40" s="12">
        <f t="shared" si="35"/>
        <v>0</v>
      </c>
      <c r="BF40" s="13">
        <f t="shared" si="36"/>
        <v>0</v>
      </c>
      <c r="BG40" s="12">
        <f t="shared" si="37"/>
        <v>0</v>
      </c>
      <c r="BH40" s="4">
        <v>96</v>
      </c>
      <c r="BI40" s="13">
        <f t="shared" si="38"/>
        <v>1.6</v>
      </c>
      <c r="BJ40" s="12">
        <f t="shared" si="39"/>
        <v>532.60415999999998</v>
      </c>
      <c r="BK40" s="4">
        <v>0</v>
      </c>
      <c r="BL40" s="13">
        <f t="shared" si="40"/>
        <v>0</v>
      </c>
      <c r="BM40" s="12">
        <f t="shared" si="41"/>
        <v>0</v>
      </c>
      <c r="BO40" s="13">
        <f t="shared" si="42"/>
        <v>0</v>
      </c>
      <c r="BP40" s="12">
        <f t="shared" si="43"/>
        <v>0</v>
      </c>
      <c r="BR40" s="13">
        <f t="shared" si="44"/>
        <v>0</v>
      </c>
      <c r="BS40" s="12">
        <f t="shared" si="45"/>
        <v>0</v>
      </c>
      <c r="BT40" s="4">
        <v>103</v>
      </c>
      <c r="BU40" s="13">
        <f t="shared" si="46"/>
        <v>1.7166666666666666</v>
      </c>
      <c r="BV40" s="12">
        <f t="shared" si="47"/>
        <v>571.43988000000002</v>
      </c>
      <c r="BX40" s="13">
        <f t="shared" si="48"/>
        <v>0</v>
      </c>
      <c r="BY40" s="12">
        <f t="shared" si="49"/>
        <v>0</v>
      </c>
      <c r="BZ40" s="4">
        <v>1</v>
      </c>
      <c r="CA40" s="13">
        <f t="shared" si="50"/>
        <v>1.6666666666666666E-2</v>
      </c>
      <c r="CB40" s="12">
        <f t="shared" si="51"/>
        <v>5.5479599999999998</v>
      </c>
      <c r="CC40" s="4"/>
      <c r="CD40" s="13">
        <f t="shared" si="52"/>
        <v>0</v>
      </c>
      <c r="CE40" s="12">
        <f t="shared" si="53"/>
        <v>0</v>
      </c>
      <c r="CG40" s="13">
        <f t="shared" si="54"/>
        <v>0</v>
      </c>
      <c r="CH40" s="12">
        <f t="shared" si="55"/>
        <v>0</v>
      </c>
      <c r="CP40" s="18">
        <f t="shared" si="56"/>
        <v>1542.3328799999999</v>
      </c>
    </row>
    <row r="41" spans="1:94" x14ac:dyDescent="0.25">
      <c r="A41" s="1">
        <v>173103000</v>
      </c>
      <c r="B41" t="s">
        <v>80</v>
      </c>
      <c r="C41" t="s">
        <v>23</v>
      </c>
      <c r="D41" s="3">
        <v>3.7383177570093455E-2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57"/>
        <v>0</v>
      </c>
      <c r="K41" s="12">
        <f t="shared" si="5"/>
        <v>0</v>
      </c>
      <c r="L41" s="4"/>
      <c r="M41" s="13">
        <f t="shared" si="6"/>
        <v>0</v>
      </c>
      <c r="N41" s="12">
        <f t="shared" si="7"/>
        <v>0</v>
      </c>
      <c r="O41" s="4"/>
      <c r="P41" s="13">
        <f t="shared" si="8"/>
        <v>0</v>
      </c>
      <c r="Q41" s="12">
        <f t="shared" si="9"/>
        <v>0</v>
      </c>
      <c r="R41" s="4"/>
      <c r="S41" s="13">
        <f t="shared" si="10"/>
        <v>0</v>
      </c>
      <c r="T41" s="12">
        <f t="shared" si="11"/>
        <v>0</v>
      </c>
      <c r="U41" s="4"/>
      <c r="V41" s="13">
        <f t="shared" si="12"/>
        <v>0</v>
      </c>
      <c r="W41" s="12">
        <f t="shared" si="13"/>
        <v>0</v>
      </c>
      <c r="X41" s="4">
        <v>16</v>
      </c>
      <c r="Y41" s="13">
        <f t="shared" si="14"/>
        <v>0.26666666666666666</v>
      </c>
      <c r="Z41" s="12">
        <f t="shared" si="15"/>
        <v>88.767359999999996</v>
      </c>
      <c r="AA41" s="4"/>
      <c r="AB41" s="13">
        <f t="shared" si="16"/>
        <v>0</v>
      </c>
      <c r="AC41" s="12">
        <f t="shared" si="17"/>
        <v>0</v>
      </c>
      <c r="AD41" s="4">
        <v>0</v>
      </c>
      <c r="AE41" s="13">
        <f t="shared" si="18"/>
        <v>0</v>
      </c>
      <c r="AF41" s="12">
        <f t="shared" si="19"/>
        <v>0</v>
      </c>
      <c r="AH41" s="13">
        <f t="shared" si="20"/>
        <v>0</v>
      </c>
      <c r="AI41" s="12">
        <f t="shared" si="21"/>
        <v>0</v>
      </c>
      <c r="AK41" s="13">
        <f t="shared" si="22"/>
        <v>0</v>
      </c>
      <c r="AL41" s="12">
        <f t="shared" si="23"/>
        <v>0</v>
      </c>
      <c r="AM41" s="4"/>
      <c r="AN41" s="13">
        <f t="shared" si="24"/>
        <v>0</v>
      </c>
      <c r="AO41" s="12">
        <f t="shared" si="25"/>
        <v>0</v>
      </c>
      <c r="AP41" s="4"/>
      <c r="AQ41" s="13">
        <f t="shared" si="26"/>
        <v>0</v>
      </c>
      <c r="AR41" s="12">
        <f t="shared" si="27"/>
        <v>0</v>
      </c>
      <c r="AS41" s="4">
        <v>11</v>
      </c>
      <c r="AT41" s="13">
        <f t="shared" si="28"/>
        <v>0.18333333333333332</v>
      </c>
      <c r="AU41" s="12">
        <f t="shared" si="29"/>
        <v>61.027559999999994</v>
      </c>
      <c r="AW41" s="13">
        <f t="shared" si="30"/>
        <v>0</v>
      </c>
      <c r="AX41" s="12">
        <f t="shared" si="31"/>
        <v>0</v>
      </c>
      <c r="AZ41" s="13">
        <f t="shared" si="32"/>
        <v>0</v>
      </c>
      <c r="BA41" s="12">
        <f t="shared" si="33"/>
        <v>0</v>
      </c>
      <c r="BC41" s="13">
        <f t="shared" si="34"/>
        <v>0</v>
      </c>
      <c r="BD41" s="12">
        <f t="shared" si="35"/>
        <v>0</v>
      </c>
      <c r="BF41" s="13">
        <f t="shared" si="36"/>
        <v>0</v>
      </c>
      <c r="BG41" s="12">
        <f t="shared" si="37"/>
        <v>0</v>
      </c>
      <c r="BH41" s="4">
        <v>15</v>
      </c>
      <c r="BI41" s="13">
        <f t="shared" si="38"/>
        <v>0.25</v>
      </c>
      <c r="BJ41" s="12">
        <f t="shared" si="39"/>
        <v>83.219399999999993</v>
      </c>
      <c r="BK41" s="4">
        <v>0</v>
      </c>
      <c r="BL41" s="13">
        <f t="shared" si="40"/>
        <v>0</v>
      </c>
      <c r="BM41" s="12">
        <f t="shared" si="41"/>
        <v>0</v>
      </c>
      <c r="BO41" s="13">
        <f t="shared" si="42"/>
        <v>0</v>
      </c>
      <c r="BP41" s="12">
        <f t="shared" si="43"/>
        <v>0</v>
      </c>
      <c r="BR41" s="13">
        <f t="shared" si="44"/>
        <v>0</v>
      </c>
      <c r="BS41" s="12">
        <f t="shared" si="45"/>
        <v>0</v>
      </c>
      <c r="BT41" s="4">
        <v>15</v>
      </c>
      <c r="BU41" s="13">
        <f t="shared" si="46"/>
        <v>0.25</v>
      </c>
      <c r="BV41" s="12">
        <f t="shared" si="47"/>
        <v>83.219399999999993</v>
      </c>
      <c r="BX41" s="13">
        <f t="shared" si="48"/>
        <v>0</v>
      </c>
      <c r="BY41" s="12">
        <f t="shared" si="49"/>
        <v>0</v>
      </c>
      <c r="BZ41" s="4">
        <v>0</v>
      </c>
      <c r="CA41" s="13">
        <f t="shared" si="50"/>
        <v>0</v>
      </c>
      <c r="CB41" s="12">
        <f t="shared" si="51"/>
        <v>0</v>
      </c>
      <c r="CC41" s="4"/>
      <c r="CD41" s="13">
        <f t="shared" si="52"/>
        <v>0</v>
      </c>
      <c r="CE41" s="12">
        <f t="shared" si="53"/>
        <v>0</v>
      </c>
      <c r="CG41" s="13">
        <f t="shared" si="54"/>
        <v>0</v>
      </c>
      <c r="CH41" s="12">
        <f t="shared" si="55"/>
        <v>0</v>
      </c>
      <c r="CP41" s="18">
        <f t="shared" si="56"/>
        <v>233.01432</v>
      </c>
    </row>
    <row r="42" spans="1:94" x14ac:dyDescent="0.25">
      <c r="I42" s="4"/>
      <c r="J42" s="11">
        <f t="shared" si="57"/>
        <v>0</v>
      </c>
      <c r="K42" s="12">
        <f t="shared" si="5"/>
        <v>0</v>
      </c>
      <c r="L42" s="4"/>
      <c r="M42" s="13">
        <f t="shared" si="6"/>
        <v>0</v>
      </c>
      <c r="N42" s="12">
        <f t="shared" si="7"/>
        <v>0</v>
      </c>
      <c r="O42" s="4"/>
      <c r="P42" s="13">
        <f t="shared" si="8"/>
        <v>0</v>
      </c>
      <c r="Q42" s="12">
        <f t="shared" si="9"/>
        <v>0</v>
      </c>
      <c r="R42" s="4"/>
      <c r="S42" s="13">
        <f t="shared" si="10"/>
        <v>0</v>
      </c>
      <c r="T42" s="12">
        <f t="shared" si="11"/>
        <v>0</v>
      </c>
      <c r="U42" s="4"/>
      <c r="V42" s="13">
        <f t="shared" si="12"/>
        <v>0</v>
      </c>
      <c r="W42" s="12">
        <f t="shared" si="13"/>
        <v>0</v>
      </c>
      <c r="X42" s="4">
        <v>0</v>
      </c>
      <c r="Y42" s="13">
        <f t="shared" si="14"/>
        <v>0</v>
      </c>
      <c r="Z42" s="12">
        <f t="shared" si="15"/>
        <v>0</v>
      </c>
      <c r="AA42" s="4"/>
      <c r="AB42" s="13">
        <f t="shared" si="16"/>
        <v>0</v>
      </c>
      <c r="AC42" s="12">
        <f t="shared" si="17"/>
        <v>0</v>
      </c>
      <c r="AD42" s="4">
        <v>0</v>
      </c>
      <c r="AE42" s="13">
        <f t="shared" si="18"/>
        <v>0</v>
      </c>
      <c r="AF42" s="12">
        <f t="shared" si="19"/>
        <v>0</v>
      </c>
      <c r="AH42" s="13">
        <f t="shared" si="20"/>
        <v>0</v>
      </c>
      <c r="AI42" s="12">
        <f t="shared" si="21"/>
        <v>0</v>
      </c>
      <c r="AK42" s="13">
        <f t="shared" si="22"/>
        <v>0</v>
      </c>
      <c r="AL42" s="12">
        <f t="shared" si="23"/>
        <v>0</v>
      </c>
      <c r="AM42" s="4"/>
      <c r="AN42" s="13">
        <f t="shared" si="24"/>
        <v>0</v>
      </c>
      <c r="AO42" s="12">
        <f t="shared" si="25"/>
        <v>0</v>
      </c>
      <c r="AP42" s="4"/>
      <c r="AQ42" s="13">
        <f t="shared" si="26"/>
        <v>0</v>
      </c>
      <c r="AR42" s="12">
        <f t="shared" si="27"/>
        <v>0</v>
      </c>
      <c r="AS42" s="4">
        <v>0</v>
      </c>
      <c r="AT42" s="13">
        <f t="shared" si="28"/>
        <v>0</v>
      </c>
      <c r="AU42" s="12">
        <f t="shared" si="29"/>
        <v>0</v>
      </c>
      <c r="AW42" s="13">
        <f t="shared" si="30"/>
        <v>0</v>
      </c>
      <c r="AX42" s="12">
        <f t="shared" si="31"/>
        <v>0</v>
      </c>
      <c r="AZ42" s="13">
        <f t="shared" si="32"/>
        <v>0</v>
      </c>
      <c r="BA42" s="12">
        <f t="shared" si="33"/>
        <v>0</v>
      </c>
      <c r="BC42" s="13">
        <f t="shared" si="34"/>
        <v>0</v>
      </c>
      <c r="BD42" s="12">
        <f t="shared" si="35"/>
        <v>0</v>
      </c>
      <c r="BF42" s="13">
        <f t="shared" si="36"/>
        <v>0</v>
      </c>
      <c r="BG42" s="12">
        <f t="shared" si="37"/>
        <v>0</v>
      </c>
      <c r="BH42" s="4">
        <v>0</v>
      </c>
      <c r="BI42" s="13">
        <f t="shared" si="38"/>
        <v>0</v>
      </c>
      <c r="BJ42" s="12">
        <f t="shared" si="39"/>
        <v>0</v>
      </c>
      <c r="BK42" s="4">
        <v>0</v>
      </c>
      <c r="BL42" s="13">
        <f t="shared" si="40"/>
        <v>0</v>
      </c>
      <c r="BM42" s="12">
        <f t="shared" si="41"/>
        <v>0</v>
      </c>
      <c r="BO42" s="13">
        <f t="shared" si="42"/>
        <v>0</v>
      </c>
      <c r="BP42" s="12">
        <f t="shared" si="43"/>
        <v>0</v>
      </c>
      <c r="BR42" s="13">
        <f t="shared" si="44"/>
        <v>0</v>
      </c>
      <c r="BS42" s="12">
        <f t="shared" si="45"/>
        <v>0</v>
      </c>
      <c r="BT42" s="4">
        <v>0</v>
      </c>
      <c r="BU42" s="13">
        <f t="shared" si="46"/>
        <v>0</v>
      </c>
      <c r="BV42" s="12">
        <f t="shared" si="47"/>
        <v>0</v>
      </c>
      <c r="BX42" s="13">
        <f t="shared" si="48"/>
        <v>0</v>
      </c>
      <c r="BY42" s="12">
        <f t="shared" si="49"/>
        <v>0</v>
      </c>
      <c r="BZ42" s="4">
        <v>0</v>
      </c>
      <c r="CA42" s="13">
        <f t="shared" si="50"/>
        <v>0</v>
      </c>
      <c r="CB42" s="12">
        <f t="shared" si="51"/>
        <v>0</v>
      </c>
      <c r="CC42" s="4"/>
      <c r="CD42" s="13">
        <f t="shared" si="52"/>
        <v>0</v>
      </c>
      <c r="CE42" s="12">
        <f t="shared" si="53"/>
        <v>0</v>
      </c>
      <c r="CG42" s="13">
        <f t="shared" si="54"/>
        <v>0</v>
      </c>
      <c r="CH42" s="12">
        <f t="shared" si="55"/>
        <v>0</v>
      </c>
      <c r="CP42" s="18">
        <f t="shared" si="56"/>
        <v>0</v>
      </c>
    </row>
    <row r="43" spans="1:94" x14ac:dyDescent="0.25">
      <c r="I43" s="4"/>
      <c r="J43" s="11">
        <f t="shared" si="57"/>
        <v>0</v>
      </c>
      <c r="K43" s="12">
        <f t="shared" si="5"/>
        <v>0</v>
      </c>
      <c r="L43" s="4"/>
      <c r="M43" s="13">
        <f t="shared" si="6"/>
        <v>0</v>
      </c>
      <c r="N43" s="12">
        <f t="shared" si="7"/>
        <v>0</v>
      </c>
      <c r="O43" s="4"/>
      <c r="P43" s="13">
        <f t="shared" si="8"/>
        <v>0</v>
      </c>
      <c r="Q43" s="12">
        <f t="shared" si="9"/>
        <v>0</v>
      </c>
      <c r="R43" s="4"/>
      <c r="S43" s="13">
        <f t="shared" si="10"/>
        <v>0</v>
      </c>
      <c r="T43" s="12">
        <f t="shared" si="11"/>
        <v>0</v>
      </c>
      <c r="U43" s="4"/>
      <c r="V43" s="13">
        <f t="shared" si="12"/>
        <v>0</v>
      </c>
      <c r="W43" s="12">
        <f t="shared" si="13"/>
        <v>0</v>
      </c>
      <c r="X43" s="4">
        <v>0</v>
      </c>
      <c r="Y43" s="13">
        <f t="shared" si="14"/>
        <v>0</v>
      </c>
      <c r="Z43" s="12">
        <f t="shared" si="15"/>
        <v>0</v>
      </c>
      <c r="AA43" s="4"/>
      <c r="AB43" s="13">
        <f t="shared" si="16"/>
        <v>0</v>
      </c>
      <c r="AC43" s="12">
        <f t="shared" si="17"/>
        <v>0</v>
      </c>
      <c r="AD43" s="4">
        <v>0</v>
      </c>
      <c r="AE43" s="13">
        <f t="shared" si="18"/>
        <v>0</v>
      </c>
      <c r="AF43" s="12">
        <f t="shared" si="19"/>
        <v>0</v>
      </c>
      <c r="AH43" s="13">
        <f t="shared" si="20"/>
        <v>0</v>
      </c>
      <c r="AI43" s="12">
        <f t="shared" si="21"/>
        <v>0</v>
      </c>
      <c r="AK43" s="13">
        <f t="shared" si="22"/>
        <v>0</v>
      </c>
      <c r="AL43" s="12">
        <f t="shared" si="23"/>
        <v>0</v>
      </c>
      <c r="AM43" s="4"/>
      <c r="AN43" s="13">
        <f t="shared" si="24"/>
        <v>0</v>
      </c>
      <c r="AO43" s="12">
        <f t="shared" si="25"/>
        <v>0</v>
      </c>
      <c r="AP43" s="4"/>
      <c r="AQ43" s="13">
        <f t="shared" si="26"/>
        <v>0</v>
      </c>
      <c r="AR43" s="12">
        <f t="shared" si="27"/>
        <v>0</v>
      </c>
      <c r="AS43" s="4">
        <v>0</v>
      </c>
      <c r="AT43" s="13">
        <f t="shared" si="28"/>
        <v>0</v>
      </c>
      <c r="AU43" s="12">
        <f t="shared" si="29"/>
        <v>0</v>
      </c>
      <c r="AW43" s="13">
        <f t="shared" si="30"/>
        <v>0</v>
      </c>
      <c r="AX43" s="12">
        <f t="shared" si="31"/>
        <v>0</v>
      </c>
      <c r="AZ43" s="13">
        <f t="shared" si="32"/>
        <v>0</v>
      </c>
      <c r="BA43" s="12">
        <f t="shared" si="33"/>
        <v>0</v>
      </c>
      <c r="BC43" s="13">
        <f t="shared" si="34"/>
        <v>0</v>
      </c>
      <c r="BD43" s="12">
        <f t="shared" si="35"/>
        <v>0</v>
      </c>
      <c r="BF43" s="13">
        <f t="shared" si="36"/>
        <v>0</v>
      </c>
      <c r="BG43" s="12">
        <f t="shared" si="37"/>
        <v>0</v>
      </c>
      <c r="BH43" s="4">
        <v>0</v>
      </c>
      <c r="BI43" s="13">
        <f t="shared" si="38"/>
        <v>0</v>
      </c>
      <c r="BJ43" s="12">
        <f t="shared" si="39"/>
        <v>0</v>
      </c>
      <c r="BK43" s="4">
        <v>0</v>
      </c>
      <c r="BL43" s="13">
        <f t="shared" si="40"/>
        <v>0</v>
      </c>
      <c r="BM43" s="12">
        <f t="shared" si="41"/>
        <v>0</v>
      </c>
      <c r="BO43" s="13">
        <f t="shared" si="42"/>
        <v>0</v>
      </c>
      <c r="BP43" s="12">
        <f t="shared" si="43"/>
        <v>0</v>
      </c>
      <c r="BR43" s="13">
        <f t="shared" si="44"/>
        <v>0</v>
      </c>
      <c r="BS43" s="12">
        <f t="shared" si="45"/>
        <v>0</v>
      </c>
      <c r="BT43" s="4">
        <v>0</v>
      </c>
      <c r="BU43" s="13">
        <f t="shared" si="46"/>
        <v>0</v>
      </c>
      <c r="BV43" s="12">
        <f t="shared" si="47"/>
        <v>0</v>
      </c>
      <c r="BX43" s="13">
        <f t="shared" si="48"/>
        <v>0</v>
      </c>
      <c r="BY43" s="12">
        <f t="shared" si="49"/>
        <v>0</v>
      </c>
      <c r="BZ43" s="4">
        <v>0</v>
      </c>
      <c r="CA43" s="13">
        <f t="shared" si="50"/>
        <v>0</v>
      </c>
      <c r="CB43" s="12">
        <f t="shared" si="51"/>
        <v>0</v>
      </c>
      <c r="CC43" s="4"/>
      <c r="CD43" s="13">
        <f t="shared" si="52"/>
        <v>0</v>
      </c>
      <c r="CE43" s="12">
        <f t="shared" si="53"/>
        <v>0</v>
      </c>
      <c r="CG43" s="13">
        <f t="shared" si="54"/>
        <v>0</v>
      </c>
      <c r="CH43" s="12">
        <f t="shared" si="55"/>
        <v>0</v>
      </c>
      <c r="CP43" s="18">
        <f t="shared" si="56"/>
        <v>0</v>
      </c>
    </row>
    <row r="44" spans="1:94" x14ac:dyDescent="0.25">
      <c r="A44" s="1">
        <v>173139000</v>
      </c>
      <c r="B44" t="s">
        <v>8</v>
      </c>
      <c r="C44" t="s">
        <v>9</v>
      </c>
      <c r="D44" s="2">
        <v>8.4112149532710276E-2</v>
      </c>
      <c r="E44" s="6">
        <v>24</v>
      </c>
      <c r="F44" s="6">
        <v>12.266640000000001</v>
      </c>
      <c r="G44" s="1">
        <v>323004</v>
      </c>
      <c r="H44" s="1" t="s">
        <v>42</v>
      </c>
      <c r="I44" s="4"/>
      <c r="J44" s="11">
        <f t="shared" si="57"/>
        <v>0</v>
      </c>
      <c r="K44" s="12">
        <f t="shared" si="5"/>
        <v>0</v>
      </c>
      <c r="L44" s="4"/>
      <c r="M44" s="13">
        <f t="shared" si="6"/>
        <v>0</v>
      </c>
      <c r="N44" s="12">
        <f t="shared" si="7"/>
        <v>0</v>
      </c>
      <c r="O44" s="4"/>
      <c r="P44" s="13">
        <f t="shared" si="8"/>
        <v>0</v>
      </c>
      <c r="Q44" s="12">
        <f t="shared" si="9"/>
        <v>0</v>
      </c>
      <c r="R44" s="4"/>
      <c r="S44" s="13">
        <f t="shared" si="10"/>
        <v>0</v>
      </c>
      <c r="T44" s="12">
        <f t="shared" si="11"/>
        <v>0</v>
      </c>
      <c r="U44" s="4"/>
      <c r="V44" s="13">
        <f t="shared" si="12"/>
        <v>0</v>
      </c>
      <c r="W44" s="12">
        <f t="shared" si="13"/>
        <v>0</v>
      </c>
      <c r="X44" s="4">
        <v>26</v>
      </c>
      <c r="Y44" s="13">
        <f t="shared" si="14"/>
        <v>1.0833333333333333</v>
      </c>
      <c r="Z44" s="12">
        <f t="shared" si="15"/>
        <v>318.93263999999999</v>
      </c>
      <c r="AA44" s="4"/>
      <c r="AB44" s="13">
        <f t="shared" si="16"/>
        <v>0</v>
      </c>
      <c r="AC44" s="12">
        <f t="shared" si="17"/>
        <v>0</v>
      </c>
      <c r="AD44" s="4">
        <v>1</v>
      </c>
      <c r="AE44" s="13">
        <f t="shared" si="18"/>
        <v>4.1666666666666664E-2</v>
      </c>
      <c r="AF44" s="12">
        <f t="shared" si="19"/>
        <v>12.266640000000001</v>
      </c>
      <c r="AH44" s="13">
        <f t="shared" si="20"/>
        <v>0</v>
      </c>
      <c r="AI44" s="12">
        <f t="shared" si="21"/>
        <v>0</v>
      </c>
      <c r="AK44" s="13">
        <f t="shared" si="22"/>
        <v>0</v>
      </c>
      <c r="AL44" s="12">
        <f t="shared" si="23"/>
        <v>0</v>
      </c>
      <c r="AM44" s="4"/>
      <c r="AN44" s="13">
        <f t="shared" si="24"/>
        <v>0</v>
      </c>
      <c r="AO44" s="12">
        <f t="shared" si="25"/>
        <v>0</v>
      </c>
      <c r="AP44" s="4"/>
      <c r="AQ44" s="13">
        <f t="shared" si="26"/>
        <v>0</v>
      </c>
      <c r="AR44" s="12">
        <f t="shared" si="27"/>
        <v>0</v>
      </c>
      <c r="AS44" s="4">
        <v>18</v>
      </c>
      <c r="AT44" s="13">
        <f t="shared" si="28"/>
        <v>0.75</v>
      </c>
      <c r="AU44" s="12">
        <f t="shared" si="29"/>
        <v>220.79952</v>
      </c>
      <c r="AW44" s="13">
        <f t="shared" si="30"/>
        <v>0</v>
      </c>
      <c r="AX44" s="12">
        <f t="shared" si="31"/>
        <v>0</v>
      </c>
      <c r="AZ44" s="13">
        <f t="shared" si="32"/>
        <v>0</v>
      </c>
      <c r="BA44" s="12">
        <f t="shared" si="33"/>
        <v>0</v>
      </c>
      <c r="BC44" s="13">
        <f t="shared" si="34"/>
        <v>0</v>
      </c>
      <c r="BD44" s="12">
        <f t="shared" si="35"/>
        <v>0</v>
      </c>
      <c r="BF44" s="13">
        <f t="shared" si="36"/>
        <v>0</v>
      </c>
      <c r="BG44" s="12">
        <f t="shared" si="37"/>
        <v>0</v>
      </c>
      <c r="BH44" s="4">
        <v>19</v>
      </c>
      <c r="BI44" s="13">
        <f t="shared" si="38"/>
        <v>0.79166666666666663</v>
      </c>
      <c r="BJ44" s="12">
        <f t="shared" si="39"/>
        <v>233.06616000000002</v>
      </c>
      <c r="BK44" s="4">
        <v>0</v>
      </c>
      <c r="BL44" s="13">
        <f t="shared" si="40"/>
        <v>0</v>
      </c>
      <c r="BM44" s="12">
        <f t="shared" si="41"/>
        <v>0</v>
      </c>
      <c r="BO44" s="13">
        <f t="shared" si="42"/>
        <v>0</v>
      </c>
      <c r="BP44" s="12">
        <f t="shared" si="43"/>
        <v>0</v>
      </c>
      <c r="BR44" s="13">
        <f t="shared" si="44"/>
        <v>0</v>
      </c>
      <c r="BS44" s="12">
        <f t="shared" si="45"/>
        <v>0</v>
      </c>
      <c r="BT44" s="4">
        <v>21</v>
      </c>
      <c r="BU44" s="13">
        <f t="shared" si="46"/>
        <v>0.875</v>
      </c>
      <c r="BV44" s="12">
        <f t="shared" si="47"/>
        <v>257.59944000000002</v>
      </c>
      <c r="BX44" s="13">
        <f t="shared" si="48"/>
        <v>0</v>
      </c>
      <c r="BY44" s="12">
        <f t="shared" si="49"/>
        <v>0</v>
      </c>
      <c r="BZ44" s="4">
        <v>0</v>
      </c>
      <c r="CA44" s="13">
        <f t="shared" si="50"/>
        <v>0</v>
      </c>
      <c r="CB44" s="12">
        <f t="shared" si="51"/>
        <v>0</v>
      </c>
      <c r="CC44" s="4"/>
      <c r="CD44" s="13">
        <f t="shared" si="52"/>
        <v>0</v>
      </c>
      <c r="CE44" s="12">
        <f t="shared" si="53"/>
        <v>0</v>
      </c>
      <c r="CG44" s="13">
        <f t="shared" si="54"/>
        <v>0</v>
      </c>
      <c r="CH44" s="12">
        <f t="shared" si="55"/>
        <v>0</v>
      </c>
      <c r="CP44" s="18">
        <f t="shared" si="56"/>
        <v>785.06495999999993</v>
      </c>
    </row>
    <row r="45" spans="1:94" x14ac:dyDescent="0.25">
      <c r="A45" s="1">
        <v>173139000</v>
      </c>
      <c r="B45" t="s">
        <v>10</v>
      </c>
      <c r="C45" t="s">
        <v>11</v>
      </c>
      <c r="D45" s="2">
        <v>0.21495327102803738</v>
      </c>
      <c r="E45" s="6">
        <v>24</v>
      </c>
      <c r="F45" s="6">
        <v>12.266640000000001</v>
      </c>
      <c r="G45" s="1">
        <v>323004</v>
      </c>
      <c r="H45" s="1" t="s">
        <v>42</v>
      </c>
      <c r="I45" s="4"/>
      <c r="J45" s="11">
        <f t="shared" si="57"/>
        <v>0</v>
      </c>
      <c r="K45" s="12">
        <f t="shared" si="5"/>
        <v>0</v>
      </c>
      <c r="L45" s="4"/>
      <c r="M45" s="13">
        <f t="shared" si="6"/>
        <v>0</v>
      </c>
      <c r="N45" s="12">
        <f t="shared" si="7"/>
        <v>0</v>
      </c>
      <c r="O45" s="4"/>
      <c r="P45" s="13">
        <f t="shared" si="8"/>
        <v>0</v>
      </c>
      <c r="Q45" s="12">
        <f t="shared" si="9"/>
        <v>0</v>
      </c>
      <c r="R45" s="4"/>
      <c r="S45" s="13">
        <f t="shared" si="10"/>
        <v>0</v>
      </c>
      <c r="T45" s="12">
        <f t="shared" si="11"/>
        <v>0</v>
      </c>
      <c r="U45" s="4"/>
      <c r="V45" s="13">
        <f t="shared" si="12"/>
        <v>0</v>
      </c>
      <c r="W45" s="12">
        <f t="shared" si="13"/>
        <v>0</v>
      </c>
      <c r="X45" s="4">
        <v>67</v>
      </c>
      <c r="Y45" s="13">
        <f t="shared" si="14"/>
        <v>2.7916666666666665</v>
      </c>
      <c r="Z45" s="12">
        <f t="shared" si="15"/>
        <v>821.86488000000008</v>
      </c>
      <c r="AA45" s="4"/>
      <c r="AB45" s="13">
        <f t="shared" si="16"/>
        <v>0</v>
      </c>
      <c r="AC45" s="12">
        <f t="shared" si="17"/>
        <v>0</v>
      </c>
      <c r="AD45" s="4">
        <v>1</v>
      </c>
      <c r="AE45" s="13">
        <f t="shared" si="18"/>
        <v>4.1666666666666664E-2</v>
      </c>
      <c r="AF45" s="12">
        <f t="shared" si="19"/>
        <v>12.266640000000001</v>
      </c>
      <c r="AH45" s="13">
        <f t="shared" si="20"/>
        <v>0</v>
      </c>
      <c r="AI45" s="12">
        <f t="shared" si="21"/>
        <v>0</v>
      </c>
      <c r="AK45" s="13">
        <f t="shared" si="22"/>
        <v>0</v>
      </c>
      <c r="AL45" s="12">
        <f t="shared" si="23"/>
        <v>0</v>
      </c>
      <c r="AM45" s="4"/>
      <c r="AN45" s="13">
        <f t="shared" si="24"/>
        <v>0</v>
      </c>
      <c r="AO45" s="12">
        <f t="shared" si="25"/>
        <v>0</v>
      </c>
      <c r="AP45" s="4"/>
      <c r="AQ45" s="13">
        <f t="shared" si="26"/>
        <v>0</v>
      </c>
      <c r="AR45" s="12">
        <f t="shared" si="27"/>
        <v>0</v>
      </c>
      <c r="AS45" s="4">
        <v>45</v>
      </c>
      <c r="AT45" s="13">
        <f t="shared" si="28"/>
        <v>1.875</v>
      </c>
      <c r="AU45" s="12">
        <f t="shared" si="29"/>
        <v>551.99880000000007</v>
      </c>
      <c r="AW45" s="13">
        <f t="shared" si="30"/>
        <v>0</v>
      </c>
      <c r="AX45" s="12">
        <f t="shared" si="31"/>
        <v>0</v>
      </c>
      <c r="AZ45" s="13">
        <f t="shared" si="32"/>
        <v>0</v>
      </c>
      <c r="BA45" s="12">
        <f t="shared" si="33"/>
        <v>0</v>
      </c>
      <c r="BC45" s="13">
        <f t="shared" si="34"/>
        <v>0</v>
      </c>
      <c r="BD45" s="12">
        <f t="shared" si="35"/>
        <v>0</v>
      </c>
      <c r="BF45" s="13">
        <f t="shared" si="36"/>
        <v>0</v>
      </c>
      <c r="BG45" s="12">
        <f t="shared" si="37"/>
        <v>0</v>
      </c>
      <c r="BH45" s="4">
        <v>49</v>
      </c>
      <c r="BI45" s="13">
        <f t="shared" si="38"/>
        <v>2.0416666666666665</v>
      </c>
      <c r="BJ45" s="12">
        <f t="shared" si="39"/>
        <v>601.06536000000006</v>
      </c>
      <c r="BK45" s="4">
        <v>1</v>
      </c>
      <c r="BL45" s="13">
        <f t="shared" si="40"/>
        <v>4.1666666666666664E-2</v>
      </c>
      <c r="BM45" s="12">
        <f t="shared" si="41"/>
        <v>12.266640000000001</v>
      </c>
      <c r="BO45" s="13">
        <f t="shared" si="42"/>
        <v>0</v>
      </c>
      <c r="BP45" s="12">
        <f t="shared" si="43"/>
        <v>0</v>
      </c>
      <c r="BR45" s="13">
        <f t="shared" si="44"/>
        <v>0</v>
      </c>
      <c r="BS45" s="12">
        <f t="shared" si="45"/>
        <v>0</v>
      </c>
      <c r="BT45" s="4">
        <v>54</v>
      </c>
      <c r="BU45" s="13">
        <f t="shared" si="46"/>
        <v>2.25</v>
      </c>
      <c r="BV45" s="12">
        <f t="shared" si="47"/>
        <v>662.39856000000009</v>
      </c>
      <c r="BX45" s="13">
        <f t="shared" si="48"/>
        <v>0</v>
      </c>
      <c r="BY45" s="12">
        <f t="shared" si="49"/>
        <v>0</v>
      </c>
      <c r="BZ45" s="4">
        <v>0</v>
      </c>
      <c r="CA45" s="13">
        <f t="shared" si="50"/>
        <v>0</v>
      </c>
      <c r="CB45" s="12">
        <f t="shared" si="51"/>
        <v>0</v>
      </c>
      <c r="CC45" s="4"/>
      <c r="CD45" s="13">
        <f t="shared" si="52"/>
        <v>0</v>
      </c>
      <c r="CE45" s="12">
        <f t="shared" si="53"/>
        <v>0</v>
      </c>
      <c r="CG45" s="13">
        <f t="shared" si="54"/>
        <v>0</v>
      </c>
      <c r="CH45" s="12">
        <f t="shared" si="55"/>
        <v>0</v>
      </c>
      <c r="CP45" s="18">
        <f t="shared" si="56"/>
        <v>1999.4623200000003</v>
      </c>
    </row>
    <row r="46" spans="1:94" x14ac:dyDescent="0.25">
      <c r="A46" s="1">
        <v>173139000</v>
      </c>
      <c r="B46" t="s">
        <v>12</v>
      </c>
      <c r="C46" t="s">
        <v>13</v>
      </c>
      <c r="D46" s="2"/>
      <c r="E46" s="6">
        <v>24</v>
      </c>
      <c r="F46" s="6">
        <v>12.266640000000001</v>
      </c>
      <c r="G46" s="1">
        <v>323004</v>
      </c>
      <c r="H46" s="1" t="s">
        <v>42</v>
      </c>
      <c r="I46" s="4"/>
      <c r="J46" s="11">
        <f t="shared" si="57"/>
        <v>0</v>
      </c>
      <c r="K46" s="12">
        <f t="shared" si="5"/>
        <v>0</v>
      </c>
      <c r="L46" s="4"/>
      <c r="M46" s="13">
        <f t="shared" si="6"/>
        <v>0</v>
      </c>
      <c r="N46" s="12">
        <f t="shared" si="7"/>
        <v>0</v>
      </c>
      <c r="O46" s="4"/>
      <c r="P46" s="13">
        <f t="shared" si="8"/>
        <v>0</v>
      </c>
      <c r="Q46" s="12">
        <f t="shared" si="9"/>
        <v>0</v>
      </c>
      <c r="R46" s="4"/>
      <c r="S46" s="13">
        <f t="shared" si="10"/>
        <v>0</v>
      </c>
      <c r="T46" s="12">
        <f t="shared" si="11"/>
        <v>0</v>
      </c>
      <c r="U46" s="4"/>
      <c r="V46" s="13">
        <f t="shared" si="12"/>
        <v>0</v>
      </c>
      <c r="W46" s="12">
        <f t="shared" si="13"/>
        <v>0</v>
      </c>
      <c r="X46" s="4">
        <v>0</v>
      </c>
      <c r="Y46" s="13">
        <f t="shared" si="14"/>
        <v>0</v>
      </c>
      <c r="Z46" s="12">
        <f t="shared" si="15"/>
        <v>0</v>
      </c>
      <c r="AA46" s="4"/>
      <c r="AB46" s="13">
        <f t="shared" si="16"/>
        <v>0</v>
      </c>
      <c r="AC46" s="12">
        <f t="shared" si="17"/>
        <v>0</v>
      </c>
      <c r="AD46" s="4">
        <v>0</v>
      </c>
      <c r="AE46" s="13">
        <f t="shared" si="18"/>
        <v>0</v>
      </c>
      <c r="AF46" s="12">
        <f t="shared" si="19"/>
        <v>0</v>
      </c>
      <c r="AH46" s="13">
        <f t="shared" si="20"/>
        <v>0</v>
      </c>
      <c r="AI46" s="12">
        <f t="shared" si="21"/>
        <v>0</v>
      </c>
      <c r="AK46" s="13">
        <f t="shared" si="22"/>
        <v>0</v>
      </c>
      <c r="AL46" s="12">
        <f t="shared" si="23"/>
        <v>0</v>
      </c>
      <c r="AM46" s="4"/>
      <c r="AN46" s="13">
        <f t="shared" si="24"/>
        <v>0</v>
      </c>
      <c r="AO46" s="12">
        <f t="shared" si="25"/>
        <v>0</v>
      </c>
      <c r="AP46" s="4"/>
      <c r="AQ46" s="13">
        <f t="shared" si="26"/>
        <v>0</v>
      </c>
      <c r="AR46" s="12">
        <f t="shared" si="27"/>
        <v>0</v>
      </c>
      <c r="AS46" s="4">
        <v>0</v>
      </c>
      <c r="AT46" s="13">
        <f t="shared" si="28"/>
        <v>0</v>
      </c>
      <c r="AU46" s="12">
        <f t="shared" si="29"/>
        <v>0</v>
      </c>
      <c r="AW46" s="13">
        <f t="shared" si="30"/>
        <v>0</v>
      </c>
      <c r="AX46" s="12">
        <f t="shared" si="31"/>
        <v>0</v>
      </c>
      <c r="AZ46" s="13">
        <f t="shared" si="32"/>
        <v>0</v>
      </c>
      <c r="BA46" s="12">
        <f t="shared" si="33"/>
        <v>0</v>
      </c>
      <c r="BC46" s="13">
        <f t="shared" si="34"/>
        <v>0</v>
      </c>
      <c r="BD46" s="12">
        <f t="shared" si="35"/>
        <v>0</v>
      </c>
      <c r="BF46" s="13">
        <f t="shared" si="36"/>
        <v>0</v>
      </c>
      <c r="BG46" s="12">
        <f t="shared" si="37"/>
        <v>0</v>
      </c>
      <c r="BH46" s="4">
        <v>0</v>
      </c>
      <c r="BI46" s="13">
        <f t="shared" si="38"/>
        <v>0</v>
      </c>
      <c r="BJ46" s="12">
        <f t="shared" si="39"/>
        <v>0</v>
      </c>
      <c r="BK46" s="4">
        <v>0</v>
      </c>
      <c r="BL46" s="13">
        <f t="shared" si="40"/>
        <v>0</v>
      </c>
      <c r="BM46" s="12">
        <f t="shared" si="41"/>
        <v>0</v>
      </c>
      <c r="BO46" s="13">
        <f t="shared" si="42"/>
        <v>0</v>
      </c>
      <c r="BP46" s="12">
        <f t="shared" si="43"/>
        <v>0</v>
      </c>
      <c r="BR46" s="13">
        <f t="shared" si="44"/>
        <v>0</v>
      </c>
      <c r="BS46" s="12">
        <f t="shared" si="45"/>
        <v>0</v>
      </c>
      <c r="BT46" s="4">
        <v>0</v>
      </c>
      <c r="BU46" s="13">
        <f t="shared" si="46"/>
        <v>0</v>
      </c>
      <c r="BV46" s="12">
        <f t="shared" si="47"/>
        <v>0</v>
      </c>
      <c r="BX46" s="13">
        <f t="shared" si="48"/>
        <v>0</v>
      </c>
      <c r="BY46" s="12">
        <f t="shared" si="49"/>
        <v>0</v>
      </c>
      <c r="BZ46" s="4">
        <v>0</v>
      </c>
      <c r="CA46" s="13">
        <f t="shared" si="50"/>
        <v>0</v>
      </c>
      <c r="CB46" s="12">
        <f t="shared" si="51"/>
        <v>0</v>
      </c>
      <c r="CC46" s="4"/>
      <c r="CD46" s="13">
        <f t="shared" si="52"/>
        <v>0</v>
      </c>
      <c r="CE46" s="12">
        <f t="shared" si="53"/>
        <v>0</v>
      </c>
      <c r="CG46" s="13">
        <f t="shared" si="54"/>
        <v>0</v>
      </c>
      <c r="CH46" s="12">
        <f t="shared" si="55"/>
        <v>0</v>
      </c>
      <c r="CP46" s="18">
        <f t="shared" si="56"/>
        <v>0</v>
      </c>
    </row>
    <row r="47" spans="1:94" x14ac:dyDescent="0.25">
      <c r="A47" s="1">
        <v>173139000</v>
      </c>
      <c r="B47" t="s">
        <v>14</v>
      </c>
      <c r="C47" t="s">
        <v>15</v>
      </c>
      <c r="D47" s="2">
        <v>9.3457943925233641E-2</v>
      </c>
      <c r="E47" s="6">
        <v>24</v>
      </c>
      <c r="F47" s="6">
        <v>12.266640000000001</v>
      </c>
      <c r="G47" s="1">
        <v>323004</v>
      </c>
      <c r="H47" s="1" t="s">
        <v>42</v>
      </c>
      <c r="I47" s="4"/>
      <c r="J47" s="11">
        <f t="shared" si="57"/>
        <v>0</v>
      </c>
      <c r="K47" s="12">
        <f t="shared" si="5"/>
        <v>0</v>
      </c>
      <c r="L47" s="4"/>
      <c r="M47" s="13">
        <f t="shared" si="6"/>
        <v>0</v>
      </c>
      <c r="N47" s="12">
        <f t="shared" si="7"/>
        <v>0</v>
      </c>
      <c r="O47" s="4"/>
      <c r="P47" s="13">
        <f t="shared" si="8"/>
        <v>0</v>
      </c>
      <c r="Q47" s="12">
        <f t="shared" si="9"/>
        <v>0</v>
      </c>
      <c r="R47" s="4"/>
      <c r="S47" s="13">
        <f t="shared" si="10"/>
        <v>0</v>
      </c>
      <c r="T47" s="12">
        <f t="shared" si="11"/>
        <v>0</v>
      </c>
      <c r="U47" s="4"/>
      <c r="V47" s="13">
        <f t="shared" si="12"/>
        <v>0</v>
      </c>
      <c r="W47" s="12">
        <f t="shared" si="13"/>
        <v>0</v>
      </c>
      <c r="X47" s="4">
        <v>29</v>
      </c>
      <c r="Y47" s="13">
        <f t="shared" si="14"/>
        <v>1.2083333333333333</v>
      </c>
      <c r="Z47" s="12">
        <f t="shared" si="15"/>
        <v>355.73256000000003</v>
      </c>
      <c r="AA47" s="4"/>
      <c r="AB47" s="13">
        <f t="shared" si="16"/>
        <v>0</v>
      </c>
      <c r="AC47" s="12">
        <f t="shared" si="17"/>
        <v>0</v>
      </c>
      <c r="AD47" s="4">
        <v>1</v>
      </c>
      <c r="AE47" s="13">
        <f t="shared" si="18"/>
        <v>4.1666666666666664E-2</v>
      </c>
      <c r="AF47" s="12">
        <f t="shared" si="19"/>
        <v>12.266640000000001</v>
      </c>
      <c r="AH47" s="13">
        <f t="shared" si="20"/>
        <v>0</v>
      </c>
      <c r="AI47" s="12">
        <f t="shared" si="21"/>
        <v>0</v>
      </c>
      <c r="AK47" s="13">
        <f t="shared" si="22"/>
        <v>0</v>
      </c>
      <c r="AL47" s="12">
        <f t="shared" si="23"/>
        <v>0</v>
      </c>
      <c r="AM47" s="4"/>
      <c r="AN47" s="13">
        <f t="shared" si="24"/>
        <v>0</v>
      </c>
      <c r="AO47" s="12">
        <f t="shared" si="25"/>
        <v>0</v>
      </c>
      <c r="AP47" s="4"/>
      <c r="AQ47" s="13">
        <f t="shared" si="26"/>
        <v>0</v>
      </c>
      <c r="AR47" s="12">
        <f t="shared" si="27"/>
        <v>0</v>
      </c>
      <c r="AS47" s="4">
        <v>20</v>
      </c>
      <c r="AT47" s="13">
        <f t="shared" si="28"/>
        <v>0.83333333333333337</v>
      </c>
      <c r="AU47" s="12">
        <f t="shared" si="29"/>
        <v>245.33280000000002</v>
      </c>
      <c r="AW47" s="13">
        <f t="shared" si="30"/>
        <v>0</v>
      </c>
      <c r="AX47" s="12">
        <f t="shared" si="31"/>
        <v>0</v>
      </c>
      <c r="AZ47" s="13">
        <f t="shared" si="32"/>
        <v>0</v>
      </c>
      <c r="BA47" s="12">
        <f t="shared" si="33"/>
        <v>0</v>
      </c>
      <c r="BC47" s="13">
        <f t="shared" si="34"/>
        <v>0</v>
      </c>
      <c r="BD47" s="12">
        <f t="shared" si="35"/>
        <v>0</v>
      </c>
      <c r="BF47" s="13">
        <f t="shared" si="36"/>
        <v>0</v>
      </c>
      <c r="BG47" s="12">
        <f t="shared" si="37"/>
        <v>0</v>
      </c>
      <c r="BH47" s="4">
        <v>21</v>
      </c>
      <c r="BI47" s="13">
        <f t="shared" si="38"/>
        <v>0.875</v>
      </c>
      <c r="BJ47" s="12">
        <f t="shared" si="39"/>
        <v>257.59944000000002</v>
      </c>
      <c r="BK47" s="4">
        <v>0</v>
      </c>
      <c r="BL47" s="13">
        <f t="shared" si="40"/>
        <v>0</v>
      </c>
      <c r="BM47" s="12">
        <f t="shared" si="41"/>
        <v>0</v>
      </c>
      <c r="BO47" s="13">
        <f t="shared" si="42"/>
        <v>0</v>
      </c>
      <c r="BP47" s="12">
        <f t="shared" si="43"/>
        <v>0</v>
      </c>
      <c r="BR47" s="13">
        <f t="shared" si="44"/>
        <v>0</v>
      </c>
      <c r="BS47" s="12">
        <f t="shared" si="45"/>
        <v>0</v>
      </c>
      <c r="BT47" s="4">
        <v>23</v>
      </c>
      <c r="BU47" s="13">
        <f t="shared" si="46"/>
        <v>0.95833333333333337</v>
      </c>
      <c r="BV47" s="12">
        <f t="shared" si="47"/>
        <v>282.13272000000001</v>
      </c>
      <c r="BX47" s="13">
        <f t="shared" si="48"/>
        <v>0</v>
      </c>
      <c r="BY47" s="12">
        <f t="shared" si="49"/>
        <v>0</v>
      </c>
      <c r="BZ47" s="4">
        <v>0</v>
      </c>
      <c r="CA47" s="13">
        <f t="shared" si="50"/>
        <v>0</v>
      </c>
      <c r="CB47" s="12">
        <f t="shared" si="51"/>
        <v>0</v>
      </c>
      <c r="CC47" s="4"/>
      <c r="CD47" s="13">
        <f t="shared" si="52"/>
        <v>0</v>
      </c>
      <c r="CE47" s="12">
        <f t="shared" si="53"/>
        <v>0</v>
      </c>
      <c r="CG47" s="13">
        <f t="shared" si="54"/>
        <v>0</v>
      </c>
      <c r="CH47" s="12">
        <f t="shared" si="55"/>
        <v>0</v>
      </c>
      <c r="CP47" s="18">
        <f t="shared" si="56"/>
        <v>870.93144000000007</v>
      </c>
    </row>
    <row r="48" spans="1:94" x14ac:dyDescent="0.25">
      <c r="A48" s="1">
        <v>173139000</v>
      </c>
      <c r="B48" t="s">
        <v>16</v>
      </c>
      <c r="C48" t="s">
        <v>17</v>
      </c>
      <c r="D48" s="2">
        <v>0.23364485981308411</v>
      </c>
      <c r="E48" s="6">
        <v>24</v>
      </c>
      <c r="F48" s="6">
        <v>12.266640000000001</v>
      </c>
      <c r="G48" s="1">
        <v>323004</v>
      </c>
      <c r="H48" s="1" t="s">
        <v>42</v>
      </c>
      <c r="I48" s="4"/>
      <c r="J48" s="11">
        <f t="shared" si="57"/>
        <v>0</v>
      </c>
      <c r="K48" s="12">
        <f t="shared" si="5"/>
        <v>0</v>
      </c>
      <c r="L48" s="4"/>
      <c r="M48" s="13">
        <f t="shared" si="6"/>
        <v>0</v>
      </c>
      <c r="N48" s="12">
        <f t="shared" si="7"/>
        <v>0</v>
      </c>
      <c r="O48" s="4"/>
      <c r="P48" s="13">
        <f t="shared" si="8"/>
        <v>0</v>
      </c>
      <c r="Q48" s="12">
        <f t="shared" si="9"/>
        <v>0</v>
      </c>
      <c r="R48" s="4"/>
      <c r="S48" s="13">
        <f t="shared" si="10"/>
        <v>0</v>
      </c>
      <c r="T48" s="12">
        <f t="shared" si="11"/>
        <v>0</v>
      </c>
      <c r="U48" s="4"/>
      <c r="V48" s="13">
        <f t="shared" si="12"/>
        <v>0</v>
      </c>
      <c r="W48" s="12">
        <f t="shared" si="13"/>
        <v>0</v>
      </c>
      <c r="X48" s="4">
        <v>72</v>
      </c>
      <c r="Y48" s="13">
        <f t="shared" si="14"/>
        <v>3</v>
      </c>
      <c r="Z48" s="12">
        <f t="shared" si="15"/>
        <v>883.19808</v>
      </c>
      <c r="AA48" s="4"/>
      <c r="AB48" s="13">
        <f t="shared" si="16"/>
        <v>0</v>
      </c>
      <c r="AC48" s="12">
        <f t="shared" si="17"/>
        <v>0</v>
      </c>
      <c r="AD48" s="4">
        <v>1</v>
      </c>
      <c r="AE48" s="13">
        <f t="shared" si="18"/>
        <v>4.1666666666666664E-2</v>
      </c>
      <c r="AF48" s="12">
        <f t="shared" si="19"/>
        <v>12.266640000000001</v>
      </c>
      <c r="AH48" s="13">
        <f t="shared" si="20"/>
        <v>0</v>
      </c>
      <c r="AI48" s="12">
        <f t="shared" si="21"/>
        <v>0</v>
      </c>
      <c r="AK48" s="13">
        <f t="shared" si="22"/>
        <v>0</v>
      </c>
      <c r="AL48" s="12">
        <f t="shared" si="23"/>
        <v>0</v>
      </c>
      <c r="AM48" s="4"/>
      <c r="AN48" s="13">
        <f t="shared" si="24"/>
        <v>0</v>
      </c>
      <c r="AO48" s="12">
        <f t="shared" si="25"/>
        <v>0</v>
      </c>
      <c r="AP48" s="4"/>
      <c r="AQ48" s="13">
        <f t="shared" si="26"/>
        <v>0</v>
      </c>
      <c r="AR48" s="12">
        <f t="shared" si="27"/>
        <v>0</v>
      </c>
      <c r="AS48" s="4">
        <v>49</v>
      </c>
      <c r="AT48" s="13">
        <f t="shared" si="28"/>
        <v>2.0416666666666665</v>
      </c>
      <c r="AU48" s="12">
        <f t="shared" si="29"/>
        <v>601.06536000000006</v>
      </c>
      <c r="AW48" s="13">
        <f t="shared" si="30"/>
        <v>0</v>
      </c>
      <c r="AX48" s="12">
        <f t="shared" si="31"/>
        <v>0</v>
      </c>
      <c r="AZ48" s="13">
        <f t="shared" si="32"/>
        <v>0</v>
      </c>
      <c r="BA48" s="12">
        <f t="shared" si="33"/>
        <v>0</v>
      </c>
      <c r="BC48" s="13">
        <f t="shared" si="34"/>
        <v>0</v>
      </c>
      <c r="BD48" s="12">
        <f t="shared" si="35"/>
        <v>0</v>
      </c>
      <c r="BF48" s="13">
        <f t="shared" si="36"/>
        <v>0</v>
      </c>
      <c r="BG48" s="12">
        <f t="shared" si="37"/>
        <v>0</v>
      </c>
      <c r="BH48" s="4">
        <v>54</v>
      </c>
      <c r="BI48" s="13">
        <f t="shared" si="38"/>
        <v>2.25</v>
      </c>
      <c r="BJ48" s="12">
        <f t="shared" si="39"/>
        <v>662.39856000000009</v>
      </c>
      <c r="BK48" s="4">
        <v>1</v>
      </c>
      <c r="BL48" s="13">
        <f t="shared" si="40"/>
        <v>4.1666666666666664E-2</v>
      </c>
      <c r="BM48" s="12">
        <f t="shared" si="41"/>
        <v>12.266640000000001</v>
      </c>
      <c r="BO48" s="13">
        <f t="shared" si="42"/>
        <v>0</v>
      </c>
      <c r="BP48" s="12">
        <f t="shared" si="43"/>
        <v>0</v>
      </c>
      <c r="BR48" s="13">
        <f t="shared" si="44"/>
        <v>0</v>
      </c>
      <c r="BS48" s="12">
        <f t="shared" si="45"/>
        <v>0</v>
      </c>
      <c r="BT48" s="4">
        <v>58</v>
      </c>
      <c r="BU48" s="13">
        <f t="shared" si="46"/>
        <v>2.4166666666666665</v>
      </c>
      <c r="BV48" s="12">
        <f t="shared" si="47"/>
        <v>711.46512000000007</v>
      </c>
      <c r="BX48" s="13">
        <f t="shared" si="48"/>
        <v>0</v>
      </c>
      <c r="BY48" s="12">
        <f t="shared" si="49"/>
        <v>0</v>
      </c>
      <c r="BZ48" s="4">
        <v>0</v>
      </c>
      <c r="CA48" s="13">
        <f t="shared" si="50"/>
        <v>0</v>
      </c>
      <c r="CB48" s="12">
        <f t="shared" si="51"/>
        <v>0</v>
      </c>
      <c r="CC48" s="4"/>
      <c r="CD48" s="13">
        <f t="shared" si="52"/>
        <v>0</v>
      </c>
      <c r="CE48" s="12">
        <f t="shared" si="53"/>
        <v>0</v>
      </c>
      <c r="CG48" s="13">
        <f t="shared" si="54"/>
        <v>0</v>
      </c>
      <c r="CH48" s="12">
        <f t="shared" si="55"/>
        <v>0</v>
      </c>
      <c r="CP48" s="18">
        <f t="shared" si="56"/>
        <v>2171.1952799999999</v>
      </c>
    </row>
    <row r="49" spans="1:94" x14ac:dyDescent="0.25">
      <c r="A49" s="1">
        <v>173139000</v>
      </c>
      <c r="B49" t="s">
        <v>18</v>
      </c>
      <c r="C49" t="s">
        <v>19</v>
      </c>
      <c r="D49" s="2">
        <v>9.3457943925233641E-2</v>
      </c>
      <c r="E49" s="6">
        <v>24</v>
      </c>
      <c r="F49" s="6">
        <v>12.266640000000001</v>
      </c>
      <c r="G49" s="1">
        <v>323004</v>
      </c>
      <c r="H49" s="1" t="s">
        <v>42</v>
      </c>
      <c r="I49" s="4"/>
      <c r="J49" s="11">
        <f t="shared" si="57"/>
        <v>0</v>
      </c>
      <c r="K49" s="12">
        <f t="shared" si="5"/>
        <v>0</v>
      </c>
      <c r="L49" s="4"/>
      <c r="M49" s="13">
        <f t="shared" si="6"/>
        <v>0</v>
      </c>
      <c r="N49" s="12">
        <f t="shared" si="7"/>
        <v>0</v>
      </c>
      <c r="O49" s="4"/>
      <c r="P49" s="13">
        <f t="shared" si="8"/>
        <v>0</v>
      </c>
      <c r="Q49" s="12">
        <f t="shared" si="9"/>
        <v>0</v>
      </c>
      <c r="R49" s="4"/>
      <c r="S49" s="13">
        <f t="shared" si="10"/>
        <v>0</v>
      </c>
      <c r="T49" s="12">
        <f t="shared" si="11"/>
        <v>0</v>
      </c>
      <c r="U49" s="4"/>
      <c r="V49" s="13">
        <f t="shared" si="12"/>
        <v>0</v>
      </c>
      <c r="W49" s="12">
        <f t="shared" si="13"/>
        <v>0</v>
      </c>
      <c r="X49" s="4">
        <v>29</v>
      </c>
      <c r="Y49" s="13">
        <f t="shared" si="14"/>
        <v>1.2083333333333333</v>
      </c>
      <c r="Z49" s="12">
        <f t="shared" si="15"/>
        <v>355.73256000000003</v>
      </c>
      <c r="AA49" s="4"/>
      <c r="AB49" s="13">
        <f t="shared" si="16"/>
        <v>0</v>
      </c>
      <c r="AC49" s="12">
        <f t="shared" si="17"/>
        <v>0</v>
      </c>
      <c r="AD49" s="4">
        <v>1</v>
      </c>
      <c r="AE49" s="13">
        <f t="shared" si="18"/>
        <v>4.1666666666666664E-2</v>
      </c>
      <c r="AF49" s="12">
        <f t="shared" si="19"/>
        <v>12.266640000000001</v>
      </c>
      <c r="AH49" s="13">
        <f t="shared" si="20"/>
        <v>0</v>
      </c>
      <c r="AI49" s="12">
        <f t="shared" si="21"/>
        <v>0</v>
      </c>
      <c r="AK49" s="13">
        <f t="shared" si="22"/>
        <v>0</v>
      </c>
      <c r="AL49" s="12">
        <f t="shared" si="23"/>
        <v>0</v>
      </c>
      <c r="AM49" s="4"/>
      <c r="AN49" s="13">
        <f t="shared" si="24"/>
        <v>0</v>
      </c>
      <c r="AO49" s="12">
        <f t="shared" si="25"/>
        <v>0</v>
      </c>
      <c r="AP49" s="4"/>
      <c r="AQ49" s="13">
        <f t="shared" si="26"/>
        <v>0</v>
      </c>
      <c r="AR49" s="12">
        <f t="shared" si="27"/>
        <v>0</v>
      </c>
      <c r="AS49" s="4">
        <v>20</v>
      </c>
      <c r="AT49" s="13">
        <f t="shared" si="28"/>
        <v>0.83333333333333337</v>
      </c>
      <c r="AU49" s="12">
        <f t="shared" si="29"/>
        <v>245.33280000000002</v>
      </c>
      <c r="AW49" s="13">
        <f t="shared" si="30"/>
        <v>0</v>
      </c>
      <c r="AX49" s="12">
        <f t="shared" si="31"/>
        <v>0</v>
      </c>
      <c r="AZ49" s="13">
        <f t="shared" si="32"/>
        <v>0</v>
      </c>
      <c r="BA49" s="12">
        <f t="shared" si="33"/>
        <v>0</v>
      </c>
      <c r="BC49" s="13">
        <f t="shared" si="34"/>
        <v>0</v>
      </c>
      <c r="BD49" s="12">
        <f t="shared" si="35"/>
        <v>0</v>
      </c>
      <c r="BF49" s="13">
        <f t="shared" si="36"/>
        <v>0</v>
      </c>
      <c r="BG49" s="12">
        <f t="shared" si="37"/>
        <v>0</v>
      </c>
      <c r="BH49" s="4">
        <v>21</v>
      </c>
      <c r="BI49" s="13">
        <f t="shared" si="38"/>
        <v>0.875</v>
      </c>
      <c r="BJ49" s="12">
        <f t="shared" si="39"/>
        <v>257.59944000000002</v>
      </c>
      <c r="BK49" s="4">
        <v>0</v>
      </c>
      <c r="BL49" s="13">
        <f t="shared" si="40"/>
        <v>0</v>
      </c>
      <c r="BM49" s="12">
        <f t="shared" si="41"/>
        <v>0</v>
      </c>
      <c r="BO49" s="13">
        <f t="shared" si="42"/>
        <v>0</v>
      </c>
      <c r="BP49" s="12">
        <f t="shared" si="43"/>
        <v>0</v>
      </c>
      <c r="BR49" s="13">
        <f t="shared" si="44"/>
        <v>0</v>
      </c>
      <c r="BS49" s="12">
        <f t="shared" si="45"/>
        <v>0</v>
      </c>
      <c r="BT49" s="4">
        <v>23</v>
      </c>
      <c r="BU49" s="13">
        <f t="shared" si="46"/>
        <v>0.95833333333333337</v>
      </c>
      <c r="BV49" s="12">
        <f t="shared" si="47"/>
        <v>282.13272000000001</v>
      </c>
      <c r="BX49" s="13">
        <f t="shared" si="48"/>
        <v>0</v>
      </c>
      <c r="BY49" s="12">
        <f t="shared" si="49"/>
        <v>0</v>
      </c>
      <c r="BZ49" s="4">
        <v>0</v>
      </c>
      <c r="CA49" s="13">
        <f t="shared" si="50"/>
        <v>0</v>
      </c>
      <c r="CB49" s="12">
        <f t="shared" si="51"/>
        <v>0</v>
      </c>
      <c r="CC49" s="4"/>
      <c r="CD49" s="13">
        <f t="shared" si="52"/>
        <v>0</v>
      </c>
      <c r="CE49" s="12">
        <f t="shared" si="53"/>
        <v>0</v>
      </c>
      <c r="CG49" s="13">
        <f t="shared" si="54"/>
        <v>0</v>
      </c>
      <c r="CH49" s="12">
        <f t="shared" si="55"/>
        <v>0</v>
      </c>
      <c r="CP49" s="18">
        <f t="shared" si="56"/>
        <v>870.93144000000007</v>
      </c>
    </row>
    <row r="50" spans="1:94" x14ac:dyDescent="0.25">
      <c r="A50" s="1">
        <v>173139000</v>
      </c>
      <c r="B50" t="s">
        <v>20</v>
      </c>
      <c r="C50" t="s">
        <v>21</v>
      </c>
      <c r="D50" s="2">
        <v>0.24299065420560748</v>
      </c>
      <c r="E50" s="6">
        <v>24</v>
      </c>
      <c r="F50" s="6">
        <v>12.266640000000001</v>
      </c>
      <c r="G50" s="1">
        <v>323004</v>
      </c>
      <c r="H50" s="1" t="s">
        <v>42</v>
      </c>
      <c r="I50" s="4"/>
      <c r="J50" s="11">
        <f t="shared" si="57"/>
        <v>0</v>
      </c>
      <c r="K50" s="12">
        <f t="shared" si="5"/>
        <v>0</v>
      </c>
      <c r="L50" s="4"/>
      <c r="M50" s="13">
        <f t="shared" si="6"/>
        <v>0</v>
      </c>
      <c r="N50" s="12">
        <f t="shared" si="7"/>
        <v>0</v>
      </c>
      <c r="O50" s="4"/>
      <c r="P50" s="13">
        <f t="shared" si="8"/>
        <v>0</v>
      </c>
      <c r="Q50" s="12">
        <f t="shared" si="9"/>
        <v>0</v>
      </c>
      <c r="R50" s="4"/>
      <c r="S50" s="13">
        <f t="shared" si="10"/>
        <v>0</v>
      </c>
      <c r="T50" s="12">
        <f t="shared" si="11"/>
        <v>0</v>
      </c>
      <c r="U50" s="4"/>
      <c r="V50" s="13">
        <f t="shared" si="12"/>
        <v>0</v>
      </c>
      <c r="W50" s="12">
        <f t="shared" si="13"/>
        <v>0</v>
      </c>
      <c r="X50" s="4">
        <v>75</v>
      </c>
      <c r="Y50" s="13">
        <f t="shared" si="14"/>
        <v>3.125</v>
      </c>
      <c r="Z50" s="12">
        <f t="shared" si="15"/>
        <v>919.99800000000005</v>
      </c>
      <c r="AA50" s="4"/>
      <c r="AB50" s="13">
        <f t="shared" si="16"/>
        <v>0</v>
      </c>
      <c r="AC50" s="12">
        <f t="shared" si="17"/>
        <v>0</v>
      </c>
      <c r="AD50" s="4">
        <v>1</v>
      </c>
      <c r="AE50" s="13">
        <f t="shared" si="18"/>
        <v>4.1666666666666664E-2</v>
      </c>
      <c r="AF50" s="12">
        <f t="shared" si="19"/>
        <v>12.266640000000001</v>
      </c>
      <c r="AH50" s="13">
        <f t="shared" si="20"/>
        <v>0</v>
      </c>
      <c r="AI50" s="12">
        <f t="shared" si="21"/>
        <v>0</v>
      </c>
      <c r="AK50" s="13">
        <f t="shared" si="22"/>
        <v>0</v>
      </c>
      <c r="AL50" s="12">
        <f t="shared" si="23"/>
        <v>0</v>
      </c>
      <c r="AM50" s="4"/>
      <c r="AN50" s="13">
        <f t="shared" si="24"/>
        <v>0</v>
      </c>
      <c r="AO50" s="12">
        <f t="shared" si="25"/>
        <v>0</v>
      </c>
      <c r="AP50" s="4"/>
      <c r="AQ50" s="13">
        <f t="shared" si="26"/>
        <v>0</v>
      </c>
      <c r="AR50" s="12">
        <f t="shared" si="27"/>
        <v>0</v>
      </c>
      <c r="AS50" s="4">
        <v>51</v>
      </c>
      <c r="AT50" s="13">
        <f t="shared" si="28"/>
        <v>2.125</v>
      </c>
      <c r="AU50" s="12">
        <f t="shared" si="29"/>
        <v>625.59864000000005</v>
      </c>
      <c r="AW50" s="13">
        <f t="shared" si="30"/>
        <v>0</v>
      </c>
      <c r="AX50" s="12">
        <f t="shared" si="31"/>
        <v>0</v>
      </c>
      <c r="AZ50" s="13">
        <f t="shared" si="32"/>
        <v>0</v>
      </c>
      <c r="BA50" s="12">
        <f t="shared" si="33"/>
        <v>0</v>
      </c>
      <c r="BC50" s="13">
        <f t="shared" si="34"/>
        <v>0</v>
      </c>
      <c r="BD50" s="12">
        <f t="shared" si="35"/>
        <v>0</v>
      </c>
      <c r="BF50" s="13">
        <f t="shared" si="36"/>
        <v>0</v>
      </c>
      <c r="BG50" s="12">
        <f t="shared" si="37"/>
        <v>0</v>
      </c>
      <c r="BH50" s="4">
        <v>56</v>
      </c>
      <c r="BI50" s="13">
        <f t="shared" si="38"/>
        <v>2.3333333333333335</v>
      </c>
      <c r="BJ50" s="12">
        <f t="shared" si="39"/>
        <v>686.93184000000008</v>
      </c>
      <c r="BK50" s="4">
        <v>1</v>
      </c>
      <c r="BL50" s="13">
        <f t="shared" si="40"/>
        <v>4.1666666666666664E-2</v>
      </c>
      <c r="BM50" s="12">
        <f t="shared" si="41"/>
        <v>12.266640000000001</v>
      </c>
      <c r="BO50" s="13">
        <f t="shared" si="42"/>
        <v>0</v>
      </c>
      <c r="BP50" s="12">
        <f t="shared" si="43"/>
        <v>0</v>
      </c>
      <c r="BR50" s="13">
        <f t="shared" si="44"/>
        <v>0</v>
      </c>
      <c r="BS50" s="12">
        <f t="shared" si="45"/>
        <v>0</v>
      </c>
      <c r="BT50" s="4">
        <v>61</v>
      </c>
      <c r="BU50" s="13">
        <f t="shared" si="46"/>
        <v>2.5416666666666665</v>
      </c>
      <c r="BV50" s="12">
        <f t="shared" si="47"/>
        <v>748.26504</v>
      </c>
      <c r="BX50" s="13">
        <f t="shared" si="48"/>
        <v>0</v>
      </c>
      <c r="BY50" s="12">
        <f t="shared" si="49"/>
        <v>0</v>
      </c>
      <c r="BZ50" s="4">
        <v>0</v>
      </c>
      <c r="CA50" s="13">
        <f t="shared" si="50"/>
        <v>0</v>
      </c>
      <c r="CB50" s="12">
        <f t="shared" si="51"/>
        <v>0</v>
      </c>
      <c r="CC50" s="4"/>
      <c r="CD50" s="13">
        <f t="shared" si="52"/>
        <v>0</v>
      </c>
      <c r="CE50" s="12">
        <f t="shared" si="53"/>
        <v>0</v>
      </c>
      <c r="CG50" s="13">
        <f t="shared" si="54"/>
        <v>0</v>
      </c>
      <c r="CH50" s="12">
        <f t="shared" si="55"/>
        <v>0</v>
      </c>
      <c r="CP50" s="18">
        <f t="shared" si="56"/>
        <v>2257.06176</v>
      </c>
    </row>
    <row r="51" spans="1:94" x14ac:dyDescent="0.25">
      <c r="A51" s="1">
        <v>173139000</v>
      </c>
      <c r="B51" t="s">
        <v>80</v>
      </c>
      <c r="C51" t="s">
        <v>23</v>
      </c>
      <c r="D51" s="3">
        <v>3.7383177570093455E-2</v>
      </c>
      <c r="E51" s="6">
        <v>24</v>
      </c>
      <c r="F51" s="6">
        <v>12.266640000000001</v>
      </c>
      <c r="G51" s="1">
        <v>323004</v>
      </c>
      <c r="H51" s="1" t="s">
        <v>42</v>
      </c>
      <c r="I51" s="4"/>
      <c r="J51" s="11">
        <f t="shared" si="57"/>
        <v>0</v>
      </c>
      <c r="K51" s="12">
        <f t="shared" si="5"/>
        <v>0</v>
      </c>
      <c r="L51" s="4"/>
      <c r="M51" s="13">
        <f t="shared" si="6"/>
        <v>0</v>
      </c>
      <c r="N51" s="12">
        <f t="shared" si="7"/>
        <v>0</v>
      </c>
      <c r="O51" s="4"/>
      <c r="P51" s="13">
        <f t="shared" si="8"/>
        <v>0</v>
      </c>
      <c r="Q51" s="12">
        <f t="shared" si="9"/>
        <v>0</v>
      </c>
      <c r="R51" s="4"/>
      <c r="S51" s="13">
        <f t="shared" si="10"/>
        <v>0</v>
      </c>
      <c r="T51" s="12">
        <f t="shared" si="11"/>
        <v>0</v>
      </c>
      <c r="U51" s="4"/>
      <c r="V51" s="13">
        <f t="shared" si="12"/>
        <v>0</v>
      </c>
      <c r="W51" s="12">
        <f t="shared" si="13"/>
        <v>0</v>
      </c>
      <c r="X51" s="4">
        <v>12</v>
      </c>
      <c r="Y51" s="13">
        <f t="shared" si="14"/>
        <v>0.5</v>
      </c>
      <c r="Z51" s="12">
        <f t="shared" si="15"/>
        <v>147.19968</v>
      </c>
      <c r="AA51" s="4"/>
      <c r="AB51" s="13">
        <f t="shared" si="16"/>
        <v>0</v>
      </c>
      <c r="AC51" s="12">
        <f t="shared" si="17"/>
        <v>0</v>
      </c>
      <c r="AD51" s="4">
        <v>0</v>
      </c>
      <c r="AE51" s="13">
        <f t="shared" si="18"/>
        <v>0</v>
      </c>
      <c r="AF51" s="12">
        <f t="shared" si="19"/>
        <v>0</v>
      </c>
      <c r="AH51" s="13">
        <f t="shared" si="20"/>
        <v>0</v>
      </c>
      <c r="AI51" s="12">
        <f t="shared" si="21"/>
        <v>0</v>
      </c>
      <c r="AK51" s="13">
        <f t="shared" si="22"/>
        <v>0</v>
      </c>
      <c r="AL51" s="12">
        <f t="shared" si="23"/>
        <v>0</v>
      </c>
      <c r="AM51" s="4"/>
      <c r="AN51" s="13">
        <f t="shared" si="24"/>
        <v>0</v>
      </c>
      <c r="AO51" s="12">
        <f t="shared" si="25"/>
        <v>0</v>
      </c>
      <c r="AP51" s="4"/>
      <c r="AQ51" s="13">
        <f t="shared" si="26"/>
        <v>0</v>
      </c>
      <c r="AR51" s="12">
        <f t="shared" si="27"/>
        <v>0</v>
      </c>
      <c r="AS51" s="4">
        <v>7</v>
      </c>
      <c r="AT51" s="13">
        <f t="shared" si="28"/>
        <v>0.29166666666666669</v>
      </c>
      <c r="AU51" s="12">
        <f t="shared" si="29"/>
        <v>85.86648000000001</v>
      </c>
      <c r="AW51" s="13">
        <f t="shared" si="30"/>
        <v>0</v>
      </c>
      <c r="AX51" s="12">
        <f t="shared" si="31"/>
        <v>0</v>
      </c>
      <c r="AZ51" s="13">
        <f t="shared" si="32"/>
        <v>0</v>
      </c>
      <c r="BA51" s="12">
        <f t="shared" si="33"/>
        <v>0</v>
      </c>
      <c r="BC51" s="13">
        <f t="shared" si="34"/>
        <v>0</v>
      </c>
      <c r="BD51" s="12">
        <f t="shared" si="35"/>
        <v>0</v>
      </c>
      <c r="BF51" s="13">
        <f t="shared" si="36"/>
        <v>0</v>
      </c>
      <c r="BG51" s="12">
        <f t="shared" si="37"/>
        <v>0</v>
      </c>
      <c r="BH51" s="4">
        <v>10</v>
      </c>
      <c r="BI51" s="13">
        <f t="shared" si="38"/>
        <v>0.41666666666666669</v>
      </c>
      <c r="BJ51" s="12">
        <f t="shared" si="39"/>
        <v>122.66640000000001</v>
      </c>
      <c r="BK51" s="4">
        <v>1</v>
      </c>
      <c r="BL51" s="13">
        <f t="shared" si="40"/>
        <v>4.1666666666666664E-2</v>
      </c>
      <c r="BM51" s="12">
        <f t="shared" si="41"/>
        <v>12.266640000000001</v>
      </c>
      <c r="BO51" s="13">
        <f t="shared" si="42"/>
        <v>0</v>
      </c>
      <c r="BP51" s="12">
        <f t="shared" si="43"/>
        <v>0</v>
      </c>
      <c r="BR51" s="13">
        <f t="shared" si="44"/>
        <v>0</v>
      </c>
      <c r="BS51" s="12">
        <f t="shared" si="45"/>
        <v>0</v>
      </c>
      <c r="BT51" s="4">
        <v>10</v>
      </c>
      <c r="BU51" s="13">
        <f t="shared" si="46"/>
        <v>0.41666666666666669</v>
      </c>
      <c r="BV51" s="12">
        <f t="shared" si="47"/>
        <v>122.66640000000001</v>
      </c>
      <c r="BX51" s="13">
        <f t="shared" si="48"/>
        <v>0</v>
      </c>
      <c r="BY51" s="12">
        <f t="shared" si="49"/>
        <v>0</v>
      </c>
      <c r="BZ51" s="4">
        <v>0</v>
      </c>
      <c r="CA51" s="13">
        <f t="shared" si="50"/>
        <v>0</v>
      </c>
      <c r="CB51" s="12">
        <f t="shared" si="51"/>
        <v>0</v>
      </c>
      <c r="CC51" s="4"/>
      <c r="CD51" s="13">
        <f t="shared" si="52"/>
        <v>0</v>
      </c>
      <c r="CE51" s="12">
        <f t="shared" si="53"/>
        <v>0</v>
      </c>
      <c r="CG51" s="13">
        <f t="shared" si="54"/>
        <v>0</v>
      </c>
      <c r="CH51" s="12">
        <f t="shared" si="55"/>
        <v>0</v>
      </c>
      <c r="CP51" s="18">
        <f t="shared" si="56"/>
        <v>367.99920000000003</v>
      </c>
    </row>
    <row r="52" spans="1:94" x14ac:dyDescent="0.25">
      <c r="I52" s="4"/>
      <c r="J52" s="11">
        <f t="shared" si="57"/>
        <v>0</v>
      </c>
      <c r="K52" s="12">
        <f t="shared" si="5"/>
        <v>0</v>
      </c>
      <c r="L52" s="4"/>
      <c r="M52" s="13">
        <f t="shared" si="6"/>
        <v>0</v>
      </c>
      <c r="N52" s="12">
        <f t="shared" si="7"/>
        <v>0</v>
      </c>
      <c r="O52" s="4"/>
      <c r="P52" s="13">
        <f t="shared" si="8"/>
        <v>0</v>
      </c>
      <c r="Q52" s="12">
        <f t="shared" si="9"/>
        <v>0</v>
      </c>
      <c r="R52" s="4"/>
      <c r="S52" s="13">
        <f t="shared" si="10"/>
        <v>0</v>
      </c>
      <c r="T52" s="12">
        <f t="shared" si="11"/>
        <v>0</v>
      </c>
      <c r="U52" s="4"/>
      <c r="V52" s="13">
        <f t="shared" si="12"/>
        <v>0</v>
      </c>
      <c r="W52" s="12">
        <f t="shared" si="13"/>
        <v>0</v>
      </c>
      <c r="X52" s="4">
        <v>0</v>
      </c>
      <c r="Y52" s="13">
        <f t="shared" si="14"/>
        <v>0</v>
      </c>
      <c r="Z52" s="12">
        <f t="shared" si="15"/>
        <v>0</v>
      </c>
      <c r="AA52" s="4"/>
      <c r="AB52" s="13">
        <f t="shared" si="16"/>
        <v>0</v>
      </c>
      <c r="AC52" s="12">
        <f t="shared" si="17"/>
        <v>0</v>
      </c>
      <c r="AD52" s="4">
        <v>0</v>
      </c>
      <c r="AE52" s="13">
        <f t="shared" si="18"/>
        <v>0</v>
      </c>
      <c r="AF52" s="12">
        <f t="shared" si="19"/>
        <v>0</v>
      </c>
      <c r="AH52" s="13">
        <f t="shared" si="20"/>
        <v>0</v>
      </c>
      <c r="AI52" s="12">
        <f t="shared" si="21"/>
        <v>0</v>
      </c>
      <c r="AK52" s="13">
        <f t="shared" si="22"/>
        <v>0</v>
      </c>
      <c r="AL52" s="12">
        <f t="shared" si="23"/>
        <v>0</v>
      </c>
      <c r="AM52" s="4"/>
      <c r="AN52" s="13">
        <f t="shared" si="24"/>
        <v>0</v>
      </c>
      <c r="AO52" s="12">
        <f t="shared" si="25"/>
        <v>0</v>
      </c>
      <c r="AP52" s="4"/>
      <c r="AQ52" s="13">
        <f t="shared" si="26"/>
        <v>0</v>
      </c>
      <c r="AR52" s="12">
        <f t="shared" si="27"/>
        <v>0</v>
      </c>
      <c r="AS52" s="4">
        <v>0</v>
      </c>
      <c r="AT52" s="13">
        <f t="shared" si="28"/>
        <v>0</v>
      </c>
      <c r="AU52" s="12">
        <f t="shared" si="29"/>
        <v>0</v>
      </c>
      <c r="AW52" s="13">
        <f t="shared" si="30"/>
        <v>0</v>
      </c>
      <c r="AX52" s="12">
        <f t="shared" si="31"/>
        <v>0</v>
      </c>
      <c r="AZ52" s="13">
        <f t="shared" si="32"/>
        <v>0</v>
      </c>
      <c r="BA52" s="12">
        <f t="shared" si="33"/>
        <v>0</v>
      </c>
      <c r="BC52" s="13">
        <f t="shared" si="34"/>
        <v>0</v>
      </c>
      <c r="BD52" s="12">
        <f t="shared" si="35"/>
        <v>0</v>
      </c>
      <c r="BF52" s="13">
        <f t="shared" si="36"/>
        <v>0</v>
      </c>
      <c r="BG52" s="12">
        <f t="shared" si="37"/>
        <v>0</v>
      </c>
      <c r="BH52" s="4">
        <v>0</v>
      </c>
      <c r="BI52" s="13">
        <f t="shared" si="38"/>
        <v>0</v>
      </c>
      <c r="BJ52" s="12">
        <f t="shared" si="39"/>
        <v>0</v>
      </c>
      <c r="BK52" s="4">
        <v>0</v>
      </c>
      <c r="BL52" s="13">
        <f t="shared" si="40"/>
        <v>0</v>
      </c>
      <c r="BM52" s="12">
        <f t="shared" si="41"/>
        <v>0</v>
      </c>
      <c r="BO52" s="13">
        <f t="shared" si="42"/>
        <v>0</v>
      </c>
      <c r="BP52" s="12">
        <f t="shared" si="43"/>
        <v>0</v>
      </c>
      <c r="BR52" s="13">
        <f t="shared" si="44"/>
        <v>0</v>
      </c>
      <c r="BS52" s="12">
        <f t="shared" si="45"/>
        <v>0</v>
      </c>
      <c r="BT52" s="4">
        <v>0</v>
      </c>
      <c r="BU52" s="13">
        <f t="shared" si="46"/>
        <v>0</v>
      </c>
      <c r="BV52" s="12">
        <f t="shared" si="47"/>
        <v>0</v>
      </c>
      <c r="BX52" s="13">
        <f t="shared" si="48"/>
        <v>0</v>
      </c>
      <c r="BY52" s="12">
        <f t="shared" si="49"/>
        <v>0</v>
      </c>
      <c r="BZ52" s="4">
        <v>0</v>
      </c>
      <c r="CA52" s="13">
        <f t="shared" si="50"/>
        <v>0</v>
      </c>
      <c r="CB52" s="12">
        <f t="shared" si="51"/>
        <v>0</v>
      </c>
      <c r="CC52" s="4"/>
      <c r="CD52" s="13">
        <f t="shared" si="52"/>
        <v>0</v>
      </c>
      <c r="CE52" s="12">
        <f t="shared" si="53"/>
        <v>0</v>
      </c>
      <c r="CG52" s="13">
        <f t="shared" si="54"/>
        <v>0</v>
      </c>
      <c r="CH52" s="12">
        <f t="shared" si="55"/>
        <v>0</v>
      </c>
      <c r="CP52" s="18">
        <f t="shared" si="56"/>
        <v>0</v>
      </c>
    </row>
    <row r="53" spans="1:94" x14ac:dyDescent="0.25">
      <c r="I53" s="4"/>
      <c r="J53" s="11">
        <f t="shared" si="57"/>
        <v>0</v>
      </c>
      <c r="K53" s="12">
        <f t="shared" si="5"/>
        <v>0</v>
      </c>
      <c r="L53" s="4"/>
      <c r="M53" s="13">
        <f t="shared" si="6"/>
        <v>0</v>
      </c>
      <c r="N53" s="12">
        <f t="shared" si="7"/>
        <v>0</v>
      </c>
      <c r="O53" s="4"/>
      <c r="P53" s="13">
        <f t="shared" si="8"/>
        <v>0</v>
      </c>
      <c r="Q53" s="12">
        <f t="shared" si="9"/>
        <v>0</v>
      </c>
      <c r="R53" s="4"/>
      <c r="S53" s="13">
        <f t="shared" si="10"/>
        <v>0</v>
      </c>
      <c r="T53" s="12">
        <f t="shared" si="11"/>
        <v>0</v>
      </c>
      <c r="U53" s="4"/>
      <c r="V53" s="13">
        <f t="shared" si="12"/>
        <v>0</v>
      </c>
      <c r="W53" s="12">
        <f t="shared" si="13"/>
        <v>0</v>
      </c>
      <c r="X53" s="4">
        <v>0</v>
      </c>
      <c r="Y53" s="13">
        <f t="shared" si="14"/>
        <v>0</v>
      </c>
      <c r="Z53" s="12">
        <f t="shared" si="15"/>
        <v>0</v>
      </c>
      <c r="AA53" s="4"/>
      <c r="AB53" s="13">
        <f t="shared" si="16"/>
        <v>0</v>
      </c>
      <c r="AC53" s="12">
        <f t="shared" si="17"/>
        <v>0</v>
      </c>
      <c r="AD53" s="4">
        <v>0</v>
      </c>
      <c r="AE53" s="13">
        <f t="shared" si="18"/>
        <v>0</v>
      </c>
      <c r="AF53" s="12">
        <f t="shared" si="19"/>
        <v>0</v>
      </c>
      <c r="AH53" s="13">
        <f t="shared" si="20"/>
        <v>0</v>
      </c>
      <c r="AI53" s="12">
        <f t="shared" si="21"/>
        <v>0</v>
      </c>
      <c r="AK53" s="13">
        <f t="shared" si="22"/>
        <v>0</v>
      </c>
      <c r="AL53" s="12">
        <f t="shared" si="23"/>
        <v>0</v>
      </c>
      <c r="AM53" s="4"/>
      <c r="AN53" s="13">
        <f t="shared" si="24"/>
        <v>0</v>
      </c>
      <c r="AO53" s="12">
        <f t="shared" si="25"/>
        <v>0</v>
      </c>
      <c r="AP53" s="4"/>
      <c r="AQ53" s="13">
        <f t="shared" si="26"/>
        <v>0</v>
      </c>
      <c r="AR53" s="12">
        <f t="shared" si="27"/>
        <v>0</v>
      </c>
      <c r="AS53" s="4">
        <v>0</v>
      </c>
      <c r="AT53" s="13">
        <f t="shared" si="28"/>
        <v>0</v>
      </c>
      <c r="AU53" s="12">
        <f t="shared" si="29"/>
        <v>0</v>
      </c>
      <c r="AW53" s="13">
        <f t="shared" si="30"/>
        <v>0</v>
      </c>
      <c r="AX53" s="12">
        <f t="shared" si="31"/>
        <v>0</v>
      </c>
      <c r="AZ53" s="13">
        <f t="shared" si="32"/>
        <v>0</v>
      </c>
      <c r="BA53" s="12">
        <f t="shared" si="33"/>
        <v>0</v>
      </c>
      <c r="BC53" s="13">
        <f t="shared" si="34"/>
        <v>0</v>
      </c>
      <c r="BD53" s="12">
        <f t="shared" si="35"/>
        <v>0</v>
      </c>
      <c r="BF53" s="13">
        <f t="shared" si="36"/>
        <v>0</v>
      </c>
      <c r="BG53" s="12">
        <f t="shared" si="37"/>
        <v>0</v>
      </c>
      <c r="BH53" s="4">
        <v>0</v>
      </c>
      <c r="BI53" s="13">
        <f t="shared" si="38"/>
        <v>0</v>
      </c>
      <c r="BJ53" s="12">
        <f t="shared" si="39"/>
        <v>0</v>
      </c>
      <c r="BK53" s="4">
        <v>0</v>
      </c>
      <c r="BL53" s="13">
        <f t="shared" si="40"/>
        <v>0</v>
      </c>
      <c r="BM53" s="12">
        <f t="shared" si="41"/>
        <v>0</v>
      </c>
      <c r="BO53" s="13">
        <f t="shared" si="42"/>
        <v>0</v>
      </c>
      <c r="BP53" s="12">
        <f t="shared" si="43"/>
        <v>0</v>
      </c>
      <c r="BR53" s="13">
        <f t="shared" si="44"/>
        <v>0</v>
      </c>
      <c r="BS53" s="12">
        <f t="shared" si="45"/>
        <v>0</v>
      </c>
      <c r="BT53" s="4">
        <v>0</v>
      </c>
      <c r="BU53" s="13">
        <f t="shared" si="46"/>
        <v>0</v>
      </c>
      <c r="BV53" s="12">
        <f t="shared" si="47"/>
        <v>0</v>
      </c>
      <c r="BX53" s="13">
        <f t="shared" si="48"/>
        <v>0</v>
      </c>
      <c r="BY53" s="12">
        <f t="shared" si="49"/>
        <v>0</v>
      </c>
      <c r="BZ53" s="4">
        <v>0</v>
      </c>
      <c r="CA53" s="13">
        <f t="shared" si="50"/>
        <v>0</v>
      </c>
      <c r="CB53" s="12">
        <f t="shared" si="51"/>
        <v>0</v>
      </c>
      <c r="CC53" s="4"/>
      <c r="CD53" s="13">
        <f t="shared" si="52"/>
        <v>0</v>
      </c>
      <c r="CE53" s="12">
        <f t="shared" si="53"/>
        <v>0</v>
      </c>
      <c r="CG53" s="13">
        <f t="shared" si="54"/>
        <v>0</v>
      </c>
      <c r="CH53" s="12">
        <f t="shared" si="55"/>
        <v>0</v>
      </c>
      <c r="CP53" s="18">
        <f t="shared" si="56"/>
        <v>0</v>
      </c>
    </row>
    <row r="54" spans="1:94" x14ac:dyDescent="0.25">
      <c r="A54" s="1">
        <v>173145000</v>
      </c>
      <c r="B54" t="s">
        <v>8</v>
      </c>
      <c r="C54" t="s">
        <v>9</v>
      </c>
      <c r="D54" s="2">
        <v>8.4112149532710276E-2</v>
      </c>
      <c r="E54" s="6">
        <v>24</v>
      </c>
      <c r="F54" s="6">
        <v>12.266640000000001</v>
      </c>
      <c r="G54" s="1">
        <v>322000</v>
      </c>
      <c r="H54" s="1" t="s">
        <v>50</v>
      </c>
      <c r="I54" s="4"/>
      <c r="J54" s="11">
        <f t="shared" si="57"/>
        <v>0</v>
      </c>
      <c r="K54" s="12">
        <f t="shared" si="5"/>
        <v>0</v>
      </c>
      <c r="L54" s="4"/>
      <c r="M54" s="13">
        <f t="shared" si="6"/>
        <v>0</v>
      </c>
      <c r="N54" s="12">
        <f t="shared" si="7"/>
        <v>0</v>
      </c>
      <c r="O54" s="4"/>
      <c r="P54" s="13">
        <f t="shared" si="8"/>
        <v>0</v>
      </c>
      <c r="Q54" s="12">
        <f t="shared" si="9"/>
        <v>0</v>
      </c>
      <c r="R54" s="4"/>
      <c r="S54" s="13">
        <f t="shared" si="10"/>
        <v>0</v>
      </c>
      <c r="T54" s="12">
        <f t="shared" si="11"/>
        <v>0</v>
      </c>
      <c r="U54" s="4"/>
      <c r="V54" s="13">
        <f t="shared" si="12"/>
        <v>0</v>
      </c>
      <c r="W54" s="12">
        <f t="shared" si="13"/>
        <v>0</v>
      </c>
      <c r="X54" s="4">
        <v>23</v>
      </c>
      <c r="Y54" s="13">
        <f t="shared" si="14"/>
        <v>0.95833333333333337</v>
      </c>
      <c r="Z54" s="12">
        <f t="shared" si="15"/>
        <v>282.13272000000001</v>
      </c>
      <c r="AA54" s="4"/>
      <c r="AB54" s="13">
        <f t="shared" si="16"/>
        <v>0</v>
      </c>
      <c r="AC54" s="12">
        <f t="shared" si="17"/>
        <v>0</v>
      </c>
      <c r="AD54" s="4">
        <v>0</v>
      </c>
      <c r="AE54" s="13">
        <f t="shared" si="18"/>
        <v>0</v>
      </c>
      <c r="AF54" s="12">
        <f t="shared" si="19"/>
        <v>0</v>
      </c>
      <c r="AH54" s="13">
        <f t="shared" si="20"/>
        <v>0</v>
      </c>
      <c r="AI54" s="12">
        <f t="shared" si="21"/>
        <v>0</v>
      </c>
      <c r="AK54" s="13">
        <f t="shared" si="22"/>
        <v>0</v>
      </c>
      <c r="AL54" s="12">
        <f t="shared" si="23"/>
        <v>0</v>
      </c>
      <c r="AM54" s="4"/>
      <c r="AN54" s="13">
        <f t="shared" si="24"/>
        <v>0</v>
      </c>
      <c r="AO54" s="12">
        <f t="shared" si="25"/>
        <v>0</v>
      </c>
      <c r="AP54" s="4"/>
      <c r="AQ54" s="13">
        <f t="shared" si="26"/>
        <v>0</v>
      </c>
      <c r="AR54" s="12">
        <f t="shared" si="27"/>
        <v>0</v>
      </c>
      <c r="AS54" s="4">
        <v>15</v>
      </c>
      <c r="AT54" s="13">
        <f t="shared" si="28"/>
        <v>0.625</v>
      </c>
      <c r="AU54" s="12">
        <f t="shared" si="29"/>
        <v>183.99960000000002</v>
      </c>
      <c r="AW54" s="13">
        <f t="shared" si="30"/>
        <v>0</v>
      </c>
      <c r="AX54" s="12">
        <f t="shared" si="31"/>
        <v>0</v>
      </c>
      <c r="AZ54" s="13">
        <f t="shared" si="32"/>
        <v>0</v>
      </c>
      <c r="BA54" s="12">
        <f t="shared" si="33"/>
        <v>0</v>
      </c>
      <c r="BC54" s="13">
        <f t="shared" si="34"/>
        <v>0</v>
      </c>
      <c r="BD54" s="12">
        <f t="shared" si="35"/>
        <v>0</v>
      </c>
      <c r="BF54" s="13">
        <f t="shared" si="36"/>
        <v>0</v>
      </c>
      <c r="BG54" s="12">
        <f t="shared" si="37"/>
        <v>0</v>
      </c>
      <c r="BH54" s="4">
        <v>15</v>
      </c>
      <c r="BI54" s="13">
        <f t="shared" si="38"/>
        <v>0.625</v>
      </c>
      <c r="BJ54" s="12">
        <f t="shared" si="39"/>
        <v>183.99960000000002</v>
      </c>
      <c r="BK54" s="4">
        <v>0</v>
      </c>
      <c r="BL54" s="13">
        <f t="shared" si="40"/>
        <v>0</v>
      </c>
      <c r="BM54" s="12">
        <f t="shared" si="41"/>
        <v>0</v>
      </c>
      <c r="BO54" s="13">
        <f t="shared" si="42"/>
        <v>0</v>
      </c>
      <c r="BP54" s="12">
        <f t="shared" si="43"/>
        <v>0</v>
      </c>
      <c r="BR54" s="13">
        <f t="shared" si="44"/>
        <v>0</v>
      </c>
      <c r="BS54" s="12">
        <f t="shared" si="45"/>
        <v>0</v>
      </c>
      <c r="BT54" s="4">
        <v>14</v>
      </c>
      <c r="BU54" s="13">
        <f t="shared" si="46"/>
        <v>0.58333333333333337</v>
      </c>
      <c r="BV54" s="12">
        <f t="shared" si="47"/>
        <v>171.73296000000002</v>
      </c>
      <c r="BX54" s="13">
        <f t="shared" si="48"/>
        <v>0</v>
      </c>
      <c r="BY54" s="12">
        <f t="shared" si="49"/>
        <v>0</v>
      </c>
      <c r="BZ54" s="4">
        <v>1</v>
      </c>
      <c r="CA54" s="13">
        <f t="shared" si="50"/>
        <v>4.1666666666666664E-2</v>
      </c>
      <c r="CB54" s="12">
        <f t="shared" si="51"/>
        <v>12.266640000000001</v>
      </c>
      <c r="CC54" s="4"/>
      <c r="CD54" s="13">
        <f t="shared" si="52"/>
        <v>0</v>
      </c>
      <c r="CE54" s="12">
        <f t="shared" si="53"/>
        <v>0</v>
      </c>
      <c r="CG54" s="13">
        <f t="shared" si="54"/>
        <v>0</v>
      </c>
      <c r="CH54" s="12">
        <f t="shared" si="55"/>
        <v>0</v>
      </c>
      <c r="CP54" s="18">
        <f t="shared" si="56"/>
        <v>650.13192000000004</v>
      </c>
    </row>
    <row r="55" spans="1:94" x14ac:dyDescent="0.25">
      <c r="A55" s="1">
        <v>173145000</v>
      </c>
      <c r="B55" t="s">
        <v>10</v>
      </c>
      <c r="C55" t="s">
        <v>11</v>
      </c>
      <c r="D55" s="2">
        <v>0.21495327102803738</v>
      </c>
      <c r="E55" s="6">
        <v>24</v>
      </c>
      <c r="F55" s="6">
        <v>12.266640000000001</v>
      </c>
      <c r="G55" s="1">
        <v>322000</v>
      </c>
      <c r="H55" s="1" t="s">
        <v>50</v>
      </c>
      <c r="I55" s="4"/>
      <c r="J55" s="11">
        <f t="shared" si="57"/>
        <v>0</v>
      </c>
      <c r="K55" s="12">
        <f t="shared" si="5"/>
        <v>0</v>
      </c>
      <c r="L55" s="4"/>
      <c r="M55" s="13">
        <f t="shared" si="6"/>
        <v>0</v>
      </c>
      <c r="N55" s="12">
        <f t="shared" si="7"/>
        <v>0</v>
      </c>
      <c r="O55" s="4"/>
      <c r="P55" s="13">
        <f t="shared" si="8"/>
        <v>0</v>
      </c>
      <c r="Q55" s="12">
        <f t="shared" si="9"/>
        <v>0</v>
      </c>
      <c r="R55" s="4"/>
      <c r="S55" s="13">
        <f t="shared" si="10"/>
        <v>0</v>
      </c>
      <c r="T55" s="12">
        <f t="shared" si="11"/>
        <v>0</v>
      </c>
      <c r="U55" s="4"/>
      <c r="V55" s="13">
        <f t="shared" si="12"/>
        <v>0</v>
      </c>
      <c r="W55" s="12">
        <f t="shared" si="13"/>
        <v>0</v>
      </c>
      <c r="X55" s="4">
        <v>58</v>
      </c>
      <c r="Y55" s="13">
        <f t="shared" si="14"/>
        <v>2.4166666666666665</v>
      </c>
      <c r="Z55" s="12">
        <f t="shared" si="15"/>
        <v>711.46512000000007</v>
      </c>
      <c r="AA55" s="4"/>
      <c r="AB55" s="13">
        <f t="shared" si="16"/>
        <v>0</v>
      </c>
      <c r="AC55" s="12">
        <f t="shared" si="17"/>
        <v>0</v>
      </c>
      <c r="AD55" s="4">
        <v>0</v>
      </c>
      <c r="AE55" s="13">
        <f t="shared" si="18"/>
        <v>0</v>
      </c>
      <c r="AF55" s="12">
        <f t="shared" si="19"/>
        <v>0</v>
      </c>
      <c r="AH55" s="13">
        <f t="shared" si="20"/>
        <v>0</v>
      </c>
      <c r="AI55" s="12">
        <f t="shared" si="21"/>
        <v>0</v>
      </c>
      <c r="AK55" s="13">
        <f t="shared" si="22"/>
        <v>0</v>
      </c>
      <c r="AL55" s="12">
        <f t="shared" si="23"/>
        <v>0</v>
      </c>
      <c r="AM55" s="4"/>
      <c r="AN55" s="13">
        <f t="shared" si="24"/>
        <v>0</v>
      </c>
      <c r="AO55" s="12">
        <f t="shared" si="25"/>
        <v>0</v>
      </c>
      <c r="AP55" s="4"/>
      <c r="AQ55" s="13">
        <f t="shared" si="26"/>
        <v>0</v>
      </c>
      <c r="AR55" s="12">
        <f t="shared" si="27"/>
        <v>0</v>
      </c>
      <c r="AS55" s="4">
        <v>38</v>
      </c>
      <c r="AT55" s="13">
        <f t="shared" si="28"/>
        <v>1.5833333333333333</v>
      </c>
      <c r="AU55" s="12">
        <f t="shared" si="29"/>
        <v>466.13232000000005</v>
      </c>
      <c r="AW55" s="13">
        <f t="shared" si="30"/>
        <v>0</v>
      </c>
      <c r="AX55" s="12">
        <f t="shared" si="31"/>
        <v>0</v>
      </c>
      <c r="AZ55" s="13">
        <f t="shared" si="32"/>
        <v>0</v>
      </c>
      <c r="BA55" s="12">
        <f t="shared" si="33"/>
        <v>0</v>
      </c>
      <c r="BC55" s="13">
        <f t="shared" si="34"/>
        <v>0</v>
      </c>
      <c r="BD55" s="12">
        <f t="shared" si="35"/>
        <v>0</v>
      </c>
      <c r="BF55" s="13">
        <f t="shared" si="36"/>
        <v>0</v>
      </c>
      <c r="BG55" s="12">
        <f t="shared" si="37"/>
        <v>0</v>
      </c>
      <c r="BH55" s="4">
        <v>40</v>
      </c>
      <c r="BI55" s="13">
        <f t="shared" si="38"/>
        <v>1.6666666666666667</v>
      </c>
      <c r="BJ55" s="12">
        <f t="shared" si="39"/>
        <v>490.66560000000004</v>
      </c>
      <c r="BK55" s="4">
        <v>1</v>
      </c>
      <c r="BL55" s="13">
        <f t="shared" si="40"/>
        <v>4.1666666666666664E-2</v>
      </c>
      <c r="BM55" s="12">
        <f t="shared" si="41"/>
        <v>12.266640000000001</v>
      </c>
      <c r="BO55" s="13">
        <f t="shared" si="42"/>
        <v>0</v>
      </c>
      <c r="BP55" s="12">
        <f t="shared" si="43"/>
        <v>0</v>
      </c>
      <c r="BR55" s="13">
        <f t="shared" si="44"/>
        <v>0</v>
      </c>
      <c r="BS55" s="12">
        <f t="shared" si="45"/>
        <v>0</v>
      </c>
      <c r="BT55" s="4">
        <v>37</v>
      </c>
      <c r="BU55" s="13">
        <f t="shared" si="46"/>
        <v>1.5416666666666667</v>
      </c>
      <c r="BV55" s="12">
        <f t="shared" si="47"/>
        <v>453.86568</v>
      </c>
      <c r="BX55" s="13">
        <f t="shared" si="48"/>
        <v>0</v>
      </c>
      <c r="BY55" s="12">
        <f t="shared" si="49"/>
        <v>0</v>
      </c>
      <c r="BZ55" s="4">
        <v>1</v>
      </c>
      <c r="CA55" s="13">
        <f t="shared" si="50"/>
        <v>4.1666666666666664E-2</v>
      </c>
      <c r="CB55" s="12">
        <f t="shared" si="51"/>
        <v>12.266640000000001</v>
      </c>
      <c r="CC55" s="4"/>
      <c r="CD55" s="13">
        <f t="shared" si="52"/>
        <v>0</v>
      </c>
      <c r="CE55" s="12">
        <f t="shared" si="53"/>
        <v>0</v>
      </c>
      <c r="CG55" s="13">
        <f t="shared" si="54"/>
        <v>0</v>
      </c>
      <c r="CH55" s="12">
        <f t="shared" si="55"/>
        <v>0</v>
      </c>
      <c r="CP55" s="18">
        <f t="shared" si="56"/>
        <v>1680.5296800000001</v>
      </c>
    </row>
    <row r="56" spans="1:94" x14ac:dyDescent="0.25">
      <c r="A56" s="1">
        <v>173145000</v>
      </c>
      <c r="B56" t="s">
        <v>12</v>
      </c>
      <c r="C56" t="s">
        <v>13</v>
      </c>
      <c r="D56" s="2"/>
      <c r="E56" s="6">
        <v>24</v>
      </c>
      <c r="F56" s="6">
        <v>12.266640000000001</v>
      </c>
      <c r="G56" s="1">
        <v>322000</v>
      </c>
      <c r="H56" s="1" t="s">
        <v>50</v>
      </c>
      <c r="I56" s="4"/>
      <c r="J56" s="11">
        <f t="shared" si="57"/>
        <v>0</v>
      </c>
      <c r="K56" s="12">
        <f t="shared" si="5"/>
        <v>0</v>
      </c>
      <c r="L56" s="4"/>
      <c r="M56" s="13">
        <f t="shared" si="6"/>
        <v>0</v>
      </c>
      <c r="N56" s="12">
        <f t="shared" si="7"/>
        <v>0</v>
      </c>
      <c r="O56" s="4"/>
      <c r="P56" s="13">
        <f t="shared" si="8"/>
        <v>0</v>
      </c>
      <c r="Q56" s="12">
        <f t="shared" si="9"/>
        <v>0</v>
      </c>
      <c r="R56" s="4"/>
      <c r="S56" s="13">
        <f t="shared" si="10"/>
        <v>0</v>
      </c>
      <c r="T56" s="12">
        <f t="shared" si="11"/>
        <v>0</v>
      </c>
      <c r="U56" s="4"/>
      <c r="V56" s="13">
        <f t="shared" si="12"/>
        <v>0</v>
      </c>
      <c r="W56" s="12">
        <f t="shared" si="13"/>
        <v>0</v>
      </c>
      <c r="X56" s="4">
        <v>0</v>
      </c>
      <c r="Y56" s="13">
        <f t="shared" si="14"/>
        <v>0</v>
      </c>
      <c r="Z56" s="12">
        <f t="shared" si="15"/>
        <v>0</v>
      </c>
      <c r="AA56" s="4"/>
      <c r="AB56" s="13">
        <f t="shared" si="16"/>
        <v>0</v>
      </c>
      <c r="AC56" s="12">
        <f t="shared" si="17"/>
        <v>0</v>
      </c>
      <c r="AD56" s="4">
        <v>0</v>
      </c>
      <c r="AE56" s="13">
        <f t="shared" si="18"/>
        <v>0</v>
      </c>
      <c r="AF56" s="12">
        <f t="shared" si="19"/>
        <v>0</v>
      </c>
      <c r="AH56" s="13">
        <f t="shared" si="20"/>
        <v>0</v>
      </c>
      <c r="AI56" s="12">
        <f t="shared" si="21"/>
        <v>0</v>
      </c>
      <c r="AK56" s="13">
        <f t="shared" si="22"/>
        <v>0</v>
      </c>
      <c r="AL56" s="12">
        <f t="shared" si="23"/>
        <v>0</v>
      </c>
      <c r="AM56" s="4"/>
      <c r="AN56" s="13">
        <f t="shared" si="24"/>
        <v>0</v>
      </c>
      <c r="AO56" s="12">
        <f t="shared" si="25"/>
        <v>0</v>
      </c>
      <c r="AP56" s="4"/>
      <c r="AQ56" s="13">
        <f t="shared" si="26"/>
        <v>0</v>
      </c>
      <c r="AR56" s="12">
        <f t="shared" si="27"/>
        <v>0</v>
      </c>
      <c r="AS56" s="4">
        <v>0</v>
      </c>
      <c r="AT56" s="13">
        <f t="shared" si="28"/>
        <v>0</v>
      </c>
      <c r="AU56" s="12">
        <f t="shared" si="29"/>
        <v>0</v>
      </c>
      <c r="AW56" s="13">
        <f t="shared" si="30"/>
        <v>0</v>
      </c>
      <c r="AX56" s="12">
        <f t="shared" si="31"/>
        <v>0</v>
      </c>
      <c r="AZ56" s="13">
        <f t="shared" si="32"/>
        <v>0</v>
      </c>
      <c r="BA56" s="12">
        <f t="shared" si="33"/>
        <v>0</v>
      </c>
      <c r="BC56" s="13">
        <f t="shared" si="34"/>
        <v>0</v>
      </c>
      <c r="BD56" s="12">
        <f t="shared" si="35"/>
        <v>0</v>
      </c>
      <c r="BF56" s="13">
        <f t="shared" si="36"/>
        <v>0</v>
      </c>
      <c r="BG56" s="12">
        <f t="shared" si="37"/>
        <v>0</v>
      </c>
      <c r="BH56" s="4">
        <v>0</v>
      </c>
      <c r="BI56" s="13">
        <f t="shared" si="38"/>
        <v>0</v>
      </c>
      <c r="BJ56" s="12">
        <f t="shared" si="39"/>
        <v>0</v>
      </c>
      <c r="BK56" s="4">
        <v>0</v>
      </c>
      <c r="BL56" s="13">
        <f t="shared" si="40"/>
        <v>0</v>
      </c>
      <c r="BM56" s="12">
        <f t="shared" si="41"/>
        <v>0</v>
      </c>
      <c r="BO56" s="13">
        <f t="shared" si="42"/>
        <v>0</v>
      </c>
      <c r="BP56" s="12">
        <f t="shared" si="43"/>
        <v>0</v>
      </c>
      <c r="BR56" s="13">
        <f t="shared" si="44"/>
        <v>0</v>
      </c>
      <c r="BS56" s="12">
        <f t="shared" si="45"/>
        <v>0</v>
      </c>
      <c r="BT56" s="4">
        <v>0</v>
      </c>
      <c r="BU56" s="13">
        <f t="shared" si="46"/>
        <v>0</v>
      </c>
      <c r="BV56" s="12">
        <f t="shared" si="47"/>
        <v>0</v>
      </c>
      <c r="BX56" s="13">
        <f t="shared" si="48"/>
        <v>0</v>
      </c>
      <c r="BY56" s="12">
        <f t="shared" si="49"/>
        <v>0</v>
      </c>
      <c r="BZ56" s="4">
        <v>0</v>
      </c>
      <c r="CA56" s="13">
        <f t="shared" si="50"/>
        <v>0</v>
      </c>
      <c r="CB56" s="12">
        <f t="shared" si="51"/>
        <v>0</v>
      </c>
      <c r="CC56" s="4"/>
      <c r="CD56" s="13">
        <f t="shared" si="52"/>
        <v>0</v>
      </c>
      <c r="CE56" s="12">
        <f t="shared" si="53"/>
        <v>0</v>
      </c>
      <c r="CG56" s="13">
        <f t="shared" si="54"/>
        <v>0</v>
      </c>
      <c r="CH56" s="12">
        <f t="shared" si="55"/>
        <v>0</v>
      </c>
      <c r="CP56" s="18">
        <f t="shared" si="56"/>
        <v>0</v>
      </c>
    </row>
    <row r="57" spans="1:94" x14ac:dyDescent="0.25">
      <c r="A57" s="1">
        <v>173145000</v>
      </c>
      <c r="B57" t="s">
        <v>14</v>
      </c>
      <c r="C57" t="s">
        <v>15</v>
      </c>
      <c r="D57" s="2">
        <v>9.3457943925233641E-2</v>
      </c>
      <c r="E57" s="6">
        <v>24</v>
      </c>
      <c r="F57" s="6">
        <v>12.266640000000001</v>
      </c>
      <c r="G57" s="1">
        <v>322000</v>
      </c>
      <c r="H57" s="1" t="s">
        <v>50</v>
      </c>
      <c r="I57" s="4"/>
      <c r="J57" s="11">
        <f t="shared" si="57"/>
        <v>0</v>
      </c>
      <c r="K57" s="12">
        <f t="shared" si="5"/>
        <v>0</v>
      </c>
      <c r="L57" s="4"/>
      <c r="M57" s="13">
        <f t="shared" si="6"/>
        <v>0</v>
      </c>
      <c r="N57" s="12">
        <f t="shared" si="7"/>
        <v>0</v>
      </c>
      <c r="O57" s="4"/>
      <c r="P57" s="13">
        <f t="shared" si="8"/>
        <v>0</v>
      </c>
      <c r="Q57" s="12">
        <f t="shared" si="9"/>
        <v>0</v>
      </c>
      <c r="R57" s="4"/>
      <c r="S57" s="13">
        <f t="shared" si="10"/>
        <v>0</v>
      </c>
      <c r="T57" s="12">
        <f t="shared" si="11"/>
        <v>0</v>
      </c>
      <c r="U57" s="4"/>
      <c r="V57" s="13">
        <f t="shared" si="12"/>
        <v>0</v>
      </c>
      <c r="W57" s="12">
        <f t="shared" si="13"/>
        <v>0</v>
      </c>
      <c r="X57" s="4">
        <v>25</v>
      </c>
      <c r="Y57" s="13">
        <f t="shared" si="14"/>
        <v>1.0416666666666667</v>
      </c>
      <c r="Z57" s="12">
        <f t="shared" si="15"/>
        <v>306.666</v>
      </c>
      <c r="AA57" s="4"/>
      <c r="AB57" s="13">
        <f t="shared" si="16"/>
        <v>0</v>
      </c>
      <c r="AC57" s="12">
        <f t="shared" si="17"/>
        <v>0</v>
      </c>
      <c r="AD57" s="4">
        <v>0</v>
      </c>
      <c r="AE57" s="13">
        <f t="shared" si="18"/>
        <v>0</v>
      </c>
      <c r="AF57" s="12">
        <f t="shared" si="19"/>
        <v>0</v>
      </c>
      <c r="AH57" s="13">
        <f t="shared" si="20"/>
        <v>0</v>
      </c>
      <c r="AI57" s="12">
        <f t="shared" si="21"/>
        <v>0</v>
      </c>
      <c r="AK57" s="13">
        <f t="shared" si="22"/>
        <v>0</v>
      </c>
      <c r="AL57" s="12">
        <f t="shared" si="23"/>
        <v>0</v>
      </c>
      <c r="AM57" s="4"/>
      <c r="AN57" s="13">
        <f t="shared" si="24"/>
        <v>0</v>
      </c>
      <c r="AO57" s="12">
        <f t="shared" si="25"/>
        <v>0</v>
      </c>
      <c r="AP57" s="4"/>
      <c r="AQ57" s="13">
        <f t="shared" si="26"/>
        <v>0</v>
      </c>
      <c r="AR57" s="12">
        <f t="shared" si="27"/>
        <v>0</v>
      </c>
      <c r="AS57" s="4">
        <v>17</v>
      </c>
      <c r="AT57" s="13">
        <f t="shared" si="28"/>
        <v>0.70833333333333337</v>
      </c>
      <c r="AU57" s="12">
        <f t="shared" si="29"/>
        <v>208.53288000000001</v>
      </c>
      <c r="AW57" s="13">
        <f t="shared" si="30"/>
        <v>0</v>
      </c>
      <c r="AX57" s="12">
        <f t="shared" si="31"/>
        <v>0</v>
      </c>
      <c r="AZ57" s="13">
        <f t="shared" si="32"/>
        <v>0</v>
      </c>
      <c r="BA57" s="12">
        <f t="shared" si="33"/>
        <v>0</v>
      </c>
      <c r="BC57" s="13">
        <f t="shared" si="34"/>
        <v>0</v>
      </c>
      <c r="BD57" s="12">
        <f t="shared" si="35"/>
        <v>0</v>
      </c>
      <c r="BF57" s="13">
        <f t="shared" si="36"/>
        <v>0</v>
      </c>
      <c r="BG57" s="12">
        <f t="shared" si="37"/>
        <v>0</v>
      </c>
      <c r="BH57" s="4">
        <v>17</v>
      </c>
      <c r="BI57" s="13">
        <f t="shared" si="38"/>
        <v>0.70833333333333337</v>
      </c>
      <c r="BJ57" s="12">
        <f t="shared" si="39"/>
        <v>208.53288000000001</v>
      </c>
      <c r="BK57" s="4">
        <v>0</v>
      </c>
      <c r="BL57" s="13">
        <f t="shared" si="40"/>
        <v>0</v>
      </c>
      <c r="BM57" s="12">
        <f t="shared" si="41"/>
        <v>0</v>
      </c>
      <c r="BO57" s="13">
        <f t="shared" si="42"/>
        <v>0</v>
      </c>
      <c r="BP57" s="12">
        <f t="shared" si="43"/>
        <v>0</v>
      </c>
      <c r="BR57" s="13">
        <f t="shared" si="44"/>
        <v>0</v>
      </c>
      <c r="BS57" s="12">
        <f t="shared" si="45"/>
        <v>0</v>
      </c>
      <c r="BT57" s="4">
        <v>16</v>
      </c>
      <c r="BU57" s="13">
        <f t="shared" si="46"/>
        <v>0.66666666666666663</v>
      </c>
      <c r="BV57" s="12">
        <f t="shared" si="47"/>
        <v>196.26624000000001</v>
      </c>
      <c r="BX57" s="13">
        <f t="shared" si="48"/>
        <v>0</v>
      </c>
      <c r="BY57" s="12">
        <f t="shared" si="49"/>
        <v>0</v>
      </c>
      <c r="BZ57" s="4">
        <v>1</v>
      </c>
      <c r="CA57" s="13">
        <f t="shared" si="50"/>
        <v>4.1666666666666664E-2</v>
      </c>
      <c r="CB57" s="12">
        <f t="shared" si="51"/>
        <v>12.266640000000001</v>
      </c>
      <c r="CC57" s="4"/>
      <c r="CD57" s="13">
        <f t="shared" si="52"/>
        <v>0</v>
      </c>
      <c r="CE57" s="12">
        <f t="shared" si="53"/>
        <v>0</v>
      </c>
      <c r="CG57" s="13">
        <f t="shared" si="54"/>
        <v>0</v>
      </c>
      <c r="CH57" s="12">
        <f t="shared" si="55"/>
        <v>0</v>
      </c>
      <c r="CP57" s="18">
        <f t="shared" si="56"/>
        <v>723.73176000000001</v>
      </c>
    </row>
    <row r="58" spans="1:94" x14ac:dyDescent="0.25">
      <c r="A58" s="1">
        <v>173145000</v>
      </c>
      <c r="B58" t="s">
        <v>16</v>
      </c>
      <c r="C58" t="s">
        <v>17</v>
      </c>
      <c r="D58" s="2">
        <v>0.23364485981308411</v>
      </c>
      <c r="E58" s="6">
        <v>24</v>
      </c>
      <c r="F58" s="6">
        <v>12.266640000000001</v>
      </c>
      <c r="G58" s="1">
        <v>322000</v>
      </c>
      <c r="H58" s="1" t="s">
        <v>50</v>
      </c>
      <c r="I58" s="4"/>
      <c r="J58" s="11">
        <f t="shared" si="57"/>
        <v>0</v>
      </c>
      <c r="K58" s="12">
        <f t="shared" si="5"/>
        <v>0</v>
      </c>
      <c r="L58" s="4"/>
      <c r="M58" s="13">
        <f t="shared" si="6"/>
        <v>0</v>
      </c>
      <c r="N58" s="12">
        <f t="shared" si="7"/>
        <v>0</v>
      </c>
      <c r="O58" s="4"/>
      <c r="P58" s="13">
        <f t="shared" si="8"/>
        <v>0</v>
      </c>
      <c r="Q58" s="12">
        <f t="shared" si="9"/>
        <v>0</v>
      </c>
      <c r="R58" s="4"/>
      <c r="S58" s="13">
        <f t="shared" si="10"/>
        <v>0</v>
      </c>
      <c r="T58" s="12">
        <f t="shared" si="11"/>
        <v>0</v>
      </c>
      <c r="U58" s="4"/>
      <c r="V58" s="13">
        <f t="shared" si="12"/>
        <v>0</v>
      </c>
      <c r="W58" s="12">
        <f t="shared" si="13"/>
        <v>0</v>
      </c>
      <c r="X58" s="4">
        <v>64</v>
      </c>
      <c r="Y58" s="13">
        <f t="shared" si="14"/>
        <v>2.6666666666666665</v>
      </c>
      <c r="Z58" s="12">
        <f t="shared" si="15"/>
        <v>785.06496000000004</v>
      </c>
      <c r="AA58" s="4"/>
      <c r="AB58" s="13">
        <f t="shared" si="16"/>
        <v>0</v>
      </c>
      <c r="AC58" s="12">
        <f t="shared" si="17"/>
        <v>0</v>
      </c>
      <c r="AD58" s="4">
        <v>0</v>
      </c>
      <c r="AE58" s="13">
        <f t="shared" si="18"/>
        <v>0</v>
      </c>
      <c r="AF58" s="12">
        <f t="shared" si="19"/>
        <v>0</v>
      </c>
      <c r="AH58" s="13">
        <f t="shared" si="20"/>
        <v>0</v>
      </c>
      <c r="AI58" s="12">
        <f t="shared" si="21"/>
        <v>0</v>
      </c>
      <c r="AK58" s="13">
        <f t="shared" si="22"/>
        <v>0</v>
      </c>
      <c r="AL58" s="12">
        <f t="shared" si="23"/>
        <v>0</v>
      </c>
      <c r="AM58" s="4"/>
      <c r="AN58" s="13">
        <f t="shared" si="24"/>
        <v>0</v>
      </c>
      <c r="AO58" s="12">
        <f t="shared" si="25"/>
        <v>0</v>
      </c>
      <c r="AP58" s="4"/>
      <c r="AQ58" s="13">
        <f t="shared" si="26"/>
        <v>0</v>
      </c>
      <c r="AR58" s="12">
        <f t="shared" si="27"/>
        <v>0</v>
      </c>
      <c r="AS58" s="4">
        <v>42</v>
      </c>
      <c r="AT58" s="13">
        <f t="shared" si="28"/>
        <v>1.75</v>
      </c>
      <c r="AU58" s="12">
        <f t="shared" si="29"/>
        <v>515.19888000000003</v>
      </c>
      <c r="AW58" s="13">
        <f t="shared" si="30"/>
        <v>0</v>
      </c>
      <c r="AX58" s="12">
        <f t="shared" si="31"/>
        <v>0</v>
      </c>
      <c r="AZ58" s="13">
        <f t="shared" si="32"/>
        <v>0</v>
      </c>
      <c r="BA58" s="12">
        <f t="shared" si="33"/>
        <v>0</v>
      </c>
      <c r="BC58" s="13">
        <f t="shared" si="34"/>
        <v>0</v>
      </c>
      <c r="BD58" s="12">
        <f t="shared" si="35"/>
        <v>0</v>
      </c>
      <c r="BF58" s="13">
        <f t="shared" si="36"/>
        <v>0</v>
      </c>
      <c r="BG58" s="12">
        <f t="shared" si="37"/>
        <v>0</v>
      </c>
      <c r="BH58" s="4">
        <v>43</v>
      </c>
      <c r="BI58" s="13">
        <f t="shared" si="38"/>
        <v>1.7916666666666667</v>
      </c>
      <c r="BJ58" s="12">
        <f t="shared" si="39"/>
        <v>527.46552000000008</v>
      </c>
      <c r="BK58" s="4">
        <v>1</v>
      </c>
      <c r="BL58" s="13">
        <f t="shared" si="40"/>
        <v>4.1666666666666664E-2</v>
      </c>
      <c r="BM58" s="12">
        <f t="shared" si="41"/>
        <v>12.266640000000001</v>
      </c>
      <c r="BO58" s="13">
        <f t="shared" si="42"/>
        <v>0</v>
      </c>
      <c r="BP58" s="12">
        <f t="shared" si="43"/>
        <v>0</v>
      </c>
      <c r="BR58" s="13">
        <f t="shared" si="44"/>
        <v>0</v>
      </c>
      <c r="BS58" s="12">
        <f t="shared" si="45"/>
        <v>0</v>
      </c>
      <c r="BT58" s="4">
        <v>40</v>
      </c>
      <c r="BU58" s="13">
        <f t="shared" si="46"/>
        <v>1.6666666666666667</v>
      </c>
      <c r="BV58" s="12">
        <f t="shared" si="47"/>
        <v>490.66560000000004</v>
      </c>
      <c r="BX58" s="13">
        <f t="shared" si="48"/>
        <v>0</v>
      </c>
      <c r="BY58" s="12">
        <f t="shared" si="49"/>
        <v>0</v>
      </c>
      <c r="BZ58" s="4">
        <v>1</v>
      </c>
      <c r="CA58" s="13">
        <f t="shared" si="50"/>
        <v>4.1666666666666664E-2</v>
      </c>
      <c r="CB58" s="12">
        <f t="shared" si="51"/>
        <v>12.266640000000001</v>
      </c>
      <c r="CC58" s="4"/>
      <c r="CD58" s="13">
        <f t="shared" si="52"/>
        <v>0</v>
      </c>
      <c r="CE58" s="12">
        <f t="shared" si="53"/>
        <v>0</v>
      </c>
      <c r="CG58" s="13">
        <f t="shared" si="54"/>
        <v>0</v>
      </c>
      <c r="CH58" s="12">
        <f t="shared" si="55"/>
        <v>0</v>
      </c>
      <c r="CP58" s="18">
        <f t="shared" si="56"/>
        <v>1839.9960000000003</v>
      </c>
    </row>
    <row r="59" spans="1:94" x14ac:dyDescent="0.25">
      <c r="A59" s="1">
        <v>173145000</v>
      </c>
      <c r="B59" t="s">
        <v>18</v>
      </c>
      <c r="C59" t="s">
        <v>19</v>
      </c>
      <c r="D59" s="2">
        <v>9.3457943925233641E-2</v>
      </c>
      <c r="E59" s="6">
        <v>24</v>
      </c>
      <c r="F59" s="6">
        <v>12.266640000000001</v>
      </c>
      <c r="G59" s="1">
        <v>322000</v>
      </c>
      <c r="H59" s="1" t="s">
        <v>50</v>
      </c>
      <c r="I59" s="4"/>
      <c r="J59" s="11">
        <f t="shared" si="57"/>
        <v>0</v>
      </c>
      <c r="K59" s="12">
        <f t="shared" si="5"/>
        <v>0</v>
      </c>
      <c r="L59" s="4"/>
      <c r="M59" s="13">
        <f t="shared" si="6"/>
        <v>0</v>
      </c>
      <c r="N59" s="12">
        <f t="shared" si="7"/>
        <v>0</v>
      </c>
      <c r="O59" s="4"/>
      <c r="P59" s="13">
        <f t="shared" si="8"/>
        <v>0</v>
      </c>
      <c r="Q59" s="12">
        <f t="shared" si="9"/>
        <v>0</v>
      </c>
      <c r="R59" s="4"/>
      <c r="S59" s="13">
        <f t="shared" si="10"/>
        <v>0</v>
      </c>
      <c r="T59" s="12">
        <f t="shared" si="11"/>
        <v>0</v>
      </c>
      <c r="U59" s="4"/>
      <c r="V59" s="13">
        <f t="shared" si="12"/>
        <v>0</v>
      </c>
      <c r="W59" s="12">
        <f t="shared" si="13"/>
        <v>0</v>
      </c>
      <c r="X59" s="4">
        <v>25</v>
      </c>
      <c r="Y59" s="13">
        <f t="shared" si="14"/>
        <v>1.0416666666666667</v>
      </c>
      <c r="Z59" s="12">
        <f t="shared" si="15"/>
        <v>306.666</v>
      </c>
      <c r="AA59" s="4"/>
      <c r="AB59" s="13">
        <f t="shared" si="16"/>
        <v>0</v>
      </c>
      <c r="AC59" s="12">
        <f t="shared" si="17"/>
        <v>0</v>
      </c>
      <c r="AD59" s="4">
        <v>0</v>
      </c>
      <c r="AE59" s="13">
        <f t="shared" si="18"/>
        <v>0</v>
      </c>
      <c r="AF59" s="12">
        <f t="shared" si="19"/>
        <v>0</v>
      </c>
      <c r="AH59" s="13">
        <f t="shared" si="20"/>
        <v>0</v>
      </c>
      <c r="AI59" s="12">
        <f t="shared" si="21"/>
        <v>0</v>
      </c>
      <c r="AK59" s="13">
        <f t="shared" si="22"/>
        <v>0</v>
      </c>
      <c r="AL59" s="12">
        <f t="shared" si="23"/>
        <v>0</v>
      </c>
      <c r="AM59" s="4"/>
      <c r="AN59" s="13">
        <f t="shared" si="24"/>
        <v>0</v>
      </c>
      <c r="AO59" s="12">
        <f t="shared" si="25"/>
        <v>0</v>
      </c>
      <c r="AP59" s="4"/>
      <c r="AQ59" s="13">
        <f t="shared" si="26"/>
        <v>0</v>
      </c>
      <c r="AR59" s="12">
        <f t="shared" si="27"/>
        <v>0</v>
      </c>
      <c r="AS59" s="4">
        <v>17</v>
      </c>
      <c r="AT59" s="13">
        <f t="shared" si="28"/>
        <v>0.70833333333333337</v>
      </c>
      <c r="AU59" s="12">
        <f t="shared" si="29"/>
        <v>208.53288000000001</v>
      </c>
      <c r="AW59" s="13">
        <f t="shared" si="30"/>
        <v>0</v>
      </c>
      <c r="AX59" s="12">
        <f t="shared" si="31"/>
        <v>0</v>
      </c>
      <c r="AZ59" s="13">
        <f t="shared" si="32"/>
        <v>0</v>
      </c>
      <c r="BA59" s="12">
        <f t="shared" si="33"/>
        <v>0</v>
      </c>
      <c r="BC59" s="13">
        <f t="shared" si="34"/>
        <v>0</v>
      </c>
      <c r="BD59" s="12">
        <f t="shared" si="35"/>
        <v>0</v>
      </c>
      <c r="BF59" s="13">
        <f t="shared" si="36"/>
        <v>0</v>
      </c>
      <c r="BG59" s="12">
        <f t="shared" si="37"/>
        <v>0</v>
      </c>
      <c r="BH59" s="4">
        <v>17</v>
      </c>
      <c r="BI59" s="13">
        <f t="shared" si="38"/>
        <v>0.70833333333333337</v>
      </c>
      <c r="BJ59" s="12">
        <f t="shared" si="39"/>
        <v>208.53288000000001</v>
      </c>
      <c r="BK59" s="4">
        <v>0</v>
      </c>
      <c r="BL59" s="13">
        <f t="shared" si="40"/>
        <v>0</v>
      </c>
      <c r="BM59" s="12">
        <f t="shared" si="41"/>
        <v>0</v>
      </c>
      <c r="BO59" s="13">
        <f t="shared" si="42"/>
        <v>0</v>
      </c>
      <c r="BP59" s="12">
        <f t="shared" si="43"/>
        <v>0</v>
      </c>
      <c r="BR59" s="13">
        <f t="shared" si="44"/>
        <v>0</v>
      </c>
      <c r="BS59" s="12">
        <f t="shared" si="45"/>
        <v>0</v>
      </c>
      <c r="BT59" s="4">
        <v>16</v>
      </c>
      <c r="BU59" s="13">
        <f t="shared" si="46"/>
        <v>0.66666666666666663</v>
      </c>
      <c r="BV59" s="12">
        <f t="shared" si="47"/>
        <v>196.26624000000001</v>
      </c>
      <c r="BX59" s="13">
        <f t="shared" si="48"/>
        <v>0</v>
      </c>
      <c r="BY59" s="12">
        <f t="shared" si="49"/>
        <v>0</v>
      </c>
      <c r="BZ59" s="4">
        <v>1</v>
      </c>
      <c r="CA59" s="13">
        <f t="shared" si="50"/>
        <v>4.1666666666666664E-2</v>
      </c>
      <c r="CB59" s="12">
        <f t="shared" si="51"/>
        <v>12.266640000000001</v>
      </c>
      <c r="CC59" s="4"/>
      <c r="CD59" s="13">
        <f t="shared" si="52"/>
        <v>0</v>
      </c>
      <c r="CE59" s="12">
        <f t="shared" si="53"/>
        <v>0</v>
      </c>
      <c r="CG59" s="13">
        <f t="shared" si="54"/>
        <v>0</v>
      </c>
      <c r="CH59" s="12">
        <f t="shared" si="55"/>
        <v>0</v>
      </c>
      <c r="CP59" s="18">
        <f t="shared" si="56"/>
        <v>723.73176000000001</v>
      </c>
    </row>
    <row r="60" spans="1:94" x14ac:dyDescent="0.25">
      <c r="A60" s="1">
        <v>173145000</v>
      </c>
      <c r="B60" t="s">
        <v>20</v>
      </c>
      <c r="C60" t="s">
        <v>21</v>
      </c>
      <c r="D60" s="2">
        <v>0.24299065420560748</v>
      </c>
      <c r="E60" s="6">
        <v>24</v>
      </c>
      <c r="F60" s="6">
        <v>12.266640000000001</v>
      </c>
      <c r="G60" s="1">
        <v>322000</v>
      </c>
      <c r="H60" s="1" t="s">
        <v>50</v>
      </c>
      <c r="I60" s="4"/>
      <c r="J60" s="11">
        <f t="shared" si="57"/>
        <v>0</v>
      </c>
      <c r="K60" s="12">
        <f t="shared" si="5"/>
        <v>0</v>
      </c>
      <c r="L60" s="4"/>
      <c r="M60" s="13">
        <f t="shared" si="6"/>
        <v>0</v>
      </c>
      <c r="N60" s="12">
        <f t="shared" si="7"/>
        <v>0</v>
      </c>
      <c r="O60" s="4"/>
      <c r="P60" s="13">
        <f t="shared" si="8"/>
        <v>0</v>
      </c>
      <c r="Q60" s="12">
        <f t="shared" si="9"/>
        <v>0</v>
      </c>
      <c r="R60" s="4"/>
      <c r="S60" s="13">
        <f t="shared" si="10"/>
        <v>0</v>
      </c>
      <c r="T60" s="12">
        <f t="shared" si="11"/>
        <v>0</v>
      </c>
      <c r="U60" s="4"/>
      <c r="V60" s="13">
        <f t="shared" si="12"/>
        <v>0</v>
      </c>
      <c r="W60" s="12">
        <f t="shared" si="13"/>
        <v>0</v>
      </c>
      <c r="X60" s="4">
        <f>66+1</f>
        <v>67</v>
      </c>
      <c r="Y60" s="13">
        <f t="shared" si="14"/>
        <v>2.7916666666666665</v>
      </c>
      <c r="Z60" s="12">
        <f t="shared" si="15"/>
        <v>821.86488000000008</v>
      </c>
      <c r="AA60" s="4"/>
      <c r="AB60" s="13">
        <f t="shared" si="16"/>
        <v>0</v>
      </c>
      <c r="AC60" s="12">
        <f t="shared" si="17"/>
        <v>0</v>
      </c>
      <c r="AD60" s="4">
        <v>0</v>
      </c>
      <c r="AE60" s="13">
        <f t="shared" si="18"/>
        <v>0</v>
      </c>
      <c r="AF60" s="12">
        <f t="shared" si="19"/>
        <v>0</v>
      </c>
      <c r="AH60" s="13">
        <f t="shared" si="20"/>
        <v>0</v>
      </c>
      <c r="AI60" s="12">
        <f t="shared" si="21"/>
        <v>0</v>
      </c>
      <c r="AK60" s="13">
        <f t="shared" si="22"/>
        <v>0</v>
      </c>
      <c r="AL60" s="12">
        <f t="shared" si="23"/>
        <v>0</v>
      </c>
      <c r="AM60" s="4"/>
      <c r="AN60" s="13">
        <f t="shared" si="24"/>
        <v>0</v>
      </c>
      <c r="AO60" s="12">
        <f t="shared" si="25"/>
        <v>0</v>
      </c>
      <c r="AP60" s="4"/>
      <c r="AQ60" s="13">
        <f t="shared" si="26"/>
        <v>0</v>
      </c>
      <c r="AR60" s="12">
        <f t="shared" si="27"/>
        <v>0</v>
      </c>
      <c r="AS60" s="4">
        <v>43</v>
      </c>
      <c r="AT60" s="13">
        <f t="shared" si="28"/>
        <v>1.7916666666666667</v>
      </c>
      <c r="AU60" s="12">
        <f t="shared" si="29"/>
        <v>527.46552000000008</v>
      </c>
      <c r="AW60" s="13">
        <f t="shared" si="30"/>
        <v>0</v>
      </c>
      <c r="AX60" s="12">
        <f t="shared" si="31"/>
        <v>0</v>
      </c>
      <c r="AZ60" s="13">
        <f t="shared" si="32"/>
        <v>0</v>
      </c>
      <c r="BA60" s="12">
        <f t="shared" si="33"/>
        <v>0</v>
      </c>
      <c r="BC60" s="13">
        <f t="shared" si="34"/>
        <v>0</v>
      </c>
      <c r="BD60" s="12">
        <f t="shared" si="35"/>
        <v>0</v>
      </c>
      <c r="BF60" s="13">
        <f t="shared" si="36"/>
        <v>0</v>
      </c>
      <c r="BG60" s="12">
        <f t="shared" si="37"/>
        <v>0</v>
      </c>
      <c r="BH60" s="4">
        <v>45</v>
      </c>
      <c r="BI60" s="13">
        <f t="shared" si="38"/>
        <v>1.875</v>
      </c>
      <c r="BJ60" s="12">
        <f t="shared" si="39"/>
        <v>551.99880000000007</v>
      </c>
      <c r="BK60" s="4">
        <v>1</v>
      </c>
      <c r="BL60" s="13">
        <f t="shared" si="40"/>
        <v>4.1666666666666664E-2</v>
      </c>
      <c r="BM60" s="12">
        <f t="shared" si="41"/>
        <v>12.266640000000001</v>
      </c>
      <c r="BO60" s="13">
        <f t="shared" si="42"/>
        <v>0</v>
      </c>
      <c r="BP60" s="12">
        <f t="shared" si="43"/>
        <v>0</v>
      </c>
      <c r="BR60" s="13">
        <f t="shared" si="44"/>
        <v>0</v>
      </c>
      <c r="BS60" s="12">
        <f t="shared" si="45"/>
        <v>0</v>
      </c>
      <c r="BT60" s="4">
        <v>41</v>
      </c>
      <c r="BU60" s="13">
        <f t="shared" si="46"/>
        <v>1.7083333333333333</v>
      </c>
      <c r="BV60" s="12">
        <f t="shared" si="47"/>
        <v>502.93224000000004</v>
      </c>
      <c r="BX60" s="13">
        <f t="shared" si="48"/>
        <v>0</v>
      </c>
      <c r="BY60" s="12">
        <f t="shared" si="49"/>
        <v>0</v>
      </c>
      <c r="BZ60" s="4">
        <v>1</v>
      </c>
      <c r="CA60" s="13">
        <f t="shared" si="50"/>
        <v>4.1666666666666664E-2</v>
      </c>
      <c r="CB60" s="12">
        <f t="shared" si="51"/>
        <v>12.266640000000001</v>
      </c>
      <c r="CC60" s="4"/>
      <c r="CD60" s="13">
        <f t="shared" si="52"/>
        <v>0</v>
      </c>
      <c r="CE60" s="12">
        <f t="shared" si="53"/>
        <v>0</v>
      </c>
      <c r="CG60" s="13">
        <f t="shared" si="54"/>
        <v>0</v>
      </c>
      <c r="CH60" s="12">
        <f t="shared" si="55"/>
        <v>0</v>
      </c>
      <c r="CP60" s="18">
        <f t="shared" si="56"/>
        <v>1913.5958400000004</v>
      </c>
    </row>
    <row r="61" spans="1:94" x14ac:dyDescent="0.25">
      <c r="A61" s="1">
        <v>173145000</v>
      </c>
      <c r="B61" t="s">
        <v>80</v>
      </c>
      <c r="C61" t="s">
        <v>23</v>
      </c>
      <c r="D61" s="3">
        <v>3.7383177570093455E-2</v>
      </c>
      <c r="E61" s="6">
        <v>24</v>
      </c>
      <c r="F61" s="6">
        <v>12.266640000000001</v>
      </c>
      <c r="G61" s="1">
        <v>322000</v>
      </c>
      <c r="H61" s="1" t="s">
        <v>50</v>
      </c>
      <c r="I61" s="4"/>
      <c r="J61" s="11">
        <f t="shared" si="57"/>
        <v>0</v>
      </c>
      <c r="K61" s="12">
        <f t="shared" si="5"/>
        <v>0</v>
      </c>
      <c r="L61" s="4"/>
      <c r="M61" s="13">
        <f t="shared" si="6"/>
        <v>0</v>
      </c>
      <c r="N61" s="12">
        <f t="shared" si="7"/>
        <v>0</v>
      </c>
      <c r="O61" s="4"/>
      <c r="P61" s="13">
        <f t="shared" si="8"/>
        <v>0</v>
      </c>
      <c r="Q61" s="12">
        <f t="shared" si="9"/>
        <v>0</v>
      </c>
      <c r="R61" s="4"/>
      <c r="S61" s="13">
        <f t="shared" si="10"/>
        <v>0</v>
      </c>
      <c r="T61" s="12">
        <f t="shared" si="11"/>
        <v>0</v>
      </c>
      <c r="U61" s="4"/>
      <c r="V61" s="13">
        <f t="shared" si="12"/>
        <v>0</v>
      </c>
      <c r="W61" s="12">
        <f t="shared" si="13"/>
        <v>0</v>
      </c>
      <c r="X61" s="4">
        <v>10</v>
      </c>
      <c r="Y61" s="13">
        <f t="shared" si="14"/>
        <v>0.41666666666666669</v>
      </c>
      <c r="Z61" s="12">
        <f t="shared" si="15"/>
        <v>122.66640000000001</v>
      </c>
      <c r="AA61" s="4"/>
      <c r="AB61" s="13">
        <f t="shared" si="16"/>
        <v>0</v>
      </c>
      <c r="AC61" s="12">
        <f t="shared" si="17"/>
        <v>0</v>
      </c>
      <c r="AD61" s="4">
        <v>0</v>
      </c>
      <c r="AE61" s="13">
        <f t="shared" si="18"/>
        <v>0</v>
      </c>
      <c r="AF61" s="12">
        <f t="shared" si="19"/>
        <v>0</v>
      </c>
      <c r="AH61" s="13">
        <f t="shared" si="20"/>
        <v>0</v>
      </c>
      <c r="AI61" s="12">
        <f t="shared" si="21"/>
        <v>0</v>
      </c>
      <c r="AK61" s="13">
        <f t="shared" si="22"/>
        <v>0</v>
      </c>
      <c r="AL61" s="12">
        <f t="shared" si="23"/>
        <v>0</v>
      </c>
      <c r="AM61" s="4"/>
      <c r="AN61" s="13">
        <f t="shared" si="24"/>
        <v>0</v>
      </c>
      <c r="AO61" s="12">
        <f t="shared" si="25"/>
        <v>0</v>
      </c>
      <c r="AP61" s="4"/>
      <c r="AQ61" s="13">
        <f t="shared" si="26"/>
        <v>0</v>
      </c>
      <c r="AR61" s="12">
        <f t="shared" si="27"/>
        <v>0</v>
      </c>
      <c r="AS61" s="4">
        <v>6</v>
      </c>
      <c r="AT61" s="13">
        <f t="shared" si="28"/>
        <v>0.25</v>
      </c>
      <c r="AU61" s="12">
        <f t="shared" si="29"/>
        <v>73.59984</v>
      </c>
      <c r="AW61" s="13">
        <f t="shared" si="30"/>
        <v>0</v>
      </c>
      <c r="AX61" s="12">
        <f t="shared" si="31"/>
        <v>0</v>
      </c>
      <c r="AZ61" s="13">
        <f t="shared" si="32"/>
        <v>0</v>
      </c>
      <c r="BA61" s="12">
        <f t="shared" si="33"/>
        <v>0</v>
      </c>
      <c r="BC61" s="13">
        <f t="shared" si="34"/>
        <v>0</v>
      </c>
      <c r="BD61" s="12">
        <f t="shared" si="35"/>
        <v>0</v>
      </c>
      <c r="BF61" s="13">
        <f t="shared" si="36"/>
        <v>0</v>
      </c>
      <c r="BG61" s="12">
        <f t="shared" si="37"/>
        <v>0</v>
      </c>
      <c r="BH61" s="4">
        <v>7</v>
      </c>
      <c r="BI61" s="13">
        <f t="shared" si="38"/>
        <v>0.29166666666666669</v>
      </c>
      <c r="BJ61" s="12">
        <f t="shared" si="39"/>
        <v>85.86648000000001</v>
      </c>
      <c r="BK61" s="4">
        <v>1</v>
      </c>
      <c r="BL61" s="13">
        <f t="shared" si="40"/>
        <v>4.1666666666666664E-2</v>
      </c>
      <c r="BM61" s="12">
        <f t="shared" si="41"/>
        <v>12.266640000000001</v>
      </c>
      <c r="BO61" s="13">
        <f t="shared" si="42"/>
        <v>0</v>
      </c>
      <c r="BP61" s="12">
        <f t="shared" si="43"/>
        <v>0</v>
      </c>
      <c r="BR61" s="13">
        <f t="shared" si="44"/>
        <v>0</v>
      </c>
      <c r="BS61" s="12">
        <f t="shared" si="45"/>
        <v>0</v>
      </c>
      <c r="BT61" s="4">
        <v>6</v>
      </c>
      <c r="BU61" s="13">
        <f t="shared" si="46"/>
        <v>0.25</v>
      </c>
      <c r="BV61" s="12">
        <f t="shared" si="47"/>
        <v>73.59984</v>
      </c>
      <c r="BX61" s="13">
        <f t="shared" si="48"/>
        <v>0</v>
      </c>
      <c r="BY61" s="12">
        <f t="shared" si="49"/>
        <v>0</v>
      </c>
      <c r="BZ61" s="4">
        <v>0</v>
      </c>
      <c r="CA61" s="13">
        <f t="shared" si="50"/>
        <v>0</v>
      </c>
      <c r="CB61" s="12">
        <f t="shared" si="51"/>
        <v>0</v>
      </c>
      <c r="CC61" s="4"/>
      <c r="CD61" s="13">
        <f t="shared" si="52"/>
        <v>0</v>
      </c>
      <c r="CE61" s="12">
        <f t="shared" si="53"/>
        <v>0</v>
      </c>
      <c r="CG61" s="13">
        <f t="shared" si="54"/>
        <v>0</v>
      </c>
      <c r="CH61" s="12">
        <f t="shared" si="55"/>
        <v>0</v>
      </c>
      <c r="CP61" s="18">
        <f t="shared" si="56"/>
        <v>294.39936</v>
      </c>
    </row>
    <row r="62" spans="1:94" x14ac:dyDescent="0.25">
      <c r="D62" s="3"/>
      <c r="E62" s="6"/>
      <c r="F62" s="6"/>
      <c r="I62" s="4"/>
      <c r="J62" s="11">
        <f t="shared" si="57"/>
        <v>0</v>
      </c>
      <c r="K62" s="12">
        <f t="shared" si="5"/>
        <v>0</v>
      </c>
      <c r="L62" s="4"/>
      <c r="M62" s="13">
        <f t="shared" si="6"/>
        <v>0</v>
      </c>
      <c r="N62" s="12">
        <f t="shared" si="7"/>
        <v>0</v>
      </c>
      <c r="O62" s="4"/>
      <c r="P62" s="13">
        <f t="shared" si="8"/>
        <v>0</v>
      </c>
      <c r="Q62" s="12">
        <f t="shared" si="9"/>
        <v>0</v>
      </c>
      <c r="R62" s="4"/>
      <c r="S62" s="13">
        <f t="shared" si="10"/>
        <v>0</v>
      </c>
      <c r="T62" s="12">
        <f t="shared" si="11"/>
        <v>0</v>
      </c>
      <c r="U62" s="4"/>
      <c r="V62" s="13">
        <f t="shared" si="12"/>
        <v>0</v>
      </c>
      <c r="W62" s="12">
        <f t="shared" si="13"/>
        <v>0</v>
      </c>
      <c r="X62" s="4">
        <v>0</v>
      </c>
      <c r="Y62" s="13">
        <f t="shared" si="14"/>
        <v>0</v>
      </c>
      <c r="Z62" s="12">
        <f t="shared" si="15"/>
        <v>0</v>
      </c>
      <c r="AA62" s="4"/>
      <c r="AB62" s="13">
        <f t="shared" si="16"/>
        <v>0</v>
      </c>
      <c r="AC62" s="12">
        <f t="shared" si="17"/>
        <v>0</v>
      </c>
      <c r="AD62" s="4">
        <v>0</v>
      </c>
      <c r="AE62" s="13">
        <f t="shared" si="18"/>
        <v>0</v>
      </c>
      <c r="AF62" s="12">
        <f t="shared" si="19"/>
        <v>0</v>
      </c>
      <c r="AH62" s="13">
        <f t="shared" si="20"/>
        <v>0</v>
      </c>
      <c r="AI62" s="12">
        <f t="shared" si="21"/>
        <v>0</v>
      </c>
      <c r="AK62" s="13">
        <f t="shared" si="22"/>
        <v>0</v>
      </c>
      <c r="AL62" s="12">
        <f t="shared" si="23"/>
        <v>0</v>
      </c>
      <c r="AM62" s="4"/>
      <c r="AN62" s="13">
        <f t="shared" si="24"/>
        <v>0</v>
      </c>
      <c r="AO62" s="12">
        <f t="shared" si="25"/>
        <v>0</v>
      </c>
      <c r="AP62" s="4"/>
      <c r="AQ62" s="13">
        <f t="shared" si="26"/>
        <v>0</v>
      </c>
      <c r="AR62" s="12">
        <f t="shared" si="27"/>
        <v>0</v>
      </c>
      <c r="AS62" s="4">
        <v>0</v>
      </c>
      <c r="AT62" s="13">
        <f t="shared" si="28"/>
        <v>0</v>
      </c>
      <c r="AU62" s="12">
        <f t="shared" si="29"/>
        <v>0</v>
      </c>
      <c r="AW62" s="13">
        <f t="shared" si="30"/>
        <v>0</v>
      </c>
      <c r="AX62" s="12">
        <f t="shared" si="31"/>
        <v>0</v>
      </c>
      <c r="AZ62" s="13">
        <f t="shared" si="32"/>
        <v>0</v>
      </c>
      <c r="BA62" s="12">
        <f t="shared" si="33"/>
        <v>0</v>
      </c>
      <c r="BC62" s="13">
        <f t="shared" si="34"/>
        <v>0</v>
      </c>
      <c r="BD62" s="12">
        <f t="shared" si="35"/>
        <v>0</v>
      </c>
      <c r="BF62" s="13">
        <f t="shared" si="36"/>
        <v>0</v>
      </c>
      <c r="BG62" s="12">
        <f t="shared" si="37"/>
        <v>0</v>
      </c>
      <c r="BH62" s="4">
        <v>0</v>
      </c>
      <c r="BI62" s="13">
        <f t="shared" si="38"/>
        <v>0</v>
      </c>
      <c r="BJ62" s="12">
        <f t="shared" si="39"/>
        <v>0</v>
      </c>
      <c r="BK62" s="4">
        <v>0</v>
      </c>
      <c r="BL62" s="13">
        <f t="shared" si="40"/>
        <v>0</v>
      </c>
      <c r="BM62" s="12">
        <f t="shared" si="41"/>
        <v>0</v>
      </c>
      <c r="BO62" s="13">
        <f t="shared" si="42"/>
        <v>0</v>
      </c>
      <c r="BP62" s="12">
        <f t="shared" si="43"/>
        <v>0</v>
      </c>
      <c r="BR62" s="13">
        <f t="shared" si="44"/>
        <v>0</v>
      </c>
      <c r="BS62" s="12">
        <f t="shared" si="45"/>
        <v>0</v>
      </c>
      <c r="BT62" s="4">
        <v>0</v>
      </c>
      <c r="BU62" s="13">
        <f t="shared" si="46"/>
        <v>0</v>
      </c>
      <c r="BV62" s="12">
        <f t="shared" si="47"/>
        <v>0</v>
      </c>
      <c r="BX62" s="13">
        <f t="shared" si="48"/>
        <v>0</v>
      </c>
      <c r="BY62" s="12">
        <f t="shared" si="49"/>
        <v>0</v>
      </c>
      <c r="BZ62" s="4">
        <v>0</v>
      </c>
      <c r="CA62" s="13">
        <f t="shared" si="50"/>
        <v>0</v>
      </c>
      <c r="CB62" s="12">
        <f t="shared" si="51"/>
        <v>0</v>
      </c>
      <c r="CC62" s="4"/>
      <c r="CD62" s="13">
        <f t="shared" si="52"/>
        <v>0</v>
      </c>
      <c r="CE62" s="12">
        <f t="shared" si="53"/>
        <v>0</v>
      </c>
      <c r="CG62" s="13">
        <f t="shared" si="54"/>
        <v>0</v>
      </c>
      <c r="CH62" s="12">
        <f t="shared" si="55"/>
        <v>0</v>
      </c>
      <c r="CP62" s="18">
        <f t="shared" si="56"/>
        <v>0</v>
      </c>
    </row>
    <row r="63" spans="1:94" x14ac:dyDescent="0.25">
      <c r="J63" s="11">
        <f t="shared" si="57"/>
        <v>0</v>
      </c>
      <c r="K63" s="12">
        <f t="shared" si="5"/>
        <v>0</v>
      </c>
      <c r="M63" s="13">
        <f t="shared" si="6"/>
        <v>0</v>
      </c>
      <c r="N63" s="12">
        <f t="shared" si="7"/>
        <v>0</v>
      </c>
      <c r="P63" s="13">
        <f t="shared" si="8"/>
        <v>0</v>
      </c>
      <c r="Q63" s="12">
        <f t="shared" si="9"/>
        <v>0</v>
      </c>
      <c r="S63" s="13">
        <f t="shared" si="10"/>
        <v>0</v>
      </c>
      <c r="T63" s="12">
        <f t="shared" si="11"/>
        <v>0</v>
      </c>
      <c r="V63" s="13">
        <f t="shared" si="12"/>
        <v>0</v>
      </c>
      <c r="W63" s="12">
        <f t="shared" si="13"/>
        <v>0</v>
      </c>
      <c r="X63" s="4">
        <v>0</v>
      </c>
      <c r="Y63" s="13">
        <f t="shared" si="14"/>
        <v>0</v>
      </c>
      <c r="Z63" s="12">
        <f t="shared" si="15"/>
        <v>0</v>
      </c>
      <c r="AB63" s="13">
        <f t="shared" si="16"/>
        <v>0</v>
      </c>
      <c r="AC63" s="12">
        <f t="shared" si="17"/>
        <v>0</v>
      </c>
      <c r="AD63" s="4">
        <v>0</v>
      </c>
      <c r="AE63" s="13">
        <f t="shared" si="18"/>
        <v>0</v>
      </c>
      <c r="AF63" s="12">
        <f t="shared" si="19"/>
        <v>0</v>
      </c>
      <c r="AH63" s="13">
        <f t="shared" si="20"/>
        <v>0</v>
      </c>
      <c r="AI63" s="12">
        <f t="shared" si="21"/>
        <v>0</v>
      </c>
      <c r="AK63" s="13">
        <f t="shared" si="22"/>
        <v>0</v>
      </c>
      <c r="AL63" s="12">
        <f t="shared" si="23"/>
        <v>0</v>
      </c>
      <c r="AM63" s="4"/>
      <c r="AN63" s="13">
        <f t="shared" si="24"/>
        <v>0</v>
      </c>
      <c r="AO63" s="12">
        <f t="shared" si="25"/>
        <v>0</v>
      </c>
      <c r="AP63" s="4"/>
      <c r="AQ63" s="13">
        <f t="shared" si="26"/>
        <v>0</v>
      </c>
      <c r="AR63" s="12">
        <f t="shared" si="27"/>
        <v>0</v>
      </c>
      <c r="AS63" s="4">
        <v>0</v>
      </c>
      <c r="AT63" s="13">
        <f t="shared" si="28"/>
        <v>0</v>
      </c>
      <c r="AU63" s="12">
        <f t="shared" si="29"/>
        <v>0</v>
      </c>
      <c r="AW63" s="13">
        <f t="shared" si="30"/>
        <v>0</v>
      </c>
      <c r="AX63" s="12">
        <f t="shared" si="31"/>
        <v>0</v>
      </c>
      <c r="AZ63" s="13">
        <f t="shared" si="32"/>
        <v>0</v>
      </c>
      <c r="BA63" s="12">
        <f t="shared" si="33"/>
        <v>0</v>
      </c>
      <c r="BC63" s="13">
        <f t="shared" si="34"/>
        <v>0</v>
      </c>
      <c r="BD63" s="12">
        <f t="shared" si="35"/>
        <v>0</v>
      </c>
      <c r="BF63" s="13">
        <f t="shared" si="36"/>
        <v>0</v>
      </c>
      <c r="BG63" s="12">
        <f t="shared" si="37"/>
        <v>0</v>
      </c>
      <c r="BH63" s="4">
        <v>0</v>
      </c>
      <c r="BI63" s="13">
        <f t="shared" si="38"/>
        <v>0</v>
      </c>
      <c r="BJ63" s="12">
        <f t="shared" si="39"/>
        <v>0</v>
      </c>
      <c r="BK63" s="4">
        <v>0</v>
      </c>
      <c r="BL63" s="13">
        <f t="shared" si="40"/>
        <v>0</v>
      </c>
      <c r="BM63" s="12">
        <f t="shared" si="41"/>
        <v>0</v>
      </c>
      <c r="BO63" s="13">
        <f t="shared" si="42"/>
        <v>0</v>
      </c>
      <c r="BP63" s="12">
        <f t="shared" si="43"/>
        <v>0</v>
      </c>
      <c r="BR63" s="13">
        <f t="shared" si="44"/>
        <v>0</v>
      </c>
      <c r="BS63" s="12">
        <f t="shared" si="45"/>
        <v>0</v>
      </c>
      <c r="BT63" s="4">
        <v>0</v>
      </c>
      <c r="BU63" s="13">
        <f t="shared" si="46"/>
        <v>0</v>
      </c>
      <c r="BV63" s="12">
        <f t="shared" si="47"/>
        <v>0</v>
      </c>
      <c r="BX63" s="13">
        <f t="shared" si="48"/>
        <v>0</v>
      </c>
      <c r="BY63" s="12">
        <f t="shared" si="49"/>
        <v>0</v>
      </c>
      <c r="BZ63" s="4">
        <v>0</v>
      </c>
      <c r="CA63" s="13">
        <f t="shared" si="50"/>
        <v>0</v>
      </c>
      <c r="CB63" s="12">
        <f t="shared" si="51"/>
        <v>0</v>
      </c>
      <c r="CC63" s="4"/>
      <c r="CD63" s="13">
        <f t="shared" si="52"/>
        <v>0</v>
      </c>
      <c r="CE63" s="12">
        <f t="shared" si="53"/>
        <v>0</v>
      </c>
      <c r="CG63" s="13">
        <f t="shared" si="54"/>
        <v>0</v>
      </c>
      <c r="CH63" s="12">
        <f t="shared" si="55"/>
        <v>0</v>
      </c>
      <c r="CP63" s="18">
        <f t="shared" si="56"/>
        <v>0</v>
      </c>
    </row>
    <row r="64" spans="1:94" s="8" customFormat="1" x14ac:dyDescent="0.25">
      <c r="A64" s="1">
        <v>173164000</v>
      </c>
      <c r="B64" t="s">
        <v>8</v>
      </c>
      <c r="C64" t="s">
        <v>9</v>
      </c>
      <c r="D64" s="2">
        <v>8.4112149532710276E-2</v>
      </c>
      <c r="E64" s="6">
        <v>60</v>
      </c>
      <c r="F64" s="6">
        <v>5.8049999999999997</v>
      </c>
      <c r="G64" s="1">
        <v>320926</v>
      </c>
      <c r="H64" s="1" t="s">
        <v>51</v>
      </c>
      <c r="I64" s="4"/>
      <c r="J64" s="11">
        <f t="shared" si="57"/>
        <v>0</v>
      </c>
      <c r="K64" s="12">
        <f t="shared" si="5"/>
        <v>0</v>
      </c>
      <c r="L64" s="4"/>
      <c r="M64" s="13">
        <f t="shared" si="6"/>
        <v>0</v>
      </c>
      <c r="N64" s="15">
        <f t="shared" si="7"/>
        <v>0</v>
      </c>
      <c r="O64" s="4"/>
      <c r="P64" s="13">
        <f t="shared" si="8"/>
        <v>0</v>
      </c>
      <c r="Q64" s="15">
        <f t="shared" si="9"/>
        <v>0</v>
      </c>
      <c r="R64" s="4"/>
      <c r="S64" s="13">
        <f t="shared" si="10"/>
        <v>0</v>
      </c>
      <c r="T64" s="15">
        <f t="shared" si="11"/>
        <v>0</v>
      </c>
      <c r="U64" s="4"/>
      <c r="V64" s="13">
        <f t="shared" si="12"/>
        <v>0</v>
      </c>
      <c r="W64" s="15">
        <f t="shared" si="13"/>
        <v>0</v>
      </c>
      <c r="X64" s="4">
        <v>15</v>
      </c>
      <c r="Y64" s="13">
        <f t="shared" si="14"/>
        <v>0.25</v>
      </c>
      <c r="Z64" s="15">
        <f t="shared" si="15"/>
        <v>87.074999999999989</v>
      </c>
      <c r="AA64" s="4"/>
      <c r="AB64" s="13">
        <f t="shared" si="16"/>
        <v>0</v>
      </c>
      <c r="AC64" s="15">
        <f t="shared" si="17"/>
        <v>0</v>
      </c>
      <c r="AD64" s="4">
        <v>0</v>
      </c>
      <c r="AE64" s="13">
        <f t="shared" si="18"/>
        <v>0</v>
      </c>
      <c r="AF64" s="15">
        <f t="shared" si="19"/>
        <v>0</v>
      </c>
      <c r="AH64" s="13">
        <f t="shared" si="20"/>
        <v>0</v>
      </c>
      <c r="AI64" s="15">
        <f t="shared" si="21"/>
        <v>0</v>
      </c>
      <c r="AK64" s="13">
        <f t="shared" si="22"/>
        <v>0</v>
      </c>
      <c r="AL64" s="15">
        <f t="shared" si="23"/>
        <v>0</v>
      </c>
      <c r="AM64" s="4"/>
      <c r="AN64" s="13">
        <f t="shared" si="24"/>
        <v>0</v>
      </c>
      <c r="AO64" s="15">
        <f t="shared" si="25"/>
        <v>0</v>
      </c>
      <c r="AP64" s="4"/>
      <c r="AQ64" s="13">
        <f t="shared" si="26"/>
        <v>0</v>
      </c>
      <c r="AR64" s="15">
        <f t="shared" si="27"/>
        <v>0</v>
      </c>
      <c r="AS64" s="4">
        <v>10</v>
      </c>
      <c r="AT64" s="13">
        <f t="shared" si="28"/>
        <v>0.16666666666666666</v>
      </c>
      <c r="AU64" s="15">
        <f t="shared" si="29"/>
        <v>58.05</v>
      </c>
      <c r="AW64" s="13">
        <f t="shared" si="30"/>
        <v>0</v>
      </c>
      <c r="AX64" s="15">
        <f t="shared" si="31"/>
        <v>0</v>
      </c>
      <c r="AZ64" s="13">
        <f t="shared" si="32"/>
        <v>0</v>
      </c>
      <c r="BA64" s="15">
        <f t="shared" si="33"/>
        <v>0</v>
      </c>
      <c r="BC64" s="13">
        <f t="shared" si="34"/>
        <v>0</v>
      </c>
      <c r="BD64" s="15">
        <f t="shared" si="35"/>
        <v>0</v>
      </c>
      <c r="BF64" s="13">
        <f t="shared" si="36"/>
        <v>0</v>
      </c>
      <c r="BG64" s="15">
        <f t="shared" si="37"/>
        <v>0</v>
      </c>
      <c r="BH64" s="4">
        <v>19</v>
      </c>
      <c r="BI64" s="13">
        <f t="shared" si="38"/>
        <v>0.31666666666666665</v>
      </c>
      <c r="BJ64" s="15">
        <f t="shared" si="39"/>
        <v>110.29499999999999</v>
      </c>
      <c r="BK64" s="4">
        <v>0</v>
      </c>
      <c r="BL64" s="13">
        <f t="shared" si="40"/>
        <v>0</v>
      </c>
      <c r="BM64" s="15">
        <f t="shared" si="41"/>
        <v>0</v>
      </c>
      <c r="BO64" s="13">
        <f t="shared" si="42"/>
        <v>0</v>
      </c>
      <c r="BP64" s="15">
        <f t="shared" si="43"/>
        <v>0</v>
      </c>
      <c r="BR64" s="13">
        <f t="shared" si="44"/>
        <v>0</v>
      </c>
      <c r="BS64" s="15">
        <f t="shared" si="45"/>
        <v>0</v>
      </c>
      <c r="BT64" s="4">
        <v>17</v>
      </c>
      <c r="BU64" s="13">
        <f t="shared" si="46"/>
        <v>0.28333333333333333</v>
      </c>
      <c r="BV64" s="15">
        <f t="shared" si="47"/>
        <v>98.685000000000002</v>
      </c>
      <c r="BX64" s="13">
        <f t="shared" si="48"/>
        <v>0</v>
      </c>
      <c r="BY64" s="15">
        <f t="shared" si="49"/>
        <v>0</v>
      </c>
      <c r="BZ64" s="4">
        <v>0</v>
      </c>
      <c r="CA64" s="13">
        <f t="shared" si="50"/>
        <v>0</v>
      </c>
      <c r="CB64" s="15">
        <f t="shared" si="51"/>
        <v>0</v>
      </c>
      <c r="CC64" s="4"/>
      <c r="CD64" s="13">
        <f t="shared" si="52"/>
        <v>0</v>
      </c>
      <c r="CE64" s="15">
        <f t="shared" si="53"/>
        <v>0</v>
      </c>
      <c r="CF64" s="4"/>
      <c r="CG64" s="13">
        <f t="shared" si="54"/>
        <v>0</v>
      </c>
      <c r="CH64" s="15">
        <f t="shared" si="55"/>
        <v>0</v>
      </c>
      <c r="CP64" s="18">
        <f t="shared" si="56"/>
        <v>255.42</v>
      </c>
    </row>
    <row r="65" spans="1:95" x14ac:dyDescent="0.25">
      <c r="A65" s="1">
        <v>173164000</v>
      </c>
      <c r="B65" t="s">
        <v>10</v>
      </c>
      <c r="C65" t="s">
        <v>11</v>
      </c>
      <c r="D65" s="2">
        <v>0.21495327102803738</v>
      </c>
      <c r="E65" s="6">
        <v>60</v>
      </c>
      <c r="F65" s="6">
        <v>5.8049999999999997</v>
      </c>
      <c r="G65" s="1">
        <v>320926</v>
      </c>
      <c r="H65" s="1" t="s">
        <v>51</v>
      </c>
      <c r="I65" s="4"/>
      <c r="J65" s="11">
        <f t="shared" si="57"/>
        <v>0</v>
      </c>
      <c r="K65" s="12">
        <f t="shared" si="5"/>
        <v>0</v>
      </c>
      <c r="L65" s="4"/>
      <c r="M65" s="13">
        <f t="shared" si="6"/>
        <v>0</v>
      </c>
      <c r="N65" s="12">
        <f t="shared" si="7"/>
        <v>0</v>
      </c>
      <c r="O65" s="4"/>
      <c r="P65" s="13">
        <f t="shared" si="8"/>
        <v>0</v>
      </c>
      <c r="Q65" s="12">
        <f t="shared" si="9"/>
        <v>0</v>
      </c>
      <c r="R65" s="4"/>
      <c r="S65" s="13">
        <f t="shared" si="10"/>
        <v>0</v>
      </c>
      <c r="T65" s="12">
        <f t="shared" si="11"/>
        <v>0</v>
      </c>
      <c r="U65" s="4"/>
      <c r="V65" s="13">
        <f t="shared" si="12"/>
        <v>0</v>
      </c>
      <c r="W65" s="12">
        <f t="shared" si="13"/>
        <v>0</v>
      </c>
      <c r="X65" s="4">
        <v>39</v>
      </c>
      <c r="Y65" s="13">
        <f t="shared" si="14"/>
        <v>0.65</v>
      </c>
      <c r="Z65" s="12">
        <f t="shared" si="15"/>
        <v>226.39499999999998</v>
      </c>
      <c r="AA65" s="4"/>
      <c r="AB65" s="13">
        <f t="shared" si="16"/>
        <v>0</v>
      </c>
      <c r="AC65" s="12">
        <f t="shared" si="17"/>
        <v>0</v>
      </c>
      <c r="AD65" s="4">
        <v>0</v>
      </c>
      <c r="AE65" s="13">
        <f t="shared" si="18"/>
        <v>0</v>
      </c>
      <c r="AF65" s="12">
        <f t="shared" si="19"/>
        <v>0</v>
      </c>
      <c r="AH65" s="13">
        <f t="shared" si="20"/>
        <v>0</v>
      </c>
      <c r="AI65" s="12">
        <f t="shared" si="21"/>
        <v>0</v>
      </c>
      <c r="AK65" s="13">
        <f t="shared" si="22"/>
        <v>0</v>
      </c>
      <c r="AL65" s="12">
        <f t="shared" si="23"/>
        <v>0</v>
      </c>
      <c r="AM65" s="4"/>
      <c r="AN65" s="13">
        <f t="shared" si="24"/>
        <v>0</v>
      </c>
      <c r="AO65" s="12">
        <f t="shared" si="25"/>
        <v>0</v>
      </c>
      <c r="AP65" s="4"/>
      <c r="AQ65" s="13">
        <f t="shared" si="26"/>
        <v>0</v>
      </c>
      <c r="AR65" s="12">
        <f t="shared" si="27"/>
        <v>0</v>
      </c>
      <c r="AS65" s="4">
        <v>24</v>
      </c>
      <c r="AT65" s="13">
        <f t="shared" si="28"/>
        <v>0.4</v>
      </c>
      <c r="AU65" s="12">
        <f t="shared" si="29"/>
        <v>139.32</v>
      </c>
      <c r="AW65" s="13">
        <f t="shared" si="30"/>
        <v>0</v>
      </c>
      <c r="AX65" s="12">
        <f t="shared" si="31"/>
        <v>0</v>
      </c>
      <c r="AZ65" s="13">
        <f t="shared" si="32"/>
        <v>0</v>
      </c>
      <c r="BA65" s="12">
        <f t="shared" si="33"/>
        <v>0</v>
      </c>
      <c r="BC65" s="13">
        <f t="shared" si="34"/>
        <v>0</v>
      </c>
      <c r="BD65" s="12">
        <f t="shared" si="35"/>
        <v>0</v>
      </c>
      <c r="BF65" s="13">
        <f t="shared" si="36"/>
        <v>0</v>
      </c>
      <c r="BG65" s="12">
        <f t="shared" si="37"/>
        <v>0</v>
      </c>
      <c r="BH65" s="4">
        <v>48</v>
      </c>
      <c r="BI65" s="13">
        <f t="shared" si="38"/>
        <v>0.8</v>
      </c>
      <c r="BJ65" s="12">
        <f t="shared" si="39"/>
        <v>278.64</v>
      </c>
      <c r="BK65" s="4">
        <v>0</v>
      </c>
      <c r="BL65" s="13">
        <f t="shared" si="40"/>
        <v>0</v>
      </c>
      <c r="BM65" s="12">
        <f t="shared" si="41"/>
        <v>0</v>
      </c>
      <c r="BO65" s="13">
        <f t="shared" si="42"/>
        <v>0</v>
      </c>
      <c r="BP65" s="12">
        <f t="shared" si="43"/>
        <v>0</v>
      </c>
      <c r="BR65" s="13">
        <f t="shared" si="44"/>
        <v>0</v>
      </c>
      <c r="BS65" s="12">
        <f t="shared" si="45"/>
        <v>0</v>
      </c>
      <c r="BT65" s="4">
        <v>43</v>
      </c>
      <c r="BU65" s="13">
        <f t="shared" si="46"/>
        <v>0.71666666666666667</v>
      </c>
      <c r="BV65" s="12">
        <f t="shared" si="47"/>
        <v>249.61499999999998</v>
      </c>
      <c r="BX65" s="13">
        <f t="shared" si="48"/>
        <v>0</v>
      </c>
      <c r="BY65" s="12">
        <f t="shared" si="49"/>
        <v>0</v>
      </c>
      <c r="BZ65" s="4">
        <v>0</v>
      </c>
      <c r="CA65" s="13">
        <f t="shared" si="50"/>
        <v>0</v>
      </c>
      <c r="CB65" s="12">
        <f t="shared" si="51"/>
        <v>0</v>
      </c>
      <c r="CC65" s="4"/>
      <c r="CD65" s="13">
        <f t="shared" si="52"/>
        <v>0</v>
      </c>
      <c r="CE65" s="12">
        <f t="shared" si="53"/>
        <v>0</v>
      </c>
      <c r="CG65" s="13">
        <f t="shared" si="54"/>
        <v>0</v>
      </c>
      <c r="CH65" s="12">
        <f t="shared" si="55"/>
        <v>0</v>
      </c>
      <c r="CP65" s="18">
        <f t="shared" si="56"/>
        <v>644.35500000000002</v>
      </c>
    </row>
    <row r="66" spans="1:95" x14ac:dyDescent="0.25">
      <c r="A66" s="1">
        <v>173164000</v>
      </c>
      <c r="B66" t="s">
        <v>12</v>
      </c>
      <c r="C66" t="s">
        <v>13</v>
      </c>
      <c r="D66" s="2"/>
      <c r="E66" s="6">
        <v>60</v>
      </c>
      <c r="F66" s="6">
        <v>5.8049999999999997</v>
      </c>
      <c r="G66" s="1">
        <v>320926</v>
      </c>
      <c r="H66" s="1" t="s">
        <v>51</v>
      </c>
      <c r="I66" s="4"/>
      <c r="J66" s="11">
        <f t="shared" si="57"/>
        <v>0</v>
      </c>
      <c r="K66" s="12">
        <f t="shared" si="5"/>
        <v>0</v>
      </c>
      <c r="L66" s="4"/>
      <c r="M66" s="13">
        <f t="shared" si="6"/>
        <v>0</v>
      </c>
      <c r="N66" s="12">
        <f t="shared" si="7"/>
        <v>0</v>
      </c>
      <c r="O66" s="4"/>
      <c r="P66" s="13">
        <f t="shared" si="8"/>
        <v>0</v>
      </c>
      <c r="Q66" s="12">
        <f t="shared" si="9"/>
        <v>0</v>
      </c>
      <c r="R66" s="4"/>
      <c r="S66" s="13">
        <f t="shared" si="10"/>
        <v>0</v>
      </c>
      <c r="T66" s="12">
        <f t="shared" si="11"/>
        <v>0</v>
      </c>
      <c r="U66" s="4"/>
      <c r="V66" s="13">
        <f t="shared" si="12"/>
        <v>0</v>
      </c>
      <c r="W66" s="12">
        <f t="shared" si="13"/>
        <v>0</v>
      </c>
      <c r="X66" s="4">
        <v>0</v>
      </c>
      <c r="Y66" s="13">
        <f t="shared" si="14"/>
        <v>0</v>
      </c>
      <c r="Z66" s="12">
        <f t="shared" si="15"/>
        <v>0</v>
      </c>
      <c r="AA66" s="4"/>
      <c r="AB66" s="13">
        <f t="shared" si="16"/>
        <v>0</v>
      </c>
      <c r="AC66" s="12">
        <f t="shared" si="17"/>
        <v>0</v>
      </c>
      <c r="AD66" s="4">
        <v>0</v>
      </c>
      <c r="AE66" s="13">
        <f t="shared" si="18"/>
        <v>0</v>
      </c>
      <c r="AF66" s="12">
        <f t="shared" si="19"/>
        <v>0</v>
      </c>
      <c r="AH66" s="13">
        <f t="shared" si="20"/>
        <v>0</v>
      </c>
      <c r="AI66" s="12">
        <f t="shared" si="21"/>
        <v>0</v>
      </c>
      <c r="AK66" s="13">
        <f t="shared" si="22"/>
        <v>0</v>
      </c>
      <c r="AL66" s="12">
        <f t="shared" si="23"/>
        <v>0</v>
      </c>
      <c r="AM66" s="4"/>
      <c r="AN66" s="13">
        <f t="shared" si="24"/>
        <v>0</v>
      </c>
      <c r="AO66" s="12">
        <f t="shared" si="25"/>
        <v>0</v>
      </c>
      <c r="AP66" s="4"/>
      <c r="AQ66" s="13">
        <f t="shared" si="26"/>
        <v>0</v>
      </c>
      <c r="AR66" s="12">
        <f t="shared" si="27"/>
        <v>0</v>
      </c>
      <c r="AS66" s="4">
        <v>0</v>
      </c>
      <c r="AT66" s="13">
        <f t="shared" si="28"/>
        <v>0</v>
      </c>
      <c r="AU66" s="12">
        <f t="shared" si="29"/>
        <v>0</v>
      </c>
      <c r="AW66" s="13">
        <f t="shared" si="30"/>
        <v>0</v>
      </c>
      <c r="AX66" s="12">
        <f t="shared" si="31"/>
        <v>0</v>
      </c>
      <c r="AZ66" s="13">
        <f t="shared" si="32"/>
        <v>0</v>
      </c>
      <c r="BA66" s="12">
        <f t="shared" si="33"/>
        <v>0</v>
      </c>
      <c r="BC66" s="13">
        <f t="shared" si="34"/>
        <v>0</v>
      </c>
      <c r="BD66" s="12">
        <f t="shared" si="35"/>
        <v>0</v>
      </c>
      <c r="BF66" s="13">
        <f t="shared" si="36"/>
        <v>0</v>
      </c>
      <c r="BG66" s="12">
        <f t="shared" si="37"/>
        <v>0</v>
      </c>
      <c r="BH66" s="4">
        <v>0</v>
      </c>
      <c r="BI66" s="13">
        <f t="shared" si="38"/>
        <v>0</v>
      </c>
      <c r="BJ66" s="12">
        <f t="shared" si="39"/>
        <v>0</v>
      </c>
      <c r="BK66" s="4">
        <v>0</v>
      </c>
      <c r="BL66" s="13">
        <f t="shared" si="40"/>
        <v>0</v>
      </c>
      <c r="BM66" s="12">
        <f t="shared" si="41"/>
        <v>0</v>
      </c>
      <c r="BO66" s="13">
        <f t="shared" si="42"/>
        <v>0</v>
      </c>
      <c r="BP66" s="12">
        <f t="shared" si="43"/>
        <v>0</v>
      </c>
      <c r="BR66" s="13">
        <f t="shared" si="44"/>
        <v>0</v>
      </c>
      <c r="BS66" s="12">
        <f t="shared" si="45"/>
        <v>0</v>
      </c>
      <c r="BT66" s="4">
        <v>0</v>
      </c>
      <c r="BU66" s="13">
        <f t="shared" si="46"/>
        <v>0</v>
      </c>
      <c r="BV66" s="12">
        <f t="shared" si="47"/>
        <v>0</v>
      </c>
      <c r="BX66" s="13">
        <f t="shared" si="48"/>
        <v>0</v>
      </c>
      <c r="BY66" s="12">
        <f t="shared" si="49"/>
        <v>0</v>
      </c>
      <c r="BZ66" s="4">
        <v>0</v>
      </c>
      <c r="CA66" s="13">
        <f t="shared" si="50"/>
        <v>0</v>
      </c>
      <c r="CB66" s="12">
        <f t="shared" si="51"/>
        <v>0</v>
      </c>
      <c r="CC66" s="4"/>
      <c r="CD66" s="13">
        <f t="shared" si="52"/>
        <v>0</v>
      </c>
      <c r="CE66" s="12">
        <f t="shared" si="53"/>
        <v>0</v>
      </c>
      <c r="CG66" s="13">
        <f t="shared" si="54"/>
        <v>0</v>
      </c>
      <c r="CH66" s="12">
        <f t="shared" si="55"/>
        <v>0</v>
      </c>
      <c r="CP66" s="18">
        <f t="shared" si="56"/>
        <v>0</v>
      </c>
    </row>
    <row r="67" spans="1:95" x14ac:dyDescent="0.25">
      <c r="A67" s="1">
        <v>173164000</v>
      </c>
      <c r="B67" t="s">
        <v>14</v>
      </c>
      <c r="C67" t="s">
        <v>15</v>
      </c>
      <c r="D67" s="2">
        <v>9.3457943925233641E-2</v>
      </c>
      <c r="E67" s="6">
        <v>60</v>
      </c>
      <c r="F67" s="6">
        <v>5.8049999999999997</v>
      </c>
      <c r="G67" s="1">
        <v>320926</v>
      </c>
      <c r="H67" s="1" t="s">
        <v>51</v>
      </c>
      <c r="I67" s="4"/>
      <c r="J67" s="11">
        <f t="shared" si="57"/>
        <v>0</v>
      </c>
      <c r="K67" s="12">
        <f t="shared" si="5"/>
        <v>0</v>
      </c>
      <c r="L67" s="4"/>
      <c r="M67" s="13">
        <f t="shared" si="6"/>
        <v>0</v>
      </c>
      <c r="N67" s="12">
        <f t="shared" si="7"/>
        <v>0</v>
      </c>
      <c r="O67" s="4"/>
      <c r="P67" s="13">
        <f t="shared" si="8"/>
        <v>0</v>
      </c>
      <c r="Q67" s="12">
        <f t="shared" si="9"/>
        <v>0</v>
      </c>
      <c r="R67" s="4"/>
      <c r="S67" s="13">
        <f t="shared" si="10"/>
        <v>0</v>
      </c>
      <c r="T67" s="12">
        <f t="shared" si="11"/>
        <v>0</v>
      </c>
      <c r="U67" s="4"/>
      <c r="V67" s="13">
        <f t="shared" si="12"/>
        <v>0</v>
      </c>
      <c r="W67" s="12">
        <f t="shared" si="13"/>
        <v>0</v>
      </c>
      <c r="X67" s="4">
        <v>17</v>
      </c>
      <c r="Y67" s="13">
        <f t="shared" si="14"/>
        <v>0.28333333333333333</v>
      </c>
      <c r="Z67" s="12">
        <f t="shared" si="15"/>
        <v>98.685000000000002</v>
      </c>
      <c r="AA67" s="4"/>
      <c r="AB67" s="13">
        <f t="shared" si="16"/>
        <v>0</v>
      </c>
      <c r="AC67" s="12">
        <f t="shared" si="17"/>
        <v>0</v>
      </c>
      <c r="AD67" s="4">
        <v>0</v>
      </c>
      <c r="AE67" s="13">
        <f t="shared" si="18"/>
        <v>0</v>
      </c>
      <c r="AF67" s="12">
        <f t="shared" si="19"/>
        <v>0</v>
      </c>
      <c r="AH67" s="13">
        <f t="shared" si="20"/>
        <v>0</v>
      </c>
      <c r="AI67" s="12">
        <f t="shared" si="21"/>
        <v>0</v>
      </c>
      <c r="AK67" s="13">
        <f t="shared" si="22"/>
        <v>0</v>
      </c>
      <c r="AL67" s="12">
        <f t="shared" si="23"/>
        <v>0</v>
      </c>
      <c r="AM67" s="4"/>
      <c r="AN67" s="13">
        <f t="shared" si="24"/>
        <v>0</v>
      </c>
      <c r="AO67" s="12">
        <f t="shared" si="25"/>
        <v>0</v>
      </c>
      <c r="AP67" s="4"/>
      <c r="AQ67" s="13">
        <f t="shared" si="26"/>
        <v>0</v>
      </c>
      <c r="AR67" s="12">
        <f t="shared" si="27"/>
        <v>0</v>
      </c>
      <c r="AS67" s="4">
        <v>11</v>
      </c>
      <c r="AT67" s="13">
        <f t="shared" si="28"/>
        <v>0.18333333333333332</v>
      </c>
      <c r="AU67" s="12">
        <f t="shared" si="29"/>
        <v>63.854999999999997</v>
      </c>
      <c r="AW67" s="13">
        <f t="shared" si="30"/>
        <v>0</v>
      </c>
      <c r="AX67" s="12">
        <f t="shared" si="31"/>
        <v>0</v>
      </c>
      <c r="AZ67" s="13">
        <f t="shared" si="32"/>
        <v>0</v>
      </c>
      <c r="BA67" s="12">
        <f t="shared" si="33"/>
        <v>0</v>
      </c>
      <c r="BC67" s="13">
        <f t="shared" si="34"/>
        <v>0</v>
      </c>
      <c r="BD67" s="12">
        <f t="shared" si="35"/>
        <v>0</v>
      </c>
      <c r="BF67" s="13">
        <f t="shared" si="36"/>
        <v>0</v>
      </c>
      <c r="BG67" s="12">
        <f t="shared" si="37"/>
        <v>0</v>
      </c>
      <c r="BH67" s="4">
        <v>21</v>
      </c>
      <c r="BI67" s="13">
        <f t="shared" si="38"/>
        <v>0.35</v>
      </c>
      <c r="BJ67" s="12">
        <f t="shared" si="39"/>
        <v>121.905</v>
      </c>
      <c r="BK67" s="4">
        <v>0</v>
      </c>
      <c r="BL67" s="13">
        <f t="shared" si="40"/>
        <v>0</v>
      </c>
      <c r="BM67" s="12">
        <f t="shared" si="41"/>
        <v>0</v>
      </c>
      <c r="BO67" s="13">
        <f t="shared" si="42"/>
        <v>0</v>
      </c>
      <c r="BP67" s="12">
        <f t="shared" si="43"/>
        <v>0</v>
      </c>
      <c r="BR67" s="13">
        <f t="shared" si="44"/>
        <v>0</v>
      </c>
      <c r="BS67" s="12">
        <f t="shared" si="45"/>
        <v>0</v>
      </c>
      <c r="BT67" s="4">
        <v>19</v>
      </c>
      <c r="BU67" s="13">
        <f t="shared" si="46"/>
        <v>0.31666666666666665</v>
      </c>
      <c r="BV67" s="12">
        <f t="shared" si="47"/>
        <v>110.29499999999999</v>
      </c>
      <c r="BX67" s="13">
        <f t="shared" si="48"/>
        <v>0</v>
      </c>
      <c r="BY67" s="12">
        <f t="shared" si="49"/>
        <v>0</v>
      </c>
      <c r="BZ67" s="4">
        <v>0</v>
      </c>
      <c r="CA67" s="13">
        <f t="shared" si="50"/>
        <v>0</v>
      </c>
      <c r="CB67" s="12">
        <f t="shared" si="51"/>
        <v>0</v>
      </c>
      <c r="CC67" s="4"/>
      <c r="CD67" s="13">
        <f t="shared" si="52"/>
        <v>0</v>
      </c>
      <c r="CE67" s="12">
        <f t="shared" si="53"/>
        <v>0</v>
      </c>
      <c r="CG67" s="13">
        <f t="shared" si="54"/>
        <v>0</v>
      </c>
      <c r="CH67" s="12">
        <f t="shared" si="55"/>
        <v>0</v>
      </c>
      <c r="CP67" s="18">
        <f t="shared" si="56"/>
        <v>284.44499999999999</v>
      </c>
    </row>
    <row r="68" spans="1:95" x14ac:dyDescent="0.25">
      <c r="A68" s="1">
        <v>173164000</v>
      </c>
      <c r="B68" t="s">
        <v>16</v>
      </c>
      <c r="C68" t="s">
        <v>17</v>
      </c>
      <c r="D68" s="2">
        <v>0.23364485981308411</v>
      </c>
      <c r="E68" s="6">
        <v>60</v>
      </c>
      <c r="F68" s="6">
        <v>5.8049999999999997</v>
      </c>
      <c r="G68" s="1">
        <v>320926</v>
      </c>
      <c r="H68" s="1" t="s">
        <v>51</v>
      </c>
      <c r="I68" s="4"/>
      <c r="J68" s="11">
        <f t="shared" si="57"/>
        <v>0</v>
      </c>
      <c r="K68" s="12">
        <f t="shared" si="5"/>
        <v>0</v>
      </c>
      <c r="L68" s="4"/>
      <c r="M68" s="13">
        <f t="shared" si="6"/>
        <v>0</v>
      </c>
      <c r="N68" s="12">
        <f t="shared" si="7"/>
        <v>0</v>
      </c>
      <c r="O68" s="4"/>
      <c r="P68" s="13">
        <f t="shared" si="8"/>
        <v>0</v>
      </c>
      <c r="Q68" s="12">
        <f t="shared" si="9"/>
        <v>0</v>
      </c>
      <c r="R68" s="4"/>
      <c r="S68" s="13">
        <f t="shared" si="10"/>
        <v>0</v>
      </c>
      <c r="T68" s="12">
        <f t="shared" si="11"/>
        <v>0</v>
      </c>
      <c r="U68" s="4"/>
      <c r="V68" s="13">
        <f t="shared" si="12"/>
        <v>0</v>
      </c>
      <c r="W68" s="12">
        <f t="shared" si="13"/>
        <v>0</v>
      </c>
      <c r="X68" s="4">
        <v>42</v>
      </c>
      <c r="Y68" s="13">
        <f t="shared" si="14"/>
        <v>0.7</v>
      </c>
      <c r="Z68" s="12">
        <f t="shared" si="15"/>
        <v>243.81</v>
      </c>
      <c r="AA68" s="4"/>
      <c r="AB68" s="13">
        <f t="shared" si="16"/>
        <v>0</v>
      </c>
      <c r="AC68" s="12">
        <f t="shared" si="17"/>
        <v>0</v>
      </c>
      <c r="AD68" s="4">
        <v>0</v>
      </c>
      <c r="AE68" s="13">
        <f t="shared" si="18"/>
        <v>0</v>
      </c>
      <c r="AF68" s="12">
        <f t="shared" si="19"/>
        <v>0</v>
      </c>
      <c r="AH68" s="13">
        <f t="shared" si="20"/>
        <v>0</v>
      </c>
      <c r="AI68" s="12">
        <f t="shared" si="21"/>
        <v>0</v>
      </c>
      <c r="AK68" s="13">
        <f t="shared" si="22"/>
        <v>0</v>
      </c>
      <c r="AL68" s="12">
        <f t="shared" si="23"/>
        <v>0</v>
      </c>
      <c r="AM68" s="4"/>
      <c r="AN68" s="13">
        <f t="shared" si="24"/>
        <v>0</v>
      </c>
      <c r="AO68" s="12">
        <f t="shared" si="25"/>
        <v>0</v>
      </c>
      <c r="AP68" s="4"/>
      <c r="AQ68" s="13">
        <f t="shared" si="26"/>
        <v>0</v>
      </c>
      <c r="AR68" s="12">
        <f t="shared" si="27"/>
        <v>0</v>
      </c>
      <c r="AS68" s="4">
        <v>27</v>
      </c>
      <c r="AT68" s="13">
        <f t="shared" si="28"/>
        <v>0.45</v>
      </c>
      <c r="AU68" s="12">
        <f t="shared" si="29"/>
        <v>156.73499999999999</v>
      </c>
      <c r="AW68" s="13">
        <f t="shared" si="30"/>
        <v>0</v>
      </c>
      <c r="AX68" s="12">
        <f t="shared" si="31"/>
        <v>0</v>
      </c>
      <c r="AZ68" s="13">
        <f t="shared" si="32"/>
        <v>0</v>
      </c>
      <c r="BA68" s="12">
        <f t="shared" si="33"/>
        <v>0</v>
      </c>
      <c r="BC68" s="13">
        <f t="shared" si="34"/>
        <v>0</v>
      </c>
      <c r="BD68" s="12">
        <f t="shared" si="35"/>
        <v>0</v>
      </c>
      <c r="BF68" s="13">
        <f t="shared" si="36"/>
        <v>0</v>
      </c>
      <c r="BG68" s="12">
        <f t="shared" si="37"/>
        <v>0</v>
      </c>
      <c r="BH68" s="4">
        <v>53</v>
      </c>
      <c r="BI68" s="13">
        <f t="shared" si="38"/>
        <v>0.8833333333333333</v>
      </c>
      <c r="BJ68" s="12">
        <f t="shared" si="39"/>
        <v>307.66499999999996</v>
      </c>
      <c r="BK68" s="4">
        <v>0</v>
      </c>
      <c r="BL68" s="13">
        <f t="shared" si="40"/>
        <v>0</v>
      </c>
      <c r="BM68" s="12">
        <f t="shared" si="41"/>
        <v>0</v>
      </c>
      <c r="BO68" s="13">
        <f t="shared" si="42"/>
        <v>0</v>
      </c>
      <c r="BP68" s="12">
        <f t="shared" si="43"/>
        <v>0</v>
      </c>
      <c r="BR68" s="13">
        <f t="shared" si="44"/>
        <v>0</v>
      </c>
      <c r="BS68" s="12">
        <f t="shared" si="45"/>
        <v>0</v>
      </c>
      <c r="BT68" s="4">
        <v>47</v>
      </c>
      <c r="BU68" s="13">
        <f t="shared" si="46"/>
        <v>0.78333333333333333</v>
      </c>
      <c r="BV68" s="12">
        <f t="shared" si="47"/>
        <v>272.83499999999998</v>
      </c>
      <c r="BX68" s="13">
        <f t="shared" si="48"/>
        <v>0</v>
      </c>
      <c r="BY68" s="12">
        <f t="shared" si="49"/>
        <v>0</v>
      </c>
      <c r="BZ68" s="4">
        <v>0</v>
      </c>
      <c r="CA68" s="13">
        <f t="shared" si="50"/>
        <v>0</v>
      </c>
      <c r="CB68" s="12">
        <f t="shared" si="51"/>
        <v>0</v>
      </c>
      <c r="CC68" s="4"/>
      <c r="CD68" s="13">
        <f t="shared" si="52"/>
        <v>0</v>
      </c>
      <c r="CE68" s="12">
        <f t="shared" si="53"/>
        <v>0</v>
      </c>
      <c r="CG68" s="13">
        <f t="shared" si="54"/>
        <v>0</v>
      </c>
      <c r="CH68" s="12">
        <f t="shared" si="55"/>
        <v>0</v>
      </c>
      <c r="CP68" s="18">
        <f t="shared" si="56"/>
        <v>708.20999999999992</v>
      </c>
    </row>
    <row r="69" spans="1:95" x14ac:dyDescent="0.25">
      <c r="A69" s="1">
        <v>173164000</v>
      </c>
      <c r="B69" t="s">
        <v>18</v>
      </c>
      <c r="C69" t="s">
        <v>19</v>
      </c>
      <c r="D69" s="2">
        <v>9.3457943925233641E-2</v>
      </c>
      <c r="E69" s="6">
        <v>60</v>
      </c>
      <c r="F69" s="6">
        <v>5.8049999999999997</v>
      </c>
      <c r="G69" s="1">
        <v>320926</v>
      </c>
      <c r="H69" s="1" t="s">
        <v>51</v>
      </c>
      <c r="I69" s="4"/>
      <c r="J69" s="11">
        <f t="shared" si="57"/>
        <v>0</v>
      </c>
      <c r="K69" s="12">
        <f t="shared" si="5"/>
        <v>0</v>
      </c>
      <c r="L69" s="4"/>
      <c r="M69" s="13">
        <f>+IFERROR(L69/$E69,0)</f>
        <v>0</v>
      </c>
      <c r="N69" s="12">
        <f>+L69*$F69</f>
        <v>0</v>
      </c>
      <c r="O69" s="4"/>
      <c r="P69" s="13">
        <f>+IFERROR(O69/$E69,0)</f>
        <v>0</v>
      </c>
      <c r="Q69" s="12">
        <f>+O69*$F69</f>
        <v>0</v>
      </c>
      <c r="R69" s="4"/>
      <c r="S69" s="13">
        <f>+IFERROR(R69/$E69,0)</f>
        <v>0</v>
      </c>
      <c r="T69" s="12">
        <f>+R69*$F69</f>
        <v>0</v>
      </c>
      <c r="U69" s="4"/>
      <c r="V69" s="13">
        <f>+IFERROR(U69/$E69,0)</f>
        <v>0</v>
      </c>
      <c r="W69" s="12">
        <f>+U69*$F69</f>
        <v>0</v>
      </c>
      <c r="X69" s="4">
        <v>17</v>
      </c>
      <c r="Y69" s="13">
        <f>+IFERROR(X69/$E69,0)</f>
        <v>0.28333333333333333</v>
      </c>
      <c r="Z69" s="12">
        <f>+X69*$F69</f>
        <v>98.685000000000002</v>
      </c>
      <c r="AA69" s="4"/>
      <c r="AB69" s="13">
        <f>+IFERROR(AA69/$E69,0)</f>
        <v>0</v>
      </c>
      <c r="AC69" s="12">
        <f>+AA69*$F69</f>
        <v>0</v>
      </c>
      <c r="AD69" s="4">
        <v>0</v>
      </c>
      <c r="AE69" s="13">
        <f>+IFERROR(AD69/$E69,0)</f>
        <v>0</v>
      </c>
      <c r="AF69" s="12">
        <f>+AD69*$F69</f>
        <v>0</v>
      </c>
      <c r="AH69" s="13">
        <f>+IFERROR(AG69/$E69,0)</f>
        <v>0</v>
      </c>
      <c r="AI69" s="12">
        <f>+AG69*$F69</f>
        <v>0</v>
      </c>
      <c r="AK69" s="13">
        <f>+IFERROR(AJ69/$E69,0)</f>
        <v>0</v>
      </c>
      <c r="AL69" s="12">
        <f>+AJ69*$F69</f>
        <v>0</v>
      </c>
      <c r="AM69" s="4"/>
      <c r="AN69" s="13">
        <f>+IFERROR(AM69/$E69,0)</f>
        <v>0</v>
      </c>
      <c r="AO69" s="12">
        <f>+AM69*$F69</f>
        <v>0</v>
      </c>
      <c r="AP69" s="4"/>
      <c r="AQ69" s="13">
        <f>+IFERROR(AP69/$E69,0)</f>
        <v>0</v>
      </c>
      <c r="AR69" s="12">
        <f>+AP69*$F69</f>
        <v>0</v>
      </c>
      <c r="AS69" s="4">
        <v>11</v>
      </c>
      <c r="AT69" s="13">
        <f>+IFERROR(AS69/$E69,0)</f>
        <v>0.18333333333333332</v>
      </c>
      <c r="AU69" s="12">
        <f>+AS69*$F69</f>
        <v>63.854999999999997</v>
      </c>
      <c r="AW69" s="13">
        <f>+IFERROR(AV69/$E69,0)</f>
        <v>0</v>
      </c>
      <c r="AX69" s="12">
        <f>+AV69*$F69</f>
        <v>0</v>
      </c>
      <c r="AZ69" s="13">
        <f>+IFERROR(AY69/$E69,0)</f>
        <v>0</v>
      </c>
      <c r="BA69" s="12">
        <f>+AY69*$F69</f>
        <v>0</v>
      </c>
      <c r="BC69" s="13">
        <f>+IFERROR(BB69/$E69,0)</f>
        <v>0</v>
      </c>
      <c r="BD69" s="12">
        <f>+BB69*$F69</f>
        <v>0</v>
      </c>
      <c r="BF69" s="13">
        <f>+IFERROR(BE69/$E69,0)</f>
        <v>0</v>
      </c>
      <c r="BG69" s="12">
        <f>+BE69*$F69</f>
        <v>0</v>
      </c>
      <c r="BH69" s="4">
        <v>21</v>
      </c>
      <c r="BI69" s="13">
        <f>+IFERROR(BH69/$E69,0)</f>
        <v>0.35</v>
      </c>
      <c r="BJ69" s="12">
        <f>+BH69*$F69</f>
        <v>121.905</v>
      </c>
      <c r="BK69" s="4">
        <v>0</v>
      </c>
      <c r="BL69" s="13">
        <f>+IFERROR(BK69/$E69,0)</f>
        <v>0</v>
      </c>
      <c r="BM69" s="12">
        <f>+BK69*$F69</f>
        <v>0</v>
      </c>
      <c r="BO69" s="13">
        <f>+IFERROR(BN69/$E69,0)</f>
        <v>0</v>
      </c>
      <c r="BP69" s="12">
        <f>+BN69*$F69</f>
        <v>0</v>
      </c>
      <c r="BR69" s="13">
        <f>+IFERROR(BQ69/$E69,0)</f>
        <v>0</v>
      </c>
      <c r="BS69" s="12">
        <f>+BQ69*$F69</f>
        <v>0</v>
      </c>
      <c r="BT69" s="4">
        <v>19</v>
      </c>
      <c r="BU69" s="13">
        <f>+IFERROR(BT69/$E69,0)</f>
        <v>0.31666666666666665</v>
      </c>
      <c r="BV69" s="12">
        <f>+BT69*$F69</f>
        <v>110.29499999999999</v>
      </c>
      <c r="BX69" s="13">
        <f>+IFERROR(BW69/$E69,0)</f>
        <v>0</v>
      </c>
      <c r="BY69" s="12">
        <f>+BW69*$F69</f>
        <v>0</v>
      </c>
      <c r="BZ69" s="4">
        <v>0</v>
      </c>
      <c r="CA69" s="13">
        <f>+IFERROR(BZ69/$E69,0)</f>
        <v>0</v>
      </c>
      <c r="CB69" s="12">
        <f>+BZ69*$F69</f>
        <v>0</v>
      </c>
      <c r="CC69" s="4"/>
      <c r="CD69" s="13">
        <f>+IFERROR(CC69/$E69,0)</f>
        <v>0</v>
      </c>
      <c r="CE69" s="12">
        <f>+CC69*$F69</f>
        <v>0</v>
      </c>
      <c r="CG69" s="13">
        <f>+IFERROR(CF69/$E69,0)</f>
        <v>0</v>
      </c>
      <c r="CH69" s="12">
        <f>+CF69*$F69</f>
        <v>0</v>
      </c>
      <c r="CP69" s="18">
        <f>+SUMIFS($I69:$BN69,$I$1:$BN$1,$K$1)</f>
        <v>284.44499999999999</v>
      </c>
    </row>
    <row r="70" spans="1:95" x14ac:dyDescent="0.25">
      <c r="A70" s="1">
        <v>173164000</v>
      </c>
      <c r="B70" t="s">
        <v>20</v>
      </c>
      <c r="C70" t="s">
        <v>21</v>
      </c>
      <c r="D70" s="2">
        <v>0.24299065420560748</v>
      </c>
      <c r="E70" s="6">
        <v>60</v>
      </c>
      <c r="F70" s="6">
        <v>5.8049999999999997</v>
      </c>
      <c r="G70" s="1">
        <v>320926</v>
      </c>
      <c r="H70" s="1" t="s">
        <v>51</v>
      </c>
      <c r="I70" s="4"/>
      <c r="J70" s="11">
        <f t="shared" si="57"/>
        <v>0</v>
      </c>
      <c r="K70" s="12">
        <f>+$I70*$F70</f>
        <v>0</v>
      </c>
      <c r="L70" s="4"/>
      <c r="M70" s="13">
        <f>+IFERROR(L70/$E70,0)</f>
        <v>0</v>
      </c>
      <c r="N70" s="12">
        <f>+L70*$F70</f>
        <v>0</v>
      </c>
      <c r="O70" s="4"/>
      <c r="P70" s="13">
        <f>+IFERROR(O70/$E70,0)</f>
        <v>0</v>
      </c>
      <c r="Q70" s="12">
        <f>+O70*$F70</f>
        <v>0</v>
      </c>
      <c r="R70" s="4"/>
      <c r="S70" s="13">
        <f>+IFERROR(R70/$E70,0)</f>
        <v>0</v>
      </c>
      <c r="T70" s="12">
        <f>+R70*$F70</f>
        <v>0</v>
      </c>
      <c r="U70" s="4"/>
      <c r="V70" s="13">
        <f>+IFERROR(U70/$E70,0)</f>
        <v>0</v>
      </c>
      <c r="W70" s="12">
        <f>+U70*$F70</f>
        <v>0</v>
      </c>
      <c r="X70" s="4">
        <v>44</v>
      </c>
      <c r="Y70" s="13">
        <f>+IFERROR(X70/$E70,0)</f>
        <v>0.73333333333333328</v>
      </c>
      <c r="Z70" s="12">
        <f>+X70*$F70</f>
        <v>255.42</v>
      </c>
      <c r="AA70" s="4"/>
      <c r="AB70" s="13">
        <f>+IFERROR(AA70/$E70,0)</f>
        <v>0</v>
      </c>
      <c r="AC70" s="12">
        <f>+AA70*$F70</f>
        <v>0</v>
      </c>
      <c r="AD70" s="4">
        <v>0</v>
      </c>
      <c r="AE70" s="13">
        <f>+IFERROR(AD70/$E70,0)</f>
        <v>0</v>
      </c>
      <c r="AF70" s="12">
        <f>+AD70*$F70</f>
        <v>0</v>
      </c>
      <c r="AH70" s="13">
        <f>+IFERROR(AG70/$E70,0)</f>
        <v>0</v>
      </c>
      <c r="AI70" s="12">
        <f>+AG70*$F70</f>
        <v>0</v>
      </c>
      <c r="AK70" s="13">
        <f>+IFERROR(AJ70/$E70,0)</f>
        <v>0</v>
      </c>
      <c r="AL70" s="12">
        <f>+AJ70*$F70</f>
        <v>0</v>
      </c>
      <c r="AM70" s="4"/>
      <c r="AN70" s="13">
        <f>+IFERROR(AM70/$E70,0)</f>
        <v>0</v>
      </c>
      <c r="AO70" s="12">
        <f>+AM70*$F70</f>
        <v>0</v>
      </c>
      <c r="AP70" s="4"/>
      <c r="AQ70" s="13">
        <f>+IFERROR(AP70/$E70,0)</f>
        <v>0</v>
      </c>
      <c r="AR70" s="12">
        <f>+AP70*$F70</f>
        <v>0</v>
      </c>
      <c r="AS70" s="4">
        <v>28</v>
      </c>
      <c r="AT70" s="13">
        <f>+IFERROR(AS70/$E70,0)</f>
        <v>0.46666666666666667</v>
      </c>
      <c r="AU70" s="12">
        <f>+AS70*$F70</f>
        <v>162.54</v>
      </c>
      <c r="AW70" s="13">
        <f>+IFERROR(AV70/$E70,0)</f>
        <v>0</v>
      </c>
      <c r="AX70" s="12">
        <f>+AV70*$F70</f>
        <v>0</v>
      </c>
      <c r="AZ70" s="13">
        <f>+IFERROR(AY70/$E70,0)</f>
        <v>0</v>
      </c>
      <c r="BA70" s="12">
        <f>+AY70*$F70</f>
        <v>0</v>
      </c>
      <c r="BC70" s="13">
        <f>+IFERROR(BB70/$E70,0)</f>
        <v>0</v>
      </c>
      <c r="BD70" s="12">
        <f>+BB70*$F70</f>
        <v>0</v>
      </c>
      <c r="BF70" s="13">
        <f>+IFERROR(BE70/$E70,0)</f>
        <v>0</v>
      </c>
      <c r="BG70" s="12">
        <f>+BE70*$F70</f>
        <v>0</v>
      </c>
      <c r="BH70" s="4">
        <v>55</v>
      </c>
      <c r="BI70" s="13">
        <f>+IFERROR(BH70/$E70,0)</f>
        <v>0.91666666666666663</v>
      </c>
      <c r="BJ70" s="12">
        <f>+BH70*$F70</f>
        <v>319.27499999999998</v>
      </c>
      <c r="BK70" s="4">
        <v>0</v>
      </c>
      <c r="BL70" s="13">
        <f>+IFERROR(BK70/$E70,0)</f>
        <v>0</v>
      </c>
      <c r="BM70" s="12">
        <f>+BK70*$F70</f>
        <v>0</v>
      </c>
      <c r="BO70" s="13">
        <f>+IFERROR(BN70/$E70,0)</f>
        <v>0</v>
      </c>
      <c r="BP70" s="12">
        <f>+BN70*$F70</f>
        <v>0</v>
      </c>
      <c r="BR70" s="13">
        <f>+IFERROR(BQ70/$E70,0)</f>
        <v>0</v>
      </c>
      <c r="BS70" s="12">
        <f>+BQ70*$F70</f>
        <v>0</v>
      </c>
      <c r="BT70" s="4">
        <v>49</v>
      </c>
      <c r="BU70" s="13">
        <f>+IFERROR(BT70/$E70,0)</f>
        <v>0.81666666666666665</v>
      </c>
      <c r="BV70" s="12">
        <f>+BT70*$F70</f>
        <v>284.44499999999999</v>
      </c>
      <c r="BX70" s="13">
        <f>+IFERROR(BW70/$E70,0)</f>
        <v>0</v>
      </c>
      <c r="BY70" s="12">
        <f>+BW70*$F70</f>
        <v>0</v>
      </c>
      <c r="BZ70" s="4">
        <v>0</v>
      </c>
      <c r="CA70" s="13">
        <f>+IFERROR(BZ70/$E70,0)</f>
        <v>0</v>
      </c>
      <c r="CB70" s="12">
        <f>+BZ70*$F70</f>
        <v>0</v>
      </c>
      <c r="CC70" s="4"/>
      <c r="CD70" s="13">
        <f>+IFERROR(CC70/$E70,0)</f>
        <v>0</v>
      </c>
      <c r="CE70" s="12">
        <f>+CC70*$F70</f>
        <v>0</v>
      </c>
      <c r="CG70" s="13">
        <f>+IFERROR(CF70/$E70,0)</f>
        <v>0</v>
      </c>
      <c r="CH70" s="12">
        <f>+CF70*$F70</f>
        <v>0</v>
      </c>
      <c r="CP70" s="18">
        <f>+SUMIFS($I70:$BN70,$I$1:$BN$1,$K$1)</f>
        <v>737.2349999999999</v>
      </c>
    </row>
    <row r="71" spans="1:95" x14ac:dyDescent="0.25">
      <c r="A71" s="1">
        <v>173164000</v>
      </c>
      <c r="B71" t="s">
        <v>80</v>
      </c>
      <c r="C71" t="s">
        <v>23</v>
      </c>
      <c r="D71" s="3">
        <v>3.7383177570093455E-2</v>
      </c>
      <c r="E71" s="6">
        <v>60</v>
      </c>
      <c r="F71" s="6">
        <v>5.8049999999999997</v>
      </c>
      <c r="G71" s="1">
        <v>320926</v>
      </c>
      <c r="H71" s="1" t="s">
        <v>51</v>
      </c>
      <c r="I71" s="4"/>
      <c r="J71" s="11">
        <f>+IFERROR(I71/$E71,0)</f>
        <v>0</v>
      </c>
      <c r="K71" s="12">
        <f>+$I71*$F71</f>
        <v>0</v>
      </c>
      <c r="L71" s="4"/>
      <c r="M71" s="13">
        <f>+IFERROR(L71/$E71,0)</f>
        <v>0</v>
      </c>
      <c r="N71" s="12">
        <f>+L71*$F71</f>
        <v>0</v>
      </c>
      <c r="O71" s="4"/>
      <c r="P71" s="13">
        <f>+IFERROR(O71/$E71,0)</f>
        <v>0</v>
      </c>
      <c r="Q71" s="12">
        <f>+O71*$F71</f>
        <v>0</v>
      </c>
      <c r="R71" s="4"/>
      <c r="S71" s="13">
        <f>+IFERROR(R71/$E71,0)</f>
        <v>0</v>
      </c>
      <c r="T71" s="12">
        <f>+R71*$F71</f>
        <v>0</v>
      </c>
      <c r="U71" s="4"/>
      <c r="V71" s="13">
        <f>+IFERROR(U71/$E71,0)</f>
        <v>0</v>
      </c>
      <c r="W71" s="12">
        <f>+U71*$F71</f>
        <v>0</v>
      </c>
      <c r="X71" s="4">
        <v>6</v>
      </c>
      <c r="Y71" s="13">
        <f>+IFERROR(X71/$E71,0)</f>
        <v>0.1</v>
      </c>
      <c r="Z71" s="12">
        <f>+X71*$F71</f>
        <v>34.83</v>
      </c>
      <c r="AA71" s="4"/>
      <c r="AB71" s="13">
        <f>+IFERROR(AA71/$E71,0)</f>
        <v>0</v>
      </c>
      <c r="AC71" s="12">
        <f>+AA71*$F71</f>
        <v>0</v>
      </c>
      <c r="AD71" s="4">
        <v>0</v>
      </c>
      <c r="AE71" s="13">
        <f>+IFERROR(AD71/$E71,0)</f>
        <v>0</v>
      </c>
      <c r="AF71" s="12">
        <f>+AD71*$F71</f>
        <v>0</v>
      </c>
      <c r="AH71" s="13">
        <f>+IFERROR(AG71/$E71,0)</f>
        <v>0</v>
      </c>
      <c r="AI71" s="12">
        <f>+AG71*$F71</f>
        <v>0</v>
      </c>
      <c r="AK71" s="13">
        <f>+IFERROR(AJ71/$E71,0)</f>
        <v>0</v>
      </c>
      <c r="AL71" s="12">
        <f>+AJ71*$F71</f>
        <v>0</v>
      </c>
      <c r="AM71" s="4"/>
      <c r="AN71" s="13">
        <f>+IFERROR(AM71/$E71,0)</f>
        <v>0</v>
      </c>
      <c r="AO71" s="12">
        <f>+AM71*$F71</f>
        <v>0</v>
      </c>
      <c r="AP71" s="4"/>
      <c r="AQ71" s="13">
        <f>+IFERROR(AP71/$E71,0)</f>
        <v>0</v>
      </c>
      <c r="AR71" s="12">
        <f>+AP71*$F71</f>
        <v>0</v>
      </c>
      <c r="AS71" s="4">
        <v>4</v>
      </c>
      <c r="AT71" s="13">
        <f>+IFERROR(AS71/$E71,0)</f>
        <v>6.6666666666666666E-2</v>
      </c>
      <c r="AU71" s="12">
        <f>+AS71*$F71</f>
        <v>23.22</v>
      </c>
      <c r="AW71" s="13">
        <f>+IFERROR(AV71/$E71,0)</f>
        <v>0</v>
      </c>
      <c r="AX71" s="12">
        <f>+AV71*$F71</f>
        <v>0</v>
      </c>
      <c r="AZ71" s="13">
        <f>+IFERROR(AY71/$E71,0)</f>
        <v>0</v>
      </c>
      <c r="BA71" s="12">
        <f>+AY71*$F71</f>
        <v>0</v>
      </c>
      <c r="BC71" s="13">
        <f>+IFERROR(BB71/$E71,0)</f>
        <v>0</v>
      </c>
      <c r="BD71" s="12">
        <f>+BB71*$F71</f>
        <v>0</v>
      </c>
      <c r="BF71" s="13">
        <f>+IFERROR(BE71/$E71,0)</f>
        <v>0</v>
      </c>
      <c r="BG71" s="12">
        <f>+BE71*$F71</f>
        <v>0</v>
      </c>
      <c r="BH71" s="4">
        <v>8</v>
      </c>
      <c r="BI71" s="13">
        <f>+IFERROR(BH71/$E71,0)</f>
        <v>0.13333333333333333</v>
      </c>
      <c r="BJ71" s="12">
        <f>+BH71*$F71</f>
        <v>46.44</v>
      </c>
      <c r="BK71" s="4">
        <v>0</v>
      </c>
      <c r="BL71" s="13">
        <f>+IFERROR(BK71/$E71,0)</f>
        <v>0</v>
      </c>
      <c r="BM71" s="12">
        <f>+BK71*$F71</f>
        <v>0</v>
      </c>
      <c r="BO71" s="13">
        <f>+IFERROR(BN71/$E71,0)</f>
        <v>0</v>
      </c>
      <c r="BP71" s="12">
        <f>+BN71*$F71</f>
        <v>0</v>
      </c>
      <c r="BR71" s="13">
        <f>+IFERROR(BQ71/$E71,0)</f>
        <v>0</v>
      </c>
      <c r="BS71" s="12">
        <f>+BQ71*$F71</f>
        <v>0</v>
      </c>
      <c r="BT71" s="4">
        <v>6</v>
      </c>
      <c r="BU71" s="13">
        <f>+IFERROR(BT71/$E71,0)</f>
        <v>0.1</v>
      </c>
      <c r="BV71" s="12">
        <f>+BT71*$F71</f>
        <v>34.83</v>
      </c>
      <c r="BX71" s="13">
        <f>+IFERROR(BW71/$E71,0)</f>
        <v>0</v>
      </c>
      <c r="BY71" s="12">
        <f>+BW71*$F71</f>
        <v>0</v>
      </c>
      <c r="BZ71" s="4">
        <v>0</v>
      </c>
      <c r="CA71" s="13">
        <f>+IFERROR(BZ71/$E71,0)</f>
        <v>0</v>
      </c>
      <c r="CB71" s="12">
        <f>+BZ71*$F71</f>
        <v>0</v>
      </c>
      <c r="CC71" s="4"/>
      <c r="CD71" s="13">
        <f>+IFERROR(CC71/$E71,0)</f>
        <v>0</v>
      </c>
      <c r="CE71" s="12">
        <f>+CC71*$F71</f>
        <v>0</v>
      </c>
      <c r="CG71" s="13">
        <f>+IFERROR(CF71/$E71,0)</f>
        <v>0</v>
      </c>
      <c r="CH71" s="12">
        <f>+CF71*$F71</f>
        <v>0</v>
      </c>
      <c r="CP71" s="18">
        <f>+SUMIFS($I71:$BN71,$I$1:$BN$1,$K$1)</f>
        <v>104.49</v>
      </c>
    </row>
    <row r="72" spans="1:95" x14ac:dyDescent="0.25">
      <c r="J72" s="11">
        <f>+IFERROR(I72/$E72,0)</f>
        <v>0</v>
      </c>
      <c r="K72" s="12">
        <f>+$I72*$F72</f>
        <v>0</v>
      </c>
      <c r="M72" s="13">
        <f>+IFERROR(L72/$E72,0)</f>
        <v>0</v>
      </c>
      <c r="N72" s="12">
        <f>+L72*$F72</f>
        <v>0</v>
      </c>
      <c r="P72" s="13">
        <f>+IFERROR(O72/$E72,0)</f>
        <v>0</v>
      </c>
      <c r="Q72" s="12">
        <f>+O72*$F72</f>
        <v>0</v>
      </c>
      <c r="S72" s="13">
        <f>+IFERROR(R72/$E72,0)</f>
        <v>0</v>
      </c>
      <c r="T72" s="12">
        <f>+R72*$F72</f>
        <v>0</v>
      </c>
      <c r="V72" s="13">
        <f>+IFERROR(U72/$E72,0)</f>
        <v>0</v>
      </c>
      <c r="W72" s="12">
        <f>+U72*$F72</f>
        <v>0</v>
      </c>
      <c r="X72" s="4">
        <v>0</v>
      </c>
      <c r="Y72" s="13">
        <f>+IFERROR(X72/$E72,0)</f>
        <v>0</v>
      </c>
      <c r="Z72" s="12">
        <f>+X72*$F72</f>
        <v>0</v>
      </c>
      <c r="AB72" s="13">
        <f>+IFERROR(AA72/$E72,0)</f>
        <v>0</v>
      </c>
      <c r="AC72" s="12">
        <f>+AA72*$F72</f>
        <v>0</v>
      </c>
      <c r="AD72" s="4">
        <v>0</v>
      </c>
      <c r="AE72" s="13">
        <f>+IFERROR(AD72/$E72,0)</f>
        <v>0</v>
      </c>
      <c r="AF72" s="12">
        <f>+AD72*$F72</f>
        <v>0</v>
      </c>
      <c r="AH72" s="13">
        <f>+IFERROR(AG72/$E72,0)</f>
        <v>0</v>
      </c>
      <c r="AI72" s="12">
        <f>+AG72*$F72</f>
        <v>0</v>
      </c>
      <c r="AK72" s="13">
        <f>+IFERROR(AJ72/$E72,0)</f>
        <v>0</v>
      </c>
      <c r="AL72" s="12">
        <f>+AJ72*$F72</f>
        <v>0</v>
      </c>
      <c r="AM72" s="4"/>
      <c r="AN72" s="13">
        <f>+IFERROR(AM72/$E72,0)</f>
        <v>0</v>
      </c>
      <c r="AO72" s="12">
        <f>+AM72*$F72</f>
        <v>0</v>
      </c>
      <c r="AP72" s="4"/>
      <c r="AQ72" s="13">
        <f>+IFERROR(AP72/$E72,0)</f>
        <v>0</v>
      </c>
      <c r="AR72" s="12">
        <f>+AP72*$F72</f>
        <v>0</v>
      </c>
      <c r="AS72" s="4">
        <v>0</v>
      </c>
      <c r="AT72" s="13">
        <f>+IFERROR(AS72/$E72,0)</f>
        <v>0</v>
      </c>
      <c r="AU72" s="12">
        <f>+AS72*$F72</f>
        <v>0</v>
      </c>
      <c r="AW72" s="13">
        <f>+IFERROR(AV72/$E72,0)</f>
        <v>0</v>
      </c>
      <c r="AX72" s="12">
        <f>+AV72*$F72</f>
        <v>0</v>
      </c>
      <c r="AZ72" s="13">
        <f>+IFERROR(AY72/$E72,0)</f>
        <v>0</v>
      </c>
      <c r="BA72" s="12">
        <f>+AY72*$F72</f>
        <v>0</v>
      </c>
      <c r="BC72" s="13">
        <f>+IFERROR(BB72/$E72,0)</f>
        <v>0</v>
      </c>
      <c r="BD72" s="12">
        <f>+BB72*$F72</f>
        <v>0</v>
      </c>
      <c r="BF72" s="13">
        <f>+IFERROR(BE72/$E72,0)</f>
        <v>0</v>
      </c>
      <c r="BG72" s="12">
        <f>+BE72*$F72</f>
        <v>0</v>
      </c>
      <c r="BH72" s="4">
        <v>0</v>
      </c>
      <c r="BI72" s="13">
        <f>+IFERROR(BH72/$E72,0)</f>
        <v>0</v>
      </c>
      <c r="BJ72" s="12">
        <f>+BH72*$F72</f>
        <v>0</v>
      </c>
      <c r="BK72" s="4">
        <v>0</v>
      </c>
      <c r="BL72" s="13">
        <f>+IFERROR(BK72/$E72,0)</f>
        <v>0</v>
      </c>
      <c r="BM72" s="12">
        <f>+BK72*$F72</f>
        <v>0</v>
      </c>
      <c r="BO72" s="13">
        <f>+IFERROR(BN72/$E72,0)</f>
        <v>0</v>
      </c>
      <c r="BP72" s="12">
        <f>+BN72*$F72</f>
        <v>0</v>
      </c>
      <c r="BR72" s="13">
        <f>+IFERROR(BQ72/$E72,0)</f>
        <v>0</v>
      </c>
      <c r="BS72" s="12">
        <f>+BQ72*$F72</f>
        <v>0</v>
      </c>
      <c r="BT72" s="4">
        <v>0</v>
      </c>
      <c r="BU72" s="13">
        <f>+IFERROR(BT72/$E72,0)</f>
        <v>0</v>
      </c>
      <c r="BV72" s="12">
        <f>+BT72*$F72</f>
        <v>0</v>
      </c>
      <c r="BX72" s="13">
        <f>+IFERROR(BW72/$E72,0)</f>
        <v>0</v>
      </c>
      <c r="BY72" s="12">
        <f>+BW72*$F72</f>
        <v>0</v>
      </c>
      <c r="BZ72" s="4">
        <v>0</v>
      </c>
      <c r="CA72" s="13">
        <f>+IFERROR(BZ72/$E72,0)</f>
        <v>0</v>
      </c>
      <c r="CB72" s="12">
        <f>+BZ72*$F72</f>
        <v>0</v>
      </c>
      <c r="CC72" s="4"/>
      <c r="CD72" s="13">
        <f>+IFERROR(CC72/$E72,0)</f>
        <v>0</v>
      </c>
      <c r="CE72" s="12">
        <f>+CC72*$F72</f>
        <v>0</v>
      </c>
      <c r="CG72" s="13">
        <f>+IFERROR(CF72/$E72,0)</f>
        <v>0</v>
      </c>
      <c r="CH72" s="12">
        <f>+CF72*$F72</f>
        <v>0</v>
      </c>
      <c r="CP72" s="18">
        <f>+SUMIFS($I72:$BN72,$I$1:$BN$1,$K$1)</f>
        <v>0</v>
      </c>
    </row>
    <row r="73" spans="1:95" x14ac:dyDescent="0.25">
      <c r="CP73" s="18">
        <f>+SUMIFS($I73:$BN73,$I$1:$BN$1,$K$1)</f>
        <v>0</v>
      </c>
    </row>
    <row r="74" spans="1:95" x14ac:dyDescent="0.25">
      <c r="A74" s="1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s="1" t="s">
        <v>25</v>
      </c>
      <c r="H74" s="1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F74" t="s">
        <v>25</v>
      </c>
      <c r="BG74" t="s">
        <v>25</v>
      </c>
      <c r="BH74" s="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25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s="4" t="s">
        <v>25</v>
      </c>
      <c r="CG74" t="s">
        <v>25</v>
      </c>
      <c r="CH74" t="s">
        <v>25</v>
      </c>
      <c r="CI74" t="s">
        <v>25</v>
      </c>
      <c r="CJ74" t="s">
        <v>25</v>
      </c>
      <c r="CK74" t="s">
        <v>25</v>
      </c>
      <c r="CL74" t="s">
        <v>25</v>
      </c>
      <c r="CM74" t="s">
        <v>25</v>
      </c>
      <c r="CN74" t="s">
        <v>25</v>
      </c>
      <c r="CO74" t="s">
        <v>25</v>
      </c>
      <c r="CP74" t="s">
        <v>25</v>
      </c>
      <c r="CQ74" t="s">
        <v>25</v>
      </c>
    </row>
    <row r="76" spans="1:95" x14ac:dyDescent="0.25">
      <c r="C76">
        <v>16264.11</v>
      </c>
    </row>
    <row r="77" spans="1:95" x14ac:dyDescent="0.25">
      <c r="B77" t="s">
        <v>8</v>
      </c>
      <c r="C77" t="s">
        <v>9</v>
      </c>
      <c r="D77" s="2">
        <v>8.4112149532710276E-2</v>
      </c>
      <c r="E77">
        <f>+$D77*$C$76</f>
        <v>1368.0092523364485</v>
      </c>
    </row>
    <row r="78" spans="1:95" x14ac:dyDescent="0.25">
      <c r="B78" t="s">
        <v>10</v>
      </c>
      <c r="C78" t="s">
        <v>11</v>
      </c>
      <c r="D78" s="2">
        <v>0.21495327102803738</v>
      </c>
      <c r="E78">
        <f t="shared" ref="E78:E84" si="58">+$D78*$C$76</f>
        <v>3496.023644859813</v>
      </c>
    </row>
    <row r="79" spans="1:95" x14ac:dyDescent="0.25">
      <c r="B79" t="s">
        <v>12</v>
      </c>
      <c r="C79" t="s">
        <v>13</v>
      </c>
      <c r="D79" s="2"/>
      <c r="E79">
        <f t="shared" si="58"/>
        <v>0</v>
      </c>
    </row>
    <row r="80" spans="1:95" x14ac:dyDescent="0.25">
      <c r="B80" t="s">
        <v>14</v>
      </c>
      <c r="C80" t="s">
        <v>15</v>
      </c>
      <c r="D80" s="2">
        <v>9.3457943925233641E-2</v>
      </c>
      <c r="E80">
        <f t="shared" si="58"/>
        <v>1520.0102803738318</v>
      </c>
    </row>
    <row r="81" spans="2:5" x14ac:dyDescent="0.25">
      <c r="B81" t="s">
        <v>16</v>
      </c>
      <c r="C81" t="s">
        <v>17</v>
      </c>
      <c r="D81" s="2">
        <v>0.23364485981308411</v>
      </c>
      <c r="E81">
        <f t="shared" si="58"/>
        <v>3800.0257009345796</v>
      </c>
    </row>
    <row r="82" spans="2:5" x14ac:dyDescent="0.25">
      <c r="B82" t="s">
        <v>18</v>
      </c>
      <c r="C82" t="s">
        <v>19</v>
      </c>
      <c r="D82" s="2">
        <v>9.3457943925233641E-2</v>
      </c>
      <c r="E82">
        <f t="shared" si="58"/>
        <v>1520.0102803738318</v>
      </c>
    </row>
    <row r="83" spans="2:5" x14ac:dyDescent="0.25">
      <c r="B83" t="s">
        <v>20</v>
      </c>
      <c r="C83" t="s">
        <v>21</v>
      </c>
      <c r="D83" s="2">
        <v>0.24299065420560748</v>
      </c>
      <c r="E83">
        <f t="shared" si="58"/>
        <v>3952.0267289719627</v>
      </c>
    </row>
    <row r="84" spans="2:5" x14ac:dyDescent="0.25">
      <c r="B84" t="s">
        <v>80</v>
      </c>
      <c r="C84" t="s">
        <v>23</v>
      </c>
      <c r="D84" s="3">
        <v>3.7383177570093455E-2</v>
      </c>
      <c r="E84">
        <f t="shared" si="58"/>
        <v>608.00411214953272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90"/>
  <sheetViews>
    <sheetView showGridLines="0" zoomScale="85" zoomScaleNormal="85" workbookViewId="0">
      <pane xSplit="10" ySplit="4" topLeftCell="BR75" activePane="bottomRight" state="frozen"/>
      <selection pane="topRight" activeCell="D1" sqref="D1"/>
      <selection pane="bottomLeft" activeCell="A3" sqref="A3"/>
      <selection pane="bottomRight" activeCell="B83" sqref="B8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42" max="42" width="9.5703125" bestFit="1" customWidth="1"/>
    <col min="44" max="44" width="10.5703125" bestFit="1" customWidth="1"/>
    <col min="45" max="64" width="10.5703125" customWidth="1"/>
    <col min="69" max="69" width="9.5703125" bestFit="1" customWidth="1"/>
    <col min="71" max="72" width="10.5703125" bestFit="1" customWidth="1"/>
  </cols>
  <sheetData>
    <row r="1" spans="1:72" x14ac:dyDescent="0.25">
      <c r="B1" s="9">
        <v>6860255</v>
      </c>
      <c r="C1" s="10" t="s">
        <v>52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P1" s="8" t="s">
        <v>26</v>
      </c>
      <c r="AQ1" s="8" t="s">
        <v>27</v>
      </c>
      <c r="AR1" t="s">
        <v>82</v>
      </c>
      <c r="AS1" s="8" t="s">
        <v>26</v>
      </c>
      <c r="AT1" s="8" t="s">
        <v>27</v>
      </c>
      <c r="AU1" t="s">
        <v>82</v>
      </c>
      <c r="AV1" s="8" t="s">
        <v>26</v>
      </c>
      <c r="AW1" s="8" t="s">
        <v>27</v>
      </c>
      <c r="AX1" t="s">
        <v>82</v>
      </c>
      <c r="AY1" s="8" t="s">
        <v>26</v>
      </c>
      <c r="AZ1" s="8" t="s">
        <v>27</v>
      </c>
      <c r="BA1" t="s">
        <v>82</v>
      </c>
      <c r="BB1" s="8" t="s">
        <v>26</v>
      </c>
      <c r="BC1" s="8" t="s">
        <v>27</v>
      </c>
      <c r="BD1" t="s">
        <v>82</v>
      </c>
      <c r="BE1" s="8" t="s">
        <v>26</v>
      </c>
      <c r="BF1" s="8" t="s">
        <v>27</v>
      </c>
      <c r="BG1" s="8" t="s">
        <v>82</v>
      </c>
      <c r="BH1" s="8" t="s">
        <v>26</v>
      </c>
      <c r="BI1" s="8" t="s">
        <v>27</v>
      </c>
      <c r="BJ1" t="s">
        <v>82</v>
      </c>
      <c r="BK1" s="8" t="s">
        <v>26</v>
      </c>
      <c r="BL1" s="8" t="s">
        <v>27</v>
      </c>
      <c r="BM1" t="s">
        <v>82</v>
      </c>
      <c r="BN1" s="8" t="s">
        <v>26</v>
      </c>
      <c r="BO1" s="8" t="s">
        <v>27</v>
      </c>
      <c r="BP1" t="s">
        <v>82</v>
      </c>
      <c r="BQ1" s="8" t="s">
        <v>26</v>
      </c>
      <c r="BR1" s="8" t="s">
        <v>27</v>
      </c>
      <c r="BS1" t="s">
        <v>82</v>
      </c>
    </row>
    <row r="2" spans="1:72" s="4" customFormat="1" x14ac:dyDescent="0.25">
      <c r="A2" s="5"/>
      <c r="G2" s="5"/>
      <c r="H2" s="5"/>
      <c r="I2" s="7">
        <f t="shared" ref="I2:Z2" si="0">+SUM(I4:I599)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1872</v>
      </c>
      <c r="Y2" s="7">
        <f t="shared" si="0"/>
        <v>87.000000000000028</v>
      </c>
      <c r="Z2" s="7">
        <f t="shared" si="0"/>
        <v>21180.411360000002</v>
      </c>
      <c r="AP2" s="7">
        <f t="shared" ref="AP2:AX2" si="1">+SUBTOTAL(9,AP4:AP65)</f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BP2" si="2">+SUBTOTAL(9,AY4:AY65)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>+SUBTOTAL(9,BE4:BE90)</f>
        <v>3330</v>
      </c>
      <c r="BF2" s="7">
        <f>+SUBTOTAL(9,BF4:BF90)</f>
        <v>111.99999999999996</v>
      </c>
      <c r="BG2" s="7">
        <f>+SUBTOTAL(9,BG4:BG90)</f>
        <v>30097.098720000005</v>
      </c>
      <c r="BH2" s="7">
        <f t="shared" si="2"/>
        <v>1140</v>
      </c>
      <c r="BI2" s="7">
        <f t="shared" si="2"/>
        <v>190</v>
      </c>
      <c r="BJ2" s="7">
        <f t="shared" si="2"/>
        <v>32598.482400000001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0</v>
      </c>
      <c r="BO2" s="7">
        <f t="shared" si="2"/>
        <v>0</v>
      </c>
      <c r="BP2" s="7">
        <f t="shared" si="2"/>
        <v>0</v>
      </c>
      <c r="BQ2" s="7">
        <f>+SUBTOTAL(9,BQ4:BQ650)</f>
        <v>0</v>
      </c>
      <c r="BR2" s="7">
        <f>+SUBTOTAL(9,BR4:BR650)</f>
        <v>0</v>
      </c>
      <c r="BS2" s="7">
        <f>+SUBTOTAL(9,BS4:BS650)</f>
        <v>0</v>
      </c>
      <c r="BT2" s="7">
        <f>+SUBTOTAL(9,BT4:BT65)</f>
        <v>68247.074879999986</v>
      </c>
    </row>
    <row r="3" spans="1:7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 t="s">
        <v>48</v>
      </c>
    </row>
    <row r="4" spans="1:72" x14ac:dyDescent="0.25">
      <c r="A4" s="1">
        <v>173129000</v>
      </c>
      <c r="B4" t="s">
        <v>90</v>
      </c>
      <c r="C4" t="s">
        <v>53</v>
      </c>
      <c r="D4" s="2">
        <v>0.1</v>
      </c>
      <c r="E4" s="6">
        <v>6</v>
      </c>
      <c r="F4" s="6">
        <v>37.756800000000005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v>14</v>
      </c>
      <c r="Y4" s="13">
        <f>+IFERROR(X4/$E4,0)</f>
        <v>2.3333333333333335</v>
      </c>
      <c r="Z4" s="12">
        <f>+X4*$F4</f>
        <v>528.59520000000009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/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/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6</v>
      </c>
      <c r="BF4" s="13">
        <f>+IFERROR(BE4/$E4,0)</f>
        <v>1</v>
      </c>
      <c r="BG4" s="12">
        <f>+BE4*$F4</f>
        <v>226.54080000000005</v>
      </c>
      <c r="BH4" s="4"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4"/>
      <c r="BR4" s="13">
        <f>+IFERROR(BQ4/$E4,0)</f>
        <v>0</v>
      </c>
      <c r="BS4" s="12">
        <f>+BQ4*$F4</f>
        <v>0</v>
      </c>
      <c r="BT4" s="18">
        <f>+SUMIFS($I4:$BS4,$I$1:$BS$1,$K$1)</f>
        <v>755.13600000000019</v>
      </c>
    </row>
    <row r="5" spans="1:72" x14ac:dyDescent="0.25">
      <c r="A5" s="1">
        <v>173129000</v>
      </c>
      <c r="B5" t="s">
        <v>91</v>
      </c>
      <c r="C5" t="s">
        <v>92</v>
      </c>
      <c r="D5" s="2">
        <v>0.1</v>
      </c>
      <c r="E5" s="6">
        <v>6</v>
      </c>
      <c r="F5" s="6">
        <v>37.756800000000005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3">+$I5*$F5</f>
        <v>0</v>
      </c>
      <c r="L5" s="4"/>
      <c r="M5" s="13">
        <f t="shared" ref="M5:M62" si="4">+IFERROR(L5/$E5,0)</f>
        <v>0</v>
      </c>
      <c r="N5" s="12">
        <f t="shared" ref="N5:N62" si="5">+L5*$F5</f>
        <v>0</v>
      </c>
      <c r="O5" s="4"/>
      <c r="P5" s="13">
        <f t="shared" ref="P5:P62" si="6">+IFERROR(O5/$E5,0)</f>
        <v>0</v>
      </c>
      <c r="Q5" s="12">
        <f t="shared" ref="Q5:Q62" si="7">+O5*$F5</f>
        <v>0</v>
      </c>
      <c r="R5" s="4"/>
      <c r="S5" s="13">
        <f t="shared" ref="S5:S62" si="8">+IFERROR(R5/$E5,0)</f>
        <v>0</v>
      </c>
      <c r="T5" s="12">
        <f t="shared" ref="T5:T62" si="9">+R5*$F5</f>
        <v>0</v>
      </c>
      <c r="U5" s="4"/>
      <c r="V5" s="13">
        <f t="shared" ref="V5:V64" si="10">+IFERROR(U5/$E5,0)</f>
        <v>0</v>
      </c>
      <c r="W5" s="12">
        <f t="shared" ref="W5:W64" si="11">+U5*$F5</f>
        <v>0</v>
      </c>
      <c r="X5" s="4">
        <v>14</v>
      </c>
      <c r="Y5" s="13">
        <f t="shared" ref="Y5:Y64" si="12">+IFERROR(X5/$E5,0)</f>
        <v>2.3333333333333335</v>
      </c>
      <c r="Z5" s="12">
        <f t="shared" ref="Z5:Z64" si="13">+X5*$F5</f>
        <v>528.59520000000009</v>
      </c>
      <c r="AA5" s="4"/>
      <c r="AB5" s="13">
        <f t="shared" ref="AB5:AB64" si="14">+IFERROR(AA5/$E5,0)</f>
        <v>0</v>
      </c>
      <c r="AC5" s="12">
        <f t="shared" ref="AC5:AC64" si="15">+AA5*$F5</f>
        <v>0</v>
      </c>
      <c r="AD5" s="4"/>
      <c r="AE5" s="13">
        <f t="shared" ref="AE5:AE64" si="16">+IFERROR(AD5/$E5,0)</f>
        <v>0</v>
      </c>
      <c r="AF5" s="12">
        <f t="shared" ref="AF5:AF64" si="17">+AD5*$F5</f>
        <v>0</v>
      </c>
      <c r="AG5" s="4"/>
      <c r="AH5" s="13">
        <f t="shared" ref="AH5:AH64" si="18">+IFERROR(AG5/$E5,0)</f>
        <v>0</v>
      </c>
      <c r="AI5" s="12">
        <f t="shared" ref="AI5:AI64" si="19">+AG5*$F5</f>
        <v>0</v>
      </c>
      <c r="AJ5" s="4"/>
      <c r="AK5" s="13">
        <f t="shared" ref="AK5:AK64" si="20">+IFERROR(AJ5/$E5,0)</f>
        <v>0</v>
      </c>
      <c r="AL5" s="12">
        <f t="shared" ref="AL5:AL64" si="21">+AJ5*$F5</f>
        <v>0</v>
      </c>
      <c r="AM5" s="4"/>
      <c r="AN5" s="13">
        <f t="shared" ref="AN5:AN64" si="22">+IFERROR(AM5/$E5,0)</f>
        <v>0</v>
      </c>
      <c r="AO5" s="12">
        <f t="shared" ref="AO5:AO64" si="23">+AM5*$F5</f>
        <v>0</v>
      </c>
      <c r="AP5" s="4"/>
      <c r="AQ5" s="13">
        <f t="shared" ref="AQ5:AQ64" si="24">+IFERROR(AP5/$E5,0)</f>
        <v>0</v>
      </c>
      <c r="AR5" s="12">
        <f t="shared" ref="AR5:AR64" si="25">+AP5*$F5</f>
        <v>0</v>
      </c>
      <c r="AS5" s="4"/>
      <c r="AT5" s="13">
        <f t="shared" ref="AT5:AT64" si="26">+IFERROR(AS5/$E5,0)</f>
        <v>0</v>
      </c>
      <c r="AU5" s="12">
        <f t="shared" ref="AU5:AU64" si="27">+AS5*$F5</f>
        <v>0</v>
      </c>
      <c r="AV5" s="4"/>
      <c r="AW5" s="13">
        <f t="shared" ref="AW5:AW64" si="28">+IFERROR(AV5/$E5,0)</f>
        <v>0</v>
      </c>
      <c r="AX5" s="12">
        <f t="shared" ref="AX5:AX64" si="29">+AV5*$F5</f>
        <v>0</v>
      </c>
      <c r="AY5" s="4"/>
      <c r="AZ5" s="13">
        <f t="shared" ref="AZ5:AZ64" si="30">+IFERROR(AY5/$E5,0)</f>
        <v>0</v>
      </c>
      <c r="BA5" s="12">
        <f t="shared" ref="BA5:BA64" si="31">+AY5*$F5</f>
        <v>0</v>
      </c>
      <c r="BB5" s="4"/>
      <c r="BC5" s="13">
        <f t="shared" ref="BC5:BC64" si="32">+IFERROR(BB5/$E5,0)</f>
        <v>0</v>
      </c>
      <c r="BD5" s="12">
        <f t="shared" ref="BD5:BD64" si="33">+BB5*$F5</f>
        <v>0</v>
      </c>
      <c r="BE5" s="4">
        <v>6</v>
      </c>
      <c r="BF5" s="13">
        <f t="shared" ref="BF5:BF64" si="34">+IFERROR(BE5/$E5,0)</f>
        <v>1</v>
      </c>
      <c r="BG5" s="12">
        <f t="shared" ref="BG5:BG64" si="35">+BE5*$F5</f>
        <v>226.54080000000005</v>
      </c>
      <c r="BH5" s="4">
        <v>0</v>
      </c>
      <c r="BI5" s="13">
        <f t="shared" ref="BI5:BI64" si="36">+IFERROR(BH5/$E5,0)</f>
        <v>0</v>
      </c>
      <c r="BJ5" s="12">
        <f t="shared" ref="BJ5:BJ64" si="37">+BH5*$F5</f>
        <v>0</v>
      </c>
      <c r="BK5" s="4"/>
      <c r="BL5" s="13">
        <f t="shared" ref="BL5:BL64" si="38">+IFERROR(BK5/$E5,0)</f>
        <v>0</v>
      </c>
      <c r="BM5" s="12">
        <f t="shared" ref="BM5:BM64" si="39">+BK5*$F5</f>
        <v>0</v>
      </c>
      <c r="BN5" s="4"/>
      <c r="BO5" s="13">
        <f t="shared" ref="BO5:BO64" si="40">+IFERROR(BN5/$E5,0)</f>
        <v>0</v>
      </c>
      <c r="BP5" s="12">
        <f t="shared" ref="BP5:BP64" si="41">+BN5*$F5</f>
        <v>0</v>
      </c>
      <c r="BQ5" s="4"/>
      <c r="BR5" s="13">
        <f t="shared" ref="BR5:BR64" si="42">+IFERROR(BQ5/$E5,0)</f>
        <v>0</v>
      </c>
      <c r="BS5" s="12">
        <f t="shared" ref="BS5:BS64" si="43">+BQ5*$F5</f>
        <v>0</v>
      </c>
      <c r="BT5" s="18">
        <f t="shared" ref="BT5:BT62" si="44">+SUMIFS($I5:$BS5,$I$1:$BS$1,$K$1)</f>
        <v>755.13600000000019</v>
      </c>
    </row>
    <row r="6" spans="1:72" x14ac:dyDescent="0.25">
      <c r="A6" s="1">
        <v>173129000</v>
      </c>
      <c r="B6" t="s">
        <v>93</v>
      </c>
      <c r="C6" t="s">
        <v>94</v>
      </c>
      <c r="D6" s="2">
        <v>0.16666666666666666</v>
      </c>
      <c r="E6" s="6">
        <v>6</v>
      </c>
      <c r="F6" s="6">
        <v>37.756800000000005</v>
      </c>
      <c r="G6" s="1">
        <v>320023</v>
      </c>
      <c r="H6" s="1" t="s">
        <v>2</v>
      </c>
      <c r="I6" s="4"/>
      <c r="J6" s="11">
        <f t="shared" ref="J6:J64" si="45">+IFERROR(I6/$E6,0)</f>
        <v>0</v>
      </c>
      <c r="K6" s="12">
        <f t="shared" si="3"/>
        <v>0</v>
      </c>
      <c r="L6" s="4"/>
      <c r="M6" s="13">
        <f t="shared" si="4"/>
        <v>0</v>
      </c>
      <c r="N6" s="12">
        <f t="shared" si="5"/>
        <v>0</v>
      </c>
      <c r="O6" s="4"/>
      <c r="P6" s="13">
        <f t="shared" si="6"/>
        <v>0</v>
      </c>
      <c r="Q6" s="12">
        <f t="shared" si="7"/>
        <v>0</v>
      </c>
      <c r="R6" s="4"/>
      <c r="S6" s="13">
        <f t="shared" si="8"/>
        <v>0</v>
      </c>
      <c r="T6" s="12">
        <f t="shared" si="9"/>
        <v>0</v>
      </c>
      <c r="U6" s="4"/>
      <c r="V6" s="13">
        <f t="shared" si="10"/>
        <v>0</v>
      </c>
      <c r="W6" s="12">
        <f t="shared" si="11"/>
        <v>0</v>
      </c>
      <c r="X6" s="4">
        <v>24</v>
      </c>
      <c r="Y6" s="13">
        <f t="shared" si="12"/>
        <v>4</v>
      </c>
      <c r="Z6" s="12">
        <f t="shared" si="13"/>
        <v>906.16320000000019</v>
      </c>
      <c r="AA6" s="4"/>
      <c r="AB6" s="13">
        <f t="shared" si="14"/>
        <v>0</v>
      </c>
      <c r="AC6" s="12">
        <f t="shared" si="15"/>
        <v>0</v>
      </c>
      <c r="AD6" s="4"/>
      <c r="AE6" s="13">
        <f t="shared" si="16"/>
        <v>0</v>
      </c>
      <c r="AF6" s="12">
        <f t="shared" si="17"/>
        <v>0</v>
      </c>
      <c r="AG6" s="4"/>
      <c r="AH6" s="13">
        <f t="shared" si="18"/>
        <v>0</v>
      </c>
      <c r="AI6" s="12">
        <f t="shared" si="19"/>
        <v>0</v>
      </c>
      <c r="AJ6" s="4"/>
      <c r="AK6" s="13">
        <f t="shared" si="20"/>
        <v>0</v>
      </c>
      <c r="AL6" s="12">
        <f t="shared" si="21"/>
        <v>0</v>
      </c>
      <c r="AM6" s="4"/>
      <c r="AN6" s="13">
        <f t="shared" si="22"/>
        <v>0</v>
      </c>
      <c r="AO6" s="12">
        <f t="shared" si="23"/>
        <v>0</v>
      </c>
      <c r="AP6" s="4"/>
      <c r="AQ6" s="13">
        <f t="shared" si="24"/>
        <v>0</v>
      </c>
      <c r="AR6" s="12">
        <f t="shared" si="25"/>
        <v>0</v>
      </c>
      <c r="AS6" s="4"/>
      <c r="AT6" s="13">
        <f t="shared" si="26"/>
        <v>0</v>
      </c>
      <c r="AU6" s="12">
        <f t="shared" si="27"/>
        <v>0</v>
      </c>
      <c r="AV6" s="4"/>
      <c r="AW6" s="13">
        <f t="shared" si="28"/>
        <v>0</v>
      </c>
      <c r="AX6" s="12">
        <f t="shared" si="29"/>
        <v>0</v>
      </c>
      <c r="AY6" s="4"/>
      <c r="AZ6" s="13">
        <f t="shared" si="30"/>
        <v>0</v>
      </c>
      <c r="BA6" s="12">
        <f t="shared" si="31"/>
        <v>0</v>
      </c>
      <c r="BB6" s="4"/>
      <c r="BC6" s="13">
        <f t="shared" si="32"/>
        <v>0</v>
      </c>
      <c r="BD6" s="12">
        <f t="shared" si="33"/>
        <v>0</v>
      </c>
      <c r="BE6" s="4">
        <v>10</v>
      </c>
      <c r="BF6" s="13">
        <f t="shared" si="34"/>
        <v>1.6666666666666667</v>
      </c>
      <c r="BG6" s="12">
        <f t="shared" si="35"/>
        <v>377.56800000000004</v>
      </c>
      <c r="BH6" s="4">
        <v>0</v>
      </c>
      <c r="BI6" s="13">
        <f t="shared" si="36"/>
        <v>0</v>
      </c>
      <c r="BJ6" s="12">
        <f t="shared" si="37"/>
        <v>0</v>
      </c>
      <c r="BK6" s="4"/>
      <c r="BL6" s="13">
        <f t="shared" si="38"/>
        <v>0</v>
      </c>
      <c r="BM6" s="12">
        <f t="shared" si="39"/>
        <v>0</v>
      </c>
      <c r="BN6" s="4"/>
      <c r="BO6" s="13">
        <f t="shared" si="40"/>
        <v>0</v>
      </c>
      <c r="BP6" s="12">
        <f t="shared" si="41"/>
        <v>0</v>
      </c>
      <c r="BQ6" s="4"/>
      <c r="BR6" s="13">
        <f t="shared" si="42"/>
        <v>0</v>
      </c>
      <c r="BS6" s="12">
        <f t="shared" si="43"/>
        <v>0</v>
      </c>
      <c r="BT6" s="18">
        <f t="shared" si="44"/>
        <v>1283.7312000000002</v>
      </c>
    </row>
    <row r="7" spans="1:72" x14ac:dyDescent="0.25">
      <c r="A7" s="1">
        <v>173129000</v>
      </c>
      <c r="B7" t="s">
        <v>38</v>
      </c>
      <c r="C7" t="s">
        <v>39</v>
      </c>
      <c r="D7" s="2">
        <v>0.13333333333333333</v>
      </c>
      <c r="E7" s="6">
        <v>6</v>
      </c>
      <c r="F7" s="6">
        <v>37.756800000000005</v>
      </c>
      <c r="G7" s="1">
        <v>320023</v>
      </c>
      <c r="H7" s="1" t="s">
        <v>2</v>
      </c>
      <c r="I7" s="4"/>
      <c r="J7" s="11">
        <f t="shared" si="45"/>
        <v>0</v>
      </c>
      <c r="K7" s="12">
        <f t="shared" si="3"/>
        <v>0</v>
      </c>
      <c r="L7" s="4"/>
      <c r="M7" s="13">
        <f t="shared" si="4"/>
        <v>0</v>
      </c>
      <c r="N7" s="12">
        <f t="shared" si="5"/>
        <v>0</v>
      </c>
      <c r="O7" s="4"/>
      <c r="P7" s="13">
        <f t="shared" si="6"/>
        <v>0</v>
      </c>
      <c r="Q7" s="12">
        <f t="shared" si="7"/>
        <v>0</v>
      </c>
      <c r="R7" s="4"/>
      <c r="S7" s="13">
        <f t="shared" si="8"/>
        <v>0</v>
      </c>
      <c r="T7" s="12">
        <f t="shared" si="9"/>
        <v>0</v>
      </c>
      <c r="U7" s="4"/>
      <c r="V7" s="13">
        <f t="shared" si="10"/>
        <v>0</v>
      </c>
      <c r="W7" s="12">
        <f t="shared" si="11"/>
        <v>0</v>
      </c>
      <c r="X7" s="4">
        <f>19+1</f>
        <v>20</v>
      </c>
      <c r="Y7" s="13">
        <f t="shared" si="12"/>
        <v>3.3333333333333335</v>
      </c>
      <c r="Z7" s="12">
        <f t="shared" si="13"/>
        <v>755.13600000000008</v>
      </c>
      <c r="AA7" s="4"/>
      <c r="AB7" s="13">
        <f t="shared" si="14"/>
        <v>0</v>
      </c>
      <c r="AC7" s="12">
        <f t="shared" si="15"/>
        <v>0</v>
      </c>
      <c r="AD7" s="4"/>
      <c r="AE7" s="13">
        <f t="shared" si="16"/>
        <v>0</v>
      </c>
      <c r="AF7" s="12">
        <f t="shared" si="17"/>
        <v>0</v>
      </c>
      <c r="AG7" s="4"/>
      <c r="AH7" s="13">
        <f t="shared" si="18"/>
        <v>0</v>
      </c>
      <c r="AI7" s="12">
        <f t="shared" si="19"/>
        <v>0</v>
      </c>
      <c r="AJ7" s="4"/>
      <c r="AK7" s="13">
        <f t="shared" si="20"/>
        <v>0</v>
      </c>
      <c r="AL7" s="12">
        <f t="shared" si="21"/>
        <v>0</v>
      </c>
      <c r="AM7" s="4"/>
      <c r="AN7" s="13">
        <f t="shared" si="22"/>
        <v>0</v>
      </c>
      <c r="AO7" s="12">
        <f t="shared" si="23"/>
        <v>0</v>
      </c>
      <c r="AP7" s="4"/>
      <c r="AQ7" s="13">
        <f t="shared" si="24"/>
        <v>0</v>
      </c>
      <c r="AR7" s="12">
        <f t="shared" si="25"/>
        <v>0</v>
      </c>
      <c r="AS7" s="4"/>
      <c r="AT7" s="13">
        <f t="shared" si="26"/>
        <v>0</v>
      </c>
      <c r="AU7" s="12">
        <f t="shared" si="27"/>
        <v>0</v>
      </c>
      <c r="AV7" s="4"/>
      <c r="AW7" s="13">
        <f t="shared" si="28"/>
        <v>0</v>
      </c>
      <c r="AX7" s="12">
        <f t="shared" si="29"/>
        <v>0</v>
      </c>
      <c r="AY7" s="4"/>
      <c r="AZ7" s="13">
        <f t="shared" si="30"/>
        <v>0</v>
      </c>
      <c r="BA7" s="12">
        <f t="shared" si="31"/>
        <v>0</v>
      </c>
      <c r="BB7" s="4"/>
      <c r="BC7" s="13">
        <f t="shared" si="32"/>
        <v>0</v>
      </c>
      <c r="BD7" s="12">
        <f t="shared" si="33"/>
        <v>0</v>
      </c>
      <c r="BE7" s="4">
        <v>8</v>
      </c>
      <c r="BF7" s="13">
        <f t="shared" si="34"/>
        <v>1.3333333333333333</v>
      </c>
      <c r="BG7" s="12">
        <f t="shared" si="35"/>
        <v>302.05440000000004</v>
      </c>
      <c r="BH7" s="4">
        <v>0</v>
      </c>
      <c r="BI7" s="13">
        <f t="shared" si="36"/>
        <v>0</v>
      </c>
      <c r="BJ7" s="12">
        <f t="shared" si="37"/>
        <v>0</v>
      </c>
      <c r="BK7" s="4"/>
      <c r="BL7" s="13">
        <f t="shared" si="38"/>
        <v>0</v>
      </c>
      <c r="BM7" s="12">
        <f t="shared" si="39"/>
        <v>0</v>
      </c>
      <c r="BN7" s="4"/>
      <c r="BO7" s="13">
        <f t="shared" si="40"/>
        <v>0</v>
      </c>
      <c r="BP7" s="12">
        <f t="shared" si="41"/>
        <v>0</v>
      </c>
      <c r="BQ7" s="4"/>
      <c r="BR7" s="13">
        <f t="shared" si="42"/>
        <v>0</v>
      </c>
      <c r="BS7" s="12">
        <f t="shared" si="43"/>
        <v>0</v>
      </c>
      <c r="BT7" s="18">
        <f t="shared" si="44"/>
        <v>1057.1904000000002</v>
      </c>
    </row>
    <row r="8" spans="1:72" x14ac:dyDescent="0.25">
      <c r="A8" s="1">
        <v>173129000</v>
      </c>
      <c r="B8" t="s">
        <v>34</v>
      </c>
      <c r="C8" t="s">
        <v>35</v>
      </c>
      <c r="D8" s="2">
        <v>0.16666666666666666</v>
      </c>
      <c r="E8" s="6">
        <v>6</v>
      </c>
      <c r="F8" s="6">
        <v>37.756800000000005</v>
      </c>
      <c r="G8" s="1">
        <v>320023</v>
      </c>
      <c r="H8" s="1" t="s">
        <v>2</v>
      </c>
      <c r="I8" s="4"/>
      <c r="J8" s="11">
        <f t="shared" si="45"/>
        <v>0</v>
      </c>
      <c r="K8" s="12">
        <f t="shared" si="3"/>
        <v>0</v>
      </c>
      <c r="L8" s="4"/>
      <c r="M8" s="13">
        <f t="shared" si="4"/>
        <v>0</v>
      </c>
      <c r="N8" s="12">
        <f t="shared" si="5"/>
        <v>0</v>
      </c>
      <c r="O8" s="4"/>
      <c r="P8" s="13">
        <f t="shared" si="6"/>
        <v>0</v>
      </c>
      <c r="Q8" s="12">
        <f t="shared" si="7"/>
        <v>0</v>
      </c>
      <c r="R8" s="4"/>
      <c r="S8" s="13">
        <f t="shared" si="8"/>
        <v>0</v>
      </c>
      <c r="T8" s="12">
        <f t="shared" si="9"/>
        <v>0</v>
      </c>
      <c r="U8" s="4"/>
      <c r="V8" s="13">
        <f t="shared" si="10"/>
        <v>0</v>
      </c>
      <c r="W8" s="12">
        <f t="shared" si="11"/>
        <v>0</v>
      </c>
      <c r="X8" s="4">
        <v>24</v>
      </c>
      <c r="Y8" s="13">
        <f t="shared" si="12"/>
        <v>4</v>
      </c>
      <c r="Z8" s="12">
        <f t="shared" si="13"/>
        <v>906.16320000000019</v>
      </c>
      <c r="AA8" s="4"/>
      <c r="AB8" s="13">
        <f t="shared" si="14"/>
        <v>0</v>
      </c>
      <c r="AC8" s="12">
        <f t="shared" si="15"/>
        <v>0</v>
      </c>
      <c r="AD8" s="4"/>
      <c r="AE8" s="13">
        <f t="shared" si="16"/>
        <v>0</v>
      </c>
      <c r="AF8" s="12">
        <f t="shared" si="17"/>
        <v>0</v>
      </c>
      <c r="AG8" s="4"/>
      <c r="AH8" s="13">
        <f t="shared" si="18"/>
        <v>0</v>
      </c>
      <c r="AI8" s="12">
        <f t="shared" si="19"/>
        <v>0</v>
      </c>
      <c r="AJ8" s="4"/>
      <c r="AK8" s="13">
        <f t="shared" si="20"/>
        <v>0</v>
      </c>
      <c r="AL8" s="12">
        <f t="shared" si="21"/>
        <v>0</v>
      </c>
      <c r="AM8" s="4"/>
      <c r="AN8" s="13">
        <f t="shared" si="22"/>
        <v>0</v>
      </c>
      <c r="AO8" s="12">
        <f t="shared" si="23"/>
        <v>0</v>
      </c>
      <c r="AP8" s="4"/>
      <c r="AQ8" s="13">
        <f t="shared" si="24"/>
        <v>0</v>
      </c>
      <c r="AR8" s="12">
        <f t="shared" si="25"/>
        <v>0</v>
      </c>
      <c r="AS8" s="4"/>
      <c r="AT8" s="13">
        <f t="shared" si="26"/>
        <v>0</v>
      </c>
      <c r="AU8" s="12">
        <f t="shared" si="27"/>
        <v>0</v>
      </c>
      <c r="AV8" s="4"/>
      <c r="AW8" s="13">
        <f t="shared" si="28"/>
        <v>0</v>
      </c>
      <c r="AX8" s="12">
        <f t="shared" si="29"/>
        <v>0</v>
      </c>
      <c r="AY8" s="4"/>
      <c r="AZ8" s="13">
        <f t="shared" si="30"/>
        <v>0</v>
      </c>
      <c r="BA8" s="12">
        <f t="shared" si="31"/>
        <v>0</v>
      </c>
      <c r="BB8" s="4"/>
      <c r="BC8" s="13">
        <f t="shared" si="32"/>
        <v>0</v>
      </c>
      <c r="BD8" s="12">
        <f t="shared" si="33"/>
        <v>0</v>
      </c>
      <c r="BE8" s="4">
        <v>10</v>
      </c>
      <c r="BF8" s="13">
        <f t="shared" si="34"/>
        <v>1.6666666666666667</v>
      </c>
      <c r="BG8" s="12">
        <f t="shared" si="35"/>
        <v>377.56800000000004</v>
      </c>
      <c r="BH8" s="4">
        <v>0</v>
      </c>
      <c r="BI8" s="13">
        <f t="shared" si="36"/>
        <v>0</v>
      </c>
      <c r="BJ8" s="12">
        <f t="shared" si="37"/>
        <v>0</v>
      </c>
      <c r="BK8" s="4"/>
      <c r="BL8" s="13">
        <f t="shared" si="38"/>
        <v>0</v>
      </c>
      <c r="BM8" s="12">
        <f t="shared" si="39"/>
        <v>0</v>
      </c>
      <c r="BN8" s="4"/>
      <c r="BO8" s="13">
        <f t="shared" si="40"/>
        <v>0</v>
      </c>
      <c r="BP8" s="12">
        <f t="shared" si="41"/>
        <v>0</v>
      </c>
      <c r="BQ8" s="4"/>
      <c r="BR8" s="13">
        <f t="shared" si="42"/>
        <v>0</v>
      </c>
      <c r="BS8" s="12">
        <f t="shared" si="43"/>
        <v>0</v>
      </c>
      <c r="BT8" s="18">
        <f t="shared" si="44"/>
        <v>1283.7312000000002</v>
      </c>
    </row>
    <row r="9" spans="1:72" x14ac:dyDescent="0.25">
      <c r="A9" s="1">
        <v>173129000</v>
      </c>
      <c r="B9" t="s">
        <v>32</v>
      </c>
      <c r="C9" t="s">
        <v>33</v>
      </c>
      <c r="D9" s="2">
        <v>0.16666666666666666</v>
      </c>
      <c r="E9" s="6">
        <v>6</v>
      </c>
      <c r="F9" s="6">
        <v>37.756800000000005</v>
      </c>
      <c r="G9" s="1">
        <v>320023</v>
      </c>
      <c r="H9" s="1" t="s">
        <v>2</v>
      </c>
      <c r="I9" s="4"/>
      <c r="J9" s="11">
        <f t="shared" si="45"/>
        <v>0</v>
      </c>
      <c r="K9" s="12">
        <f t="shared" si="3"/>
        <v>0</v>
      </c>
      <c r="L9" s="4"/>
      <c r="M9" s="13">
        <f t="shared" si="4"/>
        <v>0</v>
      </c>
      <c r="N9" s="12">
        <f t="shared" si="5"/>
        <v>0</v>
      </c>
      <c r="O9" s="4"/>
      <c r="P9" s="13">
        <f t="shared" si="6"/>
        <v>0</v>
      </c>
      <c r="Q9" s="12">
        <f t="shared" si="7"/>
        <v>0</v>
      </c>
      <c r="R9" s="4"/>
      <c r="S9" s="13">
        <f t="shared" si="8"/>
        <v>0</v>
      </c>
      <c r="T9" s="12">
        <f t="shared" si="9"/>
        <v>0</v>
      </c>
      <c r="U9" s="4"/>
      <c r="V9" s="13">
        <f t="shared" si="10"/>
        <v>0</v>
      </c>
      <c r="W9" s="12">
        <f t="shared" si="11"/>
        <v>0</v>
      </c>
      <c r="X9" s="4">
        <v>24</v>
      </c>
      <c r="Y9" s="13">
        <f t="shared" si="12"/>
        <v>4</v>
      </c>
      <c r="Z9" s="12">
        <f t="shared" si="13"/>
        <v>906.16320000000019</v>
      </c>
      <c r="AA9" s="4"/>
      <c r="AB9" s="13">
        <f t="shared" si="14"/>
        <v>0</v>
      </c>
      <c r="AC9" s="12">
        <f t="shared" si="15"/>
        <v>0</v>
      </c>
      <c r="AD9" s="4"/>
      <c r="AE9" s="13">
        <f t="shared" si="16"/>
        <v>0</v>
      </c>
      <c r="AF9" s="12">
        <f t="shared" si="17"/>
        <v>0</v>
      </c>
      <c r="AG9" s="4"/>
      <c r="AH9" s="13">
        <f t="shared" si="18"/>
        <v>0</v>
      </c>
      <c r="AI9" s="12">
        <f t="shared" si="19"/>
        <v>0</v>
      </c>
      <c r="AJ9" s="4"/>
      <c r="AK9" s="13">
        <f t="shared" si="20"/>
        <v>0</v>
      </c>
      <c r="AL9" s="12">
        <f t="shared" si="21"/>
        <v>0</v>
      </c>
      <c r="AM9" s="4"/>
      <c r="AN9" s="13">
        <f t="shared" si="22"/>
        <v>0</v>
      </c>
      <c r="AO9" s="12">
        <f t="shared" si="23"/>
        <v>0</v>
      </c>
      <c r="AP9" s="4"/>
      <c r="AQ9" s="13">
        <f t="shared" si="24"/>
        <v>0</v>
      </c>
      <c r="AR9" s="12">
        <f t="shared" si="25"/>
        <v>0</v>
      </c>
      <c r="AS9" s="4"/>
      <c r="AT9" s="13">
        <f t="shared" si="26"/>
        <v>0</v>
      </c>
      <c r="AU9" s="12">
        <f t="shared" si="27"/>
        <v>0</v>
      </c>
      <c r="AV9" s="4"/>
      <c r="AW9" s="13">
        <f t="shared" si="28"/>
        <v>0</v>
      </c>
      <c r="AX9" s="12">
        <f t="shared" si="29"/>
        <v>0</v>
      </c>
      <c r="AY9" s="4"/>
      <c r="AZ9" s="13">
        <f t="shared" si="30"/>
        <v>0</v>
      </c>
      <c r="BA9" s="12">
        <f t="shared" si="31"/>
        <v>0</v>
      </c>
      <c r="BB9" s="4"/>
      <c r="BC9" s="13">
        <f t="shared" si="32"/>
        <v>0</v>
      </c>
      <c r="BD9" s="12">
        <f t="shared" si="33"/>
        <v>0</v>
      </c>
      <c r="BE9" s="4">
        <v>10</v>
      </c>
      <c r="BF9" s="13">
        <f t="shared" si="34"/>
        <v>1.6666666666666667</v>
      </c>
      <c r="BG9" s="12">
        <f t="shared" si="35"/>
        <v>377.56800000000004</v>
      </c>
      <c r="BH9" s="4">
        <v>0</v>
      </c>
      <c r="BI9" s="13">
        <f t="shared" si="36"/>
        <v>0</v>
      </c>
      <c r="BJ9" s="12">
        <f t="shared" si="37"/>
        <v>0</v>
      </c>
      <c r="BK9" s="4"/>
      <c r="BL9" s="13">
        <f t="shared" si="38"/>
        <v>0</v>
      </c>
      <c r="BM9" s="12">
        <f t="shared" si="39"/>
        <v>0</v>
      </c>
      <c r="BN9" s="4"/>
      <c r="BO9" s="13">
        <f t="shared" si="40"/>
        <v>0</v>
      </c>
      <c r="BP9" s="12">
        <f t="shared" si="41"/>
        <v>0</v>
      </c>
      <c r="BQ9" s="4"/>
      <c r="BR9" s="13">
        <f t="shared" si="42"/>
        <v>0</v>
      </c>
      <c r="BS9" s="12">
        <f t="shared" si="43"/>
        <v>0</v>
      </c>
      <c r="BT9" s="18">
        <f t="shared" si="44"/>
        <v>1283.7312000000002</v>
      </c>
    </row>
    <row r="10" spans="1:72" x14ac:dyDescent="0.25">
      <c r="A10" s="1">
        <v>173129000</v>
      </c>
      <c r="B10" t="s">
        <v>88</v>
      </c>
      <c r="C10" t="s">
        <v>89</v>
      </c>
      <c r="D10" s="2">
        <v>0.16666666666666666</v>
      </c>
      <c r="E10" s="6">
        <v>6</v>
      </c>
      <c r="F10" s="6">
        <v>37.756800000000005</v>
      </c>
      <c r="G10" s="1">
        <v>320023</v>
      </c>
      <c r="H10" s="1" t="s">
        <v>2</v>
      </c>
      <c r="I10" s="4"/>
      <c r="J10" s="11">
        <f t="shared" si="45"/>
        <v>0</v>
      </c>
      <c r="K10" s="12">
        <f t="shared" si="3"/>
        <v>0</v>
      </c>
      <c r="L10" s="4"/>
      <c r="M10" s="13">
        <f t="shared" si="4"/>
        <v>0</v>
      </c>
      <c r="N10" s="12">
        <f t="shared" si="5"/>
        <v>0</v>
      </c>
      <c r="O10" s="4"/>
      <c r="P10" s="13">
        <f t="shared" si="6"/>
        <v>0</v>
      </c>
      <c r="Q10" s="12">
        <f t="shared" si="7"/>
        <v>0</v>
      </c>
      <c r="R10" s="4"/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>
        <v>24</v>
      </c>
      <c r="Y10" s="13">
        <f t="shared" si="12"/>
        <v>4</v>
      </c>
      <c r="Z10" s="12">
        <f t="shared" si="13"/>
        <v>906.16320000000019</v>
      </c>
      <c r="AA10" s="4"/>
      <c r="AB10" s="13">
        <f t="shared" si="14"/>
        <v>0</v>
      </c>
      <c r="AC10" s="12">
        <f t="shared" si="15"/>
        <v>0</v>
      </c>
      <c r="AD10" s="4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4"/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/>
      <c r="AQ10" s="13">
        <f t="shared" si="24"/>
        <v>0</v>
      </c>
      <c r="AR10" s="12">
        <f t="shared" si="25"/>
        <v>0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/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4">
        <v>10</v>
      </c>
      <c r="BF10" s="13">
        <f t="shared" si="34"/>
        <v>1.6666666666666667</v>
      </c>
      <c r="BG10" s="12">
        <f t="shared" si="35"/>
        <v>377.56800000000004</v>
      </c>
      <c r="BH10" s="4">
        <v>0</v>
      </c>
      <c r="BI10" s="13">
        <f t="shared" si="36"/>
        <v>0</v>
      </c>
      <c r="BJ10" s="12">
        <f t="shared" si="37"/>
        <v>0</v>
      </c>
      <c r="BK10" s="4"/>
      <c r="BL10" s="13">
        <f t="shared" si="38"/>
        <v>0</v>
      </c>
      <c r="BM10" s="12">
        <f t="shared" si="39"/>
        <v>0</v>
      </c>
      <c r="BN10" s="4"/>
      <c r="BO10" s="13">
        <f t="shared" si="40"/>
        <v>0</v>
      </c>
      <c r="BP10" s="12">
        <f t="shared" si="41"/>
        <v>0</v>
      </c>
      <c r="BQ10" s="4"/>
      <c r="BR10" s="13">
        <f t="shared" si="42"/>
        <v>0</v>
      </c>
      <c r="BS10" s="12">
        <f t="shared" si="43"/>
        <v>0</v>
      </c>
      <c r="BT10" s="18">
        <f t="shared" si="44"/>
        <v>1283.7312000000002</v>
      </c>
    </row>
    <row r="11" spans="1:72" x14ac:dyDescent="0.25">
      <c r="D11" s="3"/>
      <c r="E11" s="6"/>
      <c r="F11" s="6"/>
      <c r="I11" s="4"/>
      <c r="J11" s="11">
        <f t="shared" si="45"/>
        <v>0</v>
      </c>
      <c r="K11" s="12">
        <f t="shared" si="3"/>
        <v>0</v>
      </c>
      <c r="L11" s="4"/>
      <c r="M11" s="13">
        <f t="shared" si="4"/>
        <v>0</v>
      </c>
      <c r="N11" s="12">
        <f t="shared" si="5"/>
        <v>0</v>
      </c>
      <c r="O11" s="4"/>
      <c r="P11" s="13">
        <f t="shared" si="6"/>
        <v>0</v>
      </c>
      <c r="Q11" s="12">
        <f t="shared" si="7"/>
        <v>0</v>
      </c>
      <c r="R11" s="4"/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>
        <v>0</v>
      </c>
      <c r="Y11" s="13">
        <f t="shared" si="12"/>
        <v>0</v>
      </c>
      <c r="Z11" s="12">
        <f t="shared" si="13"/>
        <v>0</v>
      </c>
      <c r="AA11" s="4"/>
      <c r="AB11" s="13">
        <f t="shared" si="14"/>
        <v>0</v>
      </c>
      <c r="AC11" s="12">
        <f t="shared" si="15"/>
        <v>0</v>
      </c>
      <c r="AD11" s="4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4"/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/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/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4">
        <v>0</v>
      </c>
      <c r="BF11" s="13">
        <f t="shared" si="34"/>
        <v>0</v>
      </c>
      <c r="BG11" s="12">
        <f t="shared" si="35"/>
        <v>0</v>
      </c>
      <c r="BH11" s="4">
        <v>0</v>
      </c>
      <c r="BI11" s="13">
        <f t="shared" si="36"/>
        <v>0</v>
      </c>
      <c r="BJ11" s="12">
        <f t="shared" si="37"/>
        <v>0</v>
      </c>
      <c r="BK11" s="4"/>
      <c r="BL11" s="13">
        <f t="shared" si="38"/>
        <v>0</v>
      </c>
      <c r="BM11" s="12">
        <f t="shared" si="39"/>
        <v>0</v>
      </c>
      <c r="BN11" s="4"/>
      <c r="BO11" s="13">
        <f t="shared" si="40"/>
        <v>0</v>
      </c>
      <c r="BP11" s="12">
        <f t="shared" si="41"/>
        <v>0</v>
      </c>
      <c r="BQ11" s="4"/>
      <c r="BR11" s="13">
        <f t="shared" si="42"/>
        <v>0</v>
      </c>
      <c r="BS11" s="12">
        <f t="shared" si="43"/>
        <v>0</v>
      </c>
      <c r="BT11" s="18">
        <f t="shared" si="44"/>
        <v>0</v>
      </c>
    </row>
    <row r="12" spans="1:72" x14ac:dyDescent="0.25">
      <c r="I12" s="4"/>
      <c r="J12" s="11">
        <f t="shared" si="45"/>
        <v>0</v>
      </c>
      <c r="K12" s="12">
        <f t="shared" si="3"/>
        <v>0</v>
      </c>
      <c r="L12" s="4"/>
      <c r="M12" s="13">
        <f t="shared" si="4"/>
        <v>0</v>
      </c>
      <c r="N12" s="12">
        <f t="shared" si="5"/>
        <v>0</v>
      </c>
      <c r="O12" s="4"/>
      <c r="P12" s="13">
        <f t="shared" si="6"/>
        <v>0</v>
      </c>
      <c r="Q12" s="12">
        <f t="shared" si="7"/>
        <v>0</v>
      </c>
      <c r="R12" s="4"/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>
        <v>0</v>
      </c>
      <c r="Y12" s="13">
        <f t="shared" si="12"/>
        <v>0</v>
      </c>
      <c r="Z12" s="12">
        <f t="shared" si="13"/>
        <v>0</v>
      </c>
      <c r="AA12" s="4"/>
      <c r="AB12" s="13">
        <f t="shared" si="14"/>
        <v>0</v>
      </c>
      <c r="AC12" s="12">
        <f t="shared" si="15"/>
        <v>0</v>
      </c>
      <c r="AD12" s="4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4"/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/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/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4">
        <v>0</v>
      </c>
      <c r="BF12" s="13">
        <f t="shared" si="34"/>
        <v>0</v>
      </c>
      <c r="BG12" s="12">
        <f t="shared" si="35"/>
        <v>0</v>
      </c>
      <c r="BH12" s="4">
        <v>0</v>
      </c>
      <c r="BI12" s="13">
        <f t="shared" si="36"/>
        <v>0</v>
      </c>
      <c r="BJ12" s="12">
        <f t="shared" si="37"/>
        <v>0</v>
      </c>
      <c r="BK12" s="4"/>
      <c r="BL12" s="13">
        <f t="shared" si="38"/>
        <v>0</v>
      </c>
      <c r="BM12" s="12">
        <f t="shared" si="39"/>
        <v>0</v>
      </c>
      <c r="BN12" s="4"/>
      <c r="BO12" s="13">
        <f t="shared" si="40"/>
        <v>0</v>
      </c>
      <c r="BP12" s="12">
        <f t="shared" si="41"/>
        <v>0</v>
      </c>
      <c r="BQ12" s="4"/>
      <c r="BR12" s="13">
        <f t="shared" si="42"/>
        <v>0</v>
      </c>
      <c r="BS12" s="12">
        <f t="shared" si="43"/>
        <v>0</v>
      </c>
      <c r="BT12" s="18">
        <f t="shared" si="44"/>
        <v>0</v>
      </c>
    </row>
    <row r="13" spans="1:72" x14ac:dyDescent="0.25">
      <c r="A13" s="1">
        <v>173123000</v>
      </c>
      <c r="B13" t="s">
        <v>36</v>
      </c>
      <c r="C13" t="s">
        <v>53</v>
      </c>
      <c r="D13" s="2">
        <v>0.1</v>
      </c>
      <c r="E13" s="6">
        <v>6</v>
      </c>
      <c r="F13" s="6">
        <v>36.052560000000007</v>
      </c>
      <c r="G13" s="1">
        <v>320118</v>
      </c>
      <c r="H13" s="1" t="s">
        <v>5</v>
      </c>
      <c r="I13" s="4"/>
      <c r="J13" s="11">
        <f t="shared" si="45"/>
        <v>0</v>
      </c>
      <c r="K13" s="12">
        <f t="shared" si="3"/>
        <v>0</v>
      </c>
      <c r="L13" s="4"/>
      <c r="M13" s="13">
        <f t="shared" si="4"/>
        <v>0</v>
      </c>
      <c r="N13" s="12">
        <f t="shared" si="5"/>
        <v>0</v>
      </c>
      <c r="O13" s="4"/>
      <c r="P13" s="13">
        <f t="shared" si="6"/>
        <v>0</v>
      </c>
      <c r="Q13" s="12">
        <f t="shared" si="7"/>
        <v>0</v>
      </c>
      <c r="R13" s="4"/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>
        <v>13</v>
      </c>
      <c r="Y13" s="13">
        <f t="shared" si="12"/>
        <v>2.1666666666666665</v>
      </c>
      <c r="Z13" s="12">
        <f t="shared" si="13"/>
        <v>468.68328000000008</v>
      </c>
      <c r="AA13" s="4"/>
      <c r="AB13" s="13">
        <f t="shared" si="14"/>
        <v>0</v>
      </c>
      <c r="AC13" s="12">
        <f t="shared" si="15"/>
        <v>0</v>
      </c>
      <c r="AD13" s="4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4"/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/>
      <c r="AQ13" s="13">
        <f t="shared" si="24"/>
        <v>0</v>
      </c>
      <c r="AR13" s="12">
        <f t="shared" si="25"/>
        <v>0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/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4">
        <v>11</v>
      </c>
      <c r="BF13" s="13">
        <f t="shared" si="34"/>
        <v>1.8333333333333333</v>
      </c>
      <c r="BG13" s="12">
        <f t="shared" si="35"/>
        <v>396.57816000000008</v>
      </c>
      <c r="BH13" s="4">
        <v>0</v>
      </c>
      <c r="BI13" s="13">
        <f t="shared" si="36"/>
        <v>0</v>
      </c>
      <c r="BJ13" s="12">
        <f t="shared" si="37"/>
        <v>0</v>
      </c>
      <c r="BK13" s="4"/>
      <c r="BL13" s="13">
        <f t="shared" si="38"/>
        <v>0</v>
      </c>
      <c r="BM13" s="12">
        <f t="shared" si="39"/>
        <v>0</v>
      </c>
      <c r="BN13" s="4"/>
      <c r="BO13" s="13">
        <f t="shared" si="40"/>
        <v>0</v>
      </c>
      <c r="BP13" s="12">
        <f t="shared" si="41"/>
        <v>0</v>
      </c>
      <c r="BQ13" s="4"/>
      <c r="BR13" s="13">
        <f t="shared" si="42"/>
        <v>0</v>
      </c>
      <c r="BS13" s="12">
        <f t="shared" si="43"/>
        <v>0</v>
      </c>
      <c r="BT13" s="18">
        <f t="shared" si="44"/>
        <v>865.26144000000022</v>
      </c>
    </row>
    <row r="14" spans="1:72" x14ac:dyDescent="0.25">
      <c r="A14" s="1">
        <v>173123000</v>
      </c>
      <c r="B14" t="s">
        <v>91</v>
      </c>
      <c r="C14" t="s">
        <v>92</v>
      </c>
      <c r="D14" s="2">
        <v>0.1</v>
      </c>
      <c r="E14" s="6">
        <v>6</v>
      </c>
      <c r="F14" s="6">
        <v>36.052560000000007</v>
      </c>
      <c r="G14" s="1">
        <v>320118</v>
      </c>
      <c r="H14" s="1" t="s">
        <v>5</v>
      </c>
      <c r="I14" s="4"/>
      <c r="J14" s="11">
        <f t="shared" si="45"/>
        <v>0</v>
      </c>
      <c r="K14" s="12">
        <f t="shared" si="3"/>
        <v>0</v>
      </c>
      <c r="L14" s="4"/>
      <c r="M14" s="13">
        <f t="shared" si="4"/>
        <v>0</v>
      </c>
      <c r="N14" s="12">
        <f t="shared" si="5"/>
        <v>0</v>
      </c>
      <c r="O14" s="4"/>
      <c r="P14" s="13">
        <f t="shared" si="6"/>
        <v>0</v>
      </c>
      <c r="Q14" s="12">
        <f t="shared" si="7"/>
        <v>0</v>
      </c>
      <c r="R14" s="4"/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>
        <v>13</v>
      </c>
      <c r="Y14" s="13">
        <f t="shared" si="12"/>
        <v>2.1666666666666665</v>
      </c>
      <c r="Z14" s="12">
        <f t="shared" si="13"/>
        <v>468.68328000000008</v>
      </c>
      <c r="AA14" s="4"/>
      <c r="AB14" s="13">
        <f t="shared" si="14"/>
        <v>0</v>
      </c>
      <c r="AC14" s="12">
        <f t="shared" si="15"/>
        <v>0</v>
      </c>
      <c r="AD14" s="4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4"/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/>
      <c r="AQ14" s="13">
        <f t="shared" si="24"/>
        <v>0</v>
      </c>
      <c r="AR14" s="12">
        <f t="shared" si="25"/>
        <v>0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/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4">
        <v>11</v>
      </c>
      <c r="BF14" s="13">
        <f t="shared" si="34"/>
        <v>1.8333333333333333</v>
      </c>
      <c r="BG14" s="12">
        <f t="shared" si="35"/>
        <v>396.57816000000008</v>
      </c>
      <c r="BH14" s="4">
        <v>0</v>
      </c>
      <c r="BI14" s="13">
        <f t="shared" si="36"/>
        <v>0</v>
      </c>
      <c r="BJ14" s="12">
        <f t="shared" si="37"/>
        <v>0</v>
      </c>
      <c r="BK14" s="4"/>
      <c r="BL14" s="13">
        <f t="shared" si="38"/>
        <v>0</v>
      </c>
      <c r="BM14" s="12">
        <f t="shared" si="39"/>
        <v>0</v>
      </c>
      <c r="BN14" s="4"/>
      <c r="BO14" s="13">
        <f t="shared" si="40"/>
        <v>0</v>
      </c>
      <c r="BP14" s="12">
        <f t="shared" si="41"/>
        <v>0</v>
      </c>
      <c r="BQ14" s="4"/>
      <c r="BR14" s="13">
        <f t="shared" si="42"/>
        <v>0</v>
      </c>
      <c r="BS14" s="12">
        <f t="shared" si="43"/>
        <v>0</v>
      </c>
      <c r="BT14" s="18">
        <f t="shared" si="44"/>
        <v>865.26144000000022</v>
      </c>
    </row>
    <row r="15" spans="1:72" x14ac:dyDescent="0.25">
      <c r="A15" s="1">
        <v>173123000</v>
      </c>
      <c r="B15" t="s">
        <v>93</v>
      </c>
      <c r="C15" t="s">
        <v>94</v>
      </c>
      <c r="D15" s="2">
        <v>0.16666666666666666</v>
      </c>
      <c r="E15" s="6">
        <v>6</v>
      </c>
      <c r="F15" s="6">
        <v>36.052560000000007</v>
      </c>
      <c r="G15" s="1">
        <v>320118</v>
      </c>
      <c r="H15" s="1" t="s">
        <v>5</v>
      </c>
      <c r="I15" s="4"/>
      <c r="J15" s="11">
        <f t="shared" si="45"/>
        <v>0</v>
      </c>
      <c r="K15" s="12">
        <f t="shared" si="3"/>
        <v>0</v>
      </c>
      <c r="L15" s="4"/>
      <c r="M15" s="13">
        <f t="shared" si="4"/>
        <v>0</v>
      </c>
      <c r="N15" s="12">
        <f t="shared" si="5"/>
        <v>0</v>
      </c>
      <c r="O15" s="4"/>
      <c r="P15" s="13">
        <f t="shared" si="6"/>
        <v>0</v>
      </c>
      <c r="Q15" s="12">
        <f t="shared" si="7"/>
        <v>0</v>
      </c>
      <c r="R15" s="4"/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>
        <v>22</v>
      </c>
      <c r="Y15" s="13">
        <f t="shared" si="12"/>
        <v>3.6666666666666665</v>
      </c>
      <c r="Z15" s="12">
        <f t="shared" si="13"/>
        <v>793.15632000000016</v>
      </c>
      <c r="AA15" s="4"/>
      <c r="AB15" s="13">
        <f t="shared" si="14"/>
        <v>0</v>
      </c>
      <c r="AC15" s="12">
        <f t="shared" si="15"/>
        <v>0</v>
      </c>
      <c r="AD15" s="4"/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4"/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/>
      <c r="AQ15" s="13">
        <f t="shared" si="24"/>
        <v>0</v>
      </c>
      <c r="AR15" s="12">
        <f t="shared" si="25"/>
        <v>0</v>
      </c>
      <c r="AS15" s="4"/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/>
      <c r="AZ15" s="13">
        <f t="shared" si="30"/>
        <v>0</v>
      </c>
      <c r="BA15" s="12">
        <f t="shared" si="31"/>
        <v>0</v>
      </c>
      <c r="BB15" s="4"/>
      <c r="BC15" s="13">
        <f t="shared" si="32"/>
        <v>0</v>
      </c>
      <c r="BD15" s="12">
        <f t="shared" si="33"/>
        <v>0</v>
      </c>
      <c r="BE15" s="4">
        <v>19</v>
      </c>
      <c r="BF15" s="13">
        <f t="shared" si="34"/>
        <v>3.1666666666666665</v>
      </c>
      <c r="BG15" s="12">
        <f t="shared" si="35"/>
        <v>684.99864000000014</v>
      </c>
      <c r="BH15" s="4">
        <v>0</v>
      </c>
      <c r="BI15" s="13">
        <f t="shared" si="36"/>
        <v>0</v>
      </c>
      <c r="BJ15" s="12">
        <f t="shared" si="37"/>
        <v>0</v>
      </c>
      <c r="BK15" s="4"/>
      <c r="BL15" s="13">
        <f t="shared" si="38"/>
        <v>0</v>
      </c>
      <c r="BM15" s="12">
        <f t="shared" si="39"/>
        <v>0</v>
      </c>
      <c r="BN15" s="4"/>
      <c r="BO15" s="13">
        <f t="shared" si="40"/>
        <v>0</v>
      </c>
      <c r="BP15" s="12">
        <f t="shared" si="41"/>
        <v>0</v>
      </c>
      <c r="BQ15" s="4"/>
      <c r="BR15" s="13">
        <f t="shared" si="42"/>
        <v>0</v>
      </c>
      <c r="BS15" s="12">
        <f t="shared" si="43"/>
        <v>0</v>
      </c>
      <c r="BT15" s="18">
        <f t="shared" si="44"/>
        <v>1478.1549600000003</v>
      </c>
    </row>
    <row r="16" spans="1:72" x14ac:dyDescent="0.25">
      <c r="A16" s="1">
        <v>173123000</v>
      </c>
      <c r="B16" t="s">
        <v>38</v>
      </c>
      <c r="C16" t="s">
        <v>39</v>
      </c>
      <c r="D16" s="2">
        <v>0.13333333333333333</v>
      </c>
      <c r="E16" s="6">
        <v>6</v>
      </c>
      <c r="F16" s="6">
        <v>36.052560000000007</v>
      </c>
      <c r="G16" s="1">
        <v>320118</v>
      </c>
      <c r="H16" s="1" t="s">
        <v>5</v>
      </c>
      <c r="I16" s="4"/>
      <c r="J16" s="11">
        <f t="shared" si="45"/>
        <v>0</v>
      </c>
      <c r="K16" s="12">
        <f t="shared" si="3"/>
        <v>0</v>
      </c>
      <c r="L16" s="4"/>
      <c r="M16" s="13">
        <f t="shared" si="4"/>
        <v>0</v>
      </c>
      <c r="N16" s="12">
        <f t="shared" si="5"/>
        <v>0</v>
      </c>
      <c r="O16" s="4"/>
      <c r="P16" s="13">
        <f t="shared" si="6"/>
        <v>0</v>
      </c>
      <c r="Q16" s="12">
        <f t="shared" si="7"/>
        <v>0</v>
      </c>
      <c r="R16" s="4"/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>
        <v>18</v>
      </c>
      <c r="Y16" s="13">
        <f t="shared" si="12"/>
        <v>3</v>
      </c>
      <c r="Z16" s="12">
        <f t="shared" si="13"/>
        <v>648.94608000000017</v>
      </c>
      <c r="AA16" s="4"/>
      <c r="AB16" s="13">
        <f t="shared" si="14"/>
        <v>0</v>
      </c>
      <c r="AC16" s="12">
        <f t="shared" si="15"/>
        <v>0</v>
      </c>
      <c r="AD16" s="4"/>
      <c r="AE16" s="13">
        <f t="shared" si="16"/>
        <v>0</v>
      </c>
      <c r="AF16" s="12">
        <f t="shared" si="17"/>
        <v>0</v>
      </c>
      <c r="AG16" s="4"/>
      <c r="AH16" s="13">
        <f t="shared" si="18"/>
        <v>0</v>
      </c>
      <c r="AI16" s="12">
        <f t="shared" si="19"/>
        <v>0</v>
      </c>
      <c r="AJ16" s="4"/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/>
      <c r="AQ16" s="13">
        <f t="shared" si="24"/>
        <v>0</v>
      </c>
      <c r="AR16" s="12">
        <f t="shared" si="25"/>
        <v>0</v>
      </c>
      <c r="AS16" s="4"/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/>
      <c r="AZ16" s="13">
        <f t="shared" si="30"/>
        <v>0</v>
      </c>
      <c r="BA16" s="12">
        <f t="shared" si="31"/>
        <v>0</v>
      </c>
      <c r="BB16" s="4"/>
      <c r="BC16" s="13">
        <f t="shared" si="32"/>
        <v>0</v>
      </c>
      <c r="BD16" s="12">
        <f t="shared" si="33"/>
        <v>0</v>
      </c>
      <c r="BE16" s="4">
        <v>16</v>
      </c>
      <c r="BF16" s="13">
        <f t="shared" si="34"/>
        <v>2.6666666666666665</v>
      </c>
      <c r="BG16" s="12">
        <f t="shared" si="35"/>
        <v>576.84096000000011</v>
      </c>
      <c r="BH16" s="4">
        <v>0</v>
      </c>
      <c r="BI16" s="13">
        <f t="shared" si="36"/>
        <v>0</v>
      </c>
      <c r="BJ16" s="12">
        <f t="shared" si="37"/>
        <v>0</v>
      </c>
      <c r="BK16" s="4"/>
      <c r="BL16" s="13">
        <f t="shared" si="38"/>
        <v>0</v>
      </c>
      <c r="BM16" s="12">
        <f t="shared" si="39"/>
        <v>0</v>
      </c>
      <c r="BN16" s="4"/>
      <c r="BO16" s="13">
        <f t="shared" si="40"/>
        <v>0</v>
      </c>
      <c r="BP16" s="12">
        <f t="shared" si="41"/>
        <v>0</v>
      </c>
      <c r="BQ16" s="4"/>
      <c r="BR16" s="13">
        <f t="shared" si="42"/>
        <v>0</v>
      </c>
      <c r="BS16" s="12">
        <f t="shared" si="43"/>
        <v>0</v>
      </c>
      <c r="BT16" s="18">
        <f t="shared" si="44"/>
        <v>1225.7870400000002</v>
      </c>
    </row>
    <row r="17" spans="1:72" x14ac:dyDescent="0.25">
      <c r="A17" s="1">
        <v>173123000</v>
      </c>
      <c r="B17" t="s">
        <v>34</v>
      </c>
      <c r="C17" t="s">
        <v>35</v>
      </c>
      <c r="D17" s="2">
        <v>0.16666666666666666</v>
      </c>
      <c r="E17" s="6">
        <v>6</v>
      </c>
      <c r="F17" s="6">
        <v>36.052560000000007</v>
      </c>
      <c r="G17" s="1">
        <v>320118</v>
      </c>
      <c r="H17" s="1" t="s">
        <v>5</v>
      </c>
      <c r="I17" s="4"/>
      <c r="J17" s="11">
        <f t="shared" si="45"/>
        <v>0</v>
      </c>
      <c r="K17" s="12">
        <f t="shared" si="3"/>
        <v>0</v>
      </c>
      <c r="L17" s="4"/>
      <c r="M17" s="13">
        <f t="shared" si="4"/>
        <v>0</v>
      </c>
      <c r="N17" s="12">
        <f t="shared" si="5"/>
        <v>0</v>
      </c>
      <c r="O17" s="4"/>
      <c r="P17" s="13">
        <f t="shared" si="6"/>
        <v>0</v>
      </c>
      <c r="Q17" s="12">
        <f t="shared" si="7"/>
        <v>0</v>
      </c>
      <c r="R17" s="4"/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>
        <v>22</v>
      </c>
      <c r="Y17" s="13">
        <f t="shared" si="12"/>
        <v>3.6666666666666665</v>
      </c>
      <c r="Z17" s="12">
        <f t="shared" si="13"/>
        <v>793.15632000000016</v>
      </c>
      <c r="AA17" s="4"/>
      <c r="AB17" s="13">
        <f t="shared" si="14"/>
        <v>0</v>
      </c>
      <c r="AC17" s="12">
        <f t="shared" si="15"/>
        <v>0</v>
      </c>
      <c r="AD17" s="4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4"/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/>
      <c r="AQ17" s="13">
        <f t="shared" si="24"/>
        <v>0</v>
      </c>
      <c r="AR17" s="12">
        <f t="shared" si="25"/>
        <v>0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/>
      <c r="BC17" s="13">
        <f t="shared" si="32"/>
        <v>0</v>
      </c>
      <c r="BD17" s="12">
        <f t="shared" si="33"/>
        <v>0</v>
      </c>
      <c r="BE17" s="4">
        <v>19</v>
      </c>
      <c r="BF17" s="13">
        <f t="shared" si="34"/>
        <v>3.1666666666666665</v>
      </c>
      <c r="BG17" s="12">
        <f t="shared" si="35"/>
        <v>684.99864000000014</v>
      </c>
      <c r="BH17" s="4">
        <v>0</v>
      </c>
      <c r="BI17" s="13">
        <f t="shared" si="36"/>
        <v>0</v>
      </c>
      <c r="BJ17" s="12">
        <f t="shared" si="37"/>
        <v>0</v>
      </c>
      <c r="BK17" s="4"/>
      <c r="BL17" s="13">
        <f t="shared" si="38"/>
        <v>0</v>
      </c>
      <c r="BM17" s="12">
        <f t="shared" si="39"/>
        <v>0</v>
      </c>
      <c r="BN17" s="4"/>
      <c r="BO17" s="13">
        <f t="shared" si="40"/>
        <v>0</v>
      </c>
      <c r="BP17" s="12">
        <f t="shared" si="41"/>
        <v>0</v>
      </c>
      <c r="BQ17" s="4"/>
      <c r="BR17" s="13">
        <f t="shared" si="42"/>
        <v>0</v>
      </c>
      <c r="BS17" s="12">
        <f t="shared" si="43"/>
        <v>0</v>
      </c>
      <c r="BT17" s="18">
        <f t="shared" si="44"/>
        <v>1478.1549600000003</v>
      </c>
    </row>
    <row r="18" spans="1:72" x14ac:dyDescent="0.25">
      <c r="A18" s="1">
        <v>173123000</v>
      </c>
      <c r="B18" t="s">
        <v>32</v>
      </c>
      <c r="C18" t="s">
        <v>33</v>
      </c>
      <c r="D18" s="2">
        <v>0.16666666666666666</v>
      </c>
      <c r="E18" s="6">
        <v>6</v>
      </c>
      <c r="F18" s="6">
        <v>36.052560000000007</v>
      </c>
      <c r="G18" s="1">
        <v>320118</v>
      </c>
      <c r="H18" s="1" t="s">
        <v>5</v>
      </c>
      <c r="I18" s="4"/>
      <c r="J18" s="11">
        <f t="shared" si="45"/>
        <v>0</v>
      </c>
      <c r="K18" s="12">
        <f t="shared" si="3"/>
        <v>0</v>
      </c>
      <c r="L18" s="4"/>
      <c r="M18" s="13">
        <f t="shared" si="4"/>
        <v>0</v>
      </c>
      <c r="N18" s="12">
        <f t="shared" si="5"/>
        <v>0</v>
      </c>
      <c r="O18" s="4"/>
      <c r="P18" s="13">
        <f t="shared" si="6"/>
        <v>0</v>
      </c>
      <c r="Q18" s="12">
        <f t="shared" si="7"/>
        <v>0</v>
      </c>
      <c r="R18" s="4"/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>
        <v>22</v>
      </c>
      <c r="Y18" s="13">
        <f t="shared" si="12"/>
        <v>3.6666666666666665</v>
      </c>
      <c r="Z18" s="12">
        <f t="shared" si="13"/>
        <v>793.15632000000016</v>
      </c>
      <c r="AA18" s="4"/>
      <c r="AB18" s="13">
        <f t="shared" si="14"/>
        <v>0</v>
      </c>
      <c r="AC18" s="12">
        <f t="shared" si="15"/>
        <v>0</v>
      </c>
      <c r="AD18" s="4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4"/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/>
      <c r="AQ18" s="13">
        <f t="shared" si="24"/>
        <v>0</v>
      </c>
      <c r="AR18" s="12">
        <f t="shared" si="25"/>
        <v>0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/>
      <c r="BC18" s="13">
        <f t="shared" si="32"/>
        <v>0</v>
      </c>
      <c r="BD18" s="12">
        <f t="shared" si="33"/>
        <v>0</v>
      </c>
      <c r="BE18" s="4">
        <v>19</v>
      </c>
      <c r="BF18" s="13">
        <f t="shared" si="34"/>
        <v>3.1666666666666665</v>
      </c>
      <c r="BG18" s="12">
        <f t="shared" si="35"/>
        <v>684.99864000000014</v>
      </c>
      <c r="BH18" s="4">
        <v>0</v>
      </c>
      <c r="BI18" s="13">
        <f t="shared" si="36"/>
        <v>0</v>
      </c>
      <c r="BJ18" s="12">
        <f t="shared" si="37"/>
        <v>0</v>
      </c>
      <c r="BK18" s="4"/>
      <c r="BL18" s="13">
        <f t="shared" si="38"/>
        <v>0</v>
      </c>
      <c r="BM18" s="12">
        <f t="shared" si="39"/>
        <v>0</v>
      </c>
      <c r="BN18" s="4"/>
      <c r="BO18" s="13">
        <f t="shared" si="40"/>
        <v>0</v>
      </c>
      <c r="BP18" s="12">
        <f t="shared" si="41"/>
        <v>0</v>
      </c>
      <c r="BQ18" s="4"/>
      <c r="BR18" s="13">
        <f t="shared" si="42"/>
        <v>0</v>
      </c>
      <c r="BS18" s="12">
        <f t="shared" si="43"/>
        <v>0</v>
      </c>
      <c r="BT18" s="18">
        <f t="shared" si="44"/>
        <v>1478.1549600000003</v>
      </c>
    </row>
    <row r="19" spans="1:72" x14ac:dyDescent="0.25">
      <c r="A19" s="1">
        <v>173123000</v>
      </c>
      <c r="B19" t="s">
        <v>88</v>
      </c>
      <c r="C19" t="s">
        <v>89</v>
      </c>
      <c r="D19" s="2">
        <v>0.16666666666666666</v>
      </c>
      <c r="E19" s="6">
        <v>6</v>
      </c>
      <c r="F19" s="6">
        <v>36.052560000000007</v>
      </c>
      <c r="G19" s="1">
        <v>320118</v>
      </c>
      <c r="H19" s="1" t="s">
        <v>5</v>
      </c>
      <c r="I19" s="4"/>
      <c r="J19" s="11">
        <f t="shared" si="45"/>
        <v>0</v>
      </c>
      <c r="K19" s="12">
        <f t="shared" si="3"/>
        <v>0</v>
      </c>
      <c r="L19" s="4"/>
      <c r="M19" s="13">
        <f t="shared" si="4"/>
        <v>0</v>
      </c>
      <c r="N19" s="12">
        <f t="shared" si="5"/>
        <v>0</v>
      </c>
      <c r="O19" s="4"/>
      <c r="P19" s="13">
        <f t="shared" si="6"/>
        <v>0</v>
      </c>
      <c r="Q19" s="12">
        <f t="shared" si="7"/>
        <v>0</v>
      </c>
      <c r="R19" s="4"/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>
        <v>22</v>
      </c>
      <c r="Y19" s="13">
        <f t="shared" si="12"/>
        <v>3.6666666666666665</v>
      </c>
      <c r="Z19" s="12">
        <f t="shared" si="13"/>
        <v>793.15632000000016</v>
      </c>
      <c r="AA19" s="4"/>
      <c r="AB19" s="13">
        <f t="shared" si="14"/>
        <v>0</v>
      </c>
      <c r="AC19" s="12">
        <f t="shared" si="15"/>
        <v>0</v>
      </c>
      <c r="AD19" s="4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4"/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/>
      <c r="AQ19" s="13">
        <f t="shared" si="24"/>
        <v>0</v>
      </c>
      <c r="AR19" s="12">
        <f t="shared" si="25"/>
        <v>0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/>
      <c r="BC19" s="13">
        <f t="shared" si="32"/>
        <v>0</v>
      </c>
      <c r="BD19" s="12">
        <f t="shared" si="33"/>
        <v>0</v>
      </c>
      <c r="BE19" s="4">
        <v>19</v>
      </c>
      <c r="BF19" s="13">
        <f t="shared" si="34"/>
        <v>3.1666666666666665</v>
      </c>
      <c r="BG19" s="12">
        <f t="shared" si="35"/>
        <v>684.99864000000014</v>
      </c>
      <c r="BH19" s="4">
        <v>0</v>
      </c>
      <c r="BI19" s="13">
        <f t="shared" si="36"/>
        <v>0</v>
      </c>
      <c r="BJ19" s="12">
        <f t="shared" si="37"/>
        <v>0</v>
      </c>
      <c r="BK19" s="4"/>
      <c r="BL19" s="13">
        <f t="shared" si="38"/>
        <v>0</v>
      </c>
      <c r="BM19" s="12">
        <f t="shared" si="39"/>
        <v>0</v>
      </c>
      <c r="BN19" s="4"/>
      <c r="BO19" s="13">
        <f t="shared" si="40"/>
        <v>0</v>
      </c>
      <c r="BP19" s="12">
        <f t="shared" si="41"/>
        <v>0</v>
      </c>
      <c r="BQ19" s="4"/>
      <c r="BR19" s="13">
        <f t="shared" si="42"/>
        <v>0</v>
      </c>
      <c r="BS19" s="12">
        <f t="shared" si="43"/>
        <v>0</v>
      </c>
      <c r="BT19" s="18">
        <f t="shared" si="44"/>
        <v>1478.1549600000003</v>
      </c>
    </row>
    <row r="20" spans="1:72" x14ac:dyDescent="0.25">
      <c r="I20" s="4"/>
      <c r="J20" s="11">
        <f t="shared" si="45"/>
        <v>0</v>
      </c>
      <c r="K20" s="12">
        <f t="shared" si="3"/>
        <v>0</v>
      </c>
      <c r="L20" s="4"/>
      <c r="M20" s="13">
        <f t="shared" si="4"/>
        <v>0</v>
      </c>
      <c r="N20" s="12">
        <f t="shared" si="5"/>
        <v>0</v>
      </c>
      <c r="O20" s="4"/>
      <c r="P20" s="13">
        <f t="shared" si="6"/>
        <v>0</v>
      </c>
      <c r="Q20" s="12">
        <f t="shared" si="7"/>
        <v>0</v>
      </c>
      <c r="R20" s="4"/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>
        <v>0</v>
      </c>
      <c r="Y20" s="13">
        <f t="shared" si="12"/>
        <v>0</v>
      </c>
      <c r="Z20" s="12">
        <f t="shared" si="13"/>
        <v>0</v>
      </c>
      <c r="AA20" s="4"/>
      <c r="AB20" s="13">
        <f t="shared" si="14"/>
        <v>0</v>
      </c>
      <c r="AC20" s="12">
        <f t="shared" si="15"/>
        <v>0</v>
      </c>
      <c r="AD20" s="4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4"/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/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/>
      <c r="BC20" s="13">
        <f t="shared" si="32"/>
        <v>0</v>
      </c>
      <c r="BD20" s="12">
        <f t="shared" si="33"/>
        <v>0</v>
      </c>
      <c r="BE20" s="4">
        <v>0</v>
      </c>
      <c r="BF20" s="13">
        <f t="shared" si="34"/>
        <v>0</v>
      </c>
      <c r="BG20" s="12">
        <f t="shared" si="35"/>
        <v>0</v>
      </c>
      <c r="BH20" s="4">
        <v>0</v>
      </c>
      <c r="BI20" s="13">
        <f t="shared" si="36"/>
        <v>0</v>
      </c>
      <c r="BJ20" s="12">
        <f t="shared" si="37"/>
        <v>0</v>
      </c>
      <c r="BK20" s="4"/>
      <c r="BL20" s="13">
        <f t="shared" si="38"/>
        <v>0</v>
      </c>
      <c r="BM20" s="12">
        <f t="shared" si="39"/>
        <v>0</v>
      </c>
      <c r="BN20" s="4"/>
      <c r="BO20" s="13">
        <f t="shared" si="40"/>
        <v>0</v>
      </c>
      <c r="BP20" s="12">
        <f t="shared" si="41"/>
        <v>0</v>
      </c>
      <c r="BQ20" s="4"/>
      <c r="BR20" s="13">
        <f t="shared" si="42"/>
        <v>0</v>
      </c>
      <c r="BS20" s="12">
        <f t="shared" si="43"/>
        <v>0</v>
      </c>
      <c r="BT20" s="18">
        <f t="shared" si="44"/>
        <v>0</v>
      </c>
    </row>
    <row r="21" spans="1:72" x14ac:dyDescent="0.25">
      <c r="I21" s="4"/>
      <c r="J21" s="11">
        <f t="shared" si="45"/>
        <v>0</v>
      </c>
      <c r="K21" s="12">
        <f t="shared" si="3"/>
        <v>0</v>
      </c>
      <c r="L21" s="4"/>
      <c r="M21" s="13">
        <f t="shared" si="4"/>
        <v>0</v>
      </c>
      <c r="N21" s="12">
        <f t="shared" si="5"/>
        <v>0</v>
      </c>
      <c r="O21" s="4"/>
      <c r="P21" s="13">
        <f t="shared" si="6"/>
        <v>0</v>
      </c>
      <c r="Q21" s="12">
        <f t="shared" si="7"/>
        <v>0</v>
      </c>
      <c r="R21" s="4"/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>
        <v>0</v>
      </c>
      <c r="Y21" s="13">
        <f t="shared" si="12"/>
        <v>0</v>
      </c>
      <c r="Z21" s="12">
        <f t="shared" si="13"/>
        <v>0</v>
      </c>
      <c r="AA21" s="4"/>
      <c r="AB21" s="13">
        <f t="shared" si="14"/>
        <v>0</v>
      </c>
      <c r="AC21" s="12">
        <f t="shared" si="15"/>
        <v>0</v>
      </c>
      <c r="AD21" s="4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4"/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/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/>
      <c r="BC21" s="13">
        <f t="shared" si="32"/>
        <v>0</v>
      </c>
      <c r="BD21" s="12">
        <f t="shared" si="33"/>
        <v>0</v>
      </c>
      <c r="BE21" s="4">
        <v>0</v>
      </c>
      <c r="BF21" s="13">
        <f t="shared" si="34"/>
        <v>0</v>
      </c>
      <c r="BG21" s="12">
        <f t="shared" si="35"/>
        <v>0</v>
      </c>
      <c r="BH21" s="4">
        <v>0</v>
      </c>
      <c r="BI21" s="13">
        <f t="shared" si="36"/>
        <v>0</v>
      </c>
      <c r="BJ21" s="12">
        <f t="shared" si="37"/>
        <v>0</v>
      </c>
      <c r="BK21" s="4"/>
      <c r="BL21" s="13">
        <f t="shared" si="38"/>
        <v>0</v>
      </c>
      <c r="BM21" s="12">
        <f t="shared" si="39"/>
        <v>0</v>
      </c>
      <c r="BN21" s="4"/>
      <c r="BO21" s="13">
        <f t="shared" si="40"/>
        <v>0</v>
      </c>
      <c r="BP21" s="12">
        <f t="shared" si="41"/>
        <v>0</v>
      </c>
      <c r="BQ21" s="4"/>
      <c r="BR21" s="13">
        <f t="shared" si="42"/>
        <v>0</v>
      </c>
      <c r="BS21" s="12">
        <f t="shared" si="43"/>
        <v>0</v>
      </c>
      <c r="BT21" s="18">
        <f t="shared" si="44"/>
        <v>0</v>
      </c>
    </row>
    <row r="22" spans="1:72" x14ac:dyDescent="0.25">
      <c r="A22" s="1">
        <v>173150000</v>
      </c>
      <c r="B22" t="s">
        <v>36</v>
      </c>
      <c r="C22" t="s">
        <v>53</v>
      </c>
      <c r="D22" s="2">
        <v>0.1</v>
      </c>
      <c r="E22" s="6">
        <v>24</v>
      </c>
      <c r="F22" s="6">
        <v>9.0914400000000004</v>
      </c>
      <c r="G22" s="1">
        <v>320026</v>
      </c>
      <c r="H22" s="1" t="s">
        <v>83</v>
      </c>
      <c r="I22" s="4"/>
      <c r="J22" s="11">
        <f t="shared" si="45"/>
        <v>0</v>
      </c>
      <c r="K22" s="12">
        <f t="shared" si="3"/>
        <v>0</v>
      </c>
      <c r="L22" s="4"/>
      <c r="M22" s="13">
        <f t="shared" si="4"/>
        <v>0</v>
      </c>
      <c r="N22" s="12">
        <f t="shared" si="5"/>
        <v>0</v>
      </c>
      <c r="O22" s="4"/>
      <c r="P22" s="13">
        <f t="shared" si="6"/>
        <v>0</v>
      </c>
      <c r="Q22" s="12">
        <f t="shared" si="7"/>
        <v>0</v>
      </c>
      <c r="R22" s="4"/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>
        <v>46</v>
      </c>
      <c r="Y22" s="13">
        <f t="shared" si="12"/>
        <v>1.9166666666666667</v>
      </c>
      <c r="Z22" s="12">
        <f t="shared" si="13"/>
        <v>418.20624000000004</v>
      </c>
      <c r="AA22" s="4"/>
      <c r="AB22" s="13">
        <f t="shared" si="14"/>
        <v>0</v>
      </c>
      <c r="AC22" s="12">
        <f t="shared" si="15"/>
        <v>0</v>
      </c>
      <c r="AD22" s="4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4"/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/>
      <c r="AQ22" s="13">
        <f t="shared" si="24"/>
        <v>0</v>
      </c>
      <c r="AR22" s="12">
        <f t="shared" si="25"/>
        <v>0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/>
      <c r="BC22" s="13">
        <f t="shared" si="32"/>
        <v>0</v>
      </c>
      <c r="BD22" s="12">
        <f t="shared" si="33"/>
        <v>0</v>
      </c>
      <c r="BE22" s="4">
        <v>55</v>
      </c>
      <c r="BF22" s="13">
        <f t="shared" si="34"/>
        <v>2.2916666666666665</v>
      </c>
      <c r="BG22" s="12">
        <f t="shared" si="35"/>
        <v>500.0292</v>
      </c>
      <c r="BH22" s="4">
        <v>0</v>
      </c>
      <c r="BI22" s="13">
        <f t="shared" si="36"/>
        <v>0</v>
      </c>
      <c r="BJ22" s="12">
        <f t="shared" si="37"/>
        <v>0</v>
      </c>
      <c r="BK22" s="4"/>
      <c r="BL22" s="13">
        <f t="shared" si="38"/>
        <v>0</v>
      </c>
      <c r="BM22" s="12">
        <f t="shared" si="39"/>
        <v>0</v>
      </c>
      <c r="BN22" s="4"/>
      <c r="BO22" s="13">
        <f t="shared" si="40"/>
        <v>0</v>
      </c>
      <c r="BP22" s="12">
        <f t="shared" si="41"/>
        <v>0</v>
      </c>
      <c r="BQ22" s="4"/>
      <c r="BR22" s="13">
        <f t="shared" si="42"/>
        <v>0</v>
      </c>
      <c r="BS22" s="12">
        <f t="shared" si="43"/>
        <v>0</v>
      </c>
      <c r="BT22" s="18">
        <f t="shared" si="44"/>
        <v>918.23544000000004</v>
      </c>
    </row>
    <row r="23" spans="1:72" x14ac:dyDescent="0.25">
      <c r="A23" s="1">
        <v>173150000</v>
      </c>
      <c r="B23" t="s">
        <v>91</v>
      </c>
      <c r="C23" t="s">
        <v>92</v>
      </c>
      <c r="D23" s="2">
        <v>0.1</v>
      </c>
      <c r="E23" s="6">
        <v>24</v>
      </c>
      <c r="F23" s="6">
        <v>9.0914400000000004</v>
      </c>
      <c r="G23" s="1">
        <v>320026</v>
      </c>
      <c r="H23" s="1" t="s">
        <v>83</v>
      </c>
      <c r="I23" s="4"/>
      <c r="J23" s="11">
        <f t="shared" si="45"/>
        <v>0</v>
      </c>
      <c r="K23" s="12">
        <f t="shared" si="3"/>
        <v>0</v>
      </c>
      <c r="L23" s="4"/>
      <c r="M23" s="13">
        <f t="shared" si="4"/>
        <v>0</v>
      </c>
      <c r="N23" s="12">
        <f t="shared" si="5"/>
        <v>0</v>
      </c>
      <c r="O23" s="4"/>
      <c r="P23" s="13">
        <f t="shared" si="6"/>
        <v>0</v>
      </c>
      <c r="Q23" s="12">
        <f t="shared" si="7"/>
        <v>0</v>
      </c>
      <c r="R23" s="4"/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>
        <v>46</v>
      </c>
      <c r="Y23" s="13">
        <f t="shared" si="12"/>
        <v>1.9166666666666667</v>
      </c>
      <c r="Z23" s="12">
        <f t="shared" si="13"/>
        <v>418.20624000000004</v>
      </c>
      <c r="AA23" s="4"/>
      <c r="AB23" s="13">
        <f t="shared" si="14"/>
        <v>0</v>
      </c>
      <c r="AC23" s="12">
        <f t="shared" si="15"/>
        <v>0</v>
      </c>
      <c r="AD23" s="4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4"/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/>
      <c r="AQ23" s="13">
        <f t="shared" si="24"/>
        <v>0</v>
      </c>
      <c r="AR23" s="12">
        <f t="shared" si="25"/>
        <v>0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/>
      <c r="BC23" s="13">
        <f t="shared" si="32"/>
        <v>0</v>
      </c>
      <c r="BD23" s="12">
        <f t="shared" si="33"/>
        <v>0</v>
      </c>
      <c r="BE23" s="4">
        <v>55</v>
      </c>
      <c r="BF23" s="13">
        <f t="shared" si="34"/>
        <v>2.2916666666666665</v>
      </c>
      <c r="BG23" s="12">
        <f t="shared" si="35"/>
        <v>500.0292</v>
      </c>
      <c r="BH23" s="4">
        <v>0</v>
      </c>
      <c r="BI23" s="13">
        <f t="shared" si="36"/>
        <v>0</v>
      </c>
      <c r="BJ23" s="12">
        <f t="shared" si="37"/>
        <v>0</v>
      </c>
      <c r="BK23" s="4"/>
      <c r="BL23" s="13">
        <f t="shared" si="38"/>
        <v>0</v>
      </c>
      <c r="BM23" s="12">
        <f t="shared" si="39"/>
        <v>0</v>
      </c>
      <c r="BN23" s="4"/>
      <c r="BO23" s="13">
        <f t="shared" si="40"/>
        <v>0</v>
      </c>
      <c r="BP23" s="12">
        <f t="shared" si="41"/>
        <v>0</v>
      </c>
      <c r="BQ23" s="4"/>
      <c r="BR23" s="13">
        <f t="shared" si="42"/>
        <v>0</v>
      </c>
      <c r="BS23" s="12">
        <f t="shared" si="43"/>
        <v>0</v>
      </c>
      <c r="BT23" s="18">
        <f t="shared" si="44"/>
        <v>918.23544000000004</v>
      </c>
    </row>
    <row r="24" spans="1:72" x14ac:dyDescent="0.25">
      <c r="A24" s="1">
        <v>173150000</v>
      </c>
      <c r="B24" t="s">
        <v>93</v>
      </c>
      <c r="C24" t="s">
        <v>94</v>
      </c>
      <c r="D24" s="2">
        <v>0.16666666666666666</v>
      </c>
      <c r="E24" s="6">
        <v>24</v>
      </c>
      <c r="F24" s="6">
        <v>9.0914400000000004</v>
      </c>
      <c r="G24" s="1">
        <v>320026</v>
      </c>
      <c r="H24" s="1" t="s">
        <v>83</v>
      </c>
      <c r="I24" s="4"/>
      <c r="J24" s="11">
        <f t="shared" si="45"/>
        <v>0</v>
      </c>
      <c r="K24" s="12">
        <f t="shared" si="3"/>
        <v>0</v>
      </c>
      <c r="L24" s="4"/>
      <c r="M24" s="13">
        <f t="shared" si="4"/>
        <v>0</v>
      </c>
      <c r="N24" s="12">
        <f t="shared" si="5"/>
        <v>0</v>
      </c>
      <c r="O24" s="4"/>
      <c r="P24" s="13">
        <f t="shared" si="6"/>
        <v>0</v>
      </c>
      <c r="Q24" s="12">
        <f t="shared" si="7"/>
        <v>0</v>
      </c>
      <c r="R24" s="4"/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>
        <v>75</v>
      </c>
      <c r="Y24" s="13">
        <f t="shared" si="12"/>
        <v>3.125</v>
      </c>
      <c r="Z24" s="12">
        <f t="shared" si="13"/>
        <v>681.85800000000006</v>
      </c>
      <c r="AA24" s="4"/>
      <c r="AB24" s="13">
        <f t="shared" si="14"/>
        <v>0</v>
      </c>
      <c r="AC24" s="12">
        <f t="shared" si="15"/>
        <v>0</v>
      </c>
      <c r="AD24" s="4"/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4"/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/>
      <c r="AQ24" s="13">
        <f t="shared" si="24"/>
        <v>0</v>
      </c>
      <c r="AR24" s="12">
        <f t="shared" si="25"/>
        <v>0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/>
      <c r="AZ24" s="13">
        <f t="shared" si="30"/>
        <v>0</v>
      </c>
      <c r="BA24" s="12">
        <f t="shared" si="31"/>
        <v>0</v>
      </c>
      <c r="BB24" s="4"/>
      <c r="BC24" s="13">
        <f t="shared" si="32"/>
        <v>0</v>
      </c>
      <c r="BD24" s="12">
        <f t="shared" si="33"/>
        <v>0</v>
      </c>
      <c r="BE24" s="4">
        <v>92</v>
      </c>
      <c r="BF24" s="13">
        <f t="shared" si="34"/>
        <v>3.8333333333333335</v>
      </c>
      <c r="BG24" s="12">
        <f t="shared" si="35"/>
        <v>836.41248000000007</v>
      </c>
      <c r="BH24" s="4">
        <v>0</v>
      </c>
      <c r="BI24" s="13">
        <f t="shared" si="36"/>
        <v>0</v>
      </c>
      <c r="BJ24" s="12">
        <f t="shared" si="37"/>
        <v>0</v>
      </c>
      <c r="BK24" s="4"/>
      <c r="BL24" s="13">
        <f t="shared" si="38"/>
        <v>0</v>
      </c>
      <c r="BM24" s="12">
        <f t="shared" si="39"/>
        <v>0</v>
      </c>
      <c r="BN24" s="4"/>
      <c r="BO24" s="13">
        <f t="shared" si="40"/>
        <v>0</v>
      </c>
      <c r="BP24" s="12">
        <f t="shared" si="41"/>
        <v>0</v>
      </c>
      <c r="BQ24" s="4"/>
      <c r="BR24" s="13">
        <f t="shared" si="42"/>
        <v>0</v>
      </c>
      <c r="BS24" s="12">
        <f t="shared" si="43"/>
        <v>0</v>
      </c>
      <c r="BT24" s="18">
        <f t="shared" si="44"/>
        <v>1518.2704800000001</v>
      </c>
    </row>
    <row r="25" spans="1:72" x14ac:dyDescent="0.25">
      <c r="A25" s="1">
        <v>173150000</v>
      </c>
      <c r="B25" t="s">
        <v>38</v>
      </c>
      <c r="C25" t="s">
        <v>39</v>
      </c>
      <c r="D25" s="2">
        <v>0.13333333333333333</v>
      </c>
      <c r="E25" s="6">
        <v>24</v>
      </c>
      <c r="F25" s="6">
        <v>9.0914400000000004</v>
      </c>
      <c r="G25" s="1">
        <v>320026</v>
      </c>
      <c r="H25" s="1" t="s">
        <v>83</v>
      </c>
      <c r="I25" s="4"/>
      <c r="J25" s="11">
        <f t="shared" si="45"/>
        <v>0</v>
      </c>
      <c r="K25" s="12">
        <f t="shared" si="3"/>
        <v>0</v>
      </c>
      <c r="L25" s="4"/>
      <c r="M25" s="13">
        <f t="shared" si="4"/>
        <v>0</v>
      </c>
      <c r="N25" s="12">
        <f t="shared" si="5"/>
        <v>0</v>
      </c>
      <c r="O25" s="4"/>
      <c r="P25" s="13">
        <f t="shared" si="6"/>
        <v>0</v>
      </c>
      <c r="Q25" s="12">
        <f t="shared" si="7"/>
        <v>0</v>
      </c>
      <c r="R25" s="4"/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>
        <v>61</v>
      </c>
      <c r="Y25" s="13">
        <f t="shared" si="12"/>
        <v>2.5416666666666665</v>
      </c>
      <c r="Z25" s="12">
        <f t="shared" si="13"/>
        <v>554.57784000000004</v>
      </c>
      <c r="AA25" s="4"/>
      <c r="AB25" s="13">
        <f t="shared" si="14"/>
        <v>0</v>
      </c>
      <c r="AC25" s="12">
        <f t="shared" si="15"/>
        <v>0</v>
      </c>
      <c r="AD25" s="4"/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4"/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/>
      <c r="AQ25" s="13">
        <f t="shared" si="24"/>
        <v>0</v>
      </c>
      <c r="AR25" s="12">
        <f t="shared" si="25"/>
        <v>0</v>
      </c>
      <c r="AS25" s="4"/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/>
      <c r="AZ25" s="13">
        <f t="shared" si="30"/>
        <v>0</v>
      </c>
      <c r="BA25" s="12">
        <f t="shared" si="31"/>
        <v>0</v>
      </c>
      <c r="BB25" s="4"/>
      <c r="BC25" s="13">
        <f t="shared" si="32"/>
        <v>0</v>
      </c>
      <c r="BD25" s="12">
        <f t="shared" si="33"/>
        <v>0</v>
      </c>
      <c r="BE25" s="4">
        <v>74</v>
      </c>
      <c r="BF25" s="13">
        <f t="shared" si="34"/>
        <v>3.0833333333333335</v>
      </c>
      <c r="BG25" s="12">
        <f t="shared" si="35"/>
        <v>672.76656000000003</v>
      </c>
      <c r="BH25" s="4">
        <v>0</v>
      </c>
      <c r="BI25" s="13">
        <f t="shared" si="36"/>
        <v>0</v>
      </c>
      <c r="BJ25" s="12">
        <f t="shared" si="37"/>
        <v>0</v>
      </c>
      <c r="BK25" s="4"/>
      <c r="BL25" s="13">
        <f t="shared" si="38"/>
        <v>0</v>
      </c>
      <c r="BM25" s="12">
        <f t="shared" si="39"/>
        <v>0</v>
      </c>
      <c r="BN25" s="4"/>
      <c r="BO25" s="13">
        <f t="shared" si="40"/>
        <v>0</v>
      </c>
      <c r="BP25" s="12">
        <f t="shared" si="41"/>
        <v>0</v>
      </c>
      <c r="BQ25" s="4"/>
      <c r="BR25" s="13">
        <f t="shared" si="42"/>
        <v>0</v>
      </c>
      <c r="BS25" s="12">
        <f t="shared" si="43"/>
        <v>0</v>
      </c>
      <c r="BT25" s="18">
        <f t="shared" si="44"/>
        <v>1227.3444</v>
      </c>
    </row>
    <row r="26" spans="1:72" x14ac:dyDescent="0.25">
      <c r="A26" s="1">
        <v>173150000</v>
      </c>
      <c r="B26" t="s">
        <v>34</v>
      </c>
      <c r="C26" t="s">
        <v>35</v>
      </c>
      <c r="D26" s="2">
        <v>0.16666666666666666</v>
      </c>
      <c r="E26" s="6">
        <v>24</v>
      </c>
      <c r="F26" s="6">
        <v>9.0914400000000004</v>
      </c>
      <c r="G26" s="1">
        <v>320026</v>
      </c>
      <c r="H26" s="1" t="s">
        <v>83</v>
      </c>
      <c r="I26" s="4"/>
      <c r="J26" s="11">
        <f t="shared" si="45"/>
        <v>0</v>
      </c>
      <c r="K26" s="12">
        <f t="shared" si="3"/>
        <v>0</v>
      </c>
      <c r="L26" s="4"/>
      <c r="M26" s="13">
        <f t="shared" si="4"/>
        <v>0</v>
      </c>
      <c r="N26" s="12">
        <f t="shared" si="5"/>
        <v>0</v>
      </c>
      <c r="O26" s="4"/>
      <c r="P26" s="13">
        <f t="shared" si="6"/>
        <v>0</v>
      </c>
      <c r="Q26" s="12">
        <f t="shared" si="7"/>
        <v>0</v>
      </c>
      <c r="R26" s="4"/>
      <c r="S26" s="13">
        <f t="shared" si="8"/>
        <v>0</v>
      </c>
      <c r="T26" s="12">
        <f t="shared" si="9"/>
        <v>0</v>
      </c>
      <c r="U26" s="4"/>
      <c r="V26" s="13">
        <f t="shared" si="10"/>
        <v>0</v>
      </c>
      <c r="W26" s="12">
        <f t="shared" si="11"/>
        <v>0</v>
      </c>
      <c r="X26" s="4">
        <v>76</v>
      </c>
      <c r="Y26" s="13">
        <f t="shared" si="12"/>
        <v>3.1666666666666665</v>
      </c>
      <c r="Z26" s="12">
        <f t="shared" si="13"/>
        <v>690.94943999999998</v>
      </c>
      <c r="AA26" s="4"/>
      <c r="AB26" s="13">
        <f t="shared" si="14"/>
        <v>0</v>
      </c>
      <c r="AC26" s="12">
        <f t="shared" si="15"/>
        <v>0</v>
      </c>
      <c r="AD26" s="4"/>
      <c r="AE26" s="13">
        <f t="shared" si="16"/>
        <v>0</v>
      </c>
      <c r="AF26" s="12">
        <f t="shared" si="17"/>
        <v>0</v>
      </c>
      <c r="AG26" s="4"/>
      <c r="AH26" s="13">
        <f t="shared" si="18"/>
        <v>0</v>
      </c>
      <c r="AI26" s="12">
        <f t="shared" si="19"/>
        <v>0</v>
      </c>
      <c r="AJ26" s="4"/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/>
      <c r="AQ26" s="13">
        <f t="shared" si="24"/>
        <v>0</v>
      </c>
      <c r="AR26" s="12">
        <f t="shared" si="25"/>
        <v>0</v>
      </c>
      <c r="AS26" s="4"/>
      <c r="AT26" s="13">
        <f t="shared" si="26"/>
        <v>0</v>
      </c>
      <c r="AU26" s="12">
        <f t="shared" si="27"/>
        <v>0</v>
      </c>
      <c r="AV26" s="4"/>
      <c r="AW26" s="13">
        <f t="shared" si="28"/>
        <v>0</v>
      </c>
      <c r="AX26" s="12">
        <f t="shared" si="29"/>
        <v>0</v>
      </c>
      <c r="AY26" s="4"/>
      <c r="AZ26" s="13">
        <f t="shared" si="30"/>
        <v>0</v>
      </c>
      <c r="BA26" s="12">
        <f t="shared" si="31"/>
        <v>0</v>
      </c>
      <c r="BB26" s="4"/>
      <c r="BC26" s="13">
        <f t="shared" si="32"/>
        <v>0</v>
      </c>
      <c r="BD26" s="12">
        <f t="shared" si="33"/>
        <v>0</v>
      </c>
      <c r="BE26" s="4">
        <v>92</v>
      </c>
      <c r="BF26" s="13">
        <f t="shared" si="34"/>
        <v>3.8333333333333335</v>
      </c>
      <c r="BG26" s="12">
        <f t="shared" si="35"/>
        <v>836.41248000000007</v>
      </c>
      <c r="BH26" s="4">
        <v>0</v>
      </c>
      <c r="BI26" s="13">
        <f t="shared" si="36"/>
        <v>0</v>
      </c>
      <c r="BJ26" s="12">
        <f t="shared" si="37"/>
        <v>0</v>
      </c>
      <c r="BK26" s="4"/>
      <c r="BL26" s="13">
        <f t="shared" si="38"/>
        <v>0</v>
      </c>
      <c r="BM26" s="12">
        <f t="shared" si="39"/>
        <v>0</v>
      </c>
      <c r="BN26" s="4"/>
      <c r="BO26" s="13">
        <f t="shared" si="40"/>
        <v>0</v>
      </c>
      <c r="BP26" s="12">
        <f t="shared" si="41"/>
        <v>0</v>
      </c>
      <c r="BQ26" s="4"/>
      <c r="BR26" s="13">
        <f t="shared" si="42"/>
        <v>0</v>
      </c>
      <c r="BS26" s="12">
        <f t="shared" si="43"/>
        <v>0</v>
      </c>
      <c r="BT26" s="18">
        <f t="shared" si="44"/>
        <v>1527.3619200000001</v>
      </c>
    </row>
    <row r="27" spans="1:72" x14ac:dyDescent="0.25">
      <c r="A27" s="1">
        <v>173150000</v>
      </c>
      <c r="B27" t="s">
        <v>32</v>
      </c>
      <c r="C27" t="s">
        <v>33</v>
      </c>
      <c r="D27" s="2">
        <v>0.16666666666666666</v>
      </c>
      <c r="E27" s="6">
        <v>24</v>
      </c>
      <c r="F27" s="6">
        <v>9.0914400000000004</v>
      </c>
      <c r="G27" s="1">
        <v>320026</v>
      </c>
      <c r="H27" s="1" t="s">
        <v>83</v>
      </c>
      <c r="I27" s="4"/>
      <c r="J27" s="11">
        <f t="shared" si="45"/>
        <v>0</v>
      </c>
      <c r="K27" s="12">
        <f t="shared" si="3"/>
        <v>0</v>
      </c>
      <c r="L27" s="4"/>
      <c r="M27" s="13">
        <f t="shared" si="4"/>
        <v>0</v>
      </c>
      <c r="N27" s="12">
        <f t="shared" si="5"/>
        <v>0</v>
      </c>
      <c r="O27" s="4"/>
      <c r="P27" s="13">
        <f t="shared" si="6"/>
        <v>0</v>
      </c>
      <c r="Q27" s="12">
        <f t="shared" si="7"/>
        <v>0</v>
      </c>
      <c r="R27" s="4"/>
      <c r="S27" s="13">
        <f t="shared" si="8"/>
        <v>0</v>
      </c>
      <c r="T27" s="12">
        <f t="shared" si="9"/>
        <v>0</v>
      </c>
      <c r="U27" s="4"/>
      <c r="V27" s="13">
        <f t="shared" si="10"/>
        <v>0</v>
      </c>
      <c r="W27" s="12">
        <f t="shared" si="11"/>
        <v>0</v>
      </c>
      <c r="X27" s="4">
        <v>76</v>
      </c>
      <c r="Y27" s="13">
        <f t="shared" si="12"/>
        <v>3.1666666666666665</v>
      </c>
      <c r="Z27" s="12">
        <f t="shared" si="13"/>
        <v>690.94943999999998</v>
      </c>
      <c r="AA27" s="4"/>
      <c r="AB27" s="13">
        <f t="shared" si="14"/>
        <v>0</v>
      </c>
      <c r="AC27" s="12">
        <f t="shared" si="15"/>
        <v>0</v>
      </c>
      <c r="AD27" s="4"/>
      <c r="AE27" s="13">
        <f t="shared" si="16"/>
        <v>0</v>
      </c>
      <c r="AF27" s="12">
        <f t="shared" si="17"/>
        <v>0</v>
      </c>
      <c r="AG27" s="4"/>
      <c r="AH27" s="13">
        <f t="shared" si="18"/>
        <v>0</v>
      </c>
      <c r="AI27" s="12">
        <f t="shared" si="19"/>
        <v>0</v>
      </c>
      <c r="AJ27" s="4"/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/>
      <c r="AQ27" s="13">
        <f t="shared" si="24"/>
        <v>0</v>
      </c>
      <c r="AR27" s="12">
        <f t="shared" si="25"/>
        <v>0</v>
      </c>
      <c r="AS27" s="4"/>
      <c r="AT27" s="13">
        <f t="shared" si="26"/>
        <v>0</v>
      </c>
      <c r="AU27" s="12">
        <f t="shared" si="27"/>
        <v>0</v>
      </c>
      <c r="AV27" s="4"/>
      <c r="AW27" s="13">
        <f t="shared" si="28"/>
        <v>0</v>
      </c>
      <c r="AX27" s="12">
        <f t="shared" si="29"/>
        <v>0</v>
      </c>
      <c r="AY27" s="4"/>
      <c r="AZ27" s="13">
        <f t="shared" si="30"/>
        <v>0</v>
      </c>
      <c r="BA27" s="12">
        <f t="shared" si="31"/>
        <v>0</v>
      </c>
      <c r="BB27" s="4"/>
      <c r="BC27" s="13">
        <f t="shared" si="32"/>
        <v>0</v>
      </c>
      <c r="BD27" s="12">
        <f t="shared" si="33"/>
        <v>0</v>
      </c>
      <c r="BE27" s="4">
        <v>92</v>
      </c>
      <c r="BF27" s="13">
        <f t="shared" si="34"/>
        <v>3.8333333333333335</v>
      </c>
      <c r="BG27" s="12">
        <f t="shared" si="35"/>
        <v>836.41248000000007</v>
      </c>
      <c r="BH27" s="4">
        <v>0</v>
      </c>
      <c r="BI27" s="13">
        <f t="shared" si="36"/>
        <v>0</v>
      </c>
      <c r="BJ27" s="12">
        <f t="shared" si="37"/>
        <v>0</v>
      </c>
      <c r="BK27" s="4"/>
      <c r="BL27" s="13">
        <f t="shared" si="38"/>
        <v>0</v>
      </c>
      <c r="BM27" s="12">
        <f t="shared" si="39"/>
        <v>0</v>
      </c>
      <c r="BN27" s="4"/>
      <c r="BO27" s="13">
        <f t="shared" si="40"/>
        <v>0</v>
      </c>
      <c r="BP27" s="12">
        <f t="shared" si="41"/>
        <v>0</v>
      </c>
      <c r="BQ27" s="4"/>
      <c r="BR27" s="13">
        <f t="shared" si="42"/>
        <v>0</v>
      </c>
      <c r="BS27" s="12">
        <f t="shared" si="43"/>
        <v>0</v>
      </c>
      <c r="BT27" s="18">
        <f t="shared" si="44"/>
        <v>1527.3619200000001</v>
      </c>
    </row>
    <row r="28" spans="1:72" x14ac:dyDescent="0.25">
      <c r="A28" s="1">
        <v>173150000</v>
      </c>
      <c r="B28" t="s">
        <v>88</v>
      </c>
      <c r="C28" t="s">
        <v>89</v>
      </c>
      <c r="D28" s="2">
        <v>0.16666666666666666</v>
      </c>
      <c r="E28" s="6">
        <v>24</v>
      </c>
      <c r="F28" s="6">
        <v>9.0914400000000004</v>
      </c>
      <c r="G28" s="1">
        <v>320026</v>
      </c>
      <c r="H28" s="1" t="s">
        <v>83</v>
      </c>
      <c r="I28" s="4"/>
      <c r="J28" s="11">
        <f t="shared" si="45"/>
        <v>0</v>
      </c>
      <c r="K28" s="12">
        <f t="shared" si="3"/>
        <v>0</v>
      </c>
      <c r="L28" s="4"/>
      <c r="M28" s="13">
        <f t="shared" si="4"/>
        <v>0</v>
      </c>
      <c r="N28" s="12">
        <f t="shared" si="5"/>
        <v>0</v>
      </c>
      <c r="O28" s="4"/>
      <c r="P28" s="13">
        <f t="shared" si="6"/>
        <v>0</v>
      </c>
      <c r="Q28" s="12">
        <f t="shared" si="7"/>
        <v>0</v>
      </c>
      <c r="R28" s="4"/>
      <c r="S28" s="13">
        <f t="shared" si="8"/>
        <v>0</v>
      </c>
      <c r="T28" s="12">
        <f t="shared" si="9"/>
        <v>0</v>
      </c>
      <c r="U28" s="4"/>
      <c r="V28" s="13">
        <f t="shared" si="10"/>
        <v>0</v>
      </c>
      <c r="W28" s="12">
        <f t="shared" si="11"/>
        <v>0</v>
      </c>
      <c r="X28" s="4">
        <v>76</v>
      </c>
      <c r="Y28" s="13">
        <f t="shared" si="12"/>
        <v>3.1666666666666665</v>
      </c>
      <c r="Z28" s="12">
        <f t="shared" si="13"/>
        <v>690.94943999999998</v>
      </c>
      <c r="AA28" s="4"/>
      <c r="AB28" s="13">
        <f t="shared" si="14"/>
        <v>0</v>
      </c>
      <c r="AC28" s="12">
        <f t="shared" si="15"/>
        <v>0</v>
      </c>
      <c r="AD28" s="4"/>
      <c r="AE28" s="13">
        <f t="shared" si="16"/>
        <v>0</v>
      </c>
      <c r="AF28" s="12">
        <f t="shared" si="17"/>
        <v>0</v>
      </c>
      <c r="AG28" s="4"/>
      <c r="AH28" s="13">
        <f t="shared" si="18"/>
        <v>0</v>
      </c>
      <c r="AI28" s="12">
        <f t="shared" si="19"/>
        <v>0</v>
      </c>
      <c r="AJ28" s="4"/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/>
      <c r="AQ28" s="13">
        <f t="shared" si="24"/>
        <v>0</v>
      </c>
      <c r="AR28" s="12">
        <f t="shared" si="25"/>
        <v>0</v>
      </c>
      <c r="AS28" s="4"/>
      <c r="AT28" s="13">
        <f t="shared" si="26"/>
        <v>0</v>
      </c>
      <c r="AU28" s="12">
        <f t="shared" si="27"/>
        <v>0</v>
      </c>
      <c r="AV28" s="4"/>
      <c r="AW28" s="13">
        <f t="shared" si="28"/>
        <v>0</v>
      </c>
      <c r="AX28" s="12">
        <f t="shared" si="29"/>
        <v>0</v>
      </c>
      <c r="AY28" s="4"/>
      <c r="AZ28" s="13">
        <f t="shared" si="30"/>
        <v>0</v>
      </c>
      <c r="BA28" s="12">
        <f t="shared" si="31"/>
        <v>0</v>
      </c>
      <c r="BB28" s="4"/>
      <c r="BC28" s="13">
        <f t="shared" si="32"/>
        <v>0</v>
      </c>
      <c r="BD28" s="12">
        <f t="shared" si="33"/>
        <v>0</v>
      </c>
      <c r="BE28" s="4">
        <v>92</v>
      </c>
      <c r="BF28" s="13">
        <f t="shared" si="34"/>
        <v>3.8333333333333335</v>
      </c>
      <c r="BG28" s="12">
        <f t="shared" si="35"/>
        <v>836.41248000000007</v>
      </c>
      <c r="BH28" s="4">
        <v>0</v>
      </c>
      <c r="BI28" s="13">
        <f t="shared" si="36"/>
        <v>0</v>
      </c>
      <c r="BJ28" s="12">
        <f t="shared" si="37"/>
        <v>0</v>
      </c>
      <c r="BK28" s="4"/>
      <c r="BL28" s="13">
        <f t="shared" si="38"/>
        <v>0</v>
      </c>
      <c r="BM28" s="12">
        <f t="shared" si="39"/>
        <v>0</v>
      </c>
      <c r="BN28" s="4"/>
      <c r="BO28" s="13">
        <f t="shared" si="40"/>
        <v>0</v>
      </c>
      <c r="BP28" s="12">
        <f t="shared" si="41"/>
        <v>0</v>
      </c>
      <c r="BQ28" s="4"/>
      <c r="BR28" s="13">
        <f t="shared" si="42"/>
        <v>0</v>
      </c>
      <c r="BS28" s="12">
        <f t="shared" si="43"/>
        <v>0</v>
      </c>
      <c r="BT28" s="18">
        <f t="shared" si="44"/>
        <v>1527.3619200000001</v>
      </c>
    </row>
    <row r="29" spans="1:72" x14ac:dyDescent="0.25">
      <c r="D29" s="3"/>
      <c r="E29" s="6"/>
      <c r="F29" s="6"/>
      <c r="I29" s="4"/>
      <c r="J29" s="11">
        <f t="shared" si="45"/>
        <v>0</v>
      </c>
      <c r="K29" s="12">
        <f t="shared" si="3"/>
        <v>0</v>
      </c>
      <c r="L29" s="4"/>
      <c r="M29" s="13">
        <f t="shared" si="4"/>
        <v>0</v>
      </c>
      <c r="N29" s="12">
        <f t="shared" si="5"/>
        <v>0</v>
      </c>
      <c r="O29" s="4"/>
      <c r="P29" s="13">
        <f t="shared" si="6"/>
        <v>0</v>
      </c>
      <c r="Q29" s="12">
        <f t="shared" si="7"/>
        <v>0</v>
      </c>
      <c r="R29" s="4"/>
      <c r="S29" s="13">
        <f t="shared" si="8"/>
        <v>0</v>
      </c>
      <c r="T29" s="12">
        <f t="shared" si="9"/>
        <v>0</v>
      </c>
      <c r="U29" s="4"/>
      <c r="V29" s="13">
        <f t="shared" si="10"/>
        <v>0</v>
      </c>
      <c r="W29" s="12">
        <f t="shared" si="11"/>
        <v>0</v>
      </c>
      <c r="X29" s="4">
        <v>0</v>
      </c>
      <c r="Y29" s="13">
        <f t="shared" si="12"/>
        <v>0</v>
      </c>
      <c r="Z29" s="12">
        <f t="shared" si="13"/>
        <v>0</v>
      </c>
      <c r="AA29" s="4"/>
      <c r="AB29" s="13">
        <f t="shared" si="14"/>
        <v>0</v>
      </c>
      <c r="AC29" s="12">
        <f t="shared" si="15"/>
        <v>0</v>
      </c>
      <c r="AD29" s="4"/>
      <c r="AE29" s="13">
        <f t="shared" si="16"/>
        <v>0</v>
      </c>
      <c r="AF29" s="12">
        <f t="shared" si="17"/>
        <v>0</v>
      </c>
      <c r="AG29" s="4"/>
      <c r="AH29" s="13">
        <f t="shared" si="18"/>
        <v>0</v>
      </c>
      <c r="AI29" s="12">
        <f t="shared" si="19"/>
        <v>0</v>
      </c>
      <c r="AJ29" s="4"/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/>
      <c r="AQ29" s="13">
        <f t="shared" si="24"/>
        <v>0</v>
      </c>
      <c r="AR29" s="12">
        <f t="shared" si="25"/>
        <v>0</v>
      </c>
      <c r="AS29" s="4"/>
      <c r="AT29" s="13">
        <f t="shared" si="26"/>
        <v>0</v>
      </c>
      <c r="AU29" s="12">
        <f t="shared" si="27"/>
        <v>0</v>
      </c>
      <c r="AV29" s="4"/>
      <c r="AW29" s="13">
        <f t="shared" si="28"/>
        <v>0</v>
      </c>
      <c r="AX29" s="12">
        <f t="shared" si="29"/>
        <v>0</v>
      </c>
      <c r="AY29" s="4"/>
      <c r="AZ29" s="13">
        <f t="shared" si="30"/>
        <v>0</v>
      </c>
      <c r="BA29" s="12">
        <f t="shared" si="31"/>
        <v>0</v>
      </c>
      <c r="BB29" s="4"/>
      <c r="BC29" s="13">
        <f t="shared" si="32"/>
        <v>0</v>
      </c>
      <c r="BD29" s="12">
        <f t="shared" si="33"/>
        <v>0</v>
      </c>
      <c r="BE29" s="4">
        <v>0</v>
      </c>
      <c r="BF29" s="13">
        <f t="shared" si="34"/>
        <v>0</v>
      </c>
      <c r="BG29" s="12">
        <f t="shared" si="35"/>
        <v>0</v>
      </c>
      <c r="BH29" s="4">
        <v>0</v>
      </c>
      <c r="BI29" s="13">
        <f t="shared" si="36"/>
        <v>0</v>
      </c>
      <c r="BJ29" s="12">
        <f t="shared" si="37"/>
        <v>0</v>
      </c>
      <c r="BK29" s="4"/>
      <c r="BL29" s="13">
        <f t="shared" si="38"/>
        <v>0</v>
      </c>
      <c r="BM29" s="12">
        <f t="shared" si="39"/>
        <v>0</v>
      </c>
      <c r="BN29" s="4"/>
      <c r="BO29" s="13">
        <f t="shared" si="40"/>
        <v>0</v>
      </c>
      <c r="BP29" s="12">
        <f t="shared" si="41"/>
        <v>0</v>
      </c>
      <c r="BQ29" s="4"/>
      <c r="BR29" s="13">
        <f t="shared" si="42"/>
        <v>0</v>
      </c>
      <c r="BS29" s="12">
        <f t="shared" si="43"/>
        <v>0</v>
      </c>
      <c r="BT29" s="18">
        <f t="shared" si="44"/>
        <v>0</v>
      </c>
    </row>
    <row r="30" spans="1:72" x14ac:dyDescent="0.25">
      <c r="I30" s="4"/>
      <c r="J30" s="11">
        <f t="shared" si="45"/>
        <v>0</v>
      </c>
      <c r="K30" s="12">
        <f t="shared" si="3"/>
        <v>0</v>
      </c>
      <c r="L30" s="4"/>
      <c r="M30" s="13">
        <f t="shared" si="4"/>
        <v>0</v>
      </c>
      <c r="N30" s="12">
        <f t="shared" si="5"/>
        <v>0</v>
      </c>
      <c r="O30" s="4"/>
      <c r="P30" s="13">
        <f t="shared" si="6"/>
        <v>0</v>
      </c>
      <c r="Q30" s="12">
        <f t="shared" si="7"/>
        <v>0</v>
      </c>
      <c r="R30" s="4"/>
      <c r="S30" s="13">
        <f t="shared" si="8"/>
        <v>0</v>
      </c>
      <c r="T30" s="12">
        <f t="shared" si="9"/>
        <v>0</v>
      </c>
      <c r="U30" s="4"/>
      <c r="V30" s="13">
        <f t="shared" si="10"/>
        <v>0</v>
      </c>
      <c r="W30" s="12">
        <f t="shared" si="11"/>
        <v>0</v>
      </c>
      <c r="X30" s="4">
        <v>0</v>
      </c>
      <c r="Y30" s="13">
        <f t="shared" si="12"/>
        <v>0</v>
      </c>
      <c r="Z30" s="12">
        <f t="shared" si="13"/>
        <v>0</v>
      </c>
      <c r="AA30" s="4"/>
      <c r="AB30" s="13">
        <f t="shared" si="14"/>
        <v>0</v>
      </c>
      <c r="AC30" s="12">
        <f t="shared" si="15"/>
        <v>0</v>
      </c>
      <c r="AD30" s="4"/>
      <c r="AE30" s="13">
        <f t="shared" si="16"/>
        <v>0</v>
      </c>
      <c r="AF30" s="12">
        <f t="shared" si="17"/>
        <v>0</v>
      </c>
      <c r="AG30" s="4"/>
      <c r="AH30" s="13">
        <f t="shared" si="18"/>
        <v>0</v>
      </c>
      <c r="AI30" s="12">
        <f t="shared" si="19"/>
        <v>0</v>
      </c>
      <c r="AJ30" s="4"/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/>
      <c r="AQ30" s="13">
        <f t="shared" si="24"/>
        <v>0</v>
      </c>
      <c r="AR30" s="12">
        <f t="shared" si="25"/>
        <v>0</v>
      </c>
      <c r="AS30" s="4"/>
      <c r="AT30" s="13">
        <f t="shared" si="26"/>
        <v>0</v>
      </c>
      <c r="AU30" s="12">
        <f t="shared" si="27"/>
        <v>0</v>
      </c>
      <c r="AV30" s="4"/>
      <c r="AW30" s="13">
        <f t="shared" si="28"/>
        <v>0</v>
      </c>
      <c r="AX30" s="12">
        <f t="shared" si="29"/>
        <v>0</v>
      </c>
      <c r="AY30" s="4"/>
      <c r="AZ30" s="13">
        <f t="shared" si="30"/>
        <v>0</v>
      </c>
      <c r="BA30" s="12">
        <f t="shared" si="31"/>
        <v>0</v>
      </c>
      <c r="BB30" s="4"/>
      <c r="BC30" s="13">
        <f t="shared" si="32"/>
        <v>0</v>
      </c>
      <c r="BD30" s="12">
        <f t="shared" si="33"/>
        <v>0</v>
      </c>
      <c r="BE30" s="4">
        <v>0</v>
      </c>
      <c r="BF30" s="13">
        <f t="shared" si="34"/>
        <v>0</v>
      </c>
      <c r="BG30" s="12">
        <f t="shared" si="35"/>
        <v>0</v>
      </c>
      <c r="BH30" s="4">
        <v>0</v>
      </c>
      <c r="BI30" s="13">
        <f t="shared" si="36"/>
        <v>0</v>
      </c>
      <c r="BJ30" s="12">
        <f t="shared" si="37"/>
        <v>0</v>
      </c>
      <c r="BK30" s="4"/>
      <c r="BL30" s="13">
        <f t="shared" si="38"/>
        <v>0</v>
      </c>
      <c r="BM30" s="12">
        <f t="shared" si="39"/>
        <v>0</v>
      </c>
      <c r="BN30" s="4"/>
      <c r="BO30" s="13">
        <f t="shared" si="40"/>
        <v>0</v>
      </c>
      <c r="BP30" s="12">
        <f t="shared" si="41"/>
        <v>0</v>
      </c>
      <c r="BQ30" s="4"/>
      <c r="BR30" s="13">
        <f t="shared" si="42"/>
        <v>0</v>
      </c>
      <c r="BS30" s="12">
        <f t="shared" si="43"/>
        <v>0</v>
      </c>
      <c r="BT30" s="18">
        <f t="shared" si="44"/>
        <v>0</v>
      </c>
    </row>
    <row r="31" spans="1:72" x14ac:dyDescent="0.25">
      <c r="A31" s="1">
        <v>173103000</v>
      </c>
      <c r="B31" t="s">
        <v>36</v>
      </c>
      <c r="C31" t="s">
        <v>53</v>
      </c>
      <c r="D31" s="2">
        <v>0.1</v>
      </c>
      <c r="E31" s="6">
        <v>60</v>
      </c>
      <c r="F31" s="6">
        <v>4.61808</v>
      </c>
      <c r="G31" s="1">
        <v>320107</v>
      </c>
      <c r="H31" s="1" t="s">
        <v>1</v>
      </c>
      <c r="I31" s="4"/>
      <c r="J31" s="11">
        <f t="shared" si="45"/>
        <v>0</v>
      </c>
      <c r="K31" s="12">
        <f t="shared" si="3"/>
        <v>0</v>
      </c>
      <c r="L31" s="4"/>
      <c r="M31" s="13">
        <f t="shared" si="4"/>
        <v>0</v>
      </c>
      <c r="N31" s="12">
        <f t="shared" si="5"/>
        <v>0</v>
      </c>
      <c r="O31" s="4"/>
      <c r="P31" s="13">
        <f t="shared" si="6"/>
        <v>0</v>
      </c>
      <c r="Q31" s="12">
        <f t="shared" si="7"/>
        <v>0</v>
      </c>
      <c r="R31" s="4"/>
      <c r="S31" s="13">
        <f t="shared" si="8"/>
        <v>0</v>
      </c>
      <c r="T31" s="12">
        <f t="shared" si="9"/>
        <v>0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/>
      <c r="AB31" s="13">
        <f t="shared" si="14"/>
        <v>0</v>
      </c>
      <c r="AC31" s="12">
        <f t="shared" si="15"/>
        <v>0</v>
      </c>
      <c r="AD31" s="4"/>
      <c r="AE31" s="13">
        <f t="shared" si="16"/>
        <v>0</v>
      </c>
      <c r="AF31" s="12">
        <f t="shared" si="17"/>
        <v>0</v>
      </c>
      <c r="AG31" s="4"/>
      <c r="AH31" s="13">
        <f t="shared" si="18"/>
        <v>0</v>
      </c>
      <c r="AI31" s="12">
        <f t="shared" si="19"/>
        <v>0</v>
      </c>
      <c r="AJ31" s="4"/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/>
      <c r="AQ31" s="13">
        <f t="shared" si="24"/>
        <v>0</v>
      </c>
      <c r="AR31" s="12">
        <f t="shared" si="25"/>
        <v>0</v>
      </c>
      <c r="AS31" s="4"/>
      <c r="AT31" s="13">
        <f t="shared" si="26"/>
        <v>0</v>
      </c>
      <c r="AU31" s="12">
        <f t="shared" si="27"/>
        <v>0</v>
      </c>
      <c r="AV31" s="4"/>
      <c r="AW31" s="13">
        <f t="shared" si="28"/>
        <v>0</v>
      </c>
      <c r="AX31" s="12">
        <f t="shared" si="29"/>
        <v>0</v>
      </c>
      <c r="AY31" s="4"/>
      <c r="AZ31" s="13">
        <f t="shared" si="30"/>
        <v>0</v>
      </c>
      <c r="BA31" s="12">
        <f t="shared" si="31"/>
        <v>0</v>
      </c>
      <c r="BB31" s="4"/>
      <c r="BC31" s="13">
        <f t="shared" si="32"/>
        <v>0</v>
      </c>
      <c r="BD31" s="12">
        <f t="shared" si="33"/>
        <v>0</v>
      </c>
      <c r="BE31" s="4"/>
      <c r="BF31" s="13">
        <f t="shared" si="34"/>
        <v>0</v>
      </c>
      <c r="BG31" s="12">
        <f t="shared" si="35"/>
        <v>0</v>
      </c>
      <c r="BH31" s="4">
        <v>0</v>
      </c>
      <c r="BI31" s="13">
        <f t="shared" si="36"/>
        <v>0</v>
      </c>
      <c r="BJ31" s="12">
        <f t="shared" si="37"/>
        <v>0</v>
      </c>
      <c r="BK31" s="4"/>
      <c r="BL31" s="13">
        <f t="shared" si="38"/>
        <v>0</v>
      </c>
      <c r="BM31" s="12">
        <f t="shared" si="39"/>
        <v>0</v>
      </c>
      <c r="BN31" s="4"/>
      <c r="BO31" s="13">
        <f t="shared" si="40"/>
        <v>0</v>
      </c>
      <c r="BP31" s="12">
        <f t="shared" si="41"/>
        <v>0</v>
      </c>
      <c r="BQ31" s="4"/>
      <c r="BR31" s="13">
        <f t="shared" si="42"/>
        <v>0</v>
      </c>
      <c r="BS31" s="12">
        <f t="shared" si="43"/>
        <v>0</v>
      </c>
      <c r="BT31" s="18">
        <f t="shared" si="44"/>
        <v>0</v>
      </c>
    </row>
    <row r="32" spans="1:72" x14ac:dyDescent="0.25">
      <c r="A32" s="1">
        <v>173103000</v>
      </c>
      <c r="B32" t="s">
        <v>91</v>
      </c>
      <c r="C32" t="s">
        <v>92</v>
      </c>
      <c r="D32" s="2">
        <v>0.1</v>
      </c>
      <c r="E32" s="6">
        <v>60</v>
      </c>
      <c r="F32" s="6">
        <v>4.61808</v>
      </c>
      <c r="G32" s="1">
        <v>320107</v>
      </c>
      <c r="H32" s="1" t="s">
        <v>1</v>
      </c>
      <c r="I32" s="4"/>
      <c r="J32" s="11">
        <f t="shared" si="45"/>
        <v>0</v>
      </c>
      <c r="K32" s="12">
        <f t="shared" si="3"/>
        <v>0</v>
      </c>
      <c r="L32" s="4"/>
      <c r="M32" s="13">
        <f t="shared" si="4"/>
        <v>0</v>
      </c>
      <c r="N32" s="12">
        <f t="shared" si="5"/>
        <v>0</v>
      </c>
      <c r="O32" s="4"/>
      <c r="P32" s="13">
        <f t="shared" si="6"/>
        <v>0</v>
      </c>
      <c r="Q32" s="12">
        <f t="shared" si="7"/>
        <v>0</v>
      </c>
      <c r="R32" s="4"/>
      <c r="S32" s="13">
        <f t="shared" si="8"/>
        <v>0</v>
      </c>
      <c r="T32" s="12">
        <f t="shared" si="9"/>
        <v>0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/>
      <c r="AB32" s="13">
        <f t="shared" si="14"/>
        <v>0</v>
      </c>
      <c r="AC32" s="12">
        <f t="shared" si="15"/>
        <v>0</v>
      </c>
      <c r="AD32" s="4"/>
      <c r="AE32" s="13">
        <f t="shared" si="16"/>
        <v>0</v>
      </c>
      <c r="AF32" s="12">
        <f t="shared" si="17"/>
        <v>0</v>
      </c>
      <c r="AG32" s="4"/>
      <c r="AH32" s="13">
        <f t="shared" si="18"/>
        <v>0</v>
      </c>
      <c r="AI32" s="12">
        <f t="shared" si="19"/>
        <v>0</v>
      </c>
      <c r="AJ32" s="4"/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/>
      <c r="AQ32" s="13">
        <f t="shared" si="24"/>
        <v>0</v>
      </c>
      <c r="AR32" s="12">
        <f t="shared" si="25"/>
        <v>0</v>
      </c>
      <c r="AS32" s="4"/>
      <c r="AT32" s="13">
        <f t="shared" si="26"/>
        <v>0</v>
      </c>
      <c r="AU32" s="12">
        <f t="shared" si="27"/>
        <v>0</v>
      </c>
      <c r="AV32" s="4"/>
      <c r="AW32" s="13">
        <f t="shared" si="28"/>
        <v>0</v>
      </c>
      <c r="AX32" s="12">
        <f t="shared" si="29"/>
        <v>0</v>
      </c>
      <c r="AY32" s="4"/>
      <c r="AZ32" s="13">
        <f t="shared" si="30"/>
        <v>0</v>
      </c>
      <c r="BA32" s="12">
        <f t="shared" si="31"/>
        <v>0</v>
      </c>
      <c r="BB32" s="4"/>
      <c r="BC32" s="13">
        <f t="shared" si="32"/>
        <v>0</v>
      </c>
      <c r="BD32" s="12">
        <f t="shared" si="33"/>
        <v>0</v>
      </c>
      <c r="BE32" s="4"/>
      <c r="BF32" s="13">
        <f t="shared" si="34"/>
        <v>0</v>
      </c>
      <c r="BG32" s="12">
        <f t="shared" si="35"/>
        <v>0</v>
      </c>
      <c r="BH32" s="4">
        <v>0</v>
      </c>
      <c r="BI32" s="13">
        <f t="shared" si="36"/>
        <v>0</v>
      </c>
      <c r="BJ32" s="12">
        <f t="shared" si="37"/>
        <v>0</v>
      </c>
      <c r="BK32" s="4"/>
      <c r="BL32" s="13">
        <f t="shared" si="38"/>
        <v>0</v>
      </c>
      <c r="BM32" s="12">
        <f t="shared" si="39"/>
        <v>0</v>
      </c>
      <c r="BN32" s="4"/>
      <c r="BO32" s="13">
        <f t="shared" si="40"/>
        <v>0</v>
      </c>
      <c r="BP32" s="12">
        <f t="shared" si="41"/>
        <v>0</v>
      </c>
      <c r="BQ32" s="4"/>
      <c r="BR32" s="13">
        <f t="shared" si="42"/>
        <v>0</v>
      </c>
      <c r="BS32" s="12">
        <f t="shared" si="43"/>
        <v>0</v>
      </c>
      <c r="BT32" s="18">
        <f t="shared" si="44"/>
        <v>0</v>
      </c>
    </row>
    <row r="33" spans="1:72" x14ac:dyDescent="0.25">
      <c r="A33" s="1">
        <v>173103000</v>
      </c>
      <c r="B33" t="s">
        <v>93</v>
      </c>
      <c r="C33" t="s">
        <v>94</v>
      </c>
      <c r="D33" s="2">
        <v>0.16666666666666666</v>
      </c>
      <c r="E33" s="6">
        <v>60</v>
      </c>
      <c r="F33" s="6">
        <v>4.61808</v>
      </c>
      <c r="G33" s="1">
        <v>320107</v>
      </c>
      <c r="H33" s="1" t="s">
        <v>1</v>
      </c>
      <c r="I33" s="4"/>
      <c r="J33" s="11">
        <f t="shared" si="45"/>
        <v>0</v>
      </c>
      <c r="K33" s="12">
        <f t="shared" si="3"/>
        <v>0</v>
      </c>
      <c r="L33" s="4"/>
      <c r="M33" s="13">
        <f t="shared" si="4"/>
        <v>0</v>
      </c>
      <c r="N33" s="12">
        <f t="shared" si="5"/>
        <v>0</v>
      </c>
      <c r="O33" s="4"/>
      <c r="P33" s="13">
        <f t="shared" si="6"/>
        <v>0</v>
      </c>
      <c r="Q33" s="12">
        <f t="shared" si="7"/>
        <v>0</v>
      </c>
      <c r="R33" s="4"/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/>
      <c r="AB33" s="13">
        <f t="shared" si="14"/>
        <v>0</v>
      </c>
      <c r="AC33" s="12">
        <f t="shared" si="15"/>
        <v>0</v>
      </c>
      <c r="AD33" s="4"/>
      <c r="AE33" s="13">
        <f t="shared" si="16"/>
        <v>0</v>
      </c>
      <c r="AF33" s="12">
        <f t="shared" si="17"/>
        <v>0</v>
      </c>
      <c r="AG33" s="4"/>
      <c r="AH33" s="13">
        <f t="shared" si="18"/>
        <v>0</v>
      </c>
      <c r="AI33" s="12">
        <f t="shared" si="19"/>
        <v>0</v>
      </c>
      <c r="AJ33" s="4"/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/>
      <c r="AQ33" s="13">
        <f t="shared" si="24"/>
        <v>0</v>
      </c>
      <c r="AR33" s="12">
        <f t="shared" si="25"/>
        <v>0</v>
      </c>
      <c r="AS33" s="4"/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/>
      <c r="AZ33" s="13">
        <f t="shared" si="30"/>
        <v>0</v>
      </c>
      <c r="BA33" s="12">
        <f t="shared" si="31"/>
        <v>0</v>
      </c>
      <c r="BB33" s="4"/>
      <c r="BC33" s="13">
        <f t="shared" si="32"/>
        <v>0</v>
      </c>
      <c r="BD33" s="12">
        <f t="shared" si="33"/>
        <v>0</v>
      </c>
      <c r="BE33" s="4"/>
      <c r="BF33" s="13">
        <f t="shared" si="34"/>
        <v>0</v>
      </c>
      <c r="BG33" s="12">
        <f t="shared" si="35"/>
        <v>0</v>
      </c>
      <c r="BH33" s="4">
        <v>0</v>
      </c>
      <c r="BI33" s="13">
        <f t="shared" si="36"/>
        <v>0</v>
      </c>
      <c r="BJ33" s="12">
        <f t="shared" si="37"/>
        <v>0</v>
      </c>
      <c r="BK33" s="4"/>
      <c r="BL33" s="13">
        <f t="shared" si="38"/>
        <v>0</v>
      </c>
      <c r="BM33" s="12">
        <f t="shared" si="39"/>
        <v>0</v>
      </c>
      <c r="BN33" s="4"/>
      <c r="BO33" s="13">
        <f t="shared" si="40"/>
        <v>0</v>
      </c>
      <c r="BP33" s="12">
        <f t="shared" si="41"/>
        <v>0</v>
      </c>
      <c r="BQ33" s="4"/>
      <c r="BR33" s="13">
        <f t="shared" si="42"/>
        <v>0</v>
      </c>
      <c r="BS33" s="12">
        <f t="shared" si="43"/>
        <v>0</v>
      </c>
      <c r="BT33" s="18">
        <f t="shared" si="44"/>
        <v>0</v>
      </c>
    </row>
    <row r="34" spans="1:72" x14ac:dyDescent="0.25">
      <c r="A34" s="1">
        <v>173103000</v>
      </c>
      <c r="B34" t="s">
        <v>38</v>
      </c>
      <c r="C34" t="s">
        <v>39</v>
      </c>
      <c r="D34" s="2">
        <v>0.13333333333333333</v>
      </c>
      <c r="E34" s="6">
        <v>60</v>
      </c>
      <c r="F34" s="6">
        <v>4.61808</v>
      </c>
      <c r="G34" s="1">
        <v>320107</v>
      </c>
      <c r="H34" s="1" t="s">
        <v>1</v>
      </c>
      <c r="I34" s="4"/>
      <c r="J34" s="11">
        <f t="shared" si="45"/>
        <v>0</v>
      </c>
      <c r="K34" s="12">
        <f t="shared" si="3"/>
        <v>0</v>
      </c>
      <c r="L34" s="4"/>
      <c r="M34" s="13">
        <f t="shared" si="4"/>
        <v>0</v>
      </c>
      <c r="N34" s="12">
        <f t="shared" si="5"/>
        <v>0</v>
      </c>
      <c r="O34" s="4"/>
      <c r="P34" s="13">
        <f t="shared" si="6"/>
        <v>0</v>
      </c>
      <c r="Q34" s="12">
        <f t="shared" si="7"/>
        <v>0</v>
      </c>
      <c r="R34" s="4"/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/>
      <c r="AB34" s="13">
        <f t="shared" si="14"/>
        <v>0</v>
      </c>
      <c r="AC34" s="12">
        <f t="shared" si="15"/>
        <v>0</v>
      </c>
      <c r="AD34" s="4"/>
      <c r="AE34" s="13">
        <f t="shared" si="16"/>
        <v>0</v>
      </c>
      <c r="AF34" s="12">
        <f t="shared" si="17"/>
        <v>0</v>
      </c>
      <c r="AG34" s="4"/>
      <c r="AH34" s="13">
        <f t="shared" si="18"/>
        <v>0</v>
      </c>
      <c r="AI34" s="12">
        <f t="shared" si="19"/>
        <v>0</v>
      </c>
      <c r="AJ34" s="4"/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/>
      <c r="AQ34" s="13">
        <f t="shared" si="24"/>
        <v>0</v>
      </c>
      <c r="AR34" s="12">
        <f t="shared" si="25"/>
        <v>0</v>
      </c>
      <c r="AS34" s="4"/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/>
      <c r="AZ34" s="13">
        <f t="shared" si="30"/>
        <v>0</v>
      </c>
      <c r="BA34" s="12">
        <f t="shared" si="31"/>
        <v>0</v>
      </c>
      <c r="BB34" s="4"/>
      <c r="BC34" s="13">
        <f t="shared" si="32"/>
        <v>0</v>
      </c>
      <c r="BD34" s="12">
        <f t="shared" si="33"/>
        <v>0</v>
      </c>
      <c r="BE34" s="4"/>
      <c r="BF34" s="13">
        <f t="shared" si="34"/>
        <v>0</v>
      </c>
      <c r="BG34" s="12">
        <f t="shared" si="35"/>
        <v>0</v>
      </c>
      <c r="BH34" s="4">
        <v>0</v>
      </c>
      <c r="BI34" s="13">
        <f t="shared" si="36"/>
        <v>0</v>
      </c>
      <c r="BJ34" s="12">
        <f t="shared" si="37"/>
        <v>0</v>
      </c>
      <c r="BK34" s="4"/>
      <c r="BL34" s="13">
        <f t="shared" si="38"/>
        <v>0</v>
      </c>
      <c r="BM34" s="12">
        <f t="shared" si="39"/>
        <v>0</v>
      </c>
      <c r="BN34" s="4"/>
      <c r="BO34" s="13">
        <f t="shared" si="40"/>
        <v>0</v>
      </c>
      <c r="BP34" s="12">
        <f t="shared" si="41"/>
        <v>0</v>
      </c>
      <c r="BQ34" s="4"/>
      <c r="BR34" s="13">
        <f t="shared" si="42"/>
        <v>0</v>
      </c>
      <c r="BS34" s="12">
        <f t="shared" si="43"/>
        <v>0</v>
      </c>
      <c r="BT34" s="18">
        <f t="shared" si="44"/>
        <v>0</v>
      </c>
    </row>
    <row r="35" spans="1:72" x14ac:dyDescent="0.25">
      <c r="A35" s="1">
        <v>173103000</v>
      </c>
      <c r="B35" t="s">
        <v>34</v>
      </c>
      <c r="C35" t="s">
        <v>35</v>
      </c>
      <c r="D35" s="2">
        <v>0.16666666666666666</v>
      </c>
      <c r="E35" s="6">
        <v>60</v>
      </c>
      <c r="F35" s="6">
        <v>4.61808</v>
      </c>
      <c r="G35" s="1">
        <v>320107</v>
      </c>
      <c r="H35" s="1" t="s">
        <v>1</v>
      </c>
      <c r="I35" s="4"/>
      <c r="J35" s="11">
        <f t="shared" si="45"/>
        <v>0</v>
      </c>
      <c r="K35" s="12">
        <f t="shared" si="3"/>
        <v>0</v>
      </c>
      <c r="L35" s="4"/>
      <c r="M35" s="13">
        <f t="shared" si="4"/>
        <v>0</v>
      </c>
      <c r="N35" s="12">
        <f t="shared" si="5"/>
        <v>0</v>
      </c>
      <c r="O35" s="4"/>
      <c r="P35" s="13">
        <f t="shared" si="6"/>
        <v>0</v>
      </c>
      <c r="Q35" s="12">
        <f t="shared" si="7"/>
        <v>0</v>
      </c>
      <c r="R35" s="4"/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/>
      <c r="AB35" s="13">
        <f t="shared" si="14"/>
        <v>0</v>
      </c>
      <c r="AC35" s="12">
        <f t="shared" si="15"/>
        <v>0</v>
      </c>
      <c r="AD35" s="4"/>
      <c r="AE35" s="13">
        <f t="shared" si="16"/>
        <v>0</v>
      </c>
      <c r="AF35" s="12">
        <f t="shared" si="17"/>
        <v>0</v>
      </c>
      <c r="AG35" s="4"/>
      <c r="AH35" s="13">
        <f t="shared" si="18"/>
        <v>0</v>
      </c>
      <c r="AI35" s="12">
        <f t="shared" si="19"/>
        <v>0</v>
      </c>
      <c r="AJ35" s="4"/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/>
      <c r="AQ35" s="13">
        <f t="shared" si="24"/>
        <v>0</v>
      </c>
      <c r="AR35" s="12">
        <f t="shared" si="25"/>
        <v>0</v>
      </c>
      <c r="AS35" s="4"/>
      <c r="AT35" s="13">
        <f t="shared" si="26"/>
        <v>0</v>
      </c>
      <c r="AU35" s="12">
        <f t="shared" si="27"/>
        <v>0</v>
      </c>
      <c r="AV35" s="4"/>
      <c r="AW35" s="13">
        <f t="shared" si="28"/>
        <v>0</v>
      </c>
      <c r="AX35" s="12">
        <f t="shared" si="29"/>
        <v>0</v>
      </c>
      <c r="AY35" s="4"/>
      <c r="AZ35" s="13">
        <f t="shared" si="30"/>
        <v>0</v>
      </c>
      <c r="BA35" s="12">
        <f t="shared" si="31"/>
        <v>0</v>
      </c>
      <c r="BB35" s="4"/>
      <c r="BC35" s="13">
        <f t="shared" si="32"/>
        <v>0</v>
      </c>
      <c r="BD35" s="12">
        <f t="shared" si="33"/>
        <v>0</v>
      </c>
      <c r="BE35" s="4"/>
      <c r="BF35" s="13">
        <f t="shared" si="34"/>
        <v>0</v>
      </c>
      <c r="BG35" s="12">
        <f t="shared" si="35"/>
        <v>0</v>
      </c>
      <c r="BH35" s="4">
        <v>0</v>
      </c>
      <c r="BI35" s="13">
        <f t="shared" si="36"/>
        <v>0</v>
      </c>
      <c r="BJ35" s="12">
        <f t="shared" si="37"/>
        <v>0</v>
      </c>
      <c r="BK35" s="4"/>
      <c r="BL35" s="13">
        <f t="shared" si="38"/>
        <v>0</v>
      </c>
      <c r="BM35" s="12">
        <f t="shared" si="39"/>
        <v>0</v>
      </c>
      <c r="BN35" s="4"/>
      <c r="BO35" s="13">
        <f t="shared" si="40"/>
        <v>0</v>
      </c>
      <c r="BP35" s="12">
        <f t="shared" si="41"/>
        <v>0</v>
      </c>
      <c r="BQ35" s="4"/>
      <c r="BR35" s="13">
        <f t="shared" si="42"/>
        <v>0</v>
      </c>
      <c r="BS35" s="12">
        <f t="shared" si="43"/>
        <v>0</v>
      </c>
      <c r="BT35" s="18">
        <f t="shared" si="44"/>
        <v>0</v>
      </c>
    </row>
    <row r="36" spans="1:72" x14ac:dyDescent="0.25">
      <c r="A36" s="1">
        <v>173103000</v>
      </c>
      <c r="B36" t="s">
        <v>32</v>
      </c>
      <c r="C36" t="s">
        <v>33</v>
      </c>
      <c r="D36" s="2">
        <v>0.16666666666666666</v>
      </c>
      <c r="E36" s="6">
        <v>60</v>
      </c>
      <c r="F36" s="6">
        <v>4.61808</v>
      </c>
      <c r="G36" s="1">
        <v>320107</v>
      </c>
      <c r="H36" s="1" t="s">
        <v>1</v>
      </c>
      <c r="I36" s="4"/>
      <c r="J36" s="11">
        <f t="shared" si="45"/>
        <v>0</v>
      </c>
      <c r="K36" s="12">
        <f t="shared" si="3"/>
        <v>0</v>
      </c>
      <c r="L36" s="4"/>
      <c r="M36" s="13">
        <f t="shared" si="4"/>
        <v>0</v>
      </c>
      <c r="N36" s="12">
        <f t="shared" si="5"/>
        <v>0</v>
      </c>
      <c r="O36" s="4"/>
      <c r="P36" s="13">
        <f t="shared" si="6"/>
        <v>0</v>
      </c>
      <c r="Q36" s="12">
        <f t="shared" si="7"/>
        <v>0</v>
      </c>
      <c r="R36" s="4"/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/>
      <c r="AB36" s="13">
        <f t="shared" si="14"/>
        <v>0</v>
      </c>
      <c r="AC36" s="12">
        <f t="shared" si="15"/>
        <v>0</v>
      </c>
      <c r="AD36" s="4"/>
      <c r="AE36" s="13">
        <f t="shared" si="16"/>
        <v>0</v>
      </c>
      <c r="AF36" s="12">
        <f t="shared" si="17"/>
        <v>0</v>
      </c>
      <c r="AG36" s="4"/>
      <c r="AH36" s="13">
        <f t="shared" si="18"/>
        <v>0</v>
      </c>
      <c r="AI36" s="12">
        <f t="shared" si="19"/>
        <v>0</v>
      </c>
      <c r="AJ36" s="4"/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/>
      <c r="AQ36" s="13">
        <f t="shared" si="24"/>
        <v>0</v>
      </c>
      <c r="AR36" s="12">
        <f t="shared" si="25"/>
        <v>0</v>
      </c>
      <c r="AS36" s="4"/>
      <c r="AT36" s="13">
        <f t="shared" si="26"/>
        <v>0</v>
      </c>
      <c r="AU36" s="12">
        <f t="shared" si="27"/>
        <v>0</v>
      </c>
      <c r="AV36" s="4"/>
      <c r="AW36" s="13">
        <f t="shared" si="28"/>
        <v>0</v>
      </c>
      <c r="AX36" s="12">
        <f t="shared" si="29"/>
        <v>0</v>
      </c>
      <c r="AY36" s="4"/>
      <c r="AZ36" s="13">
        <f t="shared" si="30"/>
        <v>0</v>
      </c>
      <c r="BA36" s="12">
        <f t="shared" si="31"/>
        <v>0</v>
      </c>
      <c r="BB36" s="4"/>
      <c r="BC36" s="13">
        <f t="shared" si="32"/>
        <v>0</v>
      </c>
      <c r="BD36" s="12">
        <f t="shared" si="33"/>
        <v>0</v>
      </c>
      <c r="BE36" s="4"/>
      <c r="BF36" s="13">
        <f t="shared" si="34"/>
        <v>0</v>
      </c>
      <c r="BG36" s="12">
        <f t="shared" si="35"/>
        <v>0</v>
      </c>
      <c r="BH36" s="4">
        <v>0</v>
      </c>
      <c r="BI36" s="13">
        <f t="shared" si="36"/>
        <v>0</v>
      </c>
      <c r="BJ36" s="12">
        <f t="shared" si="37"/>
        <v>0</v>
      </c>
      <c r="BK36" s="4"/>
      <c r="BL36" s="13">
        <f t="shared" si="38"/>
        <v>0</v>
      </c>
      <c r="BM36" s="12">
        <f t="shared" si="39"/>
        <v>0</v>
      </c>
      <c r="BN36" s="4"/>
      <c r="BO36" s="13">
        <f t="shared" si="40"/>
        <v>0</v>
      </c>
      <c r="BP36" s="12">
        <f t="shared" si="41"/>
        <v>0</v>
      </c>
      <c r="BQ36" s="4"/>
      <c r="BR36" s="13">
        <f t="shared" si="42"/>
        <v>0</v>
      </c>
      <c r="BS36" s="12">
        <f t="shared" si="43"/>
        <v>0</v>
      </c>
      <c r="BT36" s="18">
        <f t="shared" si="44"/>
        <v>0</v>
      </c>
    </row>
    <row r="37" spans="1:72" x14ac:dyDescent="0.25">
      <c r="A37" s="1">
        <v>173103000</v>
      </c>
      <c r="B37" t="s">
        <v>88</v>
      </c>
      <c r="C37" t="s">
        <v>89</v>
      </c>
      <c r="D37" s="2">
        <v>0.16666666666666666</v>
      </c>
      <c r="E37" s="6">
        <v>60</v>
      </c>
      <c r="F37" s="6">
        <v>4.61808</v>
      </c>
      <c r="G37" s="1">
        <v>320107</v>
      </c>
      <c r="H37" s="1" t="s">
        <v>1</v>
      </c>
      <c r="I37" s="4"/>
      <c r="J37" s="11">
        <f t="shared" si="45"/>
        <v>0</v>
      </c>
      <c r="K37" s="12">
        <f t="shared" si="3"/>
        <v>0</v>
      </c>
      <c r="L37" s="4"/>
      <c r="M37" s="13">
        <f t="shared" si="4"/>
        <v>0</v>
      </c>
      <c r="N37" s="12">
        <f t="shared" si="5"/>
        <v>0</v>
      </c>
      <c r="O37" s="4"/>
      <c r="P37" s="13">
        <f t="shared" si="6"/>
        <v>0</v>
      </c>
      <c r="Q37" s="12">
        <f t="shared" si="7"/>
        <v>0</v>
      </c>
      <c r="R37" s="4"/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/>
      <c r="AB37" s="13">
        <f t="shared" si="14"/>
        <v>0</v>
      </c>
      <c r="AC37" s="12">
        <f t="shared" si="15"/>
        <v>0</v>
      </c>
      <c r="AD37" s="4"/>
      <c r="AE37" s="13">
        <f t="shared" si="16"/>
        <v>0</v>
      </c>
      <c r="AF37" s="12">
        <f t="shared" si="17"/>
        <v>0</v>
      </c>
      <c r="AG37" s="4"/>
      <c r="AH37" s="13">
        <f t="shared" si="18"/>
        <v>0</v>
      </c>
      <c r="AI37" s="12">
        <f t="shared" si="19"/>
        <v>0</v>
      </c>
      <c r="AJ37" s="4"/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/>
      <c r="AQ37" s="13">
        <f t="shared" si="24"/>
        <v>0</v>
      </c>
      <c r="AR37" s="12">
        <f t="shared" si="25"/>
        <v>0</v>
      </c>
      <c r="AS37" s="4"/>
      <c r="AT37" s="13">
        <f t="shared" si="26"/>
        <v>0</v>
      </c>
      <c r="AU37" s="12">
        <f t="shared" si="27"/>
        <v>0</v>
      </c>
      <c r="AV37" s="4"/>
      <c r="AW37" s="13">
        <f t="shared" si="28"/>
        <v>0</v>
      </c>
      <c r="AX37" s="12">
        <f t="shared" si="29"/>
        <v>0</v>
      </c>
      <c r="AY37" s="4"/>
      <c r="AZ37" s="13">
        <f t="shared" si="30"/>
        <v>0</v>
      </c>
      <c r="BA37" s="12">
        <f t="shared" si="31"/>
        <v>0</v>
      </c>
      <c r="BB37" s="4"/>
      <c r="BC37" s="13">
        <f t="shared" si="32"/>
        <v>0</v>
      </c>
      <c r="BD37" s="12">
        <f t="shared" si="33"/>
        <v>0</v>
      </c>
      <c r="BE37" s="4"/>
      <c r="BF37" s="13">
        <f t="shared" si="34"/>
        <v>0</v>
      </c>
      <c r="BG37" s="12">
        <f t="shared" si="35"/>
        <v>0</v>
      </c>
      <c r="BH37" s="4">
        <v>0</v>
      </c>
      <c r="BI37" s="13">
        <f t="shared" si="36"/>
        <v>0</v>
      </c>
      <c r="BJ37" s="12">
        <f t="shared" si="37"/>
        <v>0</v>
      </c>
      <c r="BK37" s="4"/>
      <c r="BL37" s="13">
        <f t="shared" si="38"/>
        <v>0</v>
      </c>
      <c r="BM37" s="12">
        <f t="shared" si="39"/>
        <v>0</v>
      </c>
      <c r="BN37" s="4"/>
      <c r="BO37" s="13">
        <f t="shared" si="40"/>
        <v>0</v>
      </c>
      <c r="BP37" s="12">
        <f t="shared" si="41"/>
        <v>0</v>
      </c>
      <c r="BQ37" s="4"/>
      <c r="BR37" s="13">
        <f t="shared" si="42"/>
        <v>0</v>
      </c>
      <c r="BS37" s="12">
        <f t="shared" si="43"/>
        <v>0</v>
      </c>
      <c r="BT37" s="18">
        <f t="shared" si="44"/>
        <v>0</v>
      </c>
    </row>
    <row r="38" spans="1:72" x14ac:dyDescent="0.25">
      <c r="D38" s="3"/>
      <c r="E38" s="6"/>
      <c r="F38" s="6"/>
      <c r="I38" s="4"/>
      <c r="J38" s="11">
        <f t="shared" si="45"/>
        <v>0</v>
      </c>
      <c r="K38" s="12">
        <f t="shared" si="3"/>
        <v>0</v>
      </c>
      <c r="L38" s="4"/>
      <c r="M38" s="13">
        <f t="shared" si="4"/>
        <v>0</v>
      </c>
      <c r="N38" s="12">
        <f t="shared" si="5"/>
        <v>0</v>
      </c>
      <c r="O38" s="4"/>
      <c r="P38" s="13">
        <f t="shared" si="6"/>
        <v>0</v>
      </c>
      <c r="Q38" s="12">
        <f t="shared" si="7"/>
        <v>0</v>
      </c>
      <c r="R38" s="4"/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/>
      <c r="AB38" s="13">
        <f t="shared" si="14"/>
        <v>0</v>
      </c>
      <c r="AC38" s="12">
        <f t="shared" si="15"/>
        <v>0</v>
      </c>
      <c r="AD38" s="4"/>
      <c r="AE38" s="13">
        <f t="shared" si="16"/>
        <v>0</v>
      </c>
      <c r="AF38" s="12">
        <f t="shared" si="17"/>
        <v>0</v>
      </c>
      <c r="AG38" s="4"/>
      <c r="AH38" s="13">
        <f t="shared" si="18"/>
        <v>0</v>
      </c>
      <c r="AI38" s="12">
        <f t="shared" si="19"/>
        <v>0</v>
      </c>
      <c r="AJ38" s="4"/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/>
      <c r="AQ38" s="13">
        <f t="shared" si="24"/>
        <v>0</v>
      </c>
      <c r="AR38" s="12">
        <f t="shared" si="25"/>
        <v>0</v>
      </c>
      <c r="AS38" s="4"/>
      <c r="AT38" s="13">
        <f t="shared" si="26"/>
        <v>0</v>
      </c>
      <c r="AU38" s="12">
        <f t="shared" si="27"/>
        <v>0</v>
      </c>
      <c r="AV38" s="4"/>
      <c r="AW38" s="13">
        <f t="shared" si="28"/>
        <v>0</v>
      </c>
      <c r="AX38" s="12">
        <f t="shared" si="29"/>
        <v>0</v>
      </c>
      <c r="AY38" s="4"/>
      <c r="AZ38" s="13">
        <f t="shared" si="30"/>
        <v>0</v>
      </c>
      <c r="BA38" s="12">
        <f t="shared" si="31"/>
        <v>0</v>
      </c>
      <c r="BB38" s="4"/>
      <c r="BC38" s="13">
        <f t="shared" si="32"/>
        <v>0</v>
      </c>
      <c r="BD38" s="12">
        <f t="shared" si="33"/>
        <v>0</v>
      </c>
      <c r="BE38" s="4">
        <v>0</v>
      </c>
      <c r="BF38" s="13">
        <f t="shared" si="34"/>
        <v>0</v>
      </c>
      <c r="BG38" s="12">
        <f t="shared" si="35"/>
        <v>0</v>
      </c>
      <c r="BH38" s="4">
        <v>0</v>
      </c>
      <c r="BI38" s="13">
        <f t="shared" si="36"/>
        <v>0</v>
      </c>
      <c r="BJ38" s="12">
        <f t="shared" si="37"/>
        <v>0</v>
      </c>
      <c r="BK38" s="4"/>
      <c r="BL38" s="13">
        <f t="shared" si="38"/>
        <v>0</v>
      </c>
      <c r="BM38" s="12">
        <f t="shared" si="39"/>
        <v>0</v>
      </c>
      <c r="BN38" s="4"/>
      <c r="BO38" s="13">
        <f t="shared" si="40"/>
        <v>0</v>
      </c>
      <c r="BP38" s="12">
        <f t="shared" si="41"/>
        <v>0</v>
      </c>
      <c r="BQ38" s="4"/>
      <c r="BR38" s="13">
        <f t="shared" si="42"/>
        <v>0</v>
      </c>
      <c r="BS38" s="12">
        <f t="shared" si="43"/>
        <v>0</v>
      </c>
      <c r="BT38" s="18">
        <f t="shared" si="44"/>
        <v>0</v>
      </c>
    </row>
    <row r="39" spans="1:72" x14ac:dyDescent="0.25">
      <c r="I39" s="4"/>
      <c r="J39" s="11">
        <f t="shared" si="45"/>
        <v>0</v>
      </c>
      <c r="K39" s="12">
        <f t="shared" si="3"/>
        <v>0</v>
      </c>
      <c r="L39" s="4"/>
      <c r="M39" s="13">
        <f t="shared" si="4"/>
        <v>0</v>
      </c>
      <c r="N39" s="12">
        <f t="shared" si="5"/>
        <v>0</v>
      </c>
      <c r="O39" s="4"/>
      <c r="P39" s="13">
        <f t="shared" si="6"/>
        <v>0</v>
      </c>
      <c r="Q39" s="12">
        <f t="shared" si="7"/>
        <v>0</v>
      </c>
      <c r="R39" s="4"/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>
        <v>0</v>
      </c>
      <c r="Y39" s="13">
        <f t="shared" si="12"/>
        <v>0</v>
      </c>
      <c r="Z39" s="12">
        <f t="shared" si="13"/>
        <v>0</v>
      </c>
      <c r="AA39" s="4"/>
      <c r="AB39" s="13">
        <f t="shared" si="14"/>
        <v>0</v>
      </c>
      <c r="AC39" s="12">
        <f t="shared" si="15"/>
        <v>0</v>
      </c>
      <c r="AD39" s="4"/>
      <c r="AE39" s="13">
        <f t="shared" si="16"/>
        <v>0</v>
      </c>
      <c r="AF39" s="12">
        <f t="shared" si="17"/>
        <v>0</v>
      </c>
      <c r="AG39" s="4"/>
      <c r="AH39" s="13">
        <f t="shared" si="18"/>
        <v>0</v>
      </c>
      <c r="AI39" s="12">
        <f t="shared" si="19"/>
        <v>0</v>
      </c>
      <c r="AJ39" s="4"/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/>
      <c r="AQ39" s="13">
        <f t="shared" si="24"/>
        <v>0</v>
      </c>
      <c r="AR39" s="12">
        <f t="shared" si="25"/>
        <v>0</v>
      </c>
      <c r="AS39" s="4"/>
      <c r="AT39" s="13">
        <f t="shared" si="26"/>
        <v>0</v>
      </c>
      <c r="AU39" s="12">
        <f t="shared" si="27"/>
        <v>0</v>
      </c>
      <c r="AV39" s="4"/>
      <c r="AW39" s="13">
        <f t="shared" si="28"/>
        <v>0</v>
      </c>
      <c r="AX39" s="12">
        <f t="shared" si="29"/>
        <v>0</v>
      </c>
      <c r="AY39" s="4"/>
      <c r="AZ39" s="13">
        <f t="shared" si="30"/>
        <v>0</v>
      </c>
      <c r="BA39" s="12">
        <f t="shared" si="31"/>
        <v>0</v>
      </c>
      <c r="BB39" s="4"/>
      <c r="BC39" s="13">
        <f t="shared" si="32"/>
        <v>0</v>
      </c>
      <c r="BD39" s="12">
        <f t="shared" si="33"/>
        <v>0</v>
      </c>
      <c r="BE39" s="4">
        <v>0</v>
      </c>
      <c r="BF39" s="13">
        <f t="shared" si="34"/>
        <v>0</v>
      </c>
      <c r="BG39" s="12">
        <f t="shared" si="35"/>
        <v>0</v>
      </c>
      <c r="BH39" s="4">
        <v>0</v>
      </c>
      <c r="BI39" s="13">
        <f t="shared" si="36"/>
        <v>0</v>
      </c>
      <c r="BJ39" s="12">
        <f t="shared" si="37"/>
        <v>0</v>
      </c>
      <c r="BK39" s="4"/>
      <c r="BL39" s="13">
        <f t="shared" si="38"/>
        <v>0</v>
      </c>
      <c r="BM39" s="12">
        <f t="shared" si="39"/>
        <v>0</v>
      </c>
      <c r="BN39" s="4"/>
      <c r="BO39" s="13">
        <f t="shared" si="40"/>
        <v>0</v>
      </c>
      <c r="BP39" s="12">
        <f t="shared" si="41"/>
        <v>0</v>
      </c>
      <c r="BQ39" s="4"/>
      <c r="BR39" s="13">
        <f t="shared" si="42"/>
        <v>0</v>
      </c>
      <c r="BS39" s="12">
        <f t="shared" si="43"/>
        <v>0</v>
      </c>
      <c r="BT39" s="18">
        <f t="shared" si="44"/>
        <v>0</v>
      </c>
    </row>
    <row r="40" spans="1:72" x14ac:dyDescent="0.25">
      <c r="A40" s="1">
        <v>173135000</v>
      </c>
      <c r="B40" t="s">
        <v>90</v>
      </c>
      <c r="C40" t="s">
        <v>53</v>
      </c>
      <c r="D40" s="2">
        <v>0.1</v>
      </c>
      <c r="E40" s="6">
        <v>20</v>
      </c>
      <c r="F40" s="6">
        <v>15.988320000000002</v>
      </c>
      <c r="G40" s="1">
        <v>324003</v>
      </c>
      <c r="H40" s="1" t="s">
        <v>41</v>
      </c>
      <c r="I40" s="4"/>
      <c r="J40" s="11">
        <f t="shared" si="45"/>
        <v>0</v>
      </c>
      <c r="K40" s="12">
        <f t="shared" si="3"/>
        <v>0</v>
      </c>
      <c r="L40" s="4"/>
      <c r="M40" s="13">
        <f t="shared" si="4"/>
        <v>0</v>
      </c>
      <c r="N40" s="12">
        <f t="shared" si="5"/>
        <v>0</v>
      </c>
      <c r="O40" s="4"/>
      <c r="P40" s="13">
        <f t="shared" si="6"/>
        <v>0</v>
      </c>
      <c r="Q40" s="12">
        <f t="shared" si="7"/>
        <v>0</v>
      </c>
      <c r="R40" s="4"/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>
        <v>0</v>
      </c>
      <c r="Y40" s="13">
        <f t="shared" si="12"/>
        <v>0</v>
      </c>
      <c r="Z40" s="12">
        <f t="shared" si="13"/>
        <v>0</v>
      </c>
      <c r="AA40" s="4"/>
      <c r="AB40" s="13">
        <f t="shared" si="14"/>
        <v>0</v>
      </c>
      <c r="AC40" s="12">
        <f t="shared" si="15"/>
        <v>0</v>
      </c>
      <c r="AD40" s="4"/>
      <c r="AE40" s="13">
        <f t="shared" si="16"/>
        <v>0</v>
      </c>
      <c r="AF40" s="12">
        <f t="shared" si="17"/>
        <v>0</v>
      </c>
      <c r="AG40" s="4"/>
      <c r="AH40" s="13">
        <f t="shared" si="18"/>
        <v>0</v>
      </c>
      <c r="AI40" s="12">
        <f t="shared" si="19"/>
        <v>0</v>
      </c>
      <c r="AJ40" s="4"/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/>
      <c r="AQ40" s="13">
        <f t="shared" si="24"/>
        <v>0</v>
      </c>
      <c r="AR40" s="12">
        <f t="shared" si="25"/>
        <v>0</v>
      </c>
      <c r="AS40" s="4"/>
      <c r="AT40" s="13">
        <f t="shared" si="26"/>
        <v>0</v>
      </c>
      <c r="AU40" s="12">
        <f t="shared" si="27"/>
        <v>0</v>
      </c>
      <c r="AV40" s="4"/>
      <c r="AW40" s="13">
        <f t="shared" si="28"/>
        <v>0</v>
      </c>
      <c r="AX40" s="12">
        <f t="shared" si="29"/>
        <v>0</v>
      </c>
      <c r="AY40" s="4"/>
      <c r="AZ40" s="13">
        <f t="shared" si="30"/>
        <v>0</v>
      </c>
      <c r="BA40" s="12">
        <f t="shared" si="31"/>
        <v>0</v>
      </c>
      <c r="BB40" s="4"/>
      <c r="BC40" s="13">
        <f t="shared" si="32"/>
        <v>0</v>
      </c>
      <c r="BD40" s="12">
        <f t="shared" si="33"/>
        <v>0</v>
      </c>
      <c r="BE40" s="4">
        <v>30</v>
      </c>
      <c r="BF40" s="13">
        <f t="shared" si="34"/>
        <v>1.5</v>
      </c>
      <c r="BG40" s="12">
        <f t="shared" si="35"/>
        <v>479.64960000000008</v>
      </c>
      <c r="BH40" s="4">
        <v>0</v>
      </c>
      <c r="BI40" s="13">
        <f t="shared" si="36"/>
        <v>0</v>
      </c>
      <c r="BJ40" s="12">
        <f t="shared" si="37"/>
        <v>0</v>
      </c>
      <c r="BK40" s="4"/>
      <c r="BL40" s="13">
        <f t="shared" si="38"/>
        <v>0</v>
      </c>
      <c r="BM40" s="12">
        <f t="shared" si="39"/>
        <v>0</v>
      </c>
      <c r="BN40" s="4"/>
      <c r="BO40" s="13">
        <f t="shared" si="40"/>
        <v>0</v>
      </c>
      <c r="BP40" s="12">
        <f t="shared" si="41"/>
        <v>0</v>
      </c>
      <c r="BQ40" s="4"/>
      <c r="BR40" s="13">
        <f t="shared" si="42"/>
        <v>0</v>
      </c>
      <c r="BS40" s="12">
        <f t="shared" si="43"/>
        <v>0</v>
      </c>
      <c r="BT40" s="18">
        <f t="shared" si="44"/>
        <v>479.64960000000008</v>
      </c>
    </row>
    <row r="41" spans="1:72" x14ac:dyDescent="0.25">
      <c r="A41" s="1">
        <v>173135000</v>
      </c>
      <c r="B41" t="s">
        <v>91</v>
      </c>
      <c r="C41" t="s">
        <v>92</v>
      </c>
      <c r="D41" s="2">
        <v>0.1</v>
      </c>
      <c r="E41" s="6">
        <v>20</v>
      </c>
      <c r="F41" s="6">
        <v>15.988320000000002</v>
      </c>
      <c r="G41" s="1">
        <v>324003</v>
      </c>
      <c r="H41" s="1" t="s">
        <v>41</v>
      </c>
      <c r="I41" s="4"/>
      <c r="J41" s="11">
        <f t="shared" si="45"/>
        <v>0</v>
      </c>
      <c r="K41" s="12">
        <f t="shared" si="3"/>
        <v>0</v>
      </c>
      <c r="L41" s="4"/>
      <c r="M41" s="13">
        <f t="shared" si="4"/>
        <v>0</v>
      </c>
      <c r="N41" s="12">
        <f t="shared" si="5"/>
        <v>0</v>
      </c>
      <c r="O41" s="4"/>
      <c r="P41" s="13">
        <f t="shared" si="6"/>
        <v>0</v>
      </c>
      <c r="Q41" s="12">
        <f t="shared" si="7"/>
        <v>0</v>
      </c>
      <c r="R41" s="4"/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>
        <v>0</v>
      </c>
      <c r="Y41" s="13">
        <f t="shared" si="12"/>
        <v>0</v>
      </c>
      <c r="Z41" s="12">
        <f t="shared" si="13"/>
        <v>0</v>
      </c>
      <c r="AA41" s="4"/>
      <c r="AB41" s="13">
        <f t="shared" si="14"/>
        <v>0</v>
      </c>
      <c r="AC41" s="12">
        <f t="shared" si="15"/>
        <v>0</v>
      </c>
      <c r="AD41" s="4"/>
      <c r="AE41" s="13">
        <f t="shared" si="16"/>
        <v>0</v>
      </c>
      <c r="AF41" s="12">
        <f t="shared" si="17"/>
        <v>0</v>
      </c>
      <c r="AG41" s="4"/>
      <c r="AH41" s="13">
        <f t="shared" si="18"/>
        <v>0</v>
      </c>
      <c r="AI41" s="12">
        <f t="shared" si="19"/>
        <v>0</v>
      </c>
      <c r="AJ41" s="4"/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/>
      <c r="AQ41" s="13">
        <f t="shared" si="24"/>
        <v>0</v>
      </c>
      <c r="AR41" s="12">
        <f t="shared" si="25"/>
        <v>0</v>
      </c>
      <c r="AS41" s="4"/>
      <c r="AT41" s="13">
        <f t="shared" si="26"/>
        <v>0</v>
      </c>
      <c r="AU41" s="12">
        <f t="shared" si="27"/>
        <v>0</v>
      </c>
      <c r="AV41" s="4"/>
      <c r="AW41" s="13">
        <f t="shared" si="28"/>
        <v>0</v>
      </c>
      <c r="AX41" s="12">
        <f t="shared" si="29"/>
        <v>0</v>
      </c>
      <c r="AY41" s="4"/>
      <c r="AZ41" s="13">
        <f t="shared" si="30"/>
        <v>0</v>
      </c>
      <c r="BA41" s="12">
        <f t="shared" si="31"/>
        <v>0</v>
      </c>
      <c r="BB41" s="4"/>
      <c r="BC41" s="13">
        <f t="shared" si="32"/>
        <v>0</v>
      </c>
      <c r="BD41" s="12">
        <f t="shared" si="33"/>
        <v>0</v>
      </c>
      <c r="BE41" s="4">
        <v>30</v>
      </c>
      <c r="BF41" s="13">
        <f t="shared" si="34"/>
        <v>1.5</v>
      </c>
      <c r="BG41" s="12">
        <f t="shared" si="35"/>
        <v>479.64960000000008</v>
      </c>
      <c r="BH41" s="4">
        <v>0</v>
      </c>
      <c r="BI41" s="13">
        <f t="shared" si="36"/>
        <v>0</v>
      </c>
      <c r="BJ41" s="12">
        <f t="shared" si="37"/>
        <v>0</v>
      </c>
      <c r="BK41" s="4"/>
      <c r="BL41" s="13">
        <f t="shared" si="38"/>
        <v>0</v>
      </c>
      <c r="BM41" s="12">
        <f t="shared" si="39"/>
        <v>0</v>
      </c>
      <c r="BN41" s="4"/>
      <c r="BO41" s="13">
        <f t="shared" si="40"/>
        <v>0</v>
      </c>
      <c r="BP41" s="12">
        <f t="shared" si="41"/>
        <v>0</v>
      </c>
      <c r="BQ41" s="4"/>
      <c r="BR41" s="13">
        <f t="shared" si="42"/>
        <v>0</v>
      </c>
      <c r="BS41" s="12">
        <f t="shared" si="43"/>
        <v>0</v>
      </c>
      <c r="BT41" s="18">
        <f t="shared" si="44"/>
        <v>479.64960000000008</v>
      </c>
    </row>
    <row r="42" spans="1:72" x14ac:dyDescent="0.25">
      <c r="A42" s="1">
        <v>173135000</v>
      </c>
      <c r="B42" t="s">
        <v>93</v>
      </c>
      <c r="C42" t="s">
        <v>94</v>
      </c>
      <c r="D42" s="2">
        <v>0.16666666666666666</v>
      </c>
      <c r="E42" s="6">
        <v>20</v>
      </c>
      <c r="F42" s="6">
        <v>15.988320000000002</v>
      </c>
      <c r="G42" s="1">
        <v>324003</v>
      </c>
      <c r="H42" s="1" t="s">
        <v>41</v>
      </c>
      <c r="I42" s="4"/>
      <c r="J42" s="11">
        <f t="shared" si="45"/>
        <v>0</v>
      </c>
      <c r="K42" s="12">
        <f t="shared" si="3"/>
        <v>0</v>
      </c>
      <c r="L42" s="4"/>
      <c r="M42" s="13">
        <f t="shared" si="4"/>
        <v>0</v>
      </c>
      <c r="N42" s="12">
        <f t="shared" si="5"/>
        <v>0</v>
      </c>
      <c r="O42" s="4"/>
      <c r="P42" s="13">
        <f t="shared" si="6"/>
        <v>0</v>
      </c>
      <c r="Q42" s="12">
        <f t="shared" si="7"/>
        <v>0</v>
      </c>
      <c r="R42" s="4"/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>
        <v>0</v>
      </c>
      <c r="Y42" s="13">
        <f t="shared" si="12"/>
        <v>0</v>
      </c>
      <c r="Z42" s="12">
        <f t="shared" si="13"/>
        <v>0</v>
      </c>
      <c r="AA42" s="4"/>
      <c r="AB42" s="13">
        <f t="shared" si="14"/>
        <v>0</v>
      </c>
      <c r="AC42" s="12">
        <f t="shared" si="15"/>
        <v>0</v>
      </c>
      <c r="AD42" s="4"/>
      <c r="AE42" s="13">
        <f t="shared" si="16"/>
        <v>0</v>
      </c>
      <c r="AF42" s="12">
        <f t="shared" si="17"/>
        <v>0</v>
      </c>
      <c r="AG42" s="4"/>
      <c r="AH42" s="13">
        <f t="shared" si="18"/>
        <v>0</v>
      </c>
      <c r="AI42" s="12">
        <f t="shared" si="19"/>
        <v>0</v>
      </c>
      <c r="AJ42" s="4"/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/>
      <c r="AQ42" s="13">
        <f t="shared" si="24"/>
        <v>0</v>
      </c>
      <c r="AR42" s="12">
        <f t="shared" si="25"/>
        <v>0</v>
      </c>
      <c r="AS42" s="4"/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/>
      <c r="AZ42" s="13">
        <f t="shared" si="30"/>
        <v>0</v>
      </c>
      <c r="BA42" s="12">
        <f t="shared" si="31"/>
        <v>0</v>
      </c>
      <c r="BB42" s="4"/>
      <c r="BC42" s="13">
        <f t="shared" si="32"/>
        <v>0</v>
      </c>
      <c r="BD42" s="12">
        <f t="shared" si="33"/>
        <v>0</v>
      </c>
      <c r="BE42" s="4">
        <v>50</v>
      </c>
      <c r="BF42" s="13">
        <f t="shared" si="34"/>
        <v>2.5</v>
      </c>
      <c r="BG42" s="12">
        <f t="shared" si="35"/>
        <v>799.41600000000005</v>
      </c>
      <c r="BH42" s="4">
        <v>0</v>
      </c>
      <c r="BI42" s="13">
        <f t="shared" si="36"/>
        <v>0</v>
      </c>
      <c r="BJ42" s="12">
        <f t="shared" si="37"/>
        <v>0</v>
      </c>
      <c r="BK42" s="4"/>
      <c r="BL42" s="13">
        <f t="shared" si="38"/>
        <v>0</v>
      </c>
      <c r="BM42" s="12">
        <f t="shared" si="39"/>
        <v>0</v>
      </c>
      <c r="BN42" s="4"/>
      <c r="BO42" s="13">
        <f t="shared" si="40"/>
        <v>0</v>
      </c>
      <c r="BP42" s="12">
        <f t="shared" si="41"/>
        <v>0</v>
      </c>
      <c r="BQ42" s="4"/>
      <c r="BR42" s="13">
        <f t="shared" si="42"/>
        <v>0</v>
      </c>
      <c r="BS42" s="12">
        <f t="shared" si="43"/>
        <v>0</v>
      </c>
      <c r="BT42" s="18">
        <f t="shared" si="44"/>
        <v>799.41600000000005</v>
      </c>
    </row>
    <row r="43" spans="1:72" x14ac:dyDescent="0.25">
      <c r="A43" s="1">
        <v>173135000</v>
      </c>
      <c r="B43" t="s">
        <v>38</v>
      </c>
      <c r="C43" t="s">
        <v>39</v>
      </c>
      <c r="D43" s="2">
        <v>0.13333333333333333</v>
      </c>
      <c r="E43" s="6">
        <v>20</v>
      </c>
      <c r="F43" s="6">
        <v>15.988320000000002</v>
      </c>
      <c r="G43" s="1">
        <v>324003</v>
      </c>
      <c r="H43" s="1" t="s">
        <v>41</v>
      </c>
      <c r="I43" s="4"/>
      <c r="J43" s="11">
        <f t="shared" si="45"/>
        <v>0</v>
      </c>
      <c r="K43" s="12">
        <f t="shared" si="3"/>
        <v>0</v>
      </c>
      <c r="L43" s="4"/>
      <c r="M43" s="13">
        <f t="shared" si="4"/>
        <v>0</v>
      </c>
      <c r="N43" s="12">
        <f t="shared" si="5"/>
        <v>0</v>
      </c>
      <c r="O43" s="4"/>
      <c r="P43" s="13">
        <f t="shared" si="6"/>
        <v>0</v>
      </c>
      <c r="Q43" s="12">
        <f t="shared" si="7"/>
        <v>0</v>
      </c>
      <c r="R43" s="4"/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>
        <v>0</v>
      </c>
      <c r="Y43" s="13">
        <f t="shared" si="12"/>
        <v>0</v>
      </c>
      <c r="Z43" s="12">
        <f t="shared" si="13"/>
        <v>0</v>
      </c>
      <c r="AA43" s="4"/>
      <c r="AB43" s="13">
        <f t="shared" si="14"/>
        <v>0</v>
      </c>
      <c r="AC43" s="12">
        <f t="shared" si="15"/>
        <v>0</v>
      </c>
      <c r="AD43" s="4"/>
      <c r="AE43" s="13">
        <f t="shared" si="16"/>
        <v>0</v>
      </c>
      <c r="AF43" s="12">
        <f t="shared" si="17"/>
        <v>0</v>
      </c>
      <c r="AG43" s="4"/>
      <c r="AH43" s="13">
        <f t="shared" si="18"/>
        <v>0</v>
      </c>
      <c r="AI43" s="12">
        <f t="shared" si="19"/>
        <v>0</v>
      </c>
      <c r="AJ43" s="4"/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/>
      <c r="AQ43" s="13">
        <f t="shared" si="24"/>
        <v>0</v>
      </c>
      <c r="AR43" s="12">
        <f t="shared" si="25"/>
        <v>0</v>
      </c>
      <c r="AS43" s="4"/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/>
      <c r="AZ43" s="13">
        <f t="shared" si="30"/>
        <v>0</v>
      </c>
      <c r="BA43" s="12">
        <f t="shared" si="31"/>
        <v>0</v>
      </c>
      <c r="BB43" s="4"/>
      <c r="BC43" s="13">
        <f t="shared" si="32"/>
        <v>0</v>
      </c>
      <c r="BD43" s="12">
        <f t="shared" si="33"/>
        <v>0</v>
      </c>
      <c r="BE43" s="4">
        <v>40</v>
      </c>
      <c r="BF43" s="13">
        <f t="shared" si="34"/>
        <v>2</v>
      </c>
      <c r="BG43" s="12">
        <f t="shared" si="35"/>
        <v>639.53280000000007</v>
      </c>
      <c r="BH43" s="4">
        <v>0</v>
      </c>
      <c r="BI43" s="13">
        <f t="shared" si="36"/>
        <v>0</v>
      </c>
      <c r="BJ43" s="12">
        <f t="shared" si="37"/>
        <v>0</v>
      </c>
      <c r="BK43" s="4"/>
      <c r="BL43" s="13">
        <f t="shared" si="38"/>
        <v>0</v>
      </c>
      <c r="BM43" s="12">
        <f t="shared" si="39"/>
        <v>0</v>
      </c>
      <c r="BN43" s="4"/>
      <c r="BO43" s="13">
        <f t="shared" si="40"/>
        <v>0</v>
      </c>
      <c r="BP43" s="12">
        <f t="shared" si="41"/>
        <v>0</v>
      </c>
      <c r="BQ43" s="4"/>
      <c r="BR43" s="13">
        <f t="shared" si="42"/>
        <v>0</v>
      </c>
      <c r="BS43" s="12">
        <f t="shared" si="43"/>
        <v>0</v>
      </c>
      <c r="BT43" s="18">
        <f t="shared" si="44"/>
        <v>639.53280000000007</v>
      </c>
    </row>
    <row r="44" spans="1:72" x14ac:dyDescent="0.25">
      <c r="A44" s="1">
        <v>173135000</v>
      </c>
      <c r="B44" t="s">
        <v>34</v>
      </c>
      <c r="C44" t="s">
        <v>35</v>
      </c>
      <c r="D44" s="2">
        <v>0.16666666666666666</v>
      </c>
      <c r="E44" s="6">
        <v>20</v>
      </c>
      <c r="F44" s="6">
        <v>15.988320000000002</v>
      </c>
      <c r="G44" s="1">
        <v>324003</v>
      </c>
      <c r="H44" s="1" t="s">
        <v>41</v>
      </c>
      <c r="I44" s="4"/>
      <c r="J44" s="11">
        <f t="shared" si="45"/>
        <v>0</v>
      </c>
      <c r="K44" s="12">
        <f t="shared" si="3"/>
        <v>0</v>
      </c>
      <c r="L44" s="4"/>
      <c r="M44" s="13">
        <f t="shared" si="4"/>
        <v>0</v>
      </c>
      <c r="N44" s="12">
        <f t="shared" si="5"/>
        <v>0</v>
      </c>
      <c r="O44" s="4"/>
      <c r="P44" s="13">
        <f t="shared" si="6"/>
        <v>0</v>
      </c>
      <c r="Q44" s="12">
        <f t="shared" si="7"/>
        <v>0</v>
      </c>
      <c r="R44" s="4"/>
      <c r="S44" s="13">
        <f t="shared" si="8"/>
        <v>0</v>
      </c>
      <c r="T44" s="12">
        <f t="shared" si="9"/>
        <v>0</v>
      </c>
      <c r="U44" s="4"/>
      <c r="V44" s="13">
        <f t="shared" si="10"/>
        <v>0</v>
      </c>
      <c r="W44" s="12">
        <f t="shared" si="11"/>
        <v>0</v>
      </c>
      <c r="X44" s="4">
        <v>0</v>
      </c>
      <c r="Y44" s="13">
        <f t="shared" si="12"/>
        <v>0</v>
      </c>
      <c r="Z44" s="12">
        <f t="shared" si="13"/>
        <v>0</v>
      </c>
      <c r="AA44" s="4"/>
      <c r="AB44" s="13">
        <f t="shared" si="14"/>
        <v>0</v>
      </c>
      <c r="AC44" s="12">
        <f t="shared" si="15"/>
        <v>0</v>
      </c>
      <c r="AD44" s="4"/>
      <c r="AE44" s="13">
        <f t="shared" si="16"/>
        <v>0</v>
      </c>
      <c r="AF44" s="12">
        <f t="shared" si="17"/>
        <v>0</v>
      </c>
      <c r="AG44" s="4"/>
      <c r="AH44" s="13">
        <f t="shared" si="18"/>
        <v>0</v>
      </c>
      <c r="AI44" s="12">
        <f t="shared" si="19"/>
        <v>0</v>
      </c>
      <c r="AJ44" s="4"/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/>
      <c r="AQ44" s="13">
        <f t="shared" si="24"/>
        <v>0</v>
      </c>
      <c r="AR44" s="12">
        <f t="shared" si="25"/>
        <v>0</v>
      </c>
      <c r="AS44" s="4"/>
      <c r="AT44" s="13">
        <f t="shared" si="26"/>
        <v>0</v>
      </c>
      <c r="AU44" s="12">
        <f t="shared" si="27"/>
        <v>0</v>
      </c>
      <c r="AV44" s="4"/>
      <c r="AW44" s="13">
        <f t="shared" si="28"/>
        <v>0</v>
      </c>
      <c r="AX44" s="12">
        <f t="shared" si="29"/>
        <v>0</v>
      </c>
      <c r="AY44" s="4"/>
      <c r="AZ44" s="13">
        <f t="shared" si="30"/>
        <v>0</v>
      </c>
      <c r="BA44" s="12">
        <f t="shared" si="31"/>
        <v>0</v>
      </c>
      <c r="BB44" s="4"/>
      <c r="BC44" s="13">
        <f t="shared" si="32"/>
        <v>0</v>
      </c>
      <c r="BD44" s="12">
        <f t="shared" si="33"/>
        <v>0</v>
      </c>
      <c r="BE44" s="4">
        <v>50</v>
      </c>
      <c r="BF44" s="13">
        <f t="shared" si="34"/>
        <v>2.5</v>
      </c>
      <c r="BG44" s="12">
        <f t="shared" si="35"/>
        <v>799.41600000000005</v>
      </c>
      <c r="BH44" s="4">
        <v>0</v>
      </c>
      <c r="BI44" s="13">
        <f t="shared" si="36"/>
        <v>0</v>
      </c>
      <c r="BJ44" s="12">
        <f t="shared" si="37"/>
        <v>0</v>
      </c>
      <c r="BK44" s="4"/>
      <c r="BL44" s="13">
        <f t="shared" si="38"/>
        <v>0</v>
      </c>
      <c r="BM44" s="12">
        <f t="shared" si="39"/>
        <v>0</v>
      </c>
      <c r="BN44" s="4"/>
      <c r="BO44" s="13">
        <f t="shared" si="40"/>
        <v>0</v>
      </c>
      <c r="BP44" s="12">
        <f t="shared" si="41"/>
        <v>0</v>
      </c>
      <c r="BQ44" s="4"/>
      <c r="BR44" s="13">
        <f t="shared" si="42"/>
        <v>0</v>
      </c>
      <c r="BS44" s="12">
        <f t="shared" si="43"/>
        <v>0</v>
      </c>
      <c r="BT44" s="18">
        <f t="shared" si="44"/>
        <v>799.41600000000005</v>
      </c>
    </row>
    <row r="45" spans="1:72" x14ac:dyDescent="0.25">
      <c r="A45" s="1">
        <v>173135000</v>
      </c>
      <c r="B45" t="s">
        <v>32</v>
      </c>
      <c r="C45" t="s">
        <v>33</v>
      </c>
      <c r="D45" s="2">
        <v>0.16666666666666666</v>
      </c>
      <c r="E45" s="6">
        <v>20</v>
      </c>
      <c r="F45" s="6">
        <v>15.988320000000002</v>
      </c>
      <c r="G45" s="1">
        <v>324003</v>
      </c>
      <c r="H45" s="1" t="s">
        <v>41</v>
      </c>
      <c r="I45" s="4"/>
      <c r="J45" s="11">
        <f t="shared" si="45"/>
        <v>0</v>
      </c>
      <c r="K45" s="12">
        <f t="shared" si="3"/>
        <v>0</v>
      </c>
      <c r="L45" s="4"/>
      <c r="M45" s="13">
        <f t="shared" si="4"/>
        <v>0</v>
      </c>
      <c r="N45" s="12">
        <f t="shared" si="5"/>
        <v>0</v>
      </c>
      <c r="O45" s="4"/>
      <c r="P45" s="13">
        <f t="shared" si="6"/>
        <v>0</v>
      </c>
      <c r="Q45" s="12">
        <f t="shared" si="7"/>
        <v>0</v>
      </c>
      <c r="R45" s="4"/>
      <c r="S45" s="13">
        <f t="shared" si="8"/>
        <v>0</v>
      </c>
      <c r="T45" s="12">
        <f t="shared" si="9"/>
        <v>0</v>
      </c>
      <c r="U45" s="4"/>
      <c r="V45" s="13">
        <f t="shared" si="10"/>
        <v>0</v>
      </c>
      <c r="W45" s="12">
        <f t="shared" si="11"/>
        <v>0</v>
      </c>
      <c r="X45" s="4">
        <v>0</v>
      </c>
      <c r="Y45" s="13">
        <f t="shared" si="12"/>
        <v>0</v>
      </c>
      <c r="Z45" s="12">
        <f t="shared" si="13"/>
        <v>0</v>
      </c>
      <c r="AA45" s="4"/>
      <c r="AB45" s="13">
        <f t="shared" si="14"/>
        <v>0</v>
      </c>
      <c r="AC45" s="12">
        <f t="shared" si="15"/>
        <v>0</v>
      </c>
      <c r="AD45" s="4"/>
      <c r="AE45" s="13">
        <f t="shared" si="16"/>
        <v>0</v>
      </c>
      <c r="AF45" s="12">
        <f t="shared" si="17"/>
        <v>0</v>
      </c>
      <c r="AG45" s="4"/>
      <c r="AH45" s="13">
        <f t="shared" si="18"/>
        <v>0</v>
      </c>
      <c r="AI45" s="12">
        <f t="shared" si="19"/>
        <v>0</v>
      </c>
      <c r="AJ45" s="4"/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/>
      <c r="AQ45" s="13">
        <f t="shared" si="24"/>
        <v>0</v>
      </c>
      <c r="AR45" s="12">
        <f t="shared" si="25"/>
        <v>0</v>
      </c>
      <c r="AS45" s="4"/>
      <c r="AT45" s="13">
        <f t="shared" si="26"/>
        <v>0</v>
      </c>
      <c r="AU45" s="12">
        <f t="shared" si="27"/>
        <v>0</v>
      </c>
      <c r="AV45" s="4"/>
      <c r="AW45" s="13">
        <f t="shared" si="28"/>
        <v>0</v>
      </c>
      <c r="AX45" s="12">
        <f t="shared" si="29"/>
        <v>0</v>
      </c>
      <c r="AY45" s="4"/>
      <c r="AZ45" s="13">
        <f t="shared" si="30"/>
        <v>0</v>
      </c>
      <c r="BA45" s="12">
        <f t="shared" si="31"/>
        <v>0</v>
      </c>
      <c r="BB45" s="4"/>
      <c r="BC45" s="13">
        <f t="shared" si="32"/>
        <v>0</v>
      </c>
      <c r="BD45" s="12">
        <f t="shared" si="33"/>
        <v>0</v>
      </c>
      <c r="BE45" s="4">
        <v>50</v>
      </c>
      <c r="BF45" s="13">
        <f t="shared" si="34"/>
        <v>2.5</v>
      </c>
      <c r="BG45" s="12">
        <f t="shared" si="35"/>
        <v>799.41600000000005</v>
      </c>
      <c r="BH45" s="4">
        <v>0</v>
      </c>
      <c r="BI45" s="13">
        <f t="shared" si="36"/>
        <v>0</v>
      </c>
      <c r="BJ45" s="12">
        <f t="shared" si="37"/>
        <v>0</v>
      </c>
      <c r="BK45" s="4"/>
      <c r="BL45" s="13">
        <f t="shared" si="38"/>
        <v>0</v>
      </c>
      <c r="BM45" s="12">
        <f t="shared" si="39"/>
        <v>0</v>
      </c>
      <c r="BN45" s="4"/>
      <c r="BO45" s="13">
        <f t="shared" si="40"/>
        <v>0</v>
      </c>
      <c r="BP45" s="12">
        <f t="shared" si="41"/>
        <v>0</v>
      </c>
      <c r="BQ45" s="4"/>
      <c r="BR45" s="13">
        <f t="shared" si="42"/>
        <v>0</v>
      </c>
      <c r="BS45" s="12">
        <f t="shared" si="43"/>
        <v>0</v>
      </c>
      <c r="BT45" s="18">
        <f t="shared" si="44"/>
        <v>799.41600000000005</v>
      </c>
    </row>
    <row r="46" spans="1:72" x14ac:dyDescent="0.25">
      <c r="A46" s="1">
        <v>173135000</v>
      </c>
      <c r="B46" t="s">
        <v>88</v>
      </c>
      <c r="C46" t="s">
        <v>89</v>
      </c>
      <c r="D46" s="2">
        <v>0.16666666666666666</v>
      </c>
      <c r="E46" s="6">
        <v>20</v>
      </c>
      <c r="F46" s="6">
        <v>15.988320000000002</v>
      </c>
      <c r="G46" s="1">
        <v>324003</v>
      </c>
      <c r="H46" s="1" t="s">
        <v>41</v>
      </c>
      <c r="I46" s="4"/>
      <c r="J46" s="11">
        <f t="shared" si="45"/>
        <v>0</v>
      </c>
      <c r="K46" s="12">
        <f t="shared" si="3"/>
        <v>0</v>
      </c>
      <c r="L46" s="4"/>
      <c r="M46" s="13">
        <f t="shared" si="4"/>
        <v>0</v>
      </c>
      <c r="N46" s="12">
        <f t="shared" si="5"/>
        <v>0</v>
      </c>
      <c r="O46" s="4"/>
      <c r="P46" s="13">
        <f t="shared" si="6"/>
        <v>0</v>
      </c>
      <c r="Q46" s="12">
        <f t="shared" si="7"/>
        <v>0</v>
      </c>
      <c r="R46" s="4"/>
      <c r="S46" s="13">
        <f t="shared" si="8"/>
        <v>0</v>
      </c>
      <c r="T46" s="12">
        <f t="shared" si="9"/>
        <v>0</v>
      </c>
      <c r="U46" s="4"/>
      <c r="V46" s="13">
        <f t="shared" si="10"/>
        <v>0</v>
      </c>
      <c r="W46" s="12">
        <f t="shared" si="11"/>
        <v>0</v>
      </c>
      <c r="X46" s="4">
        <v>0</v>
      </c>
      <c r="Y46" s="13">
        <f t="shared" si="12"/>
        <v>0</v>
      </c>
      <c r="Z46" s="12">
        <f t="shared" si="13"/>
        <v>0</v>
      </c>
      <c r="AA46" s="4"/>
      <c r="AB46" s="13">
        <f t="shared" si="14"/>
        <v>0</v>
      </c>
      <c r="AC46" s="12">
        <f t="shared" si="15"/>
        <v>0</v>
      </c>
      <c r="AD46" s="4"/>
      <c r="AE46" s="13">
        <f t="shared" si="16"/>
        <v>0</v>
      </c>
      <c r="AF46" s="12">
        <f t="shared" si="17"/>
        <v>0</v>
      </c>
      <c r="AG46" s="4"/>
      <c r="AH46" s="13">
        <f t="shared" si="18"/>
        <v>0</v>
      </c>
      <c r="AI46" s="12">
        <f t="shared" si="19"/>
        <v>0</v>
      </c>
      <c r="AJ46" s="4"/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/>
      <c r="AQ46" s="13">
        <f t="shared" si="24"/>
        <v>0</v>
      </c>
      <c r="AR46" s="12">
        <f t="shared" si="25"/>
        <v>0</v>
      </c>
      <c r="AS46" s="4"/>
      <c r="AT46" s="13">
        <f t="shared" si="26"/>
        <v>0</v>
      </c>
      <c r="AU46" s="12">
        <f t="shared" si="27"/>
        <v>0</v>
      </c>
      <c r="AV46" s="4"/>
      <c r="AW46" s="13">
        <f t="shared" si="28"/>
        <v>0</v>
      </c>
      <c r="AX46" s="12">
        <f t="shared" si="29"/>
        <v>0</v>
      </c>
      <c r="AY46" s="4"/>
      <c r="AZ46" s="13">
        <f t="shared" si="30"/>
        <v>0</v>
      </c>
      <c r="BA46" s="12">
        <f t="shared" si="31"/>
        <v>0</v>
      </c>
      <c r="BB46" s="4"/>
      <c r="BC46" s="13">
        <f t="shared" si="32"/>
        <v>0</v>
      </c>
      <c r="BD46" s="12">
        <f t="shared" si="33"/>
        <v>0</v>
      </c>
      <c r="BE46" s="4">
        <v>50</v>
      </c>
      <c r="BF46" s="13">
        <f t="shared" si="34"/>
        <v>2.5</v>
      </c>
      <c r="BG46" s="12">
        <f t="shared" si="35"/>
        <v>799.41600000000005</v>
      </c>
      <c r="BH46" s="4">
        <v>0</v>
      </c>
      <c r="BI46" s="13">
        <f t="shared" si="36"/>
        <v>0</v>
      </c>
      <c r="BJ46" s="12">
        <f t="shared" si="37"/>
        <v>0</v>
      </c>
      <c r="BK46" s="4"/>
      <c r="BL46" s="13">
        <f t="shared" si="38"/>
        <v>0</v>
      </c>
      <c r="BM46" s="12">
        <f t="shared" si="39"/>
        <v>0</v>
      </c>
      <c r="BN46" s="4"/>
      <c r="BO46" s="13">
        <f t="shared" si="40"/>
        <v>0</v>
      </c>
      <c r="BP46" s="12">
        <f t="shared" si="41"/>
        <v>0</v>
      </c>
      <c r="BQ46" s="4"/>
      <c r="BR46" s="13">
        <f t="shared" si="42"/>
        <v>0</v>
      </c>
      <c r="BS46" s="12">
        <f t="shared" si="43"/>
        <v>0</v>
      </c>
      <c r="BT46" s="18">
        <f t="shared" si="44"/>
        <v>799.41600000000005</v>
      </c>
    </row>
    <row r="47" spans="1:72" x14ac:dyDescent="0.25">
      <c r="D47" s="3"/>
      <c r="E47" s="6"/>
      <c r="F47" s="6"/>
      <c r="I47" s="4"/>
      <c r="J47" s="11">
        <f t="shared" si="45"/>
        <v>0</v>
      </c>
      <c r="K47" s="12">
        <f t="shared" si="3"/>
        <v>0</v>
      </c>
      <c r="L47" s="4"/>
      <c r="M47" s="13">
        <f t="shared" si="4"/>
        <v>0</v>
      </c>
      <c r="N47" s="12">
        <f t="shared" si="5"/>
        <v>0</v>
      </c>
      <c r="O47" s="4"/>
      <c r="P47" s="13">
        <f t="shared" si="6"/>
        <v>0</v>
      </c>
      <c r="Q47" s="12">
        <f t="shared" si="7"/>
        <v>0</v>
      </c>
      <c r="R47" s="4"/>
      <c r="S47" s="13">
        <f t="shared" si="8"/>
        <v>0</v>
      </c>
      <c r="T47" s="12">
        <f t="shared" si="9"/>
        <v>0</v>
      </c>
      <c r="U47" s="4"/>
      <c r="V47" s="13">
        <f t="shared" si="10"/>
        <v>0</v>
      </c>
      <c r="W47" s="12">
        <f t="shared" si="11"/>
        <v>0</v>
      </c>
      <c r="X47" s="4">
        <v>0</v>
      </c>
      <c r="Y47" s="13">
        <f t="shared" si="12"/>
        <v>0</v>
      </c>
      <c r="Z47" s="12">
        <f t="shared" si="13"/>
        <v>0</v>
      </c>
      <c r="AA47" s="4"/>
      <c r="AB47" s="13">
        <f t="shared" si="14"/>
        <v>0</v>
      </c>
      <c r="AC47" s="12">
        <f t="shared" si="15"/>
        <v>0</v>
      </c>
      <c r="AD47" s="4"/>
      <c r="AE47" s="13">
        <f t="shared" si="16"/>
        <v>0</v>
      </c>
      <c r="AF47" s="12">
        <f t="shared" si="17"/>
        <v>0</v>
      </c>
      <c r="AG47" s="4"/>
      <c r="AH47" s="13">
        <f t="shared" si="18"/>
        <v>0</v>
      </c>
      <c r="AI47" s="12">
        <f t="shared" si="19"/>
        <v>0</v>
      </c>
      <c r="AJ47" s="4"/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/>
      <c r="AQ47" s="13">
        <f t="shared" si="24"/>
        <v>0</v>
      </c>
      <c r="AR47" s="12">
        <f t="shared" si="25"/>
        <v>0</v>
      </c>
      <c r="AS47" s="4"/>
      <c r="AT47" s="13">
        <f t="shared" si="26"/>
        <v>0</v>
      </c>
      <c r="AU47" s="12">
        <f t="shared" si="27"/>
        <v>0</v>
      </c>
      <c r="AV47" s="4"/>
      <c r="AW47" s="13">
        <f t="shared" si="28"/>
        <v>0</v>
      </c>
      <c r="AX47" s="12">
        <f t="shared" si="29"/>
        <v>0</v>
      </c>
      <c r="AY47" s="4"/>
      <c r="AZ47" s="13">
        <f t="shared" si="30"/>
        <v>0</v>
      </c>
      <c r="BA47" s="12">
        <f t="shared" si="31"/>
        <v>0</v>
      </c>
      <c r="BB47" s="4"/>
      <c r="BC47" s="13">
        <f t="shared" si="32"/>
        <v>0</v>
      </c>
      <c r="BD47" s="12">
        <f t="shared" si="33"/>
        <v>0</v>
      </c>
      <c r="BE47" s="4">
        <v>0</v>
      </c>
      <c r="BF47" s="13">
        <f t="shared" si="34"/>
        <v>0</v>
      </c>
      <c r="BG47" s="12">
        <f t="shared" si="35"/>
        <v>0</v>
      </c>
      <c r="BH47" s="4">
        <v>0</v>
      </c>
      <c r="BI47" s="13">
        <f t="shared" si="36"/>
        <v>0</v>
      </c>
      <c r="BJ47" s="12">
        <f t="shared" si="37"/>
        <v>0</v>
      </c>
      <c r="BK47" s="4"/>
      <c r="BL47" s="13">
        <f t="shared" si="38"/>
        <v>0</v>
      </c>
      <c r="BM47" s="12">
        <f t="shared" si="39"/>
        <v>0</v>
      </c>
      <c r="BN47" s="4"/>
      <c r="BO47" s="13">
        <f t="shared" si="40"/>
        <v>0</v>
      </c>
      <c r="BP47" s="12">
        <f t="shared" si="41"/>
        <v>0</v>
      </c>
      <c r="BQ47" s="4"/>
      <c r="BR47" s="13">
        <f t="shared" si="42"/>
        <v>0</v>
      </c>
      <c r="BS47" s="12">
        <f t="shared" si="43"/>
        <v>0</v>
      </c>
      <c r="BT47" s="18">
        <f t="shared" si="44"/>
        <v>0</v>
      </c>
    </row>
    <row r="48" spans="1:72" x14ac:dyDescent="0.25">
      <c r="I48" s="4"/>
      <c r="J48" s="11">
        <f t="shared" si="45"/>
        <v>0</v>
      </c>
      <c r="K48" s="12">
        <f t="shared" si="3"/>
        <v>0</v>
      </c>
      <c r="L48" s="4"/>
      <c r="M48" s="13">
        <f t="shared" si="4"/>
        <v>0</v>
      </c>
      <c r="N48" s="12">
        <f t="shared" si="5"/>
        <v>0</v>
      </c>
      <c r="O48" s="4"/>
      <c r="P48" s="13">
        <f t="shared" si="6"/>
        <v>0</v>
      </c>
      <c r="Q48" s="12">
        <f t="shared" si="7"/>
        <v>0</v>
      </c>
      <c r="R48" s="4"/>
      <c r="S48" s="13">
        <f t="shared" si="8"/>
        <v>0</v>
      </c>
      <c r="T48" s="12">
        <f t="shared" si="9"/>
        <v>0</v>
      </c>
      <c r="U48" s="4"/>
      <c r="V48" s="13">
        <f t="shared" si="10"/>
        <v>0</v>
      </c>
      <c r="W48" s="12">
        <f t="shared" si="11"/>
        <v>0</v>
      </c>
      <c r="X48" s="4">
        <v>0</v>
      </c>
      <c r="Y48" s="13">
        <f t="shared" si="12"/>
        <v>0</v>
      </c>
      <c r="Z48" s="12">
        <f t="shared" si="13"/>
        <v>0</v>
      </c>
      <c r="AA48" s="4"/>
      <c r="AB48" s="13">
        <f t="shared" si="14"/>
        <v>0</v>
      </c>
      <c r="AC48" s="12">
        <f t="shared" si="15"/>
        <v>0</v>
      </c>
      <c r="AD48" s="4"/>
      <c r="AE48" s="13">
        <f t="shared" si="16"/>
        <v>0</v>
      </c>
      <c r="AF48" s="12">
        <f t="shared" si="17"/>
        <v>0</v>
      </c>
      <c r="AG48" s="4"/>
      <c r="AH48" s="13">
        <f t="shared" si="18"/>
        <v>0</v>
      </c>
      <c r="AI48" s="12">
        <f t="shared" si="19"/>
        <v>0</v>
      </c>
      <c r="AJ48" s="4"/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/>
      <c r="AQ48" s="13">
        <f t="shared" si="24"/>
        <v>0</v>
      </c>
      <c r="AR48" s="12">
        <f t="shared" si="25"/>
        <v>0</v>
      </c>
      <c r="AS48" s="4"/>
      <c r="AT48" s="13">
        <f t="shared" si="26"/>
        <v>0</v>
      </c>
      <c r="AU48" s="12">
        <f t="shared" si="27"/>
        <v>0</v>
      </c>
      <c r="AV48" s="4"/>
      <c r="AW48" s="13">
        <f t="shared" si="28"/>
        <v>0</v>
      </c>
      <c r="AX48" s="12">
        <f t="shared" si="29"/>
        <v>0</v>
      </c>
      <c r="AY48" s="4"/>
      <c r="AZ48" s="13">
        <f t="shared" si="30"/>
        <v>0</v>
      </c>
      <c r="BA48" s="12">
        <f t="shared" si="31"/>
        <v>0</v>
      </c>
      <c r="BB48" s="4"/>
      <c r="BC48" s="13">
        <f t="shared" si="32"/>
        <v>0</v>
      </c>
      <c r="BD48" s="12">
        <f t="shared" si="33"/>
        <v>0</v>
      </c>
      <c r="BE48" s="4">
        <v>0</v>
      </c>
      <c r="BF48" s="13">
        <f t="shared" si="34"/>
        <v>0</v>
      </c>
      <c r="BG48" s="12">
        <f t="shared" si="35"/>
        <v>0</v>
      </c>
      <c r="BH48" s="4">
        <v>0</v>
      </c>
      <c r="BI48" s="13">
        <f t="shared" si="36"/>
        <v>0</v>
      </c>
      <c r="BJ48" s="12">
        <f t="shared" si="37"/>
        <v>0</v>
      </c>
      <c r="BK48" s="4"/>
      <c r="BL48" s="13">
        <f t="shared" si="38"/>
        <v>0</v>
      </c>
      <c r="BM48" s="12">
        <f t="shared" si="39"/>
        <v>0</v>
      </c>
      <c r="BN48" s="4"/>
      <c r="BO48" s="13">
        <f t="shared" si="40"/>
        <v>0</v>
      </c>
      <c r="BP48" s="12">
        <f t="shared" si="41"/>
        <v>0</v>
      </c>
      <c r="BQ48" s="4"/>
      <c r="BR48" s="13">
        <f t="shared" si="42"/>
        <v>0</v>
      </c>
      <c r="BS48" s="12">
        <f t="shared" si="43"/>
        <v>0</v>
      </c>
      <c r="BT48" s="18">
        <f t="shared" si="44"/>
        <v>0</v>
      </c>
    </row>
    <row r="49" spans="1:72" x14ac:dyDescent="0.25">
      <c r="A49" s="1">
        <v>173147000</v>
      </c>
      <c r="B49" t="s">
        <v>90</v>
      </c>
      <c r="C49" t="s">
        <v>53</v>
      </c>
      <c r="D49" s="2">
        <v>0.1</v>
      </c>
      <c r="E49" s="6">
        <v>6</v>
      </c>
      <c r="F49" s="6">
        <v>28.595160000000003</v>
      </c>
      <c r="G49" s="1">
        <v>320028</v>
      </c>
      <c r="H49" s="1" t="s">
        <v>54</v>
      </c>
      <c r="I49" s="4"/>
      <c r="J49" s="11">
        <f t="shared" si="45"/>
        <v>0</v>
      </c>
      <c r="K49" s="12">
        <f t="shared" si="3"/>
        <v>0</v>
      </c>
      <c r="L49" s="4"/>
      <c r="M49" s="13">
        <f t="shared" si="4"/>
        <v>0</v>
      </c>
      <c r="N49" s="12">
        <f t="shared" si="5"/>
        <v>0</v>
      </c>
      <c r="O49" s="4"/>
      <c r="P49" s="13">
        <f t="shared" si="6"/>
        <v>0</v>
      </c>
      <c r="Q49" s="12">
        <f t="shared" si="7"/>
        <v>0</v>
      </c>
      <c r="R49" s="4"/>
      <c r="S49" s="13">
        <f t="shared" si="8"/>
        <v>0</v>
      </c>
      <c r="T49" s="12">
        <f t="shared" si="9"/>
        <v>0</v>
      </c>
      <c r="U49" s="4"/>
      <c r="V49" s="13">
        <f t="shared" si="10"/>
        <v>0</v>
      </c>
      <c r="W49" s="12">
        <f t="shared" si="11"/>
        <v>0</v>
      </c>
      <c r="X49" s="4">
        <v>0</v>
      </c>
      <c r="Y49" s="13">
        <f t="shared" si="12"/>
        <v>0</v>
      </c>
      <c r="Z49" s="12">
        <f t="shared" si="13"/>
        <v>0</v>
      </c>
      <c r="AA49" s="4"/>
      <c r="AB49" s="13">
        <f t="shared" si="14"/>
        <v>0</v>
      </c>
      <c r="AC49" s="12">
        <f t="shared" si="15"/>
        <v>0</v>
      </c>
      <c r="AD49" s="4"/>
      <c r="AE49" s="13">
        <f t="shared" si="16"/>
        <v>0</v>
      </c>
      <c r="AF49" s="12">
        <f t="shared" si="17"/>
        <v>0</v>
      </c>
      <c r="AG49" s="4"/>
      <c r="AH49" s="13">
        <f t="shared" si="18"/>
        <v>0</v>
      </c>
      <c r="AI49" s="12">
        <f t="shared" si="19"/>
        <v>0</v>
      </c>
      <c r="AJ49" s="4"/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/>
      <c r="AQ49" s="13">
        <f t="shared" si="24"/>
        <v>0</v>
      </c>
      <c r="AR49" s="12">
        <f t="shared" si="25"/>
        <v>0</v>
      </c>
      <c r="AS49" s="4"/>
      <c r="AT49" s="13">
        <f t="shared" si="26"/>
        <v>0</v>
      </c>
      <c r="AU49" s="12">
        <f t="shared" si="27"/>
        <v>0</v>
      </c>
      <c r="AV49" s="4"/>
      <c r="AW49" s="13">
        <f t="shared" si="28"/>
        <v>0</v>
      </c>
      <c r="AX49" s="12">
        <f t="shared" si="29"/>
        <v>0</v>
      </c>
      <c r="AY49" s="4"/>
      <c r="AZ49" s="13">
        <f t="shared" si="30"/>
        <v>0</v>
      </c>
      <c r="BA49" s="12">
        <f t="shared" si="31"/>
        <v>0</v>
      </c>
      <c r="BB49" s="4"/>
      <c r="BC49" s="13">
        <f t="shared" si="32"/>
        <v>0</v>
      </c>
      <c r="BD49" s="12">
        <f t="shared" si="33"/>
        <v>0</v>
      </c>
      <c r="BE49" s="4">
        <v>0</v>
      </c>
      <c r="BF49" s="13">
        <f t="shared" si="34"/>
        <v>0</v>
      </c>
      <c r="BG49" s="12">
        <f t="shared" si="35"/>
        <v>0</v>
      </c>
      <c r="BH49" s="4">
        <v>114</v>
      </c>
      <c r="BI49" s="13">
        <f t="shared" si="36"/>
        <v>19</v>
      </c>
      <c r="BJ49" s="12">
        <f t="shared" si="37"/>
        <v>3259.8482400000003</v>
      </c>
      <c r="BK49" s="4"/>
      <c r="BL49" s="13">
        <f t="shared" si="38"/>
        <v>0</v>
      </c>
      <c r="BM49" s="12">
        <f t="shared" si="39"/>
        <v>0</v>
      </c>
      <c r="BN49" s="4"/>
      <c r="BO49" s="13">
        <f t="shared" si="40"/>
        <v>0</v>
      </c>
      <c r="BP49" s="12">
        <f t="shared" si="41"/>
        <v>0</v>
      </c>
      <c r="BQ49" s="4"/>
      <c r="BR49" s="13">
        <f t="shared" si="42"/>
        <v>0</v>
      </c>
      <c r="BS49" s="12">
        <f t="shared" si="43"/>
        <v>0</v>
      </c>
      <c r="BT49" s="18">
        <f t="shared" si="44"/>
        <v>3259.8482400000003</v>
      </c>
    </row>
    <row r="50" spans="1:72" x14ac:dyDescent="0.25">
      <c r="A50" s="1">
        <v>173147000</v>
      </c>
      <c r="B50" t="s">
        <v>91</v>
      </c>
      <c r="C50" t="s">
        <v>92</v>
      </c>
      <c r="D50" s="2">
        <v>0.1</v>
      </c>
      <c r="E50" s="6">
        <v>6</v>
      </c>
      <c r="F50" s="6">
        <v>28.595160000000003</v>
      </c>
      <c r="G50" s="1">
        <v>320028</v>
      </c>
      <c r="H50" s="1" t="s">
        <v>54</v>
      </c>
      <c r="I50" s="4"/>
      <c r="J50" s="11">
        <f t="shared" si="45"/>
        <v>0</v>
      </c>
      <c r="K50" s="12">
        <f t="shared" si="3"/>
        <v>0</v>
      </c>
      <c r="L50" s="4"/>
      <c r="M50" s="13">
        <f t="shared" si="4"/>
        <v>0</v>
      </c>
      <c r="N50" s="12">
        <f t="shared" si="5"/>
        <v>0</v>
      </c>
      <c r="O50" s="4"/>
      <c r="P50" s="13">
        <f t="shared" si="6"/>
        <v>0</v>
      </c>
      <c r="Q50" s="12">
        <f t="shared" si="7"/>
        <v>0</v>
      </c>
      <c r="R50" s="4"/>
      <c r="S50" s="13">
        <f t="shared" si="8"/>
        <v>0</v>
      </c>
      <c r="T50" s="12">
        <f t="shared" si="9"/>
        <v>0</v>
      </c>
      <c r="U50" s="4"/>
      <c r="V50" s="13">
        <f t="shared" si="10"/>
        <v>0</v>
      </c>
      <c r="W50" s="12">
        <f t="shared" si="11"/>
        <v>0</v>
      </c>
      <c r="X50" s="4">
        <v>0</v>
      </c>
      <c r="Y50" s="13">
        <f t="shared" si="12"/>
        <v>0</v>
      </c>
      <c r="Z50" s="12">
        <f t="shared" si="13"/>
        <v>0</v>
      </c>
      <c r="AA50" s="4"/>
      <c r="AB50" s="13">
        <f t="shared" si="14"/>
        <v>0</v>
      </c>
      <c r="AC50" s="12">
        <f t="shared" si="15"/>
        <v>0</v>
      </c>
      <c r="AD50" s="4"/>
      <c r="AE50" s="13">
        <f t="shared" si="16"/>
        <v>0</v>
      </c>
      <c r="AF50" s="12">
        <f t="shared" si="17"/>
        <v>0</v>
      </c>
      <c r="AG50" s="4"/>
      <c r="AH50" s="13">
        <f t="shared" si="18"/>
        <v>0</v>
      </c>
      <c r="AI50" s="12">
        <f t="shared" si="19"/>
        <v>0</v>
      </c>
      <c r="AJ50" s="4"/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/>
      <c r="AQ50" s="13">
        <f t="shared" si="24"/>
        <v>0</v>
      </c>
      <c r="AR50" s="12">
        <f t="shared" si="25"/>
        <v>0</v>
      </c>
      <c r="AS50" s="4"/>
      <c r="AT50" s="13">
        <f t="shared" si="26"/>
        <v>0</v>
      </c>
      <c r="AU50" s="12">
        <f t="shared" si="27"/>
        <v>0</v>
      </c>
      <c r="AV50" s="4"/>
      <c r="AW50" s="13">
        <f t="shared" si="28"/>
        <v>0</v>
      </c>
      <c r="AX50" s="12">
        <f t="shared" si="29"/>
        <v>0</v>
      </c>
      <c r="AY50" s="4"/>
      <c r="AZ50" s="13">
        <f t="shared" si="30"/>
        <v>0</v>
      </c>
      <c r="BA50" s="12">
        <f t="shared" si="31"/>
        <v>0</v>
      </c>
      <c r="BB50" s="4"/>
      <c r="BC50" s="13">
        <f t="shared" si="32"/>
        <v>0</v>
      </c>
      <c r="BD50" s="12">
        <f t="shared" si="33"/>
        <v>0</v>
      </c>
      <c r="BE50" s="4">
        <v>0</v>
      </c>
      <c r="BF50" s="13">
        <f t="shared" si="34"/>
        <v>0</v>
      </c>
      <c r="BG50" s="12">
        <f t="shared" si="35"/>
        <v>0</v>
      </c>
      <c r="BH50" s="4">
        <v>114</v>
      </c>
      <c r="BI50" s="13">
        <f t="shared" si="36"/>
        <v>19</v>
      </c>
      <c r="BJ50" s="12">
        <f t="shared" si="37"/>
        <v>3259.8482400000003</v>
      </c>
      <c r="BK50" s="4"/>
      <c r="BL50" s="13">
        <f t="shared" si="38"/>
        <v>0</v>
      </c>
      <c r="BM50" s="12">
        <f t="shared" si="39"/>
        <v>0</v>
      </c>
      <c r="BN50" s="4"/>
      <c r="BO50" s="13">
        <f t="shared" si="40"/>
        <v>0</v>
      </c>
      <c r="BP50" s="12">
        <f t="shared" si="41"/>
        <v>0</v>
      </c>
      <c r="BQ50" s="4"/>
      <c r="BR50" s="13">
        <f t="shared" si="42"/>
        <v>0</v>
      </c>
      <c r="BS50" s="12">
        <f t="shared" si="43"/>
        <v>0</v>
      </c>
      <c r="BT50" s="18">
        <f t="shared" si="44"/>
        <v>3259.8482400000003</v>
      </c>
    </row>
    <row r="51" spans="1:72" x14ac:dyDescent="0.25">
      <c r="A51" s="1">
        <v>173147000</v>
      </c>
      <c r="B51" t="s">
        <v>93</v>
      </c>
      <c r="C51" t="s">
        <v>94</v>
      </c>
      <c r="D51" s="2">
        <v>0.16666666666666666</v>
      </c>
      <c r="E51" s="6">
        <v>6</v>
      </c>
      <c r="F51" s="6">
        <v>28.595160000000003</v>
      </c>
      <c r="G51" s="1">
        <v>320028</v>
      </c>
      <c r="H51" s="1" t="s">
        <v>54</v>
      </c>
      <c r="I51" s="4"/>
      <c r="J51" s="11">
        <f t="shared" si="45"/>
        <v>0</v>
      </c>
      <c r="K51" s="12">
        <f t="shared" si="3"/>
        <v>0</v>
      </c>
      <c r="L51" s="4"/>
      <c r="M51" s="13">
        <f t="shared" si="4"/>
        <v>0</v>
      </c>
      <c r="N51" s="12">
        <f t="shared" si="5"/>
        <v>0</v>
      </c>
      <c r="O51" s="4"/>
      <c r="P51" s="13">
        <f t="shared" si="6"/>
        <v>0</v>
      </c>
      <c r="Q51" s="12">
        <f t="shared" si="7"/>
        <v>0</v>
      </c>
      <c r="R51" s="4"/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>
        <v>0</v>
      </c>
      <c r="Y51" s="13">
        <f t="shared" si="12"/>
        <v>0</v>
      </c>
      <c r="Z51" s="12">
        <f t="shared" si="13"/>
        <v>0</v>
      </c>
      <c r="AA51" s="4"/>
      <c r="AB51" s="13">
        <f t="shared" si="14"/>
        <v>0</v>
      </c>
      <c r="AC51" s="12">
        <f t="shared" si="15"/>
        <v>0</v>
      </c>
      <c r="AD51" s="4"/>
      <c r="AE51" s="13">
        <f t="shared" si="16"/>
        <v>0</v>
      </c>
      <c r="AF51" s="12">
        <f t="shared" si="17"/>
        <v>0</v>
      </c>
      <c r="AG51" s="4"/>
      <c r="AH51" s="13">
        <f t="shared" si="18"/>
        <v>0</v>
      </c>
      <c r="AI51" s="12">
        <f t="shared" si="19"/>
        <v>0</v>
      </c>
      <c r="AJ51" s="4"/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/>
      <c r="AQ51" s="13">
        <f t="shared" si="24"/>
        <v>0</v>
      </c>
      <c r="AR51" s="12">
        <f t="shared" si="25"/>
        <v>0</v>
      </c>
      <c r="AS51" s="4"/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/>
      <c r="AZ51" s="13">
        <f t="shared" si="30"/>
        <v>0</v>
      </c>
      <c r="BA51" s="12">
        <f t="shared" si="31"/>
        <v>0</v>
      </c>
      <c r="BB51" s="4"/>
      <c r="BC51" s="13">
        <f t="shared" si="32"/>
        <v>0</v>
      </c>
      <c r="BD51" s="12">
        <f t="shared" si="33"/>
        <v>0</v>
      </c>
      <c r="BE51" s="4">
        <v>0</v>
      </c>
      <c r="BF51" s="13">
        <f t="shared" si="34"/>
        <v>0</v>
      </c>
      <c r="BG51" s="12">
        <f t="shared" si="35"/>
        <v>0</v>
      </c>
      <c r="BH51" s="4">
        <v>190</v>
      </c>
      <c r="BI51" s="13">
        <f t="shared" si="36"/>
        <v>31.666666666666668</v>
      </c>
      <c r="BJ51" s="12">
        <f t="shared" si="37"/>
        <v>5433.0804000000007</v>
      </c>
      <c r="BK51" s="4"/>
      <c r="BL51" s="13">
        <f t="shared" si="38"/>
        <v>0</v>
      </c>
      <c r="BM51" s="12">
        <f t="shared" si="39"/>
        <v>0</v>
      </c>
      <c r="BN51" s="4"/>
      <c r="BO51" s="13">
        <f t="shared" si="40"/>
        <v>0</v>
      </c>
      <c r="BP51" s="12">
        <f t="shared" si="41"/>
        <v>0</v>
      </c>
      <c r="BQ51" s="4"/>
      <c r="BR51" s="13">
        <f t="shared" si="42"/>
        <v>0</v>
      </c>
      <c r="BS51" s="12">
        <f t="shared" si="43"/>
        <v>0</v>
      </c>
      <c r="BT51" s="18">
        <f t="shared" si="44"/>
        <v>5433.0804000000007</v>
      </c>
    </row>
    <row r="52" spans="1:72" x14ac:dyDescent="0.25">
      <c r="A52" s="1">
        <v>173147000</v>
      </c>
      <c r="B52" t="s">
        <v>38</v>
      </c>
      <c r="C52" t="s">
        <v>39</v>
      </c>
      <c r="D52" s="2">
        <v>0.13333333333333333</v>
      </c>
      <c r="E52" s="6">
        <v>6</v>
      </c>
      <c r="F52" s="6">
        <v>28.595160000000003</v>
      </c>
      <c r="G52" s="1">
        <v>320028</v>
      </c>
      <c r="H52" s="1" t="s">
        <v>54</v>
      </c>
      <c r="I52" s="4"/>
      <c r="J52" s="11">
        <f t="shared" si="45"/>
        <v>0</v>
      </c>
      <c r="K52" s="12">
        <f t="shared" si="3"/>
        <v>0</v>
      </c>
      <c r="L52" s="4"/>
      <c r="M52" s="13">
        <f t="shared" si="4"/>
        <v>0</v>
      </c>
      <c r="N52" s="12">
        <f t="shared" si="5"/>
        <v>0</v>
      </c>
      <c r="O52" s="4"/>
      <c r="P52" s="13">
        <f t="shared" si="6"/>
        <v>0</v>
      </c>
      <c r="Q52" s="12">
        <f t="shared" si="7"/>
        <v>0</v>
      </c>
      <c r="R52" s="4"/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>
        <v>0</v>
      </c>
      <c r="Y52" s="13">
        <f t="shared" si="12"/>
        <v>0</v>
      </c>
      <c r="Z52" s="12">
        <f t="shared" si="13"/>
        <v>0</v>
      </c>
      <c r="AA52" s="4"/>
      <c r="AB52" s="13">
        <f t="shared" si="14"/>
        <v>0</v>
      </c>
      <c r="AC52" s="12">
        <f t="shared" si="15"/>
        <v>0</v>
      </c>
      <c r="AD52" s="4"/>
      <c r="AE52" s="13">
        <f t="shared" si="16"/>
        <v>0</v>
      </c>
      <c r="AF52" s="12">
        <f t="shared" si="17"/>
        <v>0</v>
      </c>
      <c r="AG52" s="4"/>
      <c r="AH52" s="13">
        <f t="shared" si="18"/>
        <v>0</v>
      </c>
      <c r="AI52" s="12">
        <f t="shared" si="19"/>
        <v>0</v>
      </c>
      <c r="AJ52" s="4"/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/>
      <c r="AQ52" s="13">
        <f t="shared" si="24"/>
        <v>0</v>
      </c>
      <c r="AR52" s="12">
        <f t="shared" si="25"/>
        <v>0</v>
      </c>
      <c r="AS52" s="4"/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/>
      <c r="AZ52" s="13">
        <f t="shared" si="30"/>
        <v>0</v>
      </c>
      <c r="BA52" s="12">
        <f t="shared" si="31"/>
        <v>0</v>
      </c>
      <c r="BB52" s="4"/>
      <c r="BC52" s="13">
        <f t="shared" si="32"/>
        <v>0</v>
      </c>
      <c r="BD52" s="12">
        <f t="shared" si="33"/>
        <v>0</v>
      </c>
      <c r="BE52" s="4">
        <v>0</v>
      </c>
      <c r="BF52" s="13">
        <f t="shared" si="34"/>
        <v>0</v>
      </c>
      <c r="BG52" s="12">
        <f t="shared" si="35"/>
        <v>0</v>
      </c>
      <c r="BH52" s="4">
        <v>152</v>
      </c>
      <c r="BI52" s="13">
        <f t="shared" si="36"/>
        <v>25.333333333333332</v>
      </c>
      <c r="BJ52" s="12">
        <f t="shared" si="37"/>
        <v>4346.464320000001</v>
      </c>
      <c r="BK52" s="4"/>
      <c r="BL52" s="13">
        <f t="shared" si="38"/>
        <v>0</v>
      </c>
      <c r="BM52" s="12">
        <f t="shared" si="39"/>
        <v>0</v>
      </c>
      <c r="BN52" s="4"/>
      <c r="BO52" s="13">
        <f t="shared" si="40"/>
        <v>0</v>
      </c>
      <c r="BP52" s="12">
        <f t="shared" si="41"/>
        <v>0</v>
      </c>
      <c r="BQ52" s="4"/>
      <c r="BR52" s="13">
        <f t="shared" si="42"/>
        <v>0</v>
      </c>
      <c r="BS52" s="12">
        <f t="shared" si="43"/>
        <v>0</v>
      </c>
      <c r="BT52" s="18">
        <f t="shared" si="44"/>
        <v>4346.464320000001</v>
      </c>
    </row>
    <row r="53" spans="1:72" x14ac:dyDescent="0.25">
      <c r="A53" s="1">
        <v>173147000</v>
      </c>
      <c r="B53" t="s">
        <v>34</v>
      </c>
      <c r="C53" t="s">
        <v>35</v>
      </c>
      <c r="D53" s="2">
        <v>0.16666666666666666</v>
      </c>
      <c r="E53" s="6">
        <v>6</v>
      </c>
      <c r="F53" s="6">
        <v>28.595160000000003</v>
      </c>
      <c r="G53" s="1">
        <v>320028</v>
      </c>
      <c r="H53" s="1" t="s">
        <v>54</v>
      </c>
      <c r="I53" s="4"/>
      <c r="J53" s="11">
        <f t="shared" si="45"/>
        <v>0</v>
      </c>
      <c r="K53" s="12">
        <f t="shared" si="3"/>
        <v>0</v>
      </c>
      <c r="L53" s="4"/>
      <c r="M53" s="13">
        <f t="shared" si="4"/>
        <v>0</v>
      </c>
      <c r="N53" s="12">
        <f t="shared" si="5"/>
        <v>0</v>
      </c>
      <c r="O53" s="4"/>
      <c r="P53" s="13">
        <f t="shared" si="6"/>
        <v>0</v>
      </c>
      <c r="Q53" s="12">
        <f t="shared" si="7"/>
        <v>0</v>
      </c>
      <c r="R53" s="4"/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>
        <v>0</v>
      </c>
      <c r="Y53" s="13">
        <f t="shared" si="12"/>
        <v>0</v>
      </c>
      <c r="Z53" s="12">
        <f t="shared" si="13"/>
        <v>0</v>
      </c>
      <c r="AA53" s="4"/>
      <c r="AB53" s="13">
        <f t="shared" si="14"/>
        <v>0</v>
      </c>
      <c r="AC53" s="12">
        <f t="shared" si="15"/>
        <v>0</v>
      </c>
      <c r="AD53" s="4"/>
      <c r="AE53" s="13">
        <f t="shared" si="16"/>
        <v>0</v>
      </c>
      <c r="AF53" s="12">
        <f t="shared" si="17"/>
        <v>0</v>
      </c>
      <c r="AG53" s="4"/>
      <c r="AH53" s="13">
        <f t="shared" si="18"/>
        <v>0</v>
      </c>
      <c r="AI53" s="12">
        <f t="shared" si="19"/>
        <v>0</v>
      </c>
      <c r="AJ53" s="4"/>
      <c r="AK53" s="13">
        <f t="shared" si="20"/>
        <v>0</v>
      </c>
      <c r="AL53" s="12">
        <f t="shared" si="21"/>
        <v>0</v>
      </c>
      <c r="AM53" s="4"/>
      <c r="AN53" s="13">
        <f t="shared" si="22"/>
        <v>0</v>
      </c>
      <c r="AO53" s="12">
        <f t="shared" si="23"/>
        <v>0</v>
      </c>
      <c r="AP53" s="4"/>
      <c r="AQ53" s="13">
        <f t="shared" si="24"/>
        <v>0</v>
      </c>
      <c r="AR53" s="12">
        <f t="shared" si="25"/>
        <v>0</v>
      </c>
      <c r="AS53" s="4"/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/>
      <c r="AZ53" s="13">
        <f t="shared" si="30"/>
        <v>0</v>
      </c>
      <c r="BA53" s="12">
        <f t="shared" si="31"/>
        <v>0</v>
      </c>
      <c r="BB53" s="4"/>
      <c r="BC53" s="13">
        <f t="shared" si="32"/>
        <v>0</v>
      </c>
      <c r="BD53" s="12">
        <f t="shared" si="33"/>
        <v>0</v>
      </c>
      <c r="BE53" s="4">
        <v>0</v>
      </c>
      <c r="BF53" s="13">
        <f t="shared" si="34"/>
        <v>0</v>
      </c>
      <c r="BG53" s="12">
        <f t="shared" si="35"/>
        <v>0</v>
      </c>
      <c r="BH53" s="4">
        <v>190</v>
      </c>
      <c r="BI53" s="13">
        <f t="shared" si="36"/>
        <v>31.666666666666668</v>
      </c>
      <c r="BJ53" s="12">
        <f t="shared" si="37"/>
        <v>5433.0804000000007</v>
      </c>
      <c r="BK53" s="4"/>
      <c r="BL53" s="13">
        <f t="shared" si="38"/>
        <v>0</v>
      </c>
      <c r="BM53" s="12">
        <f t="shared" si="39"/>
        <v>0</v>
      </c>
      <c r="BN53" s="4"/>
      <c r="BO53" s="13">
        <f t="shared" si="40"/>
        <v>0</v>
      </c>
      <c r="BP53" s="12">
        <f t="shared" si="41"/>
        <v>0</v>
      </c>
      <c r="BQ53" s="4"/>
      <c r="BR53" s="13">
        <f t="shared" si="42"/>
        <v>0</v>
      </c>
      <c r="BS53" s="12">
        <f t="shared" si="43"/>
        <v>0</v>
      </c>
      <c r="BT53" s="18">
        <f t="shared" si="44"/>
        <v>5433.0804000000007</v>
      </c>
    </row>
    <row r="54" spans="1:72" x14ac:dyDescent="0.25">
      <c r="A54" s="1">
        <v>173147000</v>
      </c>
      <c r="B54" t="s">
        <v>32</v>
      </c>
      <c r="C54" t="s">
        <v>33</v>
      </c>
      <c r="D54" s="2">
        <v>0.16666666666666666</v>
      </c>
      <c r="E54" s="6">
        <v>6</v>
      </c>
      <c r="F54" s="6">
        <v>28.595160000000003</v>
      </c>
      <c r="G54" s="1">
        <v>320028</v>
      </c>
      <c r="H54" s="1" t="s">
        <v>54</v>
      </c>
      <c r="I54" s="4"/>
      <c r="J54" s="11">
        <f t="shared" si="45"/>
        <v>0</v>
      </c>
      <c r="K54" s="12">
        <f t="shared" si="3"/>
        <v>0</v>
      </c>
      <c r="L54" s="4"/>
      <c r="M54" s="13">
        <f t="shared" si="4"/>
        <v>0</v>
      </c>
      <c r="N54" s="12">
        <f t="shared" si="5"/>
        <v>0</v>
      </c>
      <c r="O54" s="4"/>
      <c r="P54" s="13">
        <f t="shared" si="6"/>
        <v>0</v>
      </c>
      <c r="Q54" s="12">
        <f t="shared" si="7"/>
        <v>0</v>
      </c>
      <c r="R54" s="4"/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>
        <v>0</v>
      </c>
      <c r="Y54" s="13">
        <f t="shared" si="12"/>
        <v>0</v>
      </c>
      <c r="Z54" s="12">
        <f t="shared" si="13"/>
        <v>0</v>
      </c>
      <c r="AA54" s="4"/>
      <c r="AB54" s="13">
        <f t="shared" si="14"/>
        <v>0</v>
      </c>
      <c r="AC54" s="12">
        <f t="shared" si="15"/>
        <v>0</v>
      </c>
      <c r="AD54" s="4"/>
      <c r="AE54" s="13">
        <f t="shared" si="16"/>
        <v>0</v>
      </c>
      <c r="AF54" s="12">
        <f t="shared" si="17"/>
        <v>0</v>
      </c>
      <c r="AG54" s="4"/>
      <c r="AH54" s="13">
        <f t="shared" si="18"/>
        <v>0</v>
      </c>
      <c r="AI54" s="12">
        <f t="shared" si="19"/>
        <v>0</v>
      </c>
      <c r="AJ54" s="4"/>
      <c r="AK54" s="13">
        <f t="shared" si="20"/>
        <v>0</v>
      </c>
      <c r="AL54" s="12">
        <f t="shared" si="21"/>
        <v>0</v>
      </c>
      <c r="AM54" s="4"/>
      <c r="AN54" s="13">
        <f t="shared" si="22"/>
        <v>0</v>
      </c>
      <c r="AO54" s="12">
        <f t="shared" si="23"/>
        <v>0</v>
      </c>
      <c r="AP54" s="4"/>
      <c r="AQ54" s="13">
        <f t="shared" si="24"/>
        <v>0</v>
      </c>
      <c r="AR54" s="12">
        <f t="shared" si="25"/>
        <v>0</v>
      </c>
      <c r="AS54" s="4"/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/>
      <c r="AZ54" s="13">
        <f t="shared" si="30"/>
        <v>0</v>
      </c>
      <c r="BA54" s="12">
        <f t="shared" si="31"/>
        <v>0</v>
      </c>
      <c r="BB54" s="4"/>
      <c r="BC54" s="13">
        <f t="shared" si="32"/>
        <v>0</v>
      </c>
      <c r="BD54" s="12">
        <f t="shared" si="33"/>
        <v>0</v>
      </c>
      <c r="BE54" s="4">
        <v>0</v>
      </c>
      <c r="BF54" s="13">
        <f t="shared" si="34"/>
        <v>0</v>
      </c>
      <c r="BG54" s="12">
        <f t="shared" si="35"/>
        <v>0</v>
      </c>
      <c r="BH54" s="4">
        <v>190</v>
      </c>
      <c r="BI54" s="13">
        <f t="shared" si="36"/>
        <v>31.666666666666668</v>
      </c>
      <c r="BJ54" s="12">
        <f t="shared" si="37"/>
        <v>5433.0804000000007</v>
      </c>
      <c r="BK54" s="4"/>
      <c r="BL54" s="13">
        <f t="shared" si="38"/>
        <v>0</v>
      </c>
      <c r="BM54" s="12">
        <f t="shared" si="39"/>
        <v>0</v>
      </c>
      <c r="BN54" s="4"/>
      <c r="BO54" s="13">
        <f t="shared" si="40"/>
        <v>0</v>
      </c>
      <c r="BP54" s="12">
        <f t="shared" si="41"/>
        <v>0</v>
      </c>
      <c r="BQ54" s="4"/>
      <c r="BR54" s="13">
        <f t="shared" si="42"/>
        <v>0</v>
      </c>
      <c r="BS54" s="12">
        <f t="shared" si="43"/>
        <v>0</v>
      </c>
      <c r="BT54" s="18">
        <f t="shared" si="44"/>
        <v>5433.0804000000007</v>
      </c>
    </row>
    <row r="55" spans="1:72" x14ac:dyDescent="0.25">
      <c r="A55" s="1">
        <v>173147000</v>
      </c>
      <c r="B55" t="s">
        <v>88</v>
      </c>
      <c r="C55" t="s">
        <v>89</v>
      </c>
      <c r="D55" s="2">
        <v>0.16666666666666666</v>
      </c>
      <c r="E55" s="6">
        <v>6</v>
      </c>
      <c r="F55" s="6">
        <v>28.595160000000003</v>
      </c>
      <c r="G55" s="1">
        <v>320028</v>
      </c>
      <c r="H55" s="1" t="s">
        <v>54</v>
      </c>
      <c r="I55" s="4"/>
      <c r="J55" s="11">
        <f t="shared" si="45"/>
        <v>0</v>
      </c>
      <c r="K55" s="12">
        <f t="shared" si="3"/>
        <v>0</v>
      </c>
      <c r="L55" s="4"/>
      <c r="M55" s="13">
        <f t="shared" si="4"/>
        <v>0</v>
      </c>
      <c r="N55" s="12">
        <f t="shared" si="5"/>
        <v>0</v>
      </c>
      <c r="O55" s="4"/>
      <c r="P55" s="13">
        <f t="shared" si="6"/>
        <v>0</v>
      </c>
      <c r="Q55" s="12">
        <f t="shared" si="7"/>
        <v>0</v>
      </c>
      <c r="R55" s="4"/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>
        <v>0</v>
      </c>
      <c r="Y55" s="13">
        <f t="shared" si="12"/>
        <v>0</v>
      </c>
      <c r="Z55" s="12">
        <f t="shared" si="13"/>
        <v>0</v>
      </c>
      <c r="AA55" s="4"/>
      <c r="AB55" s="13">
        <f t="shared" si="14"/>
        <v>0</v>
      </c>
      <c r="AC55" s="12">
        <f t="shared" si="15"/>
        <v>0</v>
      </c>
      <c r="AD55" s="4"/>
      <c r="AE55" s="13">
        <f t="shared" si="16"/>
        <v>0</v>
      </c>
      <c r="AF55" s="12">
        <f t="shared" si="17"/>
        <v>0</v>
      </c>
      <c r="AG55" s="4"/>
      <c r="AH55" s="13">
        <f t="shared" si="18"/>
        <v>0</v>
      </c>
      <c r="AI55" s="12">
        <f t="shared" si="19"/>
        <v>0</v>
      </c>
      <c r="AJ55" s="4"/>
      <c r="AK55" s="13">
        <f t="shared" si="20"/>
        <v>0</v>
      </c>
      <c r="AL55" s="12">
        <f t="shared" si="21"/>
        <v>0</v>
      </c>
      <c r="AM55" s="4"/>
      <c r="AN55" s="13">
        <f t="shared" si="22"/>
        <v>0</v>
      </c>
      <c r="AO55" s="12">
        <f t="shared" si="23"/>
        <v>0</v>
      </c>
      <c r="AP55" s="4"/>
      <c r="AQ55" s="13">
        <f t="shared" si="24"/>
        <v>0</v>
      </c>
      <c r="AR55" s="12">
        <f t="shared" si="25"/>
        <v>0</v>
      </c>
      <c r="AS55" s="4"/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/>
      <c r="AZ55" s="13">
        <f t="shared" si="30"/>
        <v>0</v>
      </c>
      <c r="BA55" s="12">
        <f t="shared" si="31"/>
        <v>0</v>
      </c>
      <c r="BB55" s="4"/>
      <c r="BC55" s="13">
        <f t="shared" si="32"/>
        <v>0</v>
      </c>
      <c r="BD55" s="12">
        <f t="shared" si="33"/>
        <v>0</v>
      </c>
      <c r="BE55" s="4">
        <v>0</v>
      </c>
      <c r="BF55" s="13">
        <f t="shared" si="34"/>
        <v>0</v>
      </c>
      <c r="BG55" s="12">
        <f t="shared" si="35"/>
        <v>0</v>
      </c>
      <c r="BH55" s="4">
        <v>190</v>
      </c>
      <c r="BI55" s="13">
        <f t="shared" si="36"/>
        <v>31.666666666666668</v>
      </c>
      <c r="BJ55" s="12">
        <f t="shared" si="37"/>
        <v>5433.0804000000007</v>
      </c>
      <c r="BK55" s="4"/>
      <c r="BL55" s="13">
        <f t="shared" si="38"/>
        <v>0</v>
      </c>
      <c r="BM55" s="12">
        <f t="shared" si="39"/>
        <v>0</v>
      </c>
      <c r="BN55" s="4"/>
      <c r="BO55" s="13">
        <f t="shared" si="40"/>
        <v>0</v>
      </c>
      <c r="BP55" s="12">
        <f t="shared" si="41"/>
        <v>0</v>
      </c>
      <c r="BQ55" s="4"/>
      <c r="BR55" s="13">
        <f t="shared" si="42"/>
        <v>0</v>
      </c>
      <c r="BS55" s="12">
        <f t="shared" si="43"/>
        <v>0</v>
      </c>
      <c r="BT55" s="18">
        <f t="shared" si="44"/>
        <v>5433.0804000000007</v>
      </c>
    </row>
    <row r="56" spans="1:72" x14ac:dyDescent="0.25">
      <c r="D56" s="3"/>
      <c r="E56" s="6"/>
      <c r="F56" s="6"/>
      <c r="I56" s="4"/>
      <c r="J56" s="11">
        <f t="shared" si="45"/>
        <v>0</v>
      </c>
      <c r="K56" s="12">
        <f t="shared" si="3"/>
        <v>0</v>
      </c>
      <c r="L56" s="4"/>
      <c r="M56" s="13">
        <f t="shared" si="4"/>
        <v>0</v>
      </c>
      <c r="N56" s="12">
        <f t="shared" si="5"/>
        <v>0</v>
      </c>
      <c r="O56" s="4"/>
      <c r="P56" s="13">
        <f t="shared" si="6"/>
        <v>0</v>
      </c>
      <c r="Q56" s="12">
        <f t="shared" si="7"/>
        <v>0</v>
      </c>
      <c r="R56" s="4"/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>
        <v>0</v>
      </c>
      <c r="Y56" s="13">
        <f t="shared" si="12"/>
        <v>0</v>
      </c>
      <c r="Z56" s="12">
        <f t="shared" si="13"/>
        <v>0</v>
      </c>
      <c r="AA56" s="4"/>
      <c r="AB56" s="13">
        <f t="shared" si="14"/>
        <v>0</v>
      </c>
      <c r="AC56" s="12">
        <f t="shared" si="15"/>
        <v>0</v>
      </c>
      <c r="AD56" s="4"/>
      <c r="AE56" s="13">
        <f t="shared" si="16"/>
        <v>0</v>
      </c>
      <c r="AF56" s="12">
        <f t="shared" si="17"/>
        <v>0</v>
      </c>
      <c r="AG56" s="4"/>
      <c r="AH56" s="13">
        <f t="shared" si="18"/>
        <v>0</v>
      </c>
      <c r="AI56" s="12">
        <f t="shared" si="19"/>
        <v>0</v>
      </c>
      <c r="AJ56" s="4"/>
      <c r="AK56" s="13">
        <f t="shared" si="20"/>
        <v>0</v>
      </c>
      <c r="AL56" s="12">
        <f t="shared" si="21"/>
        <v>0</v>
      </c>
      <c r="AM56" s="4"/>
      <c r="AN56" s="13">
        <f t="shared" si="22"/>
        <v>0</v>
      </c>
      <c r="AO56" s="12">
        <f t="shared" si="23"/>
        <v>0</v>
      </c>
      <c r="AP56" s="4"/>
      <c r="AQ56" s="13">
        <f t="shared" si="24"/>
        <v>0</v>
      </c>
      <c r="AR56" s="12">
        <f t="shared" si="25"/>
        <v>0</v>
      </c>
      <c r="AS56" s="4"/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/>
      <c r="AZ56" s="13">
        <f t="shared" si="30"/>
        <v>0</v>
      </c>
      <c r="BA56" s="12">
        <f t="shared" si="31"/>
        <v>0</v>
      </c>
      <c r="BB56" s="4"/>
      <c r="BC56" s="13">
        <f t="shared" si="32"/>
        <v>0</v>
      </c>
      <c r="BD56" s="12">
        <f t="shared" si="33"/>
        <v>0</v>
      </c>
      <c r="BE56" s="4">
        <v>0</v>
      </c>
      <c r="BF56" s="13">
        <f t="shared" si="34"/>
        <v>0</v>
      </c>
      <c r="BG56" s="12">
        <f t="shared" si="35"/>
        <v>0</v>
      </c>
      <c r="BH56" s="4">
        <v>0</v>
      </c>
      <c r="BI56" s="13">
        <f t="shared" si="36"/>
        <v>0</v>
      </c>
      <c r="BJ56" s="12">
        <f t="shared" si="37"/>
        <v>0</v>
      </c>
      <c r="BK56" s="4"/>
      <c r="BL56" s="13">
        <f t="shared" si="38"/>
        <v>0</v>
      </c>
      <c r="BM56" s="12">
        <f t="shared" si="39"/>
        <v>0</v>
      </c>
      <c r="BN56" s="4"/>
      <c r="BO56" s="13">
        <f t="shared" si="40"/>
        <v>0</v>
      </c>
      <c r="BP56" s="12">
        <f t="shared" si="41"/>
        <v>0</v>
      </c>
      <c r="BQ56" s="4"/>
      <c r="BR56" s="13">
        <f t="shared" si="42"/>
        <v>0</v>
      </c>
      <c r="BS56" s="12">
        <f t="shared" si="43"/>
        <v>0</v>
      </c>
      <c r="BT56" s="18">
        <f t="shared" si="44"/>
        <v>0</v>
      </c>
    </row>
    <row r="57" spans="1:72" x14ac:dyDescent="0.25">
      <c r="D57" s="3"/>
      <c r="E57" s="6"/>
      <c r="F57" s="6"/>
      <c r="I57" s="4"/>
      <c r="J57" s="11">
        <f t="shared" si="45"/>
        <v>0</v>
      </c>
      <c r="K57" s="12">
        <f t="shared" si="3"/>
        <v>0</v>
      </c>
      <c r="L57" s="4"/>
      <c r="M57" s="13">
        <f t="shared" si="4"/>
        <v>0</v>
      </c>
      <c r="N57" s="12">
        <f t="shared" si="5"/>
        <v>0</v>
      </c>
      <c r="O57" s="4"/>
      <c r="P57" s="13">
        <f t="shared" si="6"/>
        <v>0</v>
      </c>
      <c r="Q57" s="12">
        <f t="shared" si="7"/>
        <v>0</v>
      </c>
      <c r="R57" s="4"/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>
        <v>0</v>
      </c>
      <c r="Y57" s="13">
        <f t="shared" si="12"/>
        <v>0</v>
      </c>
      <c r="Z57" s="12">
        <f t="shared" si="13"/>
        <v>0</v>
      </c>
      <c r="AA57" s="4"/>
      <c r="AB57" s="13">
        <f t="shared" si="14"/>
        <v>0</v>
      </c>
      <c r="AC57" s="12">
        <f t="shared" si="15"/>
        <v>0</v>
      </c>
      <c r="AD57" s="4"/>
      <c r="AE57" s="13">
        <f t="shared" si="16"/>
        <v>0</v>
      </c>
      <c r="AF57" s="12">
        <f t="shared" si="17"/>
        <v>0</v>
      </c>
      <c r="AG57" s="4"/>
      <c r="AH57" s="13">
        <f t="shared" si="18"/>
        <v>0</v>
      </c>
      <c r="AI57" s="12">
        <f t="shared" si="19"/>
        <v>0</v>
      </c>
      <c r="AJ57" s="4"/>
      <c r="AK57" s="13">
        <f t="shared" si="20"/>
        <v>0</v>
      </c>
      <c r="AL57" s="12">
        <f t="shared" si="21"/>
        <v>0</v>
      </c>
      <c r="AM57" s="4"/>
      <c r="AN57" s="13">
        <f t="shared" si="22"/>
        <v>0</v>
      </c>
      <c r="AO57" s="12">
        <f t="shared" si="23"/>
        <v>0</v>
      </c>
      <c r="AP57" s="4"/>
      <c r="AQ57" s="13">
        <f t="shared" si="24"/>
        <v>0</v>
      </c>
      <c r="AR57" s="12">
        <f t="shared" si="25"/>
        <v>0</v>
      </c>
      <c r="AS57" s="4"/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/>
      <c r="AZ57" s="13">
        <f t="shared" si="30"/>
        <v>0</v>
      </c>
      <c r="BA57" s="12">
        <f t="shared" si="31"/>
        <v>0</v>
      </c>
      <c r="BB57" s="4"/>
      <c r="BC57" s="13">
        <f t="shared" si="32"/>
        <v>0</v>
      </c>
      <c r="BD57" s="12">
        <f t="shared" si="33"/>
        <v>0</v>
      </c>
      <c r="BE57" s="4">
        <v>0</v>
      </c>
      <c r="BF57" s="13">
        <f t="shared" si="34"/>
        <v>0</v>
      </c>
      <c r="BG57" s="12">
        <f t="shared" si="35"/>
        <v>0</v>
      </c>
      <c r="BH57" s="4">
        <v>0</v>
      </c>
      <c r="BI57" s="13">
        <f t="shared" si="36"/>
        <v>0</v>
      </c>
      <c r="BJ57" s="12">
        <f t="shared" si="37"/>
        <v>0</v>
      </c>
      <c r="BK57" s="4"/>
      <c r="BL57" s="13">
        <f t="shared" si="38"/>
        <v>0</v>
      </c>
      <c r="BM57" s="12">
        <f t="shared" si="39"/>
        <v>0</v>
      </c>
      <c r="BN57" s="4"/>
      <c r="BO57" s="13">
        <f t="shared" si="40"/>
        <v>0</v>
      </c>
      <c r="BP57" s="12">
        <f t="shared" si="41"/>
        <v>0</v>
      </c>
      <c r="BQ57" s="4"/>
      <c r="BR57" s="13">
        <f t="shared" si="42"/>
        <v>0</v>
      </c>
      <c r="BS57" s="12">
        <f t="shared" si="43"/>
        <v>0</v>
      </c>
      <c r="BT57" s="18">
        <f t="shared" si="44"/>
        <v>0</v>
      </c>
    </row>
    <row r="58" spans="1:72" s="8" customFormat="1" x14ac:dyDescent="0.25">
      <c r="A58" s="1">
        <v>173164000</v>
      </c>
      <c r="B58" t="s">
        <v>90</v>
      </c>
      <c r="C58" t="s">
        <v>53</v>
      </c>
      <c r="D58" s="2">
        <v>0.1</v>
      </c>
      <c r="E58" s="6">
        <v>60</v>
      </c>
      <c r="F58" s="6">
        <v>5.6851200000000004</v>
      </c>
      <c r="G58" s="1">
        <v>320926</v>
      </c>
      <c r="H58" s="1" t="s">
        <v>51</v>
      </c>
      <c r="I58" s="4"/>
      <c r="J58" s="11">
        <f t="shared" si="45"/>
        <v>0</v>
      </c>
      <c r="K58" s="12">
        <f t="shared" si="3"/>
        <v>0</v>
      </c>
      <c r="L58" s="4"/>
      <c r="M58" s="13">
        <f t="shared" si="4"/>
        <v>0</v>
      </c>
      <c r="N58" s="15">
        <f t="shared" si="5"/>
        <v>0</v>
      </c>
      <c r="O58" s="4"/>
      <c r="P58" s="13">
        <f t="shared" si="6"/>
        <v>0</v>
      </c>
      <c r="Q58" s="15">
        <f t="shared" si="7"/>
        <v>0</v>
      </c>
      <c r="R58" s="14"/>
      <c r="S58" s="13">
        <f t="shared" si="8"/>
        <v>0</v>
      </c>
      <c r="T58" s="15">
        <f t="shared" si="9"/>
        <v>0</v>
      </c>
      <c r="U58" s="14"/>
      <c r="V58" s="13">
        <f t="shared" si="10"/>
        <v>0</v>
      </c>
      <c r="W58" s="15">
        <f t="shared" si="11"/>
        <v>0</v>
      </c>
      <c r="X58" s="4">
        <v>42</v>
      </c>
      <c r="Y58" s="13">
        <f t="shared" si="12"/>
        <v>0.7</v>
      </c>
      <c r="Z58" s="15">
        <f t="shared" si="13"/>
        <v>238.77504000000002</v>
      </c>
      <c r="AA58" s="14"/>
      <c r="AB58" s="13">
        <f t="shared" si="14"/>
        <v>0</v>
      </c>
      <c r="AC58" s="15">
        <f t="shared" si="15"/>
        <v>0</v>
      </c>
      <c r="AD58" s="14"/>
      <c r="AE58" s="13">
        <f t="shared" si="16"/>
        <v>0</v>
      </c>
      <c r="AF58" s="15">
        <f t="shared" si="17"/>
        <v>0</v>
      </c>
      <c r="AG58" s="14"/>
      <c r="AH58" s="13">
        <f t="shared" si="18"/>
        <v>0</v>
      </c>
      <c r="AI58" s="15">
        <f t="shared" si="19"/>
        <v>0</v>
      </c>
      <c r="AJ58" s="14"/>
      <c r="AK58" s="13">
        <f t="shared" si="20"/>
        <v>0</v>
      </c>
      <c r="AL58" s="15">
        <f t="shared" si="21"/>
        <v>0</v>
      </c>
      <c r="AM58" s="14"/>
      <c r="AN58" s="13">
        <f t="shared" si="22"/>
        <v>0</v>
      </c>
      <c r="AO58" s="15">
        <f t="shared" si="23"/>
        <v>0</v>
      </c>
      <c r="AP58" s="4"/>
      <c r="AQ58" s="13">
        <f t="shared" si="24"/>
        <v>0</v>
      </c>
      <c r="AR58" s="15">
        <f t="shared" si="25"/>
        <v>0</v>
      </c>
      <c r="AS58" s="4"/>
      <c r="AT58" s="13">
        <f t="shared" si="26"/>
        <v>0</v>
      </c>
      <c r="AU58" s="15">
        <f t="shared" si="27"/>
        <v>0</v>
      </c>
      <c r="AV58" s="4"/>
      <c r="AW58" s="13">
        <f t="shared" si="28"/>
        <v>0</v>
      </c>
      <c r="AX58" s="15">
        <f t="shared" si="29"/>
        <v>0</v>
      </c>
      <c r="AY58" s="4"/>
      <c r="AZ58" s="13">
        <f t="shared" si="30"/>
        <v>0</v>
      </c>
      <c r="BA58" s="15">
        <f t="shared" si="31"/>
        <v>0</v>
      </c>
      <c r="BB58" s="4"/>
      <c r="BC58" s="13">
        <f t="shared" si="32"/>
        <v>0</v>
      </c>
      <c r="BD58" s="15">
        <f t="shared" si="33"/>
        <v>0</v>
      </c>
      <c r="BE58" s="4">
        <v>48</v>
      </c>
      <c r="BF58" s="13">
        <f t="shared" si="34"/>
        <v>0.8</v>
      </c>
      <c r="BG58" s="15">
        <f t="shared" si="35"/>
        <v>272.88576</v>
      </c>
      <c r="BH58" s="4">
        <v>0</v>
      </c>
      <c r="BI58" s="13">
        <f t="shared" si="36"/>
        <v>0</v>
      </c>
      <c r="BJ58" s="15">
        <f t="shared" si="37"/>
        <v>0</v>
      </c>
      <c r="BK58" s="4"/>
      <c r="BL58" s="13">
        <f t="shared" si="38"/>
        <v>0</v>
      </c>
      <c r="BM58" s="15">
        <f t="shared" si="39"/>
        <v>0</v>
      </c>
      <c r="BN58" s="4"/>
      <c r="BO58" s="13">
        <f t="shared" si="40"/>
        <v>0</v>
      </c>
      <c r="BP58" s="15">
        <f t="shared" si="41"/>
        <v>0</v>
      </c>
      <c r="BQ58" s="4"/>
      <c r="BR58" s="13">
        <f t="shared" si="42"/>
        <v>0</v>
      </c>
      <c r="BS58" s="15">
        <f t="shared" si="43"/>
        <v>0</v>
      </c>
      <c r="BT58" s="18">
        <f t="shared" si="44"/>
        <v>511.66079999999999</v>
      </c>
    </row>
    <row r="59" spans="1:72" x14ac:dyDescent="0.25">
      <c r="A59" s="1">
        <v>173164000</v>
      </c>
      <c r="B59" t="s">
        <v>91</v>
      </c>
      <c r="C59" t="s">
        <v>92</v>
      </c>
      <c r="D59" s="2">
        <v>0.1</v>
      </c>
      <c r="E59" s="6">
        <v>60</v>
      </c>
      <c r="F59" s="6">
        <v>5.6851200000000004</v>
      </c>
      <c r="G59" s="1">
        <v>320926</v>
      </c>
      <c r="H59" s="1" t="s">
        <v>51</v>
      </c>
      <c r="I59" s="4"/>
      <c r="J59" s="11">
        <f t="shared" si="45"/>
        <v>0</v>
      </c>
      <c r="K59" s="12">
        <f t="shared" si="3"/>
        <v>0</v>
      </c>
      <c r="L59" s="4"/>
      <c r="M59" s="13">
        <f t="shared" si="4"/>
        <v>0</v>
      </c>
      <c r="N59" s="12">
        <f t="shared" si="5"/>
        <v>0</v>
      </c>
      <c r="O59" s="4"/>
      <c r="P59" s="13">
        <f t="shared" si="6"/>
        <v>0</v>
      </c>
      <c r="Q59" s="12">
        <f t="shared" si="7"/>
        <v>0</v>
      </c>
      <c r="R59" s="4"/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>
        <v>42</v>
      </c>
      <c r="Y59" s="13">
        <f t="shared" si="12"/>
        <v>0.7</v>
      </c>
      <c r="Z59" s="12">
        <f t="shared" si="13"/>
        <v>238.77504000000002</v>
      </c>
      <c r="AA59" s="4"/>
      <c r="AB59" s="13">
        <f t="shared" si="14"/>
        <v>0</v>
      </c>
      <c r="AC59" s="12">
        <f t="shared" si="15"/>
        <v>0</v>
      </c>
      <c r="AD59" s="4"/>
      <c r="AE59" s="13">
        <f t="shared" si="16"/>
        <v>0</v>
      </c>
      <c r="AF59" s="12">
        <f t="shared" si="17"/>
        <v>0</v>
      </c>
      <c r="AG59" s="4"/>
      <c r="AH59" s="13">
        <f t="shared" si="18"/>
        <v>0</v>
      </c>
      <c r="AI59" s="12">
        <f t="shared" si="19"/>
        <v>0</v>
      </c>
      <c r="AJ59" s="4"/>
      <c r="AK59" s="13">
        <f t="shared" si="20"/>
        <v>0</v>
      </c>
      <c r="AL59" s="12">
        <f t="shared" si="21"/>
        <v>0</v>
      </c>
      <c r="AM59" s="4"/>
      <c r="AN59" s="13">
        <f t="shared" si="22"/>
        <v>0</v>
      </c>
      <c r="AO59" s="12">
        <f t="shared" si="23"/>
        <v>0</v>
      </c>
      <c r="AP59" s="4"/>
      <c r="AQ59" s="13">
        <f t="shared" si="24"/>
        <v>0</v>
      </c>
      <c r="AR59" s="12">
        <f t="shared" si="25"/>
        <v>0</v>
      </c>
      <c r="AS59" s="4"/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/>
      <c r="AZ59" s="13">
        <f t="shared" si="30"/>
        <v>0</v>
      </c>
      <c r="BA59" s="12">
        <f t="shared" si="31"/>
        <v>0</v>
      </c>
      <c r="BB59" s="4"/>
      <c r="BC59" s="13">
        <f t="shared" si="32"/>
        <v>0</v>
      </c>
      <c r="BD59" s="12">
        <f t="shared" si="33"/>
        <v>0</v>
      </c>
      <c r="BE59" s="4">
        <v>48</v>
      </c>
      <c r="BF59" s="13">
        <f t="shared" si="34"/>
        <v>0.8</v>
      </c>
      <c r="BG59" s="12">
        <f t="shared" si="35"/>
        <v>272.88576</v>
      </c>
      <c r="BH59" s="4">
        <v>0</v>
      </c>
      <c r="BI59" s="13">
        <f t="shared" si="36"/>
        <v>0</v>
      </c>
      <c r="BJ59" s="12">
        <f t="shared" si="37"/>
        <v>0</v>
      </c>
      <c r="BK59" s="4"/>
      <c r="BL59" s="13">
        <f t="shared" si="38"/>
        <v>0</v>
      </c>
      <c r="BM59" s="12">
        <f t="shared" si="39"/>
        <v>0</v>
      </c>
      <c r="BN59" s="4"/>
      <c r="BO59" s="13">
        <f t="shared" si="40"/>
        <v>0</v>
      </c>
      <c r="BP59" s="12">
        <f t="shared" si="41"/>
        <v>0</v>
      </c>
      <c r="BQ59" s="4"/>
      <c r="BR59" s="13">
        <f t="shared" si="42"/>
        <v>0</v>
      </c>
      <c r="BS59" s="12">
        <f t="shared" si="43"/>
        <v>0</v>
      </c>
      <c r="BT59" s="18">
        <f t="shared" si="44"/>
        <v>511.66079999999999</v>
      </c>
    </row>
    <row r="60" spans="1:72" x14ac:dyDescent="0.25">
      <c r="A60" s="1">
        <v>173164000</v>
      </c>
      <c r="B60" t="s">
        <v>93</v>
      </c>
      <c r="C60" t="s">
        <v>94</v>
      </c>
      <c r="D60" s="2">
        <v>0.16666666666666666</v>
      </c>
      <c r="E60" s="6">
        <v>60</v>
      </c>
      <c r="F60" s="6">
        <v>5.6851200000000004</v>
      </c>
      <c r="G60" s="1">
        <v>320926</v>
      </c>
      <c r="H60" s="1" t="s">
        <v>51</v>
      </c>
      <c r="I60" s="4"/>
      <c r="J60" s="11">
        <f t="shared" si="45"/>
        <v>0</v>
      </c>
      <c r="K60" s="12">
        <f t="shared" si="3"/>
        <v>0</v>
      </c>
      <c r="L60" s="4"/>
      <c r="M60" s="13">
        <f t="shared" si="4"/>
        <v>0</v>
      </c>
      <c r="N60" s="12">
        <f t="shared" si="5"/>
        <v>0</v>
      </c>
      <c r="O60" s="4"/>
      <c r="P60" s="13">
        <f t="shared" si="6"/>
        <v>0</v>
      </c>
      <c r="Q60" s="12">
        <f t="shared" si="7"/>
        <v>0</v>
      </c>
      <c r="R60" s="4"/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>
        <v>70</v>
      </c>
      <c r="Y60" s="13">
        <f t="shared" si="12"/>
        <v>1.1666666666666667</v>
      </c>
      <c r="Z60" s="12">
        <f t="shared" si="13"/>
        <v>397.95840000000004</v>
      </c>
      <c r="AA60" s="4"/>
      <c r="AB60" s="13">
        <f t="shared" si="14"/>
        <v>0</v>
      </c>
      <c r="AC60" s="12">
        <f t="shared" si="15"/>
        <v>0</v>
      </c>
      <c r="AD60" s="4"/>
      <c r="AE60" s="13">
        <f t="shared" si="16"/>
        <v>0</v>
      </c>
      <c r="AF60" s="12">
        <f t="shared" si="17"/>
        <v>0</v>
      </c>
      <c r="AG60" s="4"/>
      <c r="AH60" s="13">
        <f t="shared" si="18"/>
        <v>0</v>
      </c>
      <c r="AI60" s="12">
        <f t="shared" si="19"/>
        <v>0</v>
      </c>
      <c r="AJ60" s="4"/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/>
      <c r="AQ60" s="13">
        <f t="shared" si="24"/>
        <v>0</v>
      </c>
      <c r="AR60" s="12">
        <f t="shared" si="25"/>
        <v>0</v>
      </c>
      <c r="AS60" s="4"/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    </c>
      <c r="BD60" s="12">
        <f t="shared" si="33"/>
        <v>0</v>
      </c>
      <c r="BE60" s="4">
        <v>80</v>
      </c>
      <c r="BF60" s="13">
        <f t="shared" si="34"/>
        <v>1.3333333333333333</v>
      </c>
      <c r="BG60" s="12">
        <f t="shared" si="35"/>
        <v>454.80960000000005</v>
      </c>
      <c r="BH60" s="4">
        <v>0</v>
      </c>
      <c r="BI60" s="13">
        <f t="shared" si="36"/>
        <v>0</v>
      </c>
      <c r="BJ60" s="12">
        <f t="shared" si="37"/>
        <v>0</v>
      </c>
      <c r="BK60" s="4"/>
      <c r="BL60" s="13">
        <f t="shared" si="38"/>
        <v>0</v>
      </c>
      <c r="BM60" s="12">
        <f t="shared" si="39"/>
        <v>0</v>
      </c>
      <c r="BN60" s="4"/>
      <c r="BO60" s="13">
        <f t="shared" si="40"/>
        <v>0</v>
      </c>
      <c r="BP60" s="12">
        <f t="shared" si="41"/>
        <v>0</v>
      </c>
      <c r="BQ60" s="4"/>
      <c r="BR60" s="13">
        <f t="shared" si="42"/>
        <v>0</v>
      </c>
      <c r="BS60" s="12">
        <f t="shared" si="43"/>
        <v>0</v>
      </c>
      <c r="BT60" s="18">
        <f t="shared" si="44"/>
        <v>852.76800000000003</v>
      </c>
    </row>
    <row r="61" spans="1:72" x14ac:dyDescent="0.25">
      <c r="A61" s="1">
        <v>173164000</v>
      </c>
      <c r="B61" t="s">
        <v>38</v>
      </c>
      <c r="C61" t="s">
        <v>39</v>
      </c>
      <c r="D61" s="2">
        <v>0.13333333333333333</v>
      </c>
      <c r="E61" s="6">
        <v>60</v>
      </c>
      <c r="F61" s="6">
        <v>5.6851200000000004</v>
      </c>
      <c r="G61" s="1">
        <v>320926</v>
      </c>
      <c r="H61" s="1" t="s">
        <v>51</v>
      </c>
      <c r="I61" s="4"/>
      <c r="J61" s="11">
        <f t="shared" si="45"/>
        <v>0</v>
      </c>
      <c r="K61" s="12">
        <f t="shared" si="3"/>
        <v>0</v>
      </c>
      <c r="L61" s="4"/>
      <c r="M61" s="13">
        <f t="shared" si="4"/>
        <v>0</v>
      </c>
      <c r="N61" s="12">
        <f t="shared" si="5"/>
        <v>0</v>
      </c>
      <c r="O61" s="4"/>
      <c r="P61" s="13">
        <f t="shared" si="6"/>
        <v>0</v>
      </c>
      <c r="Q61" s="12">
        <f t="shared" si="7"/>
        <v>0</v>
      </c>
      <c r="R61" s="4"/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>
        <v>56</v>
      </c>
      <c r="Y61" s="13">
        <f t="shared" si="12"/>
        <v>0.93333333333333335</v>
      </c>
      <c r="Z61" s="12">
        <f t="shared" si="13"/>
        <v>318.36672000000004</v>
      </c>
      <c r="AA61" s="4"/>
      <c r="AB61" s="13">
        <f t="shared" si="14"/>
        <v>0</v>
      </c>
      <c r="AC61" s="12">
        <f t="shared" si="15"/>
        <v>0</v>
      </c>
      <c r="AD61" s="4"/>
      <c r="AE61" s="13">
        <f t="shared" si="16"/>
        <v>0</v>
      </c>
      <c r="AF61" s="12">
        <f t="shared" si="17"/>
        <v>0</v>
      </c>
      <c r="AG61" s="4"/>
      <c r="AH61" s="13">
        <f t="shared" si="18"/>
        <v>0</v>
      </c>
      <c r="AI61" s="12">
        <f t="shared" si="19"/>
        <v>0</v>
      </c>
      <c r="AJ61" s="4"/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/>
      <c r="AQ61" s="13">
        <f t="shared" si="24"/>
        <v>0</v>
      </c>
      <c r="AR61" s="12">
        <f t="shared" si="25"/>
        <v>0</v>
      </c>
      <c r="AS61" s="4"/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/>
      <c r="AZ61" s="13">
        <f t="shared" si="30"/>
        <v>0</v>
      </c>
      <c r="BA61" s="12">
        <f t="shared" si="31"/>
        <v>0</v>
      </c>
      <c r="BB61" s="4"/>
      <c r="BC61" s="13">
        <f t="shared" si="32"/>
        <v>0</v>
      </c>
      <c r="BD61" s="12">
        <f t="shared" si="33"/>
        <v>0</v>
      </c>
      <c r="BE61" s="4">
        <v>64</v>
      </c>
      <c r="BF61" s="13">
        <f t="shared" si="34"/>
        <v>1.0666666666666667</v>
      </c>
      <c r="BG61" s="12">
        <f t="shared" si="35"/>
        <v>363.84768000000003</v>
      </c>
      <c r="BH61" s="4">
        <v>0</v>
      </c>
      <c r="BI61" s="13">
        <f t="shared" si="36"/>
        <v>0</v>
      </c>
      <c r="BJ61" s="12">
        <f t="shared" si="37"/>
        <v>0</v>
      </c>
      <c r="BK61" s="4"/>
      <c r="BL61" s="13">
        <f t="shared" si="38"/>
        <v>0</v>
      </c>
      <c r="BM61" s="12">
        <f t="shared" si="39"/>
        <v>0</v>
      </c>
      <c r="BN61" s="4"/>
      <c r="BO61" s="13">
        <f t="shared" si="40"/>
        <v>0</v>
      </c>
      <c r="BP61" s="12">
        <f t="shared" si="41"/>
        <v>0</v>
      </c>
      <c r="BQ61" s="4"/>
      <c r="BR61" s="13">
        <f t="shared" si="42"/>
        <v>0</v>
      </c>
      <c r="BS61" s="12">
        <f t="shared" si="43"/>
        <v>0</v>
      </c>
      <c r="BT61" s="18">
        <f t="shared" si="44"/>
        <v>682.21440000000007</v>
      </c>
    </row>
    <row r="62" spans="1:72" x14ac:dyDescent="0.25">
      <c r="A62" s="1">
        <v>173164000</v>
      </c>
      <c r="B62" t="s">
        <v>34</v>
      </c>
      <c r="C62" t="s">
        <v>35</v>
      </c>
      <c r="D62" s="2">
        <v>0.16666666666666666</v>
      </c>
      <c r="E62" s="6">
        <v>60</v>
      </c>
      <c r="F62" s="6">
        <v>5.6851200000000004</v>
      </c>
      <c r="G62" s="1">
        <v>320926</v>
      </c>
      <c r="H62" s="1" t="s">
        <v>51</v>
      </c>
      <c r="I62" s="4"/>
      <c r="J62" s="11">
        <f t="shared" si="45"/>
        <v>0</v>
      </c>
      <c r="K62" s="12">
        <f t="shared" si="3"/>
        <v>0</v>
      </c>
      <c r="L62" s="4"/>
      <c r="M62" s="13">
        <f t="shared" si="4"/>
        <v>0</v>
      </c>
      <c r="N62" s="12">
        <f t="shared" si="5"/>
        <v>0</v>
      </c>
      <c r="O62" s="4"/>
      <c r="P62" s="13">
        <f t="shared" si="6"/>
        <v>0</v>
      </c>
      <c r="Q62" s="12">
        <f t="shared" si="7"/>
        <v>0</v>
      </c>
      <c r="R62" s="4"/>
      <c r="S62" s="13">
        <f t="shared" si="8"/>
        <v>0</v>
      </c>
      <c r="T62" s="12">
        <f t="shared" si="9"/>
        <v>0</v>
      </c>
      <c r="U62" s="4"/>
      <c r="V62" s="13">
        <f t="shared" si="10"/>
        <v>0</v>
      </c>
      <c r="W62" s="12">
        <f t="shared" si="11"/>
        <v>0</v>
      </c>
      <c r="X62" s="4">
        <v>70</v>
      </c>
      <c r="Y62" s="13">
        <f t="shared" si="12"/>
        <v>1.1666666666666667</v>
      </c>
      <c r="Z62" s="12">
        <f t="shared" si="13"/>
        <v>397.95840000000004</v>
      </c>
      <c r="AA62" s="4"/>
      <c r="AB62" s="13">
        <f t="shared" si="14"/>
        <v>0</v>
      </c>
      <c r="AC62" s="12">
        <f t="shared" si="15"/>
        <v>0</v>
      </c>
      <c r="AD62" s="4"/>
      <c r="AE62" s="13">
        <f t="shared" si="16"/>
        <v>0</v>
      </c>
      <c r="AF62" s="12">
        <f t="shared" si="17"/>
        <v>0</v>
      </c>
      <c r="AG62" s="4"/>
      <c r="AH62" s="13">
        <f t="shared" si="18"/>
        <v>0</v>
      </c>
      <c r="AI62" s="12">
        <f t="shared" si="19"/>
        <v>0</v>
      </c>
      <c r="AJ62" s="4"/>
      <c r="AK62" s="13">
        <f t="shared" si="20"/>
        <v>0</v>
      </c>
      <c r="AL62" s="12">
        <f t="shared" si="21"/>
        <v>0</v>
      </c>
      <c r="AM62" s="4"/>
      <c r="AN62" s="13">
        <f t="shared" si="22"/>
        <v>0</v>
      </c>
      <c r="AO62" s="12">
        <f t="shared" si="23"/>
        <v>0</v>
      </c>
      <c r="AP62" s="4"/>
      <c r="AQ62" s="13">
        <f t="shared" si="24"/>
        <v>0</v>
      </c>
      <c r="AR62" s="12">
        <f t="shared" si="25"/>
        <v>0</v>
      </c>
      <c r="AS62" s="4"/>
      <c r="AT62" s="13">
        <f t="shared" si="26"/>
        <v>0</v>
      </c>
      <c r="AU62" s="12">
        <f t="shared" si="27"/>
        <v>0</v>
      </c>
      <c r="AV62" s="4"/>
      <c r="AW62" s="13">
        <f t="shared" si="28"/>
        <v>0</v>
      </c>
      <c r="AX62" s="12">
        <f t="shared" si="29"/>
        <v>0</v>
      </c>
      <c r="AY62" s="4"/>
      <c r="AZ62" s="13">
        <f t="shared" si="30"/>
        <v>0</v>
      </c>
      <c r="BA62" s="12">
        <f t="shared" si="31"/>
        <v>0</v>
      </c>
      <c r="BB62" s="4"/>
      <c r="BC62" s="13">
        <f t="shared" si="32"/>
        <v>0</v>
      </c>
      <c r="BD62" s="12">
        <f t="shared" si="33"/>
        <v>0</v>
      </c>
      <c r="BE62" s="4">
        <v>80</v>
      </c>
      <c r="BF62" s="13">
        <f t="shared" si="34"/>
        <v>1.3333333333333333</v>
      </c>
      <c r="BG62" s="12">
        <f t="shared" si="35"/>
        <v>454.80960000000005</v>
      </c>
      <c r="BH62" s="4">
        <v>0</v>
      </c>
      <c r="BI62" s="13">
        <f t="shared" si="36"/>
        <v>0</v>
      </c>
      <c r="BJ62" s="12">
        <f t="shared" si="37"/>
        <v>0</v>
      </c>
      <c r="BK62" s="4"/>
      <c r="BL62" s="13">
        <f t="shared" si="38"/>
        <v>0</v>
      </c>
      <c r="BM62" s="12">
        <f t="shared" si="39"/>
        <v>0</v>
      </c>
      <c r="BN62" s="4"/>
      <c r="BO62" s="13">
        <f t="shared" si="40"/>
        <v>0</v>
      </c>
      <c r="BP62" s="12">
        <f t="shared" si="41"/>
        <v>0</v>
      </c>
      <c r="BQ62" s="4"/>
      <c r="BR62" s="13">
        <f t="shared" si="42"/>
        <v>0</v>
      </c>
      <c r="BS62" s="12">
        <f t="shared" si="43"/>
        <v>0</v>
      </c>
      <c r="BT62" s="18">
        <f t="shared" si="44"/>
        <v>852.76800000000003</v>
      </c>
    </row>
    <row r="63" spans="1:72" x14ac:dyDescent="0.25">
      <c r="A63" s="1">
        <v>173164000</v>
      </c>
      <c r="B63" t="s">
        <v>32</v>
      </c>
      <c r="C63" t="s">
        <v>33</v>
      </c>
      <c r="D63" s="2">
        <v>0.16666666666666666</v>
      </c>
      <c r="E63" s="6">
        <v>60</v>
      </c>
      <c r="F63" s="6">
        <v>5.6851200000000004</v>
      </c>
      <c r="G63" s="1">
        <v>320926</v>
      </c>
      <c r="H63" s="1" t="s">
        <v>51</v>
      </c>
      <c r="I63" s="4"/>
      <c r="J63" s="11">
        <f t="shared" si="45"/>
        <v>0</v>
      </c>
      <c r="K63" s="12">
        <f t="shared" si="3"/>
        <v>0</v>
      </c>
      <c r="L63" s="4"/>
      <c r="M63" s="13">
        <f>+IFERROR(L63/$E63,0)</f>
        <v>0</v>
      </c>
      <c r="N63" s="12">
        <f>+L63*$F63</f>
        <v>0</v>
      </c>
      <c r="O63" s="4"/>
      <c r="P63" s="13">
        <f>+IFERROR(O63/$E63,0)</f>
        <v>0</v>
      </c>
      <c r="Q63" s="12">
        <f>+O63*$F63</f>
        <v>0</v>
      </c>
      <c r="R63" s="4"/>
      <c r="S63" s="13">
        <f>+IFERROR(R63/$E63,0)</f>
        <v>0</v>
      </c>
      <c r="T63" s="12">
        <f>+R63*$F63</f>
        <v>0</v>
      </c>
      <c r="U63" s="4"/>
      <c r="V63" s="13">
        <f t="shared" si="10"/>
        <v>0</v>
      </c>
      <c r="W63" s="12">
        <f t="shared" si="11"/>
        <v>0</v>
      </c>
      <c r="X63" s="4">
        <v>70</v>
      </c>
      <c r="Y63" s="13">
        <f t="shared" si="12"/>
        <v>1.1666666666666667</v>
      </c>
      <c r="Z63" s="12">
        <f t="shared" si="13"/>
        <v>397.95840000000004</v>
      </c>
      <c r="AA63" s="4"/>
      <c r="AB63" s="13">
        <f t="shared" si="14"/>
        <v>0</v>
      </c>
      <c r="AC63" s="12">
        <f t="shared" si="15"/>
        <v>0</v>
      </c>
      <c r="AD63" s="4"/>
      <c r="AE63" s="13">
        <f t="shared" si="16"/>
        <v>0</v>
      </c>
      <c r="AF63" s="12">
        <f t="shared" si="17"/>
        <v>0</v>
      </c>
      <c r="AG63" s="4"/>
      <c r="AH63" s="13">
        <f t="shared" si="18"/>
        <v>0</v>
      </c>
      <c r="AI63" s="12">
        <f t="shared" si="19"/>
        <v>0</v>
      </c>
      <c r="AJ63" s="4"/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/>
      <c r="AQ63" s="13">
        <f t="shared" si="24"/>
        <v>0</v>
      </c>
      <c r="AR63" s="12">
        <f t="shared" si="25"/>
        <v>0</v>
      </c>
      <c r="AS63" s="4"/>
      <c r="AT63" s="13">
        <f t="shared" si="26"/>
        <v>0</v>
      </c>
      <c r="AU63" s="12">
        <f t="shared" si="27"/>
        <v>0</v>
      </c>
      <c r="AV63" s="4"/>
      <c r="AW63" s="13">
        <f t="shared" si="28"/>
        <v>0</v>
      </c>
      <c r="AX63" s="12">
        <f t="shared" si="29"/>
        <v>0</v>
      </c>
      <c r="AY63" s="4"/>
      <c r="AZ63" s="13">
        <f t="shared" si="30"/>
        <v>0</v>
      </c>
      <c r="BA63" s="12">
        <f t="shared" si="31"/>
        <v>0</v>
      </c>
      <c r="BB63" s="4"/>
      <c r="BC63" s="13">
        <f t="shared" si="32"/>
        <v>0</v>
      </c>
      <c r="BD63" s="12">
        <f t="shared" si="33"/>
        <v>0</v>
      </c>
      <c r="BE63" s="4">
        <v>80</v>
      </c>
      <c r="BF63" s="13">
        <f t="shared" si="34"/>
        <v>1.3333333333333333</v>
      </c>
      <c r="BG63" s="12">
        <f t="shared" si="35"/>
        <v>454.80960000000005</v>
      </c>
      <c r="BH63" s="4">
        <v>0</v>
      </c>
      <c r="BI63" s="13">
        <f t="shared" si="36"/>
        <v>0</v>
      </c>
      <c r="BJ63" s="12">
        <f t="shared" si="37"/>
        <v>0</v>
      </c>
      <c r="BK63" s="4"/>
      <c r="BL63" s="13">
        <f t="shared" si="38"/>
        <v>0</v>
      </c>
      <c r="BM63" s="12">
        <f t="shared" si="39"/>
        <v>0</v>
      </c>
      <c r="BN63" s="4"/>
      <c r="BO63" s="13">
        <f t="shared" si="40"/>
        <v>0</v>
      </c>
      <c r="BP63" s="12">
        <f t="shared" si="41"/>
        <v>0</v>
      </c>
      <c r="BQ63" s="4"/>
      <c r="BR63" s="13">
        <f t="shared" si="42"/>
        <v>0</v>
      </c>
      <c r="BS63" s="12">
        <f t="shared" si="43"/>
        <v>0</v>
      </c>
      <c r="BT63" s="18">
        <f t="shared" ref="BT63:BT81" si="46">+SUMIFS($I63:$BS63,$I$1:$BS$1,$K$1)</f>
        <v>852.76800000000003</v>
      </c>
    </row>
    <row r="64" spans="1:72" x14ac:dyDescent="0.25">
      <c r="A64" s="1">
        <v>173164000</v>
      </c>
      <c r="B64" t="s">
        <v>88</v>
      </c>
      <c r="C64" t="s">
        <v>89</v>
      </c>
      <c r="D64" s="2">
        <v>0.16666666666666666</v>
      </c>
      <c r="E64" s="6">
        <v>60</v>
      </c>
      <c r="F64" s="6">
        <v>5.6851200000000004</v>
      </c>
      <c r="G64" s="1">
        <v>320926</v>
      </c>
      <c r="H64" s="1" t="s">
        <v>51</v>
      </c>
      <c r="I64" s="4"/>
      <c r="J64" s="11">
        <f t="shared" si="45"/>
        <v>0</v>
      </c>
      <c r="K64" s="12">
        <f>+$I64*$F64</f>
        <v>0</v>
      </c>
      <c r="L64" s="4"/>
      <c r="M64" s="13">
        <f>+IFERROR(L64/$E64,0)</f>
        <v>0</v>
      </c>
      <c r="N64" s="12">
        <f>+L64*$F64</f>
        <v>0</v>
      </c>
      <c r="O64" s="4"/>
      <c r="P64" s="13">
        <f>+IFERROR(O64/$E64,0)</f>
        <v>0</v>
      </c>
      <c r="Q64" s="12">
        <f>+O64*$F64</f>
        <v>0</v>
      </c>
      <c r="R64" s="4"/>
      <c r="S64" s="13">
        <f>+IFERROR(R64/$E64,0)</f>
        <v>0</v>
      </c>
      <c r="T64" s="12">
        <f>+R64*$F64</f>
        <v>0</v>
      </c>
      <c r="U64" s="4"/>
      <c r="V64" s="13">
        <f t="shared" si="10"/>
        <v>0</v>
      </c>
      <c r="W64" s="12">
        <f t="shared" si="11"/>
        <v>0</v>
      </c>
      <c r="X64" s="4">
        <v>70</v>
      </c>
      <c r="Y64" s="13">
        <f t="shared" si="12"/>
        <v>1.1666666666666667</v>
      </c>
      <c r="Z64" s="12">
        <f t="shared" si="13"/>
        <v>397.95840000000004</v>
      </c>
      <c r="AA64" s="4"/>
      <c r="AB64" s="13">
        <f t="shared" si="14"/>
        <v>0</v>
      </c>
      <c r="AC64" s="12">
        <f t="shared" si="15"/>
        <v>0</v>
      </c>
      <c r="AD64" s="4"/>
      <c r="AE64" s="13">
        <f t="shared" si="16"/>
        <v>0</v>
      </c>
      <c r="AF64" s="12">
        <f t="shared" si="17"/>
        <v>0</v>
      </c>
      <c r="AG64" s="4"/>
      <c r="AH64" s="13">
        <f t="shared" si="18"/>
        <v>0</v>
      </c>
      <c r="AI64" s="12">
        <f t="shared" si="19"/>
        <v>0</v>
      </c>
      <c r="AJ64" s="4"/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/>
      <c r="AQ64" s="13">
        <f t="shared" si="24"/>
        <v>0</v>
      </c>
      <c r="AR64" s="12">
        <f t="shared" si="25"/>
        <v>0</v>
      </c>
      <c r="AS64" s="4"/>
      <c r="AT64" s="13">
        <f t="shared" si="26"/>
        <v>0</v>
      </c>
      <c r="AU64" s="12">
        <f t="shared" si="27"/>
        <v>0</v>
      </c>
      <c r="AV64" s="4"/>
      <c r="AW64" s="13">
        <f t="shared" si="28"/>
        <v>0</v>
      </c>
      <c r="AX64" s="12">
        <f t="shared" si="29"/>
        <v>0</v>
      </c>
      <c r="AY64" s="4"/>
      <c r="AZ64" s="13">
        <f t="shared" si="30"/>
        <v>0</v>
      </c>
      <c r="BA64" s="12">
        <f t="shared" si="31"/>
        <v>0</v>
      </c>
      <c r="BB64" s="4"/>
      <c r="BC64" s="13">
        <f t="shared" si="32"/>
        <v>0</v>
      </c>
      <c r="BD64" s="12">
        <f t="shared" si="33"/>
        <v>0</v>
      </c>
      <c r="BE64" s="4">
        <v>80</v>
      </c>
      <c r="BF64" s="13">
        <f t="shared" si="34"/>
        <v>1.3333333333333333</v>
      </c>
      <c r="BG64" s="12">
        <f t="shared" si="35"/>
        <v>454.80960000000005</v>
      </c>
      <c r="BH64" s="4">
        <v>0</v>
      </c>
      <c r="BI64" s="13">
        <f t="shared" si="36"/>
        <v>0</v>
      </c>
      <c r="BJ64" s="12">
        <f t="shared" si="37"/>
        <v>0</v>
      </c>
      <c r="BK64" s="4"/>
      <c r="BL64" s="13">
        <f t="shared" si="38"/>
        <v>0</v>
      </c>
      <c r="BM64" s="12">
        <f t="shared" si="39"/>
        <v>0</v>
      </c>
      <c r="BN64" s="4"/>
      <c r="BO64" s="13">
        <f t="shared" si="40"/>
        <v>0</v>
      </c>
      <c r="BP64" s="12">
        <f t="shared" si="41"/>
        <v>0</v>
      </c>
      <c r="BQ64" s="4"/>
      <c r="BR64" s="13">
        <f t="shared" si="42"/>
        <v>0</v>
      </c>
      <c r="BS64" s="12">
        <f t="shared" si="43"/>
        <v>0</v>
      </c>
      <c r="BT64" s="18">
        <f t="shared" si="46"/>
        <v>852.76800000000003</v>
      </c>
    </row>
    <row r="65" spans="1:16384" x14ac:dyDescent="0.25">
      <c r="X65" s="4">
        <v>0</v>
      </c>
      <c r="BE65" s="4">
        <v>0</v>
      </c>
      <c r="BF65" s="13">
        <f t="shared" ref="BF65:BF89" si="47">+IFERROR(BE65/$E65,0)</f>
        <v>0</v>
      </c>
      <c r="BG65" s="12">
        <f t="shared" ref="BG65:BG89" si="48">+BE65*$F65</f>
        <v>0</v>
      </c>
      <c r="BH65" s="4">
        <v>0</v>
      </c>
      <c r="BI65" s="13">
        <f t="shared" ref="BI65:BI89" si="49">+IFERROR(BH65/$E65,0)</f>
        <v>0</v>
      </c>
      <c r="BJ65" s="12">
        <f t="shared" ref="BJ65:BJ89" si="50">+BH65*$F65</f>
        <v>0</v>
      </c>
      <c r="BQ65" s="4"/>
      <c r="BR65" s="13">
        <f t="shared" ref="BR65:BR72" si="51">+IFERROR(BQ65/$E65,0)</f>
        <v>0</v>
      </c>
      <c r="BS65" s="12">
        <f t="shared" ref="BS65:BS72" si="52">+BQ65*$F65</f>
        <v>0</v>
      </c>
      <c r="BT65" s="18">
        <f t="shared" si="46"/>
        <v>0</v>
      </c>
    </row>
    <row r="66" spans="1:16384" x14ac:dyDescent="0.25">
      <c r="A66" s="1">
        <v>173166000</v>
      </c>
      <c r="B66" t="s">
        <v>90</v>
      </c>
      <c r="C66" t="s">
        <v>53</v>
      </c>
      <c r="D66" s="2">
        <v>0.1</v>
      </c>
      <c r="E66" s="6">
        <v>24</v>
      </c>
      <c r="F66" s="6">
        <v>9.5472000000000001</v>
      </c>
      <c r="G66" s="1">
        <v>320030</v>
      </c>
      <c r="H66" s="1" t="s">
        <v>87</v>
      </c>
      <c r="I66" s="1"/>
      <c r="L66" s="2"/>
      <c r="M66" s="6"/>
      <c r="N66" s="6"/>
      <c r="O66" s="1"/>
      <c r="P66" s="1"/>
      <c r="Q66" s="1"/>
      <c r="T66" s="2"/>
      <c r="U66" s="6"/>
      <c r="V66" s="6"/>
      <c r="W66" s="1"/>
      <c r="X66" s="4">
        <v>12</v>
      </c>
      <c r="Y66" s="13">
        <f t="shared" ref="Y66" si="53">+IFERROR(X66/$E66,0)</f>
        <v>0.5</v>
      </c>
      <c r="Z66" s="12">
        <f t="shared" ref="Z66" si="54">+X66*$F66</f>
        <v>114.5664</v>
      </c>
      <c r="AB66" s="2"/>
      <c r="AC66" s="6"/>
      <c r="AD66" s="6"/>
      <c r="AE66" s="1"/>
      <c r="AF66" s="1"/>
      <c r="AG66" s="1"/>
      <c r="AJ66" s="2"/>
      <c r="AK66" s="6"/>
      <c r="AL66" s="6"/>
      <c r="AM66" s="1"/>
      <c r="AN66" s="1"/>
      <c r="AO66" s="1"/>
      <c r="AR66" s="2"/>
      <c r="AS66" s="6"/>
      <c r="AT66" s="6"/>
      <c r="AU66" s="1"/>
      <c r="AV66" s="1"/>
      <c r="AW66" s="1"/>
      <c r="AZ66" s="2"/>
      <c r="BA66" s="6"/>
      <c r="BB66" s="6"/>
      <c r="BC66" s="1"/>
      <c r="BD66" s="1"/>
      <c r="BE66" s="4">
        <v>26</v>
      </c>
      <c r="BF66" s="13">
        <f t="shared" si="47"/>
        <v>1.0833333333333333</v>
      </c>
      <c r="BG66" s="12">
        <f t="shared" si="48"/>
        <v>248.22720000000001</v>
      </c>
      <c r="BH66" s="4">
        <v>0</v>
      </c>
      <c r="BI66" s="13">
        <f t="shared" si="49"/>
        <v>0</v>
      </c>
      <c r="BJ66" s="12">
        <f t="shared" si="50"/>
        <v>0</v>
      </c>
      <c r="BK66" s="1"/>
      <c r="BL66" s="1"/>
      <c r="BM66" s="1"/>
      <c r="BP66" s="2"/>
      <c r="BQ66" s="4"/>
      <c r="BR66" s="13">
        <f t="shared" si="51"/>
        <v>0</v>
      </c>
      <c r="BS66" s="12">
        <f t="shared" si="52"/>
        <v>0</v>
      </c>
      <c r="BT66" s="18">
        <f t="shared" si="46"/>
        <v>362.79360000000003</v>
      </c>
      <c r="BU66" s="1"/>
      <c r="BX66" s="2"/>
      <c r="BY66" s="6"/>
      <c r="BZ66" s="6"/>
      <c r="CA66" s="1"/>
      <c r="CB66" s="1"/>
      <c r="CC66" s="1"/>
      <c r="CF66" s="2"/>
      <c r="CG66" s="6"/>
      <c r="CH66" s="6"/>
      <c r="CI66" s="1"/>
      <c r="CJ66" s="1"/>
      <c r="CK66" s="1"/>
      <c r="CN66" s="2"/>
      <c r="CO66" s="6"/>
      <c r="CP66" s="6"/>
      <c r="CQ66" s="1"/>
      <c r="CR66" s="1"/>
      <c r="CS66" s="1"/>
      <c r="CV66" s="2"/>
      <c r="CW66" s="6"/>
      <c r="CX66" s="6"/>
      <c r="CY66" s="1"/>
      <c r="CZ66" s="1"/>
      <c r="DA66" s="1"/>
      <c r="DD66" s="2"/>
      <c r="DE66" s="6"/>
      <c r="DF66" s="6"/>
      <c r="DG66" s="1"/>
      <c r="DH66" s="1"/>
      <c r="DI66" s="1"/>
      <c r="DL66" s="2"/>
      <c r="DM66" s="6"/>
      <c r="DN66" s="6"/>
      <c r="DO66" s="1"/>
      <c r="DP66" s="1"/>
      <c r="DQ66" s="1"/>
      <c r="DT66" s="2"/>
      <c r="DU66" s="6"/>
      <c r="DV66" s="6"/>
      <c r="DW66" s="1"/>
      <c r="DX66" s="1"/>
      <c r="DY66" s="1"/>
      <c r="EB66" s="2"/>
      <c r="EC66" s="6"/>
      <c r="ED66" s="6"/>
      <c r="EE66" s="1"/>
      <c r="EF66" s="1"/>
      <c r="EG66" s="1"/>
      <c r="EJ66" s="2"/>
      <c r="EK66" s="6"/>
      <c r="EL66" s="6"/>
      <c r="EM66" s="1"/>
      <c r="EN66" s="1"/>
      <c r="EO66" s="1"/>
      <c r="ER66" s="2"/>
      <c r="ES66" s="6"/>
      <c r="ET66" s="6"/>
      <c r="EU66" s="1"/>
      <c r="EV66" s="1"/>
      <c r="EW66" s="1"/>
      <c r="EZ66" s="2"/>
      <c r="FA66" s="6"/>
      <c r="FB66" s="6"/>
      <c r="FC66" s="1"/>
      <c r="FD66" s="1"/>
      <c r="FE66" s="1"/>
      <c r="FH66" s="2"/>
      <c r="FI66" s="6"/>
      <c r="FJ66" s="6"/>
      <c r="FK66" s="1"/>
      <c r="FL66" s="1"/>
      <c r="FM66" s="1"/>
      <c r="FP66" s="2"/>
      <c r="FQ66" s="6"/>
      <c r="FR66" s="6"/>
      <c r="FS66" s="1"/>
      <c r="FT66" s="1"/>
      <c r="FU66" s="1"/>
      <c r="FX66" s="2"/>
      <c r="FY66" s="6"/>
      <c r="FZ66" s="6"/>
      <c r="GA66" s="1"/>
      <c r="GB66" s="1"/>
      <c r="GC66" s="1"/>
      <c r="GF66" s="2"/>
      <c r="GG66" s="6"/>
      <c r="GH66" s="6"/>
      <c r="GI66" s="1"/>
      <c r="GJ66" s="1"/>
      <c r="GK66" s="1"/>
      <c r="GN66" s="2"/>
      <c r="GO66" s="6"/>
      <c r="GP66" s="6"/>
      <c r="GQ66" s="1"/>
      <c r="GR66" s="1"/>
      <c r="GS66" s="1"/>
      <c r="GV66" s="2"/>
      <c r="GW66" s="6"/>
      <c r="GX66" s="6"/>
      <c r="GY66" s="1"/>
      <c r="GZ66" s="1"/>
      <c r="HA66" s="1"/>
      <c r="HD66" s="2"/>
      <c r="HE66" s="6"/>
      <c r="HF66" s="6"/>
      <c r="HG66" s="1"/>
      <c r="HH66" s="1"/>
      <c r="HI66" s="1"/>
      <c r="HL66" s="2"/>
      <c r="HM66" s="6"/>
      <c r="HN66" s="6"/>
      <c r="HO66" s="1"/>
      <c r="HP66" s="1"/>
      <c r="HQ66" s="1"/>
      <c r="HT66" s="2"/>
      <c r="HU66" s="6"/>
      <c r="HV66" s="6"/>
      <c r="HW66" s="1"/>
      <c r="HX66" s="1"/>
      <c r="HY66" s="1"/>
      <c r="IB66" s="2"/>
      <c r="IC66" s="6"/>
      <c r="ID66" s="6"/>
      <c r="IE66" s="1"/>
      <c r="IF66" s="1"/>
      <c r="IG66" s="1"/>
      <c r="IJ66" s="2"/>
      <c r="IK66" s="6"/>
      <c r="IL66" s="6"/>
      <c r="IM66" s="1"/>
      <c r="IN66" s="1"/>
      <c r="IO66" s="1"/>
      <c r="IR66" s="2"/>
      <c r="IS66" s="6"/>
      <c r="IT66" s="6"/>
      <c r="IU66" s="1"/>
      <c r="IV66" s="1"/>
      <c r="IW66" s="1"/>
      <c r="IZ66" s="2"/>
      <c r="JA66" s="6"/>
      <c r="JB66" s="6"/>
      <c r="JC66" s="1"/>
      <c r="JD66" s="1"/>
      <c r="JE66" s="1"/>
      <c r="JH66" s="2"/>
      <c r="JI66" s="6"/>
      <c r="JJ66" s="6"/>
      <c r="JK66" s="1"/>
      <c r="JL66" s="1"/>
      <c r="JM66" s="1"/>
      <c r="JP66" s="2"/>
      <c r="JQ66" s="6"/>
      <c r="JR66" s="6"/>
      <c r="JS66" s="1"/>
      <c r="JT66" s="1"/>
      <c r="JU66" s="1"/>
      <c r="JX66" s="2"/>
      <c r="JY66" s="6"/>
      <c r="JZ66" s="6"/>
      <c r="KA66" s="1"/>
      <c r="KB66" s="1"/>
      <c r="KC66" s="1"/>
      <c r="KF66" s="2"/>
      <c r="KG66" s="6"/>
      <c r="KH66" s="6"/>
      <c r="KI66" s="1"/>
      <c r="KJ66" s="1"/>
      <c r="KK66" s="1"/>
      <c r="KN66" s="2"/>
      <c r="KO66" s="6"/>
      <c r="KP66" s="6"/>
      <c r="KQ66" s="1"/>
      <c r="KR66" s="1"/>
      <c r="KS66" s="1"/>
      <c r="KV66" s="2"/>
      <c r="KW66" s="6"/>
      <c r="KX66" s="6"/>
      <c r="KY66" s="1"/>
      <c r="KZ66" s="1"/>
      <c r="LA66" s="1"/>
      <c r="LD66" s="2"/>
      <c r="LE66" s="6"/>
      <c r="LF66" s="6"/>
      <c r="LG66" s="1"/>
      <c r="LH66" s="1"/>
      <c r="LI66" s="1"/>
      <c r="LL66" s="2"/>
      <c r="LM66" s="6"/>
      <c r="LN66" s="6"/>
      <c r="LO66" s="1"/>
      <c r="LP66" s="1"/>
      <c r="LQ66" s="1"/>
      <c r="LT66" s="2"/>
      <c r="LU66" s="6"/>
      <c r="LV66" s="6"/>
      <c r="LW66" s="1"/>
      <c r="LX66" s="1"/>
      <c r="LY66" s="1"/>
      <c r="MB66" s="2"/>
      <c r="MC66" s="6"/>
      <c r="MD66" s="6"/>
      <c r="ME66" s="1"/>
      <c r="MF66" s="1"/>
      <c r="MG66" s="1"/>
      <c r="MJ66" s="2"/>
      <c r="MK66" s="6"/>
      <c r="ML66" s="6"/>
      <c r="MM66" s="1"/>
      <c r="MN66" s="1"/>
      <c r="MO66" s="1"/>
      <c r="MR66" s="2"/>
      <c r="MS66" s="6"/>
      <c r="MT66" s="6"/>
      <c r="MU66" s="1"/>
      <c r="MV66" s="1"/>
      <c r="MW66" s="1"/>
      <c r="MZ66" s="2"/>
      <c r="NA66" s="6"/>
      <c r="NB66" s="6"/>
      <c r="NC66" s="1"/>
      <c r="ND66" s="1"/>
      <c r="NE66" s="1"/>
      <c r="NH66" s="2"/>
      <c r="NI66" s="6"/>
      <c r="NJ66" s="6"/>
      <c r="NK66" s="1"/>
      <c r="NL66" s="1"/>
      <c r="NM66" s="1"/>
      <c r="NP66" s="2"/>
      <c r="NQ66" s="6"/>
      <c r="NR66" s="6"/>
      <c r="NS66" s="1"/>
      <c r="NT66" s="1"/>
      <c r="NU66" s="1"/>
      <c r="NX66" s="2"/>
      <c r="NY66" s="6"/>
      <c r="NZ66" s="6"/>
      <c r="OA66" s="1"/>
      <c r="OB66" s="1"/>
      <c r="OC66" s="1"/>
      <c r="OF66" s="2"/>
      <c r="OG66" s="6"/>
      <c r="OH66" s="6"/>
      <c r="OI66" s="1"/>
      <c r="OJ66" s="1"/>
      <c r="OK66" s="1"/>
      <c r="ON66" s="2"/>
      <c r="OO66" s="6"/>
      <c r="OP66" s="6"/>
      <c r="OQ66" s="1"/>
      <c r="OR66" s="1"/>
      <c r="OS66" s="1"/>
      <c r="OV66" s="2"/>
      <c r="OW66" s="6"/>
      <c r="OX66" s="6"/>
      <c r="OY66" s="1"/>
      <c r="OZ66" s="1"/>
      <c r="PA66" s="1"/>
      <c r="PD66" s="2"/>
      <c r="PE66" s="6"/>
      <c r="PF66" s="6"/>
      <c r="PG66" s="1"/>
      <c r="PH66" s="1"/>
      <c r="PI66" s="1"/>
      <c r="PL66" s="2"/>
      <c r="PM66" s="6"/>
      <c r="PN66" s="6"/>
      <c r="PO66" s="1"/>
      <c r="PP66" s="1"/>
      <c r="PQ66" s="1"/>
      <c r="PT66" s="2"/>
      <c r="PU66" s="6"/>
      <c r="PV66" s="6"/>
      <c r="PW66" s="1"/>
      <c r="PX66" s="1"/>
      <c r="PY66" s="1"/>
      <c r="QB66" s="2"/>
      <c r="QC66" s="6"/>
      <c r="QD66" s="6"/>
      <c r="QE66" s="1"/>
      <c r="QF66" s="1"/>
      <c r="QG66" s="1"/>
      <c r="QJ66" s="2"/>
      <c r="QK66" s="6"/>
      <c r="QL66" s="6"/>
      <c r="QM66" s="1"/>
      <c r="QN66" s="1"/>
      <c r="QO66" s="1"/>
      <c r="QR66" s="2"/>
      <c r="QS66" s="6"/>
      <c r="QT66" s="6"/>
      <c r="QU66" s="1"/>
      <c r="QV66" s="1"/>
      <c r="QW66" s="1"/>
      <c r="QZ66" s="2"/>
      <c r="RA66" s="6"/>
      <c r="RB66" s="6"/>
      <c r="RC66" s="1"/>
      <c r="RD66" s="1"/>
      <c r="RE66" s="1"/>
      <c r="RH66" s="2"/>
      <c r="RI66" s="6"/>
      <c r="RJ66" s="6"/>
      <c r="RK66" s="1"/>
      <c r="RL66" s="1"/>
      <c r="RM66" s="1"/>
      <c r="RP66" s="2"/>
      <c r="RQ66" s="6"/>
      <c r="RR66" s="6"/>
      <c r="RS66" s="1"/>
      <c r="RT66" s="1"/>
      <c r="RU66" s="1"/>
      <c r="RX66" s="2"/>
      <c r="RY66" s="6"/>
      <c r="RZ66" s="6"/>
      <c r="SA66" s="1"/>
      <c r="SB66" s="1"/>
      <c r="SC66" s="1"/>
      <c r="SF66" s="2"/>
      <c r="SG66" s="6"/>
      <c r="SH66" s="6"/>
      <c r="SI66" s="1"/>
      <c r="SJ66" s="1"/>
      <c r="SK66" s="1"/>
      <c r="SN66" s="2"/>
      <c r="SO66" s="6"/>
      <c r="SP66" s="6"/>
      <c r="SQ66" s="1"/>
      <c r="SR66" s="1"/>
      <c r="SS66" s="1"/>
      <c r="SV66" s="2"/>
      <c r="SW66" s="6"/>
      <c r="SX66" s="6"/>
      <c r="SY66" s="1"/>
      <c r="SZ66" s="1"/>
      <c r="TA66" s="1"/>
      <c r="TD66" s="2"/>
      <c r="TE66" s="6"/>
      <c r="TF66" s="6"/>
      <c r="TG66" s="1"/>
      <c r="TH66" s="1"/>
      <c r="TI66" s="1"/>
      <c r="TL66" s="2"/>
      <c r="TM66" s="6"/>
      <c r="TN66" s="6"/>
      <c r="TO66" s="1"/>
      <c r="TP66" s="1"/>
      <c r="TQ66" s="1"/>
      <c r="TT66" s="2"/>
      <c r="TU66" s="6"/>
      <c r="TV66" s="6"/>
      <c r="TW66" s="1"/>
      <c r="TX66" s="1"/>
      <c r="TY66" s="1"/>
      <c r="UB66" s="2"/>
      <c r="UC66" s="6"/>
      <c r="UD66" s="6"/>
      <c r="UE66" s="1"/>
      <c r="UF66" s="1"/>
      <c r="UG66" s="1"/>
      <c r="UJ66" s="2"/>
      <c r="UK66" s="6"/>
      <c r="UL66" s="6"/>
      <c r="UM66" s="1"/>
      <c r="UN66" s="1"/>
      <c r="UO66" s="1"/>
      <c r="UR66" s="2"/>
      <c r="US66" s="6"/>
      <c r="UT66" s="6"/>
      <c r="UU66" s="1"/>
      <c r="UV66" s="1"/>
      <c r="UW66" s="1"/>
      <c r="UZ66" s="2"/>
      <c r="VA66" s="6"/>
      <c r="VB66" s="6"/>
      <c r="VC66" s="1"/>
      <c r="VD66" s="1"/>
      <c r="VE66" s="1"/>
      <c r="VH66" s="2"/>
      <c r="VI66" s="6"/>
      <c r="VJ66" s="6"/>
      <c r="VK66" s="1"/>
      <c r="VL66" s="1"/>
      <c r="VM66" s="1"/>
      <c r="VP66" s="2"/>
      <c r="VQ66" s="6"/>
      <c r="VR66" s="6"/>
      <c r="VS66" s="1"/>
      <c r="VT66" s="1"/>
      <c r="VU66" s="1"/>
      <c r="VX66" s="2"/>
      <c r="VY66" s="6"/>
      <c r="VZ66" s="6"/>
      <c r="WA66" s="1"/>
      <c r="WB66" s="1"/>
      <c r="WC66" s="1"/>
      <c r="WF66" s="2"/>
      <c r="WG66" s="6"/>
      <c r="WH66" s="6"/>
      <c r="WI66" s="1"/>
      <c r="WJ66" s="1"/>
      <c r="WK66" s="1"/>
      <c r="WN66" s="2"/>
      <c r="WO66" s="6"/>
      <c r="WP66" s="6"/>
      <c r="WQ66" s="1"/>
      <c r="WR66" s="1"/>
      <c r="WS66" s="1"/>
      <c r="WV66" s="2"/>
      <c r="WW66" s="6"/>
      <c r="WX66" s="6"/>
      <c r="WY66" s="1"/>
      <c r="WZ66" s="1"/>
      <c r="XA66" s="1"/>
      <c r="XD66" s="2"/>
      <c r="XE66" s="6"/>
      <c r="XF66" s="6"/>
      <c r="XG66" s="1"/>
      <c r="XH66" s="1"/>
      <c r="XI66" s="1"/>
      <c r="XL66" s="2"/>
      <c r="XM66" s="6"/>
      <c r="XN66" s="6"/>
      <c r="XO66" s="1"/>
      <c r="XP66" s="1"/>
      <c r="XQ66" s="1"/>
      <c r="XT66" s="2"/>
      <c r="XU66" s="6"/>
      <c r="XV66" s="6"/>
      <c r="XW66" s="1"/>
      <c r="XX66" s="1"/>
      <c r="XY66" s="1"/>
      <c r="YB66" s="2"/>
      <c r="YC66" s="6"/>
      <c r="YD66" s="6"/>
      <c r="YE66" s="1"/>
      <c r="YF66" s="1"/>
      <c r="YG66" s="1"/>
      <c r="YJ66" s="2"/>
      <c r="YK66" s="6"/>
      <c r="YL66" s="6"/>
      <c r="YM66" s="1"/>
      <c r="YN66" s="1"/>
      <c r="YO66" s="1"/>
      <c r="YR66" s="2"/>
      <c r="YS66" s="6"/>
      <c r="YT66" s="6"/>
      <c r="YU66" s="1"/>
      <c r="YV66" s="1"/>
      <c r="YW66" s="1"/>
      <c r="YZ66" s="2"/>
      <c r="ZA66" s="6"/>
      <c r="ZB66" s="6"/>
      <c r="ZC66" s="1"/>
      <c r="ZD66" s="1"/>
      <c r="ZE66" s="1"/>
      <c r="ZH66" s="2"/>
      <c r="ZI66" s="6"/>
      <c r="ZJ66" s="6"/>
      <c r="ZK66" s="1"/>
      <c r="ZL66" s="1"/>
      <c r="ZM66" s="1"/>
      <c r="ZP66" s="2"/>
      <c r="ZQ66" s="6"/>
      <c r="ZR66" s="6"/>
      <c r="ZS66" s="1"/>
      <c r="ZT66" s="1"/>
      <c r="ZU66" s="1"/>
      <c r="ZX66" s="2"/>
      <c r="ZY66" s="6"/>
      <c r="ZZ66" s="6"/>
      <c r="AAA66" s="1"/>
      <c r="AAB66" s="1"/>
      <c r="AAC66" s="1"/>
      <c r="AAF66" s="2"/>
      <c r="AAG66" s="6"/>
      <c r="AAH66" s="6"/>
      <c r="AAI66" s="1"/>
      <c r="AAJ66" s="1"/>
      <c r="AAK66" s="1"/>
      <c r="AAN66" s="2"/>
      <c r="AAO66" s="6"/>
      <c r="AAP66" s="6"/>
      <c r="AAQ66" s="1"/>
      <c r="AAR66" s="1"/>
      <c r="AAS66" s="1"/>
      <c r="AAV66" s="2"/>
      <c r="AAW66" s="6"/>
      <c r="AAX66" s="6"/>
      <c r="AAY66" s="1"/>
      <c r="AAZ66" s="1"/>
      <c r="ABA66" s="1"/>
      <c r="ABD66" s="2"/>
      <c r="ABE66" s="6"/>
      <c r="ABF66" s="6"/>
      <c r="ABG66" s="1"/>
      <c r="ABH66" s="1"/>
      <c r="ABI66" s="1"/>
      <c r="ABL66" s="2"/>
      <c r="ABM66" s="6"/>
      <c r="ABN66" s="6"/>
      <c r="ABO66" s="1"/>
      <c r="ABP66" s="1"/>
      <c r="ABQ66" s="1"/>
      <c r="ABT66" s="2"/>
      <c r="ABU66" s="6"/>
      <c r="ABV66" s="6"/>
      <c r="ABW66" s="1"/>
      <c r="ABX66" s="1"/>
      <c r="ABY66" s="1"/>
      <c r="ACB66" s="2"/>
      <c r="ACC66" s="6"/>
      <c r="ACD66" s="6"/>
      <c r="ACE66" s="1"/>
      <c r="ACF66" s="1"/>
      <c r="ACG66" s="1"/>
      <c r="ACJ66" s="2"/>
      <c r="ACK66" s="6"/>
      <c r="ACL66" s="6"/>
      <c r="ACM66" s="1"/>
      <c r="ACN66" s="1"/>
      <c r="ACO66" s="1"/>
      <c r="ACR66" s="2"/>
      <c r="ACS66" s="6"/>
      <c r="ACT66" s="6"/>
      <c r="ACU66" s="1"/>
      <c r="ACV66" s="1"/>
      <c r="ACW66" s="1"/>
      <c r="ACZ66" s="2"/>
      <c r="ADA66" s="6"/>
      <c r="ADB66" s="6"/>
      <c r="ADC66" s="1"/>
      <c r="ADD66" s="1"/>
      <c r="ADE66" s="1"/>
      <c r="ADH66" s="2"/>
      <c r="ADI66" s="6"/>
      <c r="ADJ66" s="6"/>
      <c r="ADK66" s="1"/>
      <c r="ADL66" s="1"/>
      <c r="ADM66" s="1"/>
      <c r="ADP66" s="2"/>
      <c r="ADQ66" s="6"/>
      <c r="ADR66" s="6"/>
      <c r="ADS66" s="1"/>
      <c r="ADT66" s="1"/>
      <c r="ADU66" s="1"/>
      <c r="ADX66" s="2"/>
      <c r="ADY66" s="6"/>
      <c r="ADZ66" s="6"/>
      <c r="AEA66" s="1"/>
      <c r="AEB66" s="1"/>
      <c r="AEC66" s="1"/>
      <c r="AEF66" s="2"/>
      <c r="AEG66" s="6"/>
      <c r="AEH66" s="6"/>
      <c r="AEI66" s="1"/>
      <c r="AEJ66" s="1"/>
      <c r="AEK66" s="1"/>
      <c r="AEN66" s="2"/>
      <c r="AEO66" s="6"/>
      <c r="AEP66" s="6"/>
      <c r="AEQ66" s="1"/>
      <c r="AER66" s="1"/>
      <c r="AES66" s="1"/>
      <c r="AEV66" s="2"/>
      <c r="AEW66" s="6"/>
      <c r="AEX66" s="6"/>
      <c r="AEY66" s="1"/>
      <c r="AEZ66" s="1"/>
      <c r="AFA66" s="1"/>
      <c r="AFD66" s="2"/>
      <c r="AFE66" s="6"/>
      <c r="AFF66" s="6"/>
      <c r="AFG66" s="1"/>
      <c r="AFH66" s="1"/>
      <c r="AFI66" s="1"/>
      <c r="AFL66" s="2"/>
      <c r="AFM66" s="6"/>
      <c r="AFN66" s="6"/>
      <c r="AFO66" s="1"/>
      <c r="AFP66" s="1"/>
      <c r="AFQ66" s="1"/>
      <c r="AFT66" s="2"/>
      <c r="AFU66" s="6"/>
      <c r="AFV66" s="6"/>
      <c r="AFW66" s="1"/>
      <c r="AFX66" s="1"/>
      <c r="AFY66" s="1"/>
      <c r="AGB66" s="2"/>
      <c r="AGC66" s="6"/>
      <c r="AGD66" s="6"/>
      <c r="AGE66" s="1"/>
      <c r="AGF66" s="1"/>
      <c r="AGG66" s="1"/>
      <c r="AGJ66" s="2"/>
      <c r="AGK66" s="6"/>
      <c r="AGL66" s="6"/>
      <c r="AGM66" s="1"/>
      <c r="AGN66" s="1"/>
      <c r="AGO66" s="1"/>
      <c r="AGR66" s="2"/>
      <c r="AGS66" s="6"/>
      <c r="AGT66" s="6"/>
      <c r="AGU66" s="1"/>
      <c r="AGV66" s="1"/>
      <c r="AGW66" s="1"/>
      <c r="AGZ66" s="2"/>
      <c r="AHA66" s="6"/>
      <c r="AHB66" s="6"/>
      <c r="AHC66" s="1"/>
      <c r="AHD66" s="1"/>
      <c r="AHE66" s="1"/>
      <c r="AHH66" s="2"/>
      <c r="AHI66" s="6"/>
      <c r="AHJ66" s="6"/>
      <c r="AHK66" s="1"/>
      <c r="AHL66" s="1"/>
      <c r="AHM66" s="1"/>
      <c r="AHP66" s="2"/>
      <c r="AHQ66" s="6"/>
      <c r="AHR66" s="6"/>
      <c r="AHS66" s="1"/>
      <c r="AHT66" s="1"/>
      <c r="AHU66" s="1"/>
      <c r="AHX66" s="2"/>
      <c r="AHY66" s="6"/>
      <c r="AHZ66" s="6"/>
      <c r="AIA66" s="1"/>
      <c r="AIB66" s="1"/>
      <c r="AIC66" s="1"/>
      <c r="AIF66" s="2"/>
      <c r="AIG66" s="6"/>
      <c r="AIH66" s="6"/>
      <c r="AII66" s="1"/>
      <c r="AIJ66" s="1"/>
      <c r="AIK66" s="1"/>
      <c r="AIN66" s="2"/>
      <c r="AIO66" s="6"/>
      <c r="AIP66" s="6"/>
      <c r="AIQ66" s="1"/>
      <c r="AIR66" s="1"/>
      <c r="AIS66" s="1"/>
      <c r="AIV66" s="2"/>
      <c r="AIW66" s="6"/>
      <c r="AIX66" s="6"/>
      <c r="AIY66" s="1"/>
      <c r="AIZ66" s="1"/>
      <c r="AJA66" s="1"/>
      <c r="AJD66" s="2"/>
      <c r="AJE66" s="6"/>
      <c r="AJF66" s="6"/>
      <c r="AJG66" s="1"/>
      <c r="AJH66" s="1"/>
      <c r="AJI66" s="1"/>
      <c r="AJL66" s="2"/>
      <c r="AJM66" s="6"/>
      <c r="AJN66" s="6"/>
      <c r="AJO66" s="1"/>
      <c r="AJP66" s="1"/>
      <c r="AJQ66" s="1"/>
      <c r="AJT66" s="2"/>
      <c r="AJU66" s="6"/>
      <c r="AJV66" s="6"/>
      <c r="AJW66" s="1"/>
      <c r="AJX66" s="1"/>
      <c r="AJY66" s="1"/>
      <c r="AKB66" s="2"/>
      <c r="AKC66" s="6"/>
      <c r="AKD66" s="6"/>
      <c r="AKE66" s="1"/>
      <c r="AKF66" s="1"/>
      <c r="AKG66" s="1"/>
      <c r="AKJ66" s="2"/>
      <c r="AKK66" s="6"/>
      <c r="AKL66" s="6"/>
      <c r="AKM66" s="1"/>
      <c r="AKN66" s="1"/>
      <c r="AKO66" s="1"/>
      <c r="AKR66" s="2"/>
      <c r="AKS66" s="6"/>
      <c r="AKT66" s="6"/>
      <c r="AKU66" s="1"/>
      <c r="AKV66" s="1"/>
      <c r="AKW66" s="1"/>
      <c r="AKZ66" s="2"/>
      <c r="ALA66" s="6"/>
      <c r="ALB66" s="6"/>
      <c r="ALC66" s="1"/>
      <c r="ALD66" s="1"/>
      <c r="ALE66" s="1"/>
      <c r="ALH66" s="2"/>
      <c r="ALI66" s="6"/>
      <c r="ALJ66" s="6"/>
      <c r="ALK66" s="1"/>
      <c r="ALL66" s="1"/>
      <c r="ALM66" s="1"/>
      <c r="ALP66" s="2"/>
      <c r="ALQ66" s="6"/>
      <c r="ALR66" s="6"/>
      <c r="ALS66" s="1"/>
      <c r="ALT66" s="1"/>
      <c r="ALU66" s="1"/>
      <c r="ALX66" s="2"/>
      <c r="ALY66" s="6"/>
      <c r="ALZ66" s="6"/>
      <c r="AMA66" s="1"/>
      <c r="AMB66" s="1"/>
      <c r="AMC66" s="1"/>
      <c r="AMF66" s="2"/>
      <c r="AMG66" s="6"/>
      <c r="AMH66" s="6"/>
      <c r="AMI66" s="1"/>
      <c r="AMJ66" s="1"/>
      <c r="AMK66" s="1"/>
      <c r="AMN66" s="2"/>
      <c r="AMO66" s="6"/>
      <c r="AMP66" s="6"/>
      <c r="AMQ66" s="1"/>
      <c r="AMR66" s="1"/>
      <c r="AMS66" s="1"/>
      <c r="AMV66" s="2"/>
      <c r="AMW66" s="6"/>
      <c r="AMX66" s="6"/>
      <c r="AMY66" s="1"/>
      <c r="AMZ66" s="1"/>
      <c r="ANA66" s="1"/>
      <c r="AND66" s="2"/>
      <c r="ANE66" s="6"/>
      <c r="ANF66" s="6"/>
      <c r="ANG66" s="1"/>
      <c r="ANH66" s="1"/>
      <c r="ANI66" s="1"/>
      <c r="ANL66" s="2"/>
      <c r="ANM66" s="6"/>
      <c r="ANN66" s="6"/>
      <c r="ANO66" s="1"/>
      <c r="ANP66" s="1"/>
      <c r="ANQ66" s="1"/>
      <c r="ANT66" s="2"/>
      <c r="ANU66" s="6"/>
      <c r="ANV66" s="6"/>
      <c r="ANW66" s="1"/>
      <c r="ANX66" s="1"/>
      <c r="ANY66" s="1"/>
      <c r="AOB66" s="2"/>
      <c r="AOC66" s="6"/>
      <c r="AOD66" s="6"/>
      <c r="AOE66" s="1"/>
      <c r="AOF66" s="1"/>
      <c r="AOG66" s="1"/>
      <c r="AOJ66" s="2"/>
      <c r="AOK66" s="6"/>
      <c r="AOL66" s="6"/>
      <c r="AOM66" s="1"/>
      <c r="AON66" s="1"/>
      <c r="AOO66" s="1"/>
      <c r="AOR66" s="2"/>
      <c r="AOS66" s="6"/>
      <c r="AOT66" s="6"/>
      <c r="AOU66" s="1"/>
      <c r="AOV66" s="1"/>
      <c r="AOW66" s="1"/>
      <c r="AOZ66" s="2"/>
      <c r="APA66" s="6"/>
      <c r="APB66" s="6"/>
      <c r="APC66" s="1"/>
      <c r="APD66" s="1"/>
      <c r="APE66" s="1"/>
      <c r="APH66" s="2"/>
      <c r="API66" s="6"/>
      <c r="APJ66" s="6"/>
      <c r="APK66" s="1"/>
      <c r="APL66" s="1"/>
      <c r="APM66" s="1"/>
      <c r="APP66" s="2"/>
      <c r="APQ66" s="6"/>
      <c r="APR66" s="6"/>
      <c r="APS66" s="1"/>
      <c r="APT66" s="1"/>
      <c r="APU66" s="1"/>
      <c r="APX66" s="2"/>
      <c r="APY66" s="6"/>
      <c r="APZ66" s="6"/>
      <c r="AQA66" s="1"/>
      <c r="AQB66" s="1"/>
      <c r="AQC66" s="1"/>
      <c r="AQF66" s="2"/>
      <c r="AQG66" s="6"/>
      <c r="AQH66" s="6"/>
      <c r="AQI66" s="1"/>
      <c r="AQJ66" s="1"/>
      <c r="AQK66" s="1"/>
      <c r="AQN66" s="2"/>
      <c r="AQO66" s="6"/>
      <c r="AQP66" s="6"/>
      <c r="AQQ66" s="1"/>
      <c r="AQR66" s="1"/>
      <c r="AQS66" s="1"/>
      <c r="AQV66" s="2"/>
      <c r="AQW66" s="6"/>
      <c r="AQX66" s="6"/>
      <c r="AQY66" s="1"/>
      <c r="AQZ66" s="1"/>
      <c r="ARA66" s="1"/>
      <c r="ARD66" s="2"/>
      <c r="ARE66" s="6"/>
      <c r="ARF66" s="6"/>
      <c r="ARG66" s="1"/>
      <c r="ARH66" s="1"/>
      <c r="ARI66" s="1"/>
      <c r="ARL66" s="2"/>
      <c r="ARM66" s="6"/>
      <c r="ARN66" s="6"/>
      <c r="ARO66" s="1"/>
      <c r="ARP66" s="1"/>
      <c r="ARQ66" s="1"/>
      <c r="ART66" s="2"/>
      <c r="ARU66" s="6"/>
      <c r="ARV66" s="6"/>
      <c r="ARW66" s="1"/>
      <c r="ARX66" s="1"/>
      <c r="ARY66" s="1"/>
      <c r="ASB66" s="2"/>
      <c r="ASC66" s="6"/>
      <c r="ASD66" s="6"/>
      <c r="ASE66" s="1"/>
      <c r="ASF66" s="1"/>
      <c r="ASG66" s="1"/>
      <c r="ASJ66" s="2"/>
      <c r="ASK66" s="6"/>
      <c r="ASL66" s="6"/>
      <c r="ASM66" s="1"/>
      <c r="ASN66" s="1"/>
      <c r="ASO66" s="1"/>
      <c r="ASR66" s="2"/>
      <c r="ASS66" s="6"/>
      <c r="AST66" s="6"/>
      <c r="ASU66" s="1"/>
      <c r="ASV66" s="1"/>
      <c r="ASW66" s="1"/>
      <c r="ASZ66" s="2"/>
      <c r="ATA66" s="6"/>
      <c r="ATB66" s="6"/>
      <c r="ATC66" s="1"/>
      <c r="ATD66" s="1"/>
      <c r="ATE66" s="1"/>
      <c r="ATH66" s="2"/>
      <c r="ATI66" s="6"/>
      <c r="ATJ66" s="6"/>
      <c r="ATK66" s="1"/>
      <c r="ATL66" s="1"/>
      <c r="ATM66" s="1"/>
      <c r="ATP66" s="2"/>
      <c r="ATQ66" s="6"/>
      <c r="ATR66" s="6"/>
      <c r="ATS66" s="1"/>
      <c r="ATT66" s="1"/>
      <c r="ATU66" s="1"/>
      <c r="ATX66" s="2"/>
      <c r="ATY66" s="6"/>
      <c r="ATZ66" s="6"/>
      <c r="AUA66" s="1"/>
      <c r="AUB66" s="1"/>
      <c r="AUC66" s="1"/>
      <c r="AUF66" s="2"/>
      <c r="AUG66" s="6"/>
      <c r="AUH66" s="6"/>
      <c r="AUI66" s="1"/>
      <c r="AUJ66" s="1"/>
      <c r="AUK66" s="1"/>
      <c r="AUN66" s="2"/>
      <c r="AUO66" s="6"/>
      <c r="AUP66" s="6"/>
      <c r="AUQ66" s="1"/>
      <c r="AUR66" s="1"/>
      <c r="AUS66" s="1"/>
      <c r="AUV66" s="2"/>
      <c r="AUW66" s="6"/>
      <c r="AUX66" s="6"/>
      <c r="AUY66" s="1"/>
      <c r="AUZ66" s="1"/>
      <c r="AVA66" s="1"/>
      <c r="AVD66" s="2"/>
      <c r="AVE66" s="6"/>
      <c r="AVF66" s="6"/>
      <c r="AVG66" s="1"/>
      <c r="AVH66" s="1"/>
      <c r="AVI66" s="1"/>
      <c r="AVL66" s="2"/>
      <c r="AVM66" s="6"/>
      <c r="AVN66" s="6"/>
      <c r="AVO66" s="1"/>
      <c r="AVP66" s="1"/>
      <c r="AVQ66" s="1"/>
      <c r="AVT66" s="2"/>
      <c r="AVU66" s="6"/>
      <c r="AVV66" s="6"/>
      <c r="AVW66" s="1"/>
      <c r="AVX66" s="1"/>
      <c r="AVY66" s="1"/>
      <c r="AWB66" s="2"/>
      <c r="AWC66" s="6"/>
      <c r="AWD66" s="6"/>
      <c r="AWE66" s="1"/>
      <c r="AWF66" s="1"/>
      <c r="AWG66" s="1"/>
      <c r="AWJ66" s="2"/>
      <c r="AWK66" s="6"/>
      <c r="AWL66" s="6"/>
      <c r="AWM66" s="1"/>
      <c r="AWN66" s="1"/>
      <c r="AWO66" s="1"/>
      <c r="AWR66" s="2"/>
      <c r="AWS66" s="6"/>
      <c r="AWT66" s="6"/>
      <c r="AWU66" s="1"/>
      <c r="AWV66" s="1"/>
      <c r="AWW66" s="1"/>
      <c r="AWZ66" s="2"/>
      <c r="AXA66" s="6"/>
      <c r="AXB66" s="6"/>
      <c r="AXC66" s="1"/>
      <c r="AXD66" s="1"/>
      <c r="AXE66" s="1"/>
      <c r="AXH66" s="2"/>
      <c r="AXI66" s="6"/>
      <c r="AXJ66" s="6"/>
      <c r="AXK66" s="1"/>
      <c r="AXL66" s="1"/>
      <c r="AXM66" s="1"/>
      <c r="AXP66" s="2"/>
      <c r="AXQ66" s="6"/>
      <c r="AXR66" s="6"/>
      <c r="AXS66" s="1"/>
      <c r="AXT66" s="1"/>
      <c r="AXU66" s="1"/>
      <c r="AXX66" s="2"/>
      <c r="AXY66" s="6"/>
      <c r="AXZ66" s="6"/>
      <c r="AYA66" s="1"/>
      <c r="AYB66" s="1"/>
      <c r="AYC66" s="1"/>
      <c r="AYF66" s="2"/>
      <c r="AYG66" s="6"/>
      <c r="AYH66" s="6"/>
      <c r="AYI66" s="1"/>
      <c r="AYJ66" s="1"/>
      <c r="AYK66" s="1"/>
      <c r="AYN66" s="2"/>
      <c r="AYO66" s="6"/>
      <c r="AYP66" s="6"/>
      <c r="AYQ66" s="1"/>
      <c r="AYR66" s="1"/>
      <c r="AYS66" s="1"/>
      <c r="AYV66" s="2"/>
      <c r="AYW66" s="6"/>
      <c r="AYX66" s="6"/>
      <c r="AYY66" s="1"/>
      <c r="AYZ66" s="1"/>
      <c r="AZA66" s="1"/>
      <c r="AZD66" s="2"/>
      <c r="AZE66" s="6"/>
      <c r="AZF66" s="6"/>
      <c r="AZG66" s="1"/>
      <c r="AZH66" s="1"/>
      <c r="AZI66" s="1"/>
      <c r="AZL66" s="2"/>
      <c r="AZM66" s="6"/>
      <c r="AZN66" s="6"/>
      <c r="AZO66" s="1"/>
      <c r="AZP66" s="1"/>
      <c r="AZQ66" s="1"/>
      <c r="AZT66" s="2"/>
      <c r="AZU66" s="6"/>
      <c r="AZV66" s="6"/>
      <c r="AZW66" s="1"/>
      <c r="AZX66" s="1"/>
      <c r="AZY66" s="1"/>
      <c r="BAB66" s="2"/>
      <c r="BAC66" s="6"/>
      <c r="BAD66" s="6"/>
      <c r="BAE66" s="1"/>
      <c r="BAF66" s="1"/>
      <c r="BAG66" s="1"/>
      <c r="BAJ66" s="2"/>
      <c r="BAK66" s="6"/>
      <c r="BAL66" s="6"/>
      <c r="BAM66" s="1"/>
      <c r="BAN66" s="1"/>
      <c r="BAO66" s="1"/>
      <c r="BAR66" s="2"/>
      <c r="BAS66" s="6"/>
      <c r="BAT66" s="6"/>
      <c r="BAU66" s="1"/>
      <c r="BAV66" s="1"/>
      <c r="BAW66" s="1"/>
      <c r="BAZ66" s="2"/>
      <c r="BBA66" s="6"/>
      <c r="BBB66" s="6"/>
      <c r="BBC66" s="1"/>
      <c r="BBD66" s="1"/>
      <c r="BBE66" s="1"/>
      <c r="BBH66" s="2"/>
      <c r="BBI66" s="6"/>
      <c r="BBJ66" s="6"/>
      <c r="BBK66" s="1"/>
      <c r="BBL66" s="1"/>
      <c r="BBM66" s="1"/>
      <c r="BBP66" s="2"/>
      <c r="BBQ66" s="6"/>
      <c r="BBR66" s="6"/>
      <c r="BBS66" s="1"/>
      <c r="BBT66" s="1"/>
      <c r="BBU66" s="1"/>
      <c r="BBX66" s="2"/>
      <c r="BBY66" s="6"/>
      <c r="BBZ66" s="6"/>
      <c r="BCA66" s="1"/>
      <c r="BCB66" s="1"/>
      <c r="BCC66" s="1"/>
      <c r="BCF66" s="2"/>
      <c r="BCG66" s="6"/>
      <c r="BCH66" s="6"/>
      <c r="BCI66" s="1"/>
      <c r="BCJ66" s="1"/>
      <c r="BCK66" s="1"/>
      <c r="BCN66" s="2"/>
      <c r="BCO66" s="6"/>
      <c r="BCP66" s="6"/>
      <c r="BCQ66" s="1"/>
      <c r="BCR66" s="1"/>
      <c r="BCS66" s="1"/>
      <c r="BCV66" s="2"/>
      <c r="BCW66" s="6"/>
      <c r="BCX66" s="6"/>
      <c r="BCY66" s="1"/>
      <c r="BCZ66" s="1"/>
      <c r="BDA66" s="1"/>
      <c r="BDD66" s="2"/>
      <c r="BDE66" s="6"/>
      <c r="BDF66" s="6"/>
      <c r="BDG66" s="1"/>
      <c r="BDH66" s="1"/>
      <c r="BDI66" s="1"/>
      <c r="BDL66" s="2"/>
      <c r="BDM66" s="6"/>
      <c r="BDN66" s="6"/>
      <c r="BDO66" s="1"/>
      <c r="BDP66" s="1"/>
      <c r="BDQ66" s="1"/>
      <c r="BDT66" s="2"/>
      <c r="BDU66" s="6"/>
      <c r="BDV66" s="6"/>
      <c r="BDW66" s="1"/>
      <c r="BDX66" s="1"/>
      <c r="BDY66" s="1"/>
      <c r="BEB66" s="2"/>
      <c r="BEC66" s="6"/>
      <c r="BED66" s="6"/>
      <c r="BEE66" s="1"/>
      <c r="BEF66" s="1"/>
      <c r="BEG66" s="1"/>
      <c r="BEJ66" s="2"/>
      <c r="BEK66" s="6"/>
      <c r="BEL66" s="6"/>
      <c r="BEM66" s="1"/>
      <c r="BEN66" s="1"/>
      <c r="BEO66" s="1"/>
      <c r="BER66" s="2"/>
      <c r="BES66" s="6"/>
      <c r="BET66" s="6"/>
      <c r="BEU66" s="1"/>
      <c r="BEV66" s="1"/>
      <c r="BEW66" s="1"/>
      <c r="BEZ66" s="2"/>
      <c r="BFA66" s="6"/>
      <c r="BFB66" s="6"/>
      <c r="BFC66" s="1"/>
      <c r="BFD66" s="1"/>
      <c r="BFE66" s="1"/>
      <c r="BFH66" s="2"/>
      <c r="BFI66" s="6"/>
      <c r="BFJ66" s="6"/>
      <c r="BFK66" s="1"/>
      <c r="BFL66" s="1"/>
      <c r="BFM66" s="1"/>
      <c r="BFP66" s="2"/>
      <c r="BFQ66" s="6"/>
      <c r="BFR66" s="6"/>
      <c r="BFS66" s="1"/>
      <c r="BFT66" s="1"/>
      <c r="BFU66" s="1"/>
      <c r="BFX66" s="2"/>
      <c r="BFY66" s="6"/>
      <c r="BFZ66" s="6"/>
      <c r="BGA66" s="1"/>
      <c r="BGB66" s="1"/>
      <c r="BGC66" s="1"/>
      <c r="BGF66" s="2"/>
      <c r="BGG66" s="6"/>
      <c r="BGH66" s="6"/>
      <c r="BGI66" s="1"/>
      <c r="BGJ66" s="1"/>
      <c r="BGK66" s="1"/>
      <c r="BGN66" s="2"/>
      <c r="BGO66" s="6"/>
      <c r="BGP66" s="6"/>
      <c r="BGQ66" s="1"/>
      <c r="BGR66" s="1"/>
      <c r="BGS66" s="1"/>
      <c r="BGV66" s="2"/>
      <c r="BGW66" s="6"/>
      <c r="BGX66" s="6"/>
      <c r="BGY66" s="1"/>
      <c r="BGZ66" s="1"/>
      <c r="BHA66" s="1"/>
      <c r="BHD66" s="2"/>
      <c r="BHE66" s="6"/>
      <c r="BHF66" s="6"/>
      <c r="BHG66" s="1"/>
      <c r="BHH66" s="1"/>
      <c r="BHI66" s="1"/>
      <c r="BHL66" s="2"/>
      <c r="BHM66" s="6"/>
      <c r="BHN66" s="6"/>
      <c r="BHO66" s="1"/>
      <c r="BHP66" s="1"/>
      <c r="BHQ66" s="1"/>
      <c r="BHT66" s="2"/>
      <c r="BHU66" s="6"/>
      <c r="BHV66" s="6"/>
      <c r="BHW66" s="1"/>
      <c r="BHX66" s="1"/>
      <c r="BHY66" s="1"/>
      <c r="BIB66" s="2"/>
      <c r="BIC66" s="6"/>
      <c r="BID66" s="6"/>
      <c r="BIE66" s="1"/>
      <c r="BIF66" s="1"/>
      <c r="BIG66" s="1"/>
      <c r="BIJ66" s="2"/>
      <c r="BIK66" s="6"/>
      <c r="BIL66" s="6"/>
      <c r="BIM66" s="1"/>
      <c r="BIN66" s="1"/>
      <c r="BIO66" s="1"/>
      <c r="BIR66" s="2"/>
      <c r="BIS66" s="6"/>
      <c r="BIT66" s="6"/>
      <c r="BIU66" s="1"/>
      <c r="BIV66" s="1"/>
      <c r="BIW66" s="1"/>
      <c r="BIZ66" s="2"/>
      <c r="BJA66" s="6"/>
      <c r="BJB66" s="6"/>
      <c r="BJC66" s="1"/>
      <c r="BJD66" s="1"/>
      <c r="BJE66" s="1"/>
      <c r="BJH66" s="2"/>
      <c r="BJI66" s="6"/>
      <c r="BJJ66" s="6"/>
      <c r="BJK66" s="1"/>
      <c r="BJL66" s="1"/>
      <c r="BJM66" s="1"/>
      <c r="BJP66" s="2"/>
      <c r="BJQ66" s="6"/>
      <c r="BJR66" s="6"/>
      <c r="BJS66" s="1"/>
      <c r="BJT66" s="1"/>
      <c r="BJU66" s="1"/>
      <c r="BJX66" s="2"/>
      <c r="BJY66" s="6"/>
      <c r="BJZ66" s="6"/>
      <c r="BKA66" s="1"/>
      <c r="BKB66" s="1"/>
      <c r="BKC66" s="1"/>
      <c r="BKF66" s="2"/>
      <c r="BKG66" s="6"/>
      <c r="BKH66" s="6"/>
      <c r="BKI66" s="1"/>
      <c r="BKJ66" s="1"/>
      <c r="BKK66" s="1"/>
      <c r="BKN66" s="2"/>
      <c r="BKO66" s="6"/>
      <c r="BKP66" s="6"/>
      <c r="BKQ66" s="1"/>
      <c r="BKR66" s="1"/>
      <c r="BKS66" s="1"/>
      <c r="BKV66" s="2"/>
      <c r="BKW66" s="6"/>
      <c r="BKX66" s="6"/>
      <c r="BKY66" s="1"/>
      <c r="BKZ66" s="1"/>
      <c r="BLA66" s="1"/>
      <c r="BLD66" s="2"/>
      <c r="BLE66" s="6"/>
      <c r="BLF66" s="6"/>
      <c r="BLG66" s="1"/>
      <c r="BLH66" s="1"/>
      <c r="BLI66" s="1"/>
      <c r="BLL66" s="2"/>
      <c r="BLM66" s="6"/>
      <c r="BLN66" s="6"/>
      <c r="BLO66" s="1"/>
      <c r="BLP66" s="1"/>
      <c r="BLQ66" s="1"/>
      <c r="BLT66" s="2"/>
      <c r="BLU66" s="6"/>
      <c r="BLV66" s="6"/>
      <c r="BLW66" s="1"/>
      <c r="BLX66" s="1"/>
      <c r="BLY66" s="1"/>
      <c r="BMB66" s="2"/>
      <c r="BMC66" s="6"/>
      <c r="BMD66" s="6"/>
      <c r="BME66" s="1"/>
      <c r="BMF66" s="1"/>
      <c r="BMG66" s="1"/>
      <c r="BMJ66" s="2"/>
      <c r="BMK66" s="6"/>
      <c r="BML66" s="6"/>
      <c r="BMM66" s="1"/>
      <c r="BMN66" s="1"/>
      <c r="BMO66" s="1"/>
      <c r="BMR66" s="2"/>
      <c r="BMS66" s="6"/>
      <c r="BMT66" s="6"/>
      <c r="BMU66" s="1"/>
      <c r="BMV66" s="1"/>
      <c r="BMW66" s="1"/>
      <c r="BMZ66" s="2"/>
      <c r="BNA66" s="6"/>
      <c r="BNB66" s="6"/>
      <c r="BNC66" s="1"/>
      <c r="BND66" s="1"/>
      <c r="BNE66" s="1"/>
      <c r="BNH66" s="2"/>
      <c r="BNI66" s="6"/>
      <c r="BNJ66" s="6"/>
      <c r="BNK66" s="1"/>
      <c r="BNL66" s="1"/>
      <c r="BNM66" s="1"/>
      <c r="BNP66" s="2"/>
      <c r="BNQ66" s="6"/>
      <c r="BNR66" s="6"/>
      <c r="BNS66" s="1"/>
      <c r="BNT66" s="1"/>
      <c r="BNU66" s="1"/>
      <c r="BNX66" s="2"/>
      <c r="BNY66" s="6"/>
      <c r="BNZ66" s="6"/>
      <c r="BOA66" s="1"/>
      <c r="BOB66" s="1"/>
      <c r="BOC66" s="1"/>
      <c r="BOF66" s="2"/>
      <c r="BOG66" s="6"/>
      <c r="BOH66" s="6"/>
      <c r="BOI66" s="1"/>
      <c r="BOJ66" s="1"/>
      <c r="BOK66" s="1"/>
      <c r="BON66" s="2"/>
      <c r="BOO66" s="6"/>
      <c r="BOP66" s="6"/>
      <c r="BOQ66" s="1"/>
      <c r="BOR66" s="1"/>
      <c r="BOS66" s="1"/>
      <c r="BOV66" s="2"/>
      <c r="BOW66" s="6"/>
      <c r="BOX66" s="6"/>
      <c r="BOY66" s="1"/>
      <c r="BOZ66" s="1"/>
      <c r="BPA66" s="1"/>
      <c r="BPD66" s="2"/>
      <c r="BPE66" s="6"/>
      <c r="BPF66" s="6"/>
      <c r="BPG66" s="1"/>
      <c r="BPH66" s="1"/>
      <c r="BPI66" s="1"/>
      <c r="BPL66" s="2"/>
      <c r="BPM66" s="6"/>
      <c r="BPN66" s="6"/>
      <c r="BPO66" s="1"/>
      <c r="BPP66" s="1"/>
      <c r="BPQ66" s="1"/>
      <c r="BPT66" s="2"/>
      <c r="BPU66" s="6"/>
      <c r="BPV66" s="6"/>
      <c r="BPW66" s="1"/>
      <c r="BPX66" s="1"/>
      <c r="BPY66" s="1"/>
      <c r="BQB66" s="2"/>
      <c r="BQC66" s="6"/>
      <c r="BQD66" s="6"/>
      <c r="BQE66" s="1"/>
      <c r="BQF66" s="1"/>
      <c r="BQG66" s="1"/>
      <c r="BQJ66" s="2"/>
      <c r="BQK66" s="6"/>
      <c r="BQL66" s="6"/>
      <c r="BQM66" s="1"/>
      <c r="BQN66" s="1"/>
      <c r="BQO66" s="1"/>
      <c r="BQR66" s="2"/>
      <c r="BQS66" s="6"/>
      <c r="BQT66" s="6"/>
      <c r="BQU66" s="1"/>
      <c r="BQV66" s="1"/>
      <c r="BQW66" s="1"/>
      <c r="BQZ66" s="2"/>
      <c r="BRA66" s="6"/>
      <c r="BRB66" s="6"/>
      <c r="BRC66" s="1"/>
      <c r="BRD66" s="1"/>
      <c r="BRE66" s="1"/>
      <c r="BRH66" s="2"/>
      <c r="BRI66" s="6"/>
      <c r="BRJ66" s="6"/>
      <c r="BRK66" s="1"/>
      <c r="BRL66" s="1"/>
      <c r="BRM66" s="1"/>
      <c r="BRP66" s="2"/>
      <c r="BRQ66" s="6"/>
      <c r="BRR66" s="6"/>
      <c r="BRS66" s="1"/>
      <c r="BRT66" s="1"/>
      <c r="BRU66" s="1"/>
      <c r="BRX66" s="2"/>
      <c r="BRY66" s="6"/>
      <c r="BRZ66" s="6"/>
      <c r="BSA66" s="1"/>
      <c r="BSB66" s="1"/>
      <c r="BSC66" s="1"/>
      <c r="BSF66" s="2"/>
      <c r="BSG66" s="6"/>
      <c r="BSH66" s="6"/>
      <c r="BSI66" s="1"/>
      <c r="BSJ66" s="1"/>
      <c r="BSK66" s="1"/>
      <c r="BSN66" s="2"/>
      <c r="BSO66" s="6"/>
      <c r="BSP66" s="6"/>
      <c r="BSQ66" s="1"/>
      <c r="BSR66" s="1"/>
      <c r="BSS66" s="1"/>
      <c r="BSV66" s="2"/>
      <c r="BSW66" s="6"/>
      <c r="BSX66" s="6"/>
      <c r="BSY66" s="1"/>
      <c r="BSZ66" s="1"/>
      <c r="BTA66" s="1"/>
      <c r="BTD66" s="2"/>
      <c r="BTE66" s="6"/>
      <c r="BTF66" s="6"/>
      <c r="BTG66" s="1"/>
      <c r="BTH66" s="1"/>
      <c r="BTI66" s="1"/>
      <c r="BTL66" s="2"/>
      <c r="BTM66" s="6"/>
      <c r="BTN66" s="6"/>
      <c r="BTO66" s="1"/>
      <c r="BTP66" s="1"/>
      <c r="BTQ66" s="1"/>
      <c r="BTT66" s="2"/>
      <c r="BTU66" s="6"/>
      <c r="BTV66" s="6"/>
      <c r="BTW66" s="1"/>
      <c r="BTX66" s="1"/>
      <c r="BTY66" s="1"/>
      <c r="BUB66" s="2"/>
      <c r="BUC66" s="6"/>
      <c r="BUD66" s="6"/>
      <c r="BUE66" s="1"/>
      <c r="BUF66" s="1"/>
      <c r="BUG66" s="1"/>
      <c r="BUJ66" s="2"/>
      <c r="BUK66" s="6"/>
      <c r="BUL66" s="6"/>
      <c r="BUM66" s="1"/>
      <c r="BUN66" s="1"/>
      <c r="BUO66" s="1"/>
      <c r="BUR66" s="2"/>
      <c r="BUS66" s="6"/>
      <c r="BUT66" s="6"/>
      <c r="BUU66" s="1"/>
      <c r="BUV66" s="1"/>
      <c r="BUW66" s="1"/>
      <c r="BUZ66" s="2"/>
      <c r="BVA66" s="6"/>
      <c r="BVB66" s="6"/>
      <c r="BVC66" s="1"/>
      <c r="BVD66" s="1"/>
      <c r="BVE66" s="1"/>
      <c r="BVH66" s="2"/>
      <c r="BVI66" s="6"/>
      <c r="BVJ66" s="6"/>
      <c r="BVK66" s="1"/>
      <c r="BVL66" s="1"/>
      <c r="BVM66" s="1"/>
      <c r="BVP66" s="2"/>
      <c r="BVQ66" s="6"/>
      <c r="BVR66" s="6"/>
      <c r="BVS66" s="1"/>
      <c r="BVT66" s="1"/>
      <c r="BVU66" s="1"/>
      <c r="BVX66" s="2"/>
      <c r="BVY66" s="6"/>
      <c r="BVZ66" s="6"/>
      <c r="BWA66" s="1"/>
      <c r="BWB66" s="1"/>
      <c r="BWC66" s="1"/>
      <c r="BWF66" s="2"/>
      <c r="BWG66" s="6"/>
      <c r="BWH66" s="6"/>
      <c r="BWI66" s="1"/>
      <c r="BWJ66" s="1"/>
      <c r="BWK66" s="1"/>
      <c r="BWN66" s="2"/>
      <c r="BWO66" s="6"/>
      <c r="BWP66" s="6"/>
      <c r="BWQ66" s="1"/>
      <c r="BWR66" s="1"/>
      <c r="BWS66" s="1"/>
      <c r="BWV66" s="2"/>
      <c r="BWW66" s="6"/>
      <c r="BWX66" s="6"/>
      <c r="BWY66" s="1"/>
      <c r="BWZ66" s="1"/>
      <c r="BXA66" s="1"/>
      <c r="BXD66" s="2"/>
      <c r="BXE66" s="6"/>
      <c r="BXF66" s="6"/>
      <c r="BXG66" s="1"/>
      <c r="BXH66" s="1"/>
      <c r="BXI66" s="1"/>
      <c r="BXL66" s="2"/>
      <c r="BXM66" s="6"/>
      <c r="BXN66" s="6"/>
      <c r="BXO66" s="1"/>
      <c r="BXP66" s="1"/>
      <c r="BXQ66" s="1"/>
      <c r="BXT66" s="2"/>
      <c r="BXU66" s="6"/>
      <c r="BXV66" s="6"/>
      <c r="BXW66" s="1"/>
      <c r="BXX66" s="1"/>
      <c r="BXY66" s="1"/>
      <c r="BYB66" s="2"/>
      <c r="BYC66" s="6"/>
      <c r="BYD66" s="6"/>
      <c r="BYE66" s="1"/>
      <c r="BYF66" s="1"/>
      <c r="BYG66" s="1"/>
      <c r="BYJ66" s="2"/>
      <c r="BYK66" s="6"/>
      <c r="BYL66" s="6"/>
      <c r="BYM66" s="1"/>
      <c r="BYN66" s="1"/>
      <c r="BYO66" s="1"/>
      <c r="BYR66" s="2"/>
      <c r="BYS66" s="6"/>
      <c r="BYT66" s="6"/>
      <c r="BYU66" s="1"/>
      <c r="BYV66" s="1"/>
      <c r="BYW66" s="1"/>
      <c r="BYZ66" s="2"/>
      <c r="BZA66" s="6"/>
      <c r="BZB66" s="6"/>
      <c r="BZC66" s="1"/>
      <c r="BZD66" s="1"/>
      <c r="BZE66" s="1"/>
      <c r="BZH66" s="2"/>
      <c r="BZI66" s="6"/>
      <c r="BZJ66" s="6"/>
      <c r="BZK66" s="1"/>
      <c r="BZL66" s="1"/>
      <c r="BZM66" s="1"/>
      <c r="BZP66" s="2"/>
      <c r="BZQ66" s="6"/>
      <c r="BZR66" s="6"/>
      <c r="BZS66" s="1"/>
      <c r="BZT66" s="1"/>
      <c r="BZU66" s="1"/>
      <c r="BZX66" s="2"/>
      <c r="BZY66" s="6"/>
      <c r="BZZ66" s="6"/>
      <c r="CAA66" s="1"/>
      <c r="CAB66" s="1"/>
      <c r="CAC66" s="1"/>
      <c r="CAF66" s="2"/>
      <c r="CAG66" s="6"/>
      <c r="CAH66" s="6"/>
      <c r="CAI66" s="1"/>
      <c r="CAJ66" s="1"/>
      <c r="CAK66" s="1"/>
      <c r="CAN66" s="2"/>
      <c r="CAO66" s="6"/>
      <c r="CAP66" s="6"/>
      <c r="CAQ66" s="1"/>
      <c r="CAR66" s="1"/>
      <c r="CAS66" s="1"/>
      <c r="CAV66" s="2"/>
      <c r="CAW66" s="6"/>
      <c r="CAX66" s="6"/>
      <c r="CAY66" s="1"/>
      <c r="CAZ66" s="1"/>
      <c r="CBA66" s="1"/>
      <c r="CBD66" s="2"/>
      <c r="CBE66" s="6"/>
      <c r="CBF66" s="6"/>
      <c r="CBG66" s="1"/>
      <c r="CBH66" s="1"/>
      <c r="CBI66" s="1"/>
      <c r="CBL66" s="2"/>
      <c r="CBM66" s="6"/>
      <c r="CBN66" s="6"/>
      <c r="CBO66" s="1"/>
      <c r="CBP66" s="1"/>
      <c r="CBQ66" s="1"/>
      <c r="CBT66" s="2"/>
      <c r="CBU66" s="6"/>
      <c r="CBV66" s="6"/>
      <c r="CBW66" s="1"/>
      <c r="CBX66" s="1"/>
      <c r="CBY66" s="1"/>
      <c r="CCB66" s="2"/>
      <c r="CCC66" s="6"/>
      <c r="CCD66" s="6"/>
      <c r="CCE66" s="1"/>
      <c r="CCF66" s="1"/>
      <c r="CCG66" s="1"/>
      <c r="CCJ66" s="2"/>
      <c r="CCK66" s="6"/>
      <c r="CCL66" s="6"/>
      <c r="CCM66" s="1"/>
      <c r="CCN66" s="1"/>
      <c r="CCO66" s="1"/>
      <c r="CCR66" s="2"/>
      <c r="CCS66" s="6"/>
      <c r="CCT66" s="6"/>
      <c r="CCU66" s="1"/>
      <c r="CCV66" s="1"/>
      <c r="CCW66" s="1"/>
      <c r="CCZ66" s="2"/>
      <c r="CDA66" s="6"/>
      <c r="CDB66" s="6"/>
      <c r="CDC66" s="1"/>
      <c r="CDD66" s="1"/>
      <c r="CDE66" s="1"/>
      <c r="CDH66" s="2"/>
      <c r="CDI66" s="6"/>
      <c r="CDJ66" s="6"/>
      <c r="CDK66" s="1"/>
      <c r="CDL66" s="1"/>
      <c r="CDM66" s="1"/>
      <c r="CDP66" s="2"/>
      <c r="CDQ66" s="6"/>
      <c r="CDR66" s="6"/>
      <c r="CDS66" s="1"/>
      <c r="CDT66" s="1"/>
      <c r="CDU66" s="1"/>
      <c r="CDX66" s="2"/>
      <c r="CDY66" s="6"/>
      <c r="CDZ66" s="6"/>
      <c r="CEA66" s="1"/>
      <c r="CEB66" s="1"/>
      <c r="CEC66" s="1"/>
      <c r="CEF66" s="2"/>
      <c r="CEG66" s="6"/>
      <c r="CEH66" s="6"/>
      <c r="CEI66" s="1"/>
      <c r="CEJ66" s="1"/>
      <c r="CEK66" s="1"/>
      <c r="CEN66" s="2"/>
      <c r="CEO66" s="6"/>
      <c r="CEP66" s="6"/>
      <c r="CEQ66" s="1"/>
      <c r="CER66" s="1"/>
      <c r="CES66" s="1"/>
      <c r="CEV66" s="2"/>
      <c r="CEW66" s="6"/>
      <c r="CEX66" s="6"/>
      <c r="CEY66" s="1"/>
      <c r="CEZ66" s="1"/>
      <c r="CFA66" s="1"/>
      <c r="CFD66" s="2"/>
      <c r="CFE66" s="6"/>
      <c r="CFF66" s="6"/>
      <c r="CFG66" s="1"/>
      <c r="CFH66" s="1"/>
      <c r="CFI66" s="1"/>
      <c r="CFL66" s="2"/>
      <c r="CFM66" s="6"/>
      <c r="CFN66" s="6"/>
      <c r="CFO66" s="1"/>
      <c r="CFP66" s="1"/>
      <c r="CFQ66" s="1"/>
      <c r="CFT66" s="2"/>
      <c r="CFU66" s="6"/>
      <c r="CFV66" s="6"/>
      <c r="CFW66" s="1"/>
      <c r="CFX66" s="1"/>
      <c r="CFY66" s="1"/>
      <c r="CGB66" s="2"/>
      <c r="CGC66" s="6"/>
      <c r="CGD66" s="6"/>
      <c r="CGE66" s="1"/>
      <c r="CGF66" s="1"/>
      <c r="CGG66" s="1"/>
      <c r="CGJ66" s="2"/>
      <c r="CGK66" s="6"/>
      <c r="CGL66" s="6"/>
      <c r="CGM66" s="1"/>
      <c r="CGN66" s="1"/>
      <c r="CGO66" s="1"/>
      <c r="CGR66" s="2"/>
      <c r="CGS66" s="6"/>
      <c r="CGT66" s="6"/>
      <c r="CGU66" s="1"/>
      <c r="CGV66" s="1"/>
      <c r="CGW66" s="1"/>
      <c r="CGZ66" s="2"/>
      <c r="CHA66" s="6"/>
      <c r="CHB66" s="6"/>
      <c r="CHC66" s="1"/>
      <c r="CHD66" s="1"/>
      <c r="CHE66" s="1"/>
      <c r="CHH66" s="2"/>
      <c r="CHI66" s="6"/>
      <c r="CHJ66" s="6"/>
      <c r="CHK66" s="1"/>
      <c r="CHL66" s="1"/>
      <c r="CHM66" s="1"/>
      <c r="CHP66" s="2"/>
      <c r="CHQ66" s="6"/>
      <c r="CHR66" s="6"/>
      <c r="CHS66" s="1"/>
      <c r="CHT66" s="1"/>
      <c r="CHU66" s="1"/>
      <c r="CHX66" s="2"/>
      <c r="CHY66" s="6"/>
      <c r="CHZ66" s="6"/>
      <c r="CIA66" s="1"/>
      <c r="CIB66" s="1"/>
      <c r="CIC66" s="1"/>
      <c r="CIF66" s="2"/>
      <c r="CIG66" s="6"/>
      <c r="CIH66" s="6"/>
      <c r="CII66" s="1"/>
      <c r="CIJ66" s="1"/>
      <c r="CIK66" s="1"/>
      <c r="CIN66" s="2"/>
      <c r="CIO66" s="6"/>
      <c r="CIP66" s="6"/>
      <c r="CIQ66" s="1"/>
      <c r="CIR66" s="1"/>
      <c r="CIS66" s="1"/>
      <c r="CIV66" s="2"/>
      <c r="CIW66" s="6"/>
      <c r="CIX66" s="6"/>
      <c r="CIY66" s="1"/>
      <c r="CIZ66" s="1"/>
      <c r="CJA66" s="1"/>
      <c r="CJD66" s="2"/>
      <c r="CJE66" s="6"/>
      <c r="CJF66" s="6"/>
      <c r="CJG66" s="1"/>
      <c r="CJH66" s="1"/>
      <c r="CJI66" s="1"/>
      <c r="CJL66" s="2"/>
      <c r="CJM66" s="6"/>
      <c r="CJN66" s="6"/>
      <c r="CJO66" s="1"/>
      <c r="CJP66" s="1"/>
      <c r="CJQ66" s="1"/>
      <c r="CJT66" s="2"/>
      <c r="CJU66" s="6"/>
      <c r="CJV66" s="6"/>
      <c r="CJW66" s="1"/>
      <c r="CJX66" s="1"/>
      <c r="CJY66" s="1"/>
      <c r="CKB66" s="2"/>
      <c r="CKC66" s="6"/>
      <c r="CKD66" s="6"/>
      <c r="CKE66" s="1"/>
      <c r="CKF66" s="1"/>
      <c r="CKG66" s="1"/>
      <c r="CKJ66" s="2"/>
      <c r="CKK66" s="6"/>
      <c r="CKL66" s="6"/>
      <c r="CKM66" s="1"/>
      <c r="CKN66" s="1"/>
      <c r="CKO66" s="1"/>
      <c r="CKR66" s="2"/>
      <c r="CKS66" s="6"/>
      <c r="CKT66" s="6"/>
      <c r="CKU66" s="1"/>
      <c r="CKV66" s="1"/>
      <c r="CKW66" s="1"/>
      <c r="CKZ66" s="2"/>
      <c r="CLA66" s="6"/>
      <c r="CLB66" s="6"/>
      <c r="CLC66" s="1"/>
      <c r="CLD66" s="1"/>
      <c r="CLE66" s="1"/>
      <c r="CLH66" s="2"/>
      <c r="CLI66" s="6"/>
      <c r="CLJ66" s="6"/>
      <c r="CLK66" s="1"/>
      <c r="CLL66" s="1"/>
      <c r="CLM66" s="1"/>
      <c r="CLP66" s="2"/>
      <c r="CLQ66" s="6"/>
      <c r="CLR66" s="6"/>
      <c r="CLS66" s="1"/>
      <c r="CLT66" s="1"/>
      <c r="CLU66" s="1"/>
      <c r="CLX66" s="2"/>
      <c r="CLY66" s="6"/>
      <c r="CLZ66" s="6"/>
      <c r="CMA66" s="1"/>
      <c r="CMB66" s="1"/>
      <c r="CMC66" s="1"/>
      <c r="CMF66" s="2"/>
      <c r="CMG66" s="6"/>
      <c r="CMH66" s="6"/>
      <c r="CMI66" s="1"/>
      <c r="CMJ66" s="1"/>
      <c r="CMK66" s="1"/>
      <c r="CMN66" s="2"/>
      <c r="CMO66" s="6"/>
      <c r="CMP66" s="6"/>
      <c r="CMQ66" s="1"/>
      <c r="CMR66" s="1"/>
      <c r="CMS66" s="1"/>
      <c r="CMV66" s="2"/>
      <c r="CMW66" s="6"/>
      <c r="CMX66" s="6"/>
      <c r="CMY66" s="1"/>
      <c r="CMZ66" s="1"/>
      <c r="CNA66" s="1"/>
      <c r="CND66" s="2"/>
      <c r="CNE66" s="6"/>
      <c r="CNF66" s="6"/>
      <c r="CNG66" s="1"/>
      <c r="CNH66" s="1"/>
      <c r="CNI66" s="1"/>
      <c r="CNL66" s="2"/>
      <c r="CNM66" s="6"/>
      <c r="CNN66" s="6"/>
      <c r="CNO66" s="1"/>
      <c r="CNP66" s="1"/>
      <c r="CNQ66" s="1"/>
      <c r="CNT66" s="2"/>
      <c r="CNU66" s="6"/>
      <c r="CNV66" s="6"/>
      <c r="CNW66" s="1"/>
      <c r="CNX66" s="1"/>
      <c r="CNY66" s="1"/>
      <c r="COB66" s="2"/>
      <c r="COC66" s="6"/>
      <c r="COD66" s="6"/>
      <c r="COE66" s="1"/>
      <c r="COF66" s="1"/>
      <c r="COG66" s="1"/>
      <c r="COJ66" s="2"/>
      <c r="COK66" s="6"/>
      <c r="COL66" s="6"/>
      <c r="COM66" s="1"/>
      <c r="CON66" s="1"/>
      <c r="COO66" s="1"/>
      <c r="COR66" s="2"/>
      <c r="COS66" s="6"/>
      <c r="COT66" s="6"/>
      <c r="COU66" s="1"/>
      <c r="COV66" s="1"/>
      <c r="COW66" s="1"/>
      <c r="COZ66" s="2"/>
      <c r="CPA66" s="6"/>
      <c r="CPB66" s="6"/>
      <c r="CPC66" s="1"/>
      <c r="CPD66" s="1"/>
      <c r="CPE66" s="1"/>
      <c r="CPH66" s="2"/>
      <c r="CPI66" s="6"/>
      <c r="CPJ66" s="6"/>
      <c r="CPK66" s="1"/>
      <c r="CPL66" s="1"/>
      <c r="CPM66" s="1"/>
      <c r="CPP66" s="2"/>
      <c r="CPQ66" s="6"/>
      <c r="CPR66" s="6"/>
      <c r="CPS66" s="1"/>
      <c r="CPT66" s="1"/>
      <c r="CPU66" s="1"/>
      <c r="CPX66" s="2"/>
      <c r="CPY66" s="6"/>
      <c r="CPZ66" s="6"/>
      <c r="CQA66" s="1"/>
      <c r="CQB66" s="1"/>
      <c r="CQC66" s="1"/>
      <c r="CQF66" s="2"/>
      <c r="CQG66" s="6"/>
      <c r="CQH66" s="6"/>
      <c r="CQI66" s="1"/>
      <c r="CQJ66" s="1"/>
      <c r="CQK66" s="1"/>
      <c r="CQN66" s="2"/>
      <c r="CQO66" s="6"/>
      <c r="CQP66" s="6"/>
      <c r="CQQ66" s="1"/>
      <c r="CQR66" s="1"/>
      <c r="CQS66" s="1"/>
      <c r="CQV66" s="2"/>
      <c r="CQW66" s="6"/>
      <c r="CQX66" s="6"/>
      <c r="CQY66" s="1"/>
      <c r="CQZ66" s="1"/>
      <c r="CRA66" s="1"/>
      <c r="CRD66" s="2"/>
      <c r="CRE66" s="6"/>
      <c r="CRF66" s="6"/>
      <c r="CRG66" s="1"/>
      <c r="CRH66" s="1"/>
      <c r="CRI66" s="1"/>
      <c r="CRL66" s="2"/>
      <c r="CRM66" s="6"/>
      <c r="CRN66" s="6"/>
      <c r="CRO66" s="1"/>
      <c r="CRP66" s="1"/>
      <c r="CRQ66" s="1"/>
      <c r="CRT66" s="2"/>
      <c r="CRU66" s="6"/>
      <c r="CRV66" s="6"/>
      <c r="CRW66" s="1"/>
      <c r="CRX66" s="1"/>
      <c r="CRY66" s="1"/>
      <c r="CSB66" s="2"/>
      <c r="CSC66" s="6"/>
      <c r="CSD66" s="6"/>
      <c r="CSE66" s="1"/>
      <c r="CSF66" s="1"/>
      <c r="CSG66" s="1"/>
      <c r="CSJ66" s="2"/>
      <c r="CSK66" s="6"/>
      <c r="CSL66" s="6"/>
      <c r="CSM66" s="1"/>
      <c r="CSN66" s="1"/>
      <c r="CSO66" s="1"/>
      <c r="CSR66" s="2"/>
      <c r="CSS66" s="6"/>
      <c r="CST66" s="6"/>
      <c r="CSU66" s="1"/>
      <c r="CSV66" s="1"/>
      <c r="CSW66" s="1"/>
      <c r="CSZ66" s="2"/>
      <c r="CTA66" s="6"/>
      <c r="CTB66" s="6"/>
      <c r="CTC66" s="1"/>
      <c r="CTD66" s="1"/>
      <c r="CTE66" s="1"/>
      <c r="CTH66" s="2"/>
      <c r="CTI66" s="6"/>
      <c r="CTJ66" s="6"/>
      <c r="CTK66" s="1"/>
      <c r="CTL66" s="1"/>
      <c r="CTM66" s="1"/>
      <c r="CTP66" s="2"/>
      <c r="CTQ66" s="6"/>
      <c r="CTR66" s="6"/>
      <c r="CTS66" s="1"/>
      <c r="CTT66" s="1"/>
      <c r="CTU66" s="1"/>
      <c r="CTX66" s="2"/>
      <c r="CTY66" s="6"/>
      <c r="CTZ66" s="6"/>
      <c r="CUA66" s="1"/>
      <c r="CUB66" s="1"/>
      <c r="CUC66" s="1"/>
      <c r="CUF66" s="2"/>
      <c r="CUG66" s="6"/>
      <c r="CUH66" s="6"/>
      <c r="CUI66" s="1"/>
      <c r="CUJ66" s="1"/>
      <c r="CUK66" s="1"/>
      <c r="CUN66" s="2"/>
      <c r="CUO66" s="6"/>
      <c r="CUP66" s="6"/>
      <c r="CUQ66" s="1"/>
      <c r="CUR66" s="1"/>
      <c r="CUS66" s="1"/>
      <c r="CUV66" s="2"/>
      <c r="CUW66" s="6"/>
      <c r="CUX66" s="6"/>
      <c r="CUY66" s="1"/>
      <c r="CUZ66" s="1"/>
      <c r="CVA66" s="1"/>
      <c r="CVD66" s="2"/>
      <c r="CVE66" s="6"/>
      <c r="CVF66" s="6"/>
      <c r="CVG66" s="1"/>
      <c r="CVH66" s="1"/>
      <c r="CVI66" s="1"/>
      <c r="CVL66" s="2"/>
      <c r="CVM66" s="6"/>
      <c r="CVN66" s="6"/>
      <c r="CVO66" s="1"/>
      <c r="CVP66" s="1"/>
      <c r="CVQ66" s="1"/>
      <c r="CVT66" s="2"/>
      <c r="CVU66" s="6"/>
      <c r="CVV66" s="6"/>
      <c r="CVW66" s="1"/>
      <c r="CVX66" s="1"/>
      <c r="CVY66" s="1"/>
      <c r="CWB66" s="2"/>
      <c r="CWC66" s="6"/>
      <c r="CWD66" s="6"/>
      <c r="CWE66" s="1"/>
      <c r="CWF66" s="1"/>
      <c r="CWG66" s="1"/>
      <c r="CWJ66" s="2"/>
      <c r="CWK66" s="6"/>
      <c r="CWL66" s="6"/>
      <c r="CWM66" s="1"/>
      <c r="CWN66" s="1"/>
      <c r="CWO66" s="1"/>
      <c r="CWR66" s="2"/>
      <c r="CWS66" s="6"/>
      <c r="CWT66" s="6"/>
      <c r="CWU66" s="1"/>
      <c r="CWV66" s="1"/>
      <c r="CWW66" s="1"/>
      <c r="CWZ66" s="2"/>
      <c r="CXA66" s="6"/>
      <c r="CXB66" s="6"/>
      <c r="CXC66" s="1"/>
      <c r="CXD66" s="1"/>
      <c r="CXE66" s="1"/>
      <c r="CXH66" s="2"/>
      <c r="CXI66" s="6"/>
      <c r="CXJ66" s="6"/>
      <c r="CXK66" s="1"/>
      <c r="CXL66" s="1"/>
      <c r="CXM66" s="1"/>
      <c r="CXP66" s="2"/>
      <c r="CXQ66" s="6"/>
      <c r="CXR66" s="6"/>
      <c r="CXS66" s="1"/>
      <c r="CXT66" s="1"/>
      <c r="CXU66" s="1"/>
      <c r="CXX66" s="2"/>
      <c r="CXY66" s="6"/>
      <c r="CXZ66" s="6"/>
      <c r="CYA66" s="1"/>
      <c r="CYB66" s="1"/>
      <c r="CYC66" s="1"/>
      <c r="CYF66" s="2"/>
      <c r="CYG66" s="6"/>
      <c r="CYH66" s="6"/>
      <c r="CYI66" s="1"/>
      <c r="CYJ66" s="1"/>
      <c r="CYK66" s="1"/>
      <c r="CYN66" s="2"/>
      <c r="CYO66" s="6"/>
      <c r="CYP66" s="6"/>
      <c r="CYQ66" s="1"/>
      <c r="CYR66" s="1"/>
      <c r="CYS66" s="1"/>
      <c r="CYV66" s="2"/>
      <c r="CYW66" s="6"/>
      <c r="CYX66" s="6"/>
      <c r="CYY66" s="1"/>
      <c r="CYZ66" s="1"/>
      <c r="CZA66" s="1"/>
      <c r="CZD66" s="2"/>
      <c r="CZE66" s="6"/>
      <c r="CZF66" s="6"/>
      <c r="CZG66" s="1"/>
      <c r="CZH66" s="1"/>
      <c r="CZI66" s="1"/>
      <c r="CZL66" s="2"/>
      <c r="CZM66" s="6"/>
      <c r="CZN66" s="6"/>
      <c r="CZO66" s="1"/>
      <c r="CZP66" s="1"/>
      <c r="CZQ66" s="1"/>
      <c r="CZT66" s="2"/>
      <c r="CZU66" s="6"/>
      <c r="CZV66" s="6"/>
      <c r="CZW66" s="1"/>
      <c r="CZX66" s="1"/>
      <c r="CZY66" s="1"/>
      <c r="DAB66" s="2"/>
      <c r="DAC66" s="6"/>
      <c r="DAD66" s="6"/>
      <c r="DAE66" s="1"/>
      <c r="DAF66" s="1"/>
      <c r="DAG66" s="1"/>
      <c r="DAJ66" s="2"/>
      <c r="DAK66" s="6"/>
      <c r="DAL66" s="6"/>
      <c r="DAM66" s="1"/>
      <c r="DAN66" s="1"/>
      <c r="DAO66" s="1"/>
      <c r="DAR66" s="2"/>
      <c r="DAS66" s="6"/>
      <c r="DAT66" s="6"/>
      <c r="DAU66" s="1"/>
      <c r="DAV66" s="1"/>
      <c r="DAW66" s="1"/>
      <c r="DAZ66" s="2"/>
      <c r="DBA66" s="6"/>
      <c r="DBB66" s="6"/>
      <c r="DBC66" s="1"/>
      <c r="DBD66" s="1"/>
      <c r="DBE66" s="1"/>
      <c r="DBH66" s="2"/>
      <c r="DBI66" s="6"/>
      <c r="DBJ66" s="6"/>
      <c r="DBK66" s="1"/>
      <c r="DBL66" s="1"/>
      <c r="DBM66" s="1"/>
      <c r="DBP66" s="2"/>
      <c r="DBQ66" s="6"/>
      <c r="DBR66" s="6"/>
      <c r="DBS66" s="1"/>
      <c r="DBT66" s="1"/>
      <c r="DBU66" s="1"/>
      <c r="DBX66" s="2"/>
      <c r="DBY66" s="6"/>
      <c r="DBZ66" s="6"/>
      <c r="DCA66" s="1"/>
      <c r="DCB66" s="1"/>
      <c r="DCC66" s="1"/>
      <c r="DCF66" s="2"/>
      <c r="DCG66" s="6"/>
      <c r="DCH66" s="6"/>
      <c r="DCI66" s="1"/>
      <c r="DCJ66" s="1"/>
      <c r="DCK66" s="1"/>
      <c r="DCN66" s="2"/>
      <c r="DCO66" s="6"/>
      <c r="DCP66" s="6"/>
      <c r="DCQ66" s="1"/>
      <c r="DCR66" s="1"/>
      <c r="DCS66" s="1"/>
      <c r="DCV66" s="2"/>
      <c r="DCW66" s="6"/>
      <c r="DCX66" s="6"/>
      <c r="DCY66" s="1"/>
      <c r="DCZ66" s="1"/>
      <c r="DDA66" s="1"/>
      <c r="DDD66" s="2"/>
      <c r="DDE66" s="6"/>
      <c r="DDF66" s="6"/>
      <c r="DDG66" s="1"/>
      <c r="DDH66" s="1"/>
      <c r="DDI66" s="1"/>
      <c r="DDL66" s="2"/>
      <c r="DDM66" s="6"/>
      <c r="DDN66" s="6"/>
      <c r="DDO66" s="1"/>
      <c r="DDP66" s="1"/>
      <c r="DDQ66" s="1"/>
      <c r="DDT66" s="2"/>
      <c r="DDU66" s="6"/>
      <c r="DDV66" s="6"/>
      <c r="DDW66" s="1"/>
      <c r="DDX66" s="1"/>
      <c r="DDY66" s="1"/>
      <c r="DEB66" s="2"/>
      <c r="DEC66" s="6"/>
      <c r="DED66" s="6"/>
      <c r="DEE66" s="1"/>
      <c r="DEF66" s="1"/>
      <c r="DEG66" s="1"/>
      <c r="DEJ66" s="2"/>
      <c r="DEK66" s="6"/>
      <c r="DEL66" s="6"/>
      <c r="DEM66" s="1"/>
      <c r="DEN66" s="1"/>
      <c r="DEO66" s="1"/>
      <c r="DER66" s="2"/>
      <c r="DES66" s="6"/>
      <c r="DET66" s="6"/>
      <c r="DEU66" s="1"/>
      <c r="DEV66" s="1"/>
      <c r="DEW66" s="1"/>
      <c r="DEZ66" s="2"/>
      <c r="DFA66" s="6"/>
      <c r="DFB66" s="6"/>
      <c r="DFC66" s="1"/>
      <c r="DFD66" s="1"/>
      <c r="DFE66" s="1"/>
      <c r="DFH66" s="2"/>
      <c r="DFI66" s="6"/>
      <c r="DFJ66" s="6"/>
      <c r="DFK66" s="1"/>
      <c r="DFL66" s="1"/>
      <c r="DFM66" s="1"/>
      <c r="DFP66" s="2"/>
      <c r="DFQ66" s="6"/>
      <c r="DFR66" s="6"/>
      <c r="DFS66" s="1"/>
      <c r="DFT66" s="1"/>
      <c r="DFU66" s="1"/>
      <c r="DFX66" s="2"/>
      <c r="DFY66" s="6"/>
      <c r="DFZ66" s="6"/>
      <c r="DGA66" s="1"/>
      <c r="DGB66" s="1"/>
      <c r="DGC66" s="1"/>
      <c r="DGF66" s="2"/>
      <c r="DGG66" s="6"/>
      <c r="DGH66" s="6"/>
      <c r="DGI66" s="1"/>
      <c r="DGJ66" s="1"/>
      <c r="DGK66" s="1"/>
      <c r="DGN66" s="2"/>
      <c r="DGO66" s="6"/>
      <c r="DGP66" s="6"/>
      <c r="DGQ66" s="1"/>
      <c r="DGR66" s="1"/>
      <c r="DGS66" s="1"/>
      <c r="DGV66" s="2"/>
      <c r="DGW66" s="6"/>
      <c r="DGX66" s="6"/>
      <c r="DGY66" s="1"/>
      <c r="DGZ66" s="1"/>
      <c r="DHA66" s="1"/>
      <c r="DHD66" s="2"/>
      <c r="DHE66" s="6"/>
      <c r="DHF66" s="6"/>
      <c r="DHG66" s="1"/>
      <c r="DHH66" s="1"/>
      <c r="DHI66" s="1"/>
      <c r="DHL66" s="2"/>
      <c r="DHM66" s="6"/>
      <c r="DHN66" s="6"/>
      <c r="DHO66" s="1"/>
      <c r="DHP66" s="1"/>
      <c r="DHQ66" s="1"/>
      <c r="DHT66" s="2"/>
      <c r="DHU66" s="6"/>
      <c r="DHV66" s="6"/>
      <c r="DHW66" s="1"/>
      <c r="DHX66" s="1"/>
      <c r="DHY66" s="1"/>
      <c r="DIB66" s="2"/>
      <c r="DIC66" s="6"/>
      <c r="DID66" s="6"/>
      <c r="DIE66" s="1"/>
      <c r="DIF66" s="1"/>
      <c r="DIG66" s="1"/>
      <c r="DIJ66" s="2"/>
      <c r="DIK66" s="6"/>
      <c r="DIL66" s="6"/>
      <c r="DIM66" s="1"/>
      <c r="DIN66" s="1"/>
      <c r="DIO66" s="1"/>
      <c r="DIR66" s="2"/>
      <c r="DIS66" s="6"/>
      <c r="DIT66" s="6"/>
      <c r="DIU66" s="1"/>
      <c r="DIV66" s="1"/>
      <c r="DIW66" s="1"/>
      <c r="DIZ66" s="2"/>
      <c r="DJA66" s="6"/>
      <c r="DJB66" s="6"/>
      <c r="DJC66" s="1"/>
      <c r="DJD66" s="1"/>
      <c r="DJE66" s="1"/>
      <c r="DJH66" s="2"/>
      <c r="DJI66" s="6"/>
      <c r="DJJ66" s="6"/>
      <c r="DJK66" s="1"/>
      <c r="DJL66" s="1"/>
      <c r="DJM66" s="1"/>
      <c r="DJP66" s="2"/>
      <c r="DJQ66" s="6"/>
      <c r="DJR66" s="6"/>
      <c r="DJS66" s="1"/>
      <c r="DJT66" s="1"/>
      <c r="DJU66" s="1"/>
      <c r="DJX66" s="2"/>
      <c r="DJY66" s="6"/>
      <c r="DJZ66" s="6"/>
      <c r="DKA66" s="1"/>
      <c r="DKB66" s="1"/>
      <c r="DKC66" s="1"/>
      <c r="DKF66" s="2"/>
      <c r="DKG66" s="6"/>
      <c r="DKH66" s="6"/>
      <c r="DKI66" s="1"/>
      <c r="DKJ66" s="1"/>
      <c r="DKK66" s="1"/>
      <c r="DKN66" s="2"/>
      <c r="DKO66" s="6"/>
      <c r="DKP66" s="6"/>
      <c r="DKQ66" s="1"/>
      <c r="DKR66" s="1"/>
      <c r="DKS66" s="1"/>
      <c r="DKV66" s="2"/>
      <c r="DKW66" s="6"/>
      <c r="DKX66" s="6"/>
      <c r="DKY66" s="1"/>
      <c r="DKZ66" s="1"/>
      <c r="DLA66" s="1"/>
      <c r="DLD66" s="2"/>
      <c r="DLE66" s="6"/>
      <c r="DLF66" s="6"/>
      <c r="DLG66" s="1"/>
      <c r="DLH66" s="1"/>
      <c r="DLI66" s="1"/>
      <c r="DLL66" s="2"/>
      <c r="DLM66" s="6"/>
      <c r="DLN66" s="6"/>
      <c r="DLO66" s="1"/>
      <c r="DLP66" s="1"/>
      <c r="DLQ66" s="1"/>
      <c r="DLT66" s="2"/>
      <c r="DLU66" s="6"/>
      <c r="DLV66" s="6"/>
      <c r="DLW66" s="1"/>
      <c r="DLX66" s="1"/>
      <c r="DLY66" s="1"/>
      <c r="DMB66" s="2"/>
      <c r="DMC66" s="6"/>
      <c r="DMD66" s="6"/>
      <c r="DME66" s="1"/>
      <c r="DMF66" s="1"/>
      <c r="DMG66" s="1"/>
      <c r="DMJ66" s="2"/>
      <c r="DMK66" s="6"/>
      <c r="DML66" s="6"/>
      <c r="DMM66" s="1"/>
      <c r="DMN66" s="1"/>
      <c r="DMO66" s="1"/>
      <c r="DMR66" s="2"/>
      <c r="DMS66" s="6"/>
      <c r="DMT66" s="6"/>
      <c r="DMU66" s="1"/>
      <c r="DMV66" s="1"/>
      <c r="DMW66" s="1"/>
      <c r="DMZ66" s="2"/>
      <c r="DNA66" s="6"/>
      <c r="DNB66" s="6"/>
      <c r="DNC66" s="1"/>
      <c r="DND66" s="1"/>
      <c r="DNE66" s="1"/>
      <c r="DNH66" s="2"/>
      <c r="DNI66" s="6"/>
      <c r="DNJ66" s="6"/>
      <c r="DNK66" s="1"/>
      <c r="DNL66" s="1"/>
      <c r="DNM66" s="1"/>
      <c r="DNP66" s="2"/>
      <c r="DNQ66" s="6"/>
      <c r="DNR66" s="6"/>
      <c r="DNS66" s="1"/>
      <c r="DNT66" s="1"/>
      <c r="DNU66" s="1"/>
      <c r="DNX66" s="2"/>
      <c r="DNY66" s="6"/>
      <c r="DNZ66" s="6"/>
      <c r="DOA66" s="1"/>
      <c r="DOB66" s="1"/>
      <c r="DOC66" s="1"/>
      <c r="DOF66" s="2"/>
      <c r="DOG66" s="6"/>
      <c r="DOH66" s="6"/>
      <c r="DOI66" s="1"/>
      <c r="DOJ66" s="1"/>
      <c r="DOK66" s="1"/>
      <c r="DON66" s="2"/>
      <c r="DOO66" s="6"/>
      <c r="DOP66" s="6"/>
      <c r="DOQ66" s="1"/>
      <c r="DOR66" s="1"/>
      <c r="DOS66" s="1"/>
      <c r="DOV66" s="2"/>
      <c r="DOW66" s="6"/>
      <c r="DOX66" s="6"/>
      <c r="DOY66" s="1"/>
      <c r="DOZ66" s="1"/>
      <c r="DPA66" s="1"/>
      <c r="DPD66" s="2"/>
      <c r="DPE66" s="6"/>
      <c r="DPF66" s="6"/>
      <c r="DPG66" s="1"/>
      <c r="DPH66" s="1"/>
      <c r="DPI66" s="1"/>
      <c r="DPL66" s="2"/>
      <c r="DPM66" s="6"/>
      <c r="DPN66" s="6"/>
      <c r="DPO66" s="1"/>
      <c r="DPP66" s="1"/>
      <c r="DPQ66" s="1"/>
      <c r="DPT66" s="2"/>
      <c r="DPU66" s="6"/>
      <c r="DPV66" s="6"/>
      <c r="DPW66" s="1"/>
      <c r="DPX66" s="1"/>
      <c r="DPY66" s="1"/>
      <c r="DQB66" s="2"/>
      <c r="DQC66" s="6"/>
      <c r="DQD66" s="6"/>
      <c r="DQE66" s="1"/>
      <c r="DQF66" s="1"/>
      <c r="DQG66" s="1"/>
      <c r="DQJ66" s="2"/>
      <c r="DQK66" s="6"/>
      <c r="DQL66" s="6"/>
      <c r="DQM66" s="1"/>
      <c r="DQN66" s="1"/>
      <c r="DQO66" s="1"/>
      <c r="DQR66" s="2"/>
      <c r="DQS66" s="6"/>
      <c r="DQT66" s="6"/>
      <c r="DQU66" s="1"/>
      <c r="DQV66" s="1"/>
      <c r="DQW66" s="1"/>
      <c r="DQZ66" s="2"/>
      <c r="DRA66" s="6"/>
      <c r="DRB66" s="6"/>
      <c r="DRC66" s="1"/>
      <c r="DRD66" s="1"/>
      <c r="DRE66" s="1"/>
      <c r="DRH66" s="2"/>
      <c r="DRI66" s="6"/>
      <c r="DRJ66" s="6"/>
      <c r="DRK66" s="1"/>
      <c r="DRL66" s="1"/>
      <c r="DRM66" s="1"/>
      <c r="DRP66" s="2"/>
      <c r="DRQ66" s="6"/>
      <c r="DRR66" s="6"/>
      <c r="DRS66" s="1"/>
      <c r="DRT66" s="1"/>
      <c r="DRU66" s="1"/>
      <c r="DRX66" s="2"/>
      <c r="DRY66" s="6"/>
      <c r="DRZ66" s="6"/>
      <c r="DSA66" s="1"/>
      <c r="DSB66" s="1"/>
      <c r="DSC66" s="1"/>
      <c r="DSF66" s="2"/>
      <c r="DSG66" s="6"/>
      <c r="DSH66" s="6"/>
      <c r="DSI66" s="1"/>
      <c r="DSJ66" s="1"/>
      <c r="DSK66" s="1"/>
      <c r="DSN66" s="2"/>
      <c r="DSO66" s="6"/>
      <c r="DSP66" s="6"/>
      <c r="DSQ66" s="1"/>
      <c r="DSR66" s="1"/>
      <c r="DSS66" s="1"/>
      <c r="DSV66" s="2"/>
      <c r="DSW66" s="6"/>
      <c r="DSX66" s="6"/>
      <c r="DSY66" s="1"/>
      <c r="DSZ66" s="1"/>
      <c r="DTA66" s="1"/>
      <c r="DTD66" s="2"/>
      <c r="DTE66" s="6"/>
      <c r="DTF66" s="6"/>
      <c r="DTG66" s="1"/>
      <c r="DTH66" s="1"/>
      <c r="DTI66" s="1"/>
      <c r="DTL66" s="2"/>
      <c r="DTM66" s="6"/>
      <c r="DTN66" s="6"/>
      <c r="DTO66" s="1"/>
      <c r="DTP66" s="1"/>
      <c r="DTQ66" s="1"/>
      <c r="DTT66" s="2"/>
      <c r="DTU66" s="6"/>
      <c r="DTV66" s="6"/>
      <c r="DTW66" s="1"/>
      <c r="DTX66" s="1"/>
      <c r="DTY66" s="1"/>
      <c r="DUB66" s="2"/>
      <c r="DUC66" s="6"/>
      <c r="DUD66" s="6"/>
      <c r="DUE66" s="1"/>
      <c r="DUF66" s="1"/>
      <c r="DUG66" s="1"/>
      <c r="DUJ66" s="2"/>
      <c r="DUK66" s="6"/>
      <c r="DUL66" s="6"/>
      <c r="DUM66" s="1"/>
      <c r="DUN66" s="1"/>
      <c r="DUO66" s="1"/>
      <c r="DUR66" s="2"/>
      <c r="DUS66" s="6"/>
      <c r="DUT66" s="6"/>
      <c r="DUU66" s="1"/>
      <c r="DUV66" s="1"/>
      <c r="DUW66" s="1"/>
      <c r="DUZ66" s="2"/>
      <c r="DVA66" s="6"/>
      <c r="DVB66" s="6"/>
      <c r="DVC66" s="1"/>
      <c r="DVD66" s="1"/>
      <c r="DVE66" s="1"/>
      <c r="DVH66" s="2"/>
      <c r="DVI66" s="6"/>
      <c r="DVJ66" s="6"/>
      <c r="DVK66" s="1"/>
      <c r="DVL66" s="1"/>
      <c r="DVM66" s="1"/>
      <c r="DVP66" s="2"/>
      <c r="DVQ66" s="6"/>
      <c r="DVR66" s="6"/>
      <c r="DVS66" s="1"/>
      <c r="DVT66" s="1"/>
      <c r="DVU66" s="1"/>
      <c r="DVX66" s="2"/>
      <c r="DVY66" s="6"/>
      <c r="DVZ66" s="6"/>
      <c r="DWA66" s="1"/>
      <c r="DWB66" s="1"/>
      <c r="DWC66" s="1"/>
      <c r="DWF66" s="2"/>
      <c r="DWG66" s="6"/>
      <c r="DWH66" s="6"/>
      <c r="DWI66" s="1"/>
      <c r="DWJ66" s="1"/>
      <c r="DWK66" s="1"/>
      <c r="DWN66" s="2"/>
      <c r="DWO66" s="6"/>
      <c r="DWP66" s="6"/>
      <c r="DWQ66" s="1"/>
      <c r="DWR66" s="1"/>
      <c r="DWS66" s="1"/>
      <c r="DWV66" s="2"/>
      <c r="DWW66" s="6"/>
      <c r="DWX66" s="6"/>
      <c r="DWY66" s="1"/>
      <c r="DWZ66" s="1"/>
      <c r="DXA66" s="1"/>
      <c r="DXD66" s="2"/>
      <c r="DXE66" s="6"/>
      <c r="DXF66" s="6"/>
      <c r="DXG66" s="1"/>
      <c r="DXH66" s="1"/>
      <c r="DXI66" s="1"/>
      <c r="DXL66" s="2"/>
      <c r="DXM66" s="6"/>
      <c r="DXN66" s="6"/>
      <c r="DXO66" s="1"/>
      <c r="DXP66" s="1"/>
      <c r="DXQ66" s="1"/>
      <c r="DXT66" s="2"/>
      <c r="DXU66" s="6"/>
      <c r="DXV66" s="6"/>
      <c r="DXW66" s="1"/>
      <c r="DXX66" s="1"/>
      <c r="DXY66" s="1"/>
      <c r="DYB66" s="2"/>
      <c r="DYC66" s="6"/>
      <c r="DYD66" s="6"/>
      <c r="DYE66" s="1"/>
      <c r="DYF66" s="1"/>
      <c r="DYG66" s="1"/>
      <c r="DYJ66" s="2"/>
      <c r="DYK66" s="6"/>
      <c r="DYL66" s="6"/>
      <c r="DYM66" s="1"/>
      <c r="DYN66" s="1"/>
      <c r="DYO66" s="1"/>
      <c r="DYR66" s="2"/>
      <c r="DYS66" s="6"/>
      <c r="DYT66" s="6"/>
      <c r="DYU66" s="1"/>
      <c r="DYV66" s="1"/>
      <c r="DYW66" s="1"/>
      <c r="DYZ66" s="2"/>
      <c r="DZA66" s="6"/>
      <c r="DZB66" s="6"/>
      <c r="DZC66" s="1"/>
      <c r="DZD66" s="1"/>
      <c r="DZE66" s="1"/>
      <c r="DZH66" s="2"/>
      <c r="DZI66" s="6"/>
      <c r="DZJ66" s="6"/>
      <c r="DZK66" s="1"/>
      <c r="DZL66" s="1"/>
      <c r="DZM66" s="1"/>
      <c r="DZP66" s="2"/>
      <c r="DZQ66" s="6"/>
      <c r="DZR66" s="6"/>
      <c r="DZS66" s="1"/>
      <c r="DZT66" s="1"/>
      <c r="DZU66" s="1"/>
      <c r="DZX66" s="2"/>
      <c r="DZY66" s="6"/>
      <c r="DZZ66" s="6"/>
      <c r="EAA66" s="1"/>
      <c r="EAB66" s="1"/>
      <c r="EAC66" s="1"/>
      <c r="EAF66" s="2"/>
      <c r="EAG66" s="6"/>
      <c r="EAH66" s="6"/>
      <c r="EAI66" s="1"/>
      <c r="EAJ66" s="1"/>
      <c r="EAK66" s="1"/>
      <c r="EAN66" s="2"/>
      <c r="EAO66" s="6"/>
      <c r="EAP66" s="6"/>
      <c r="EAQ66" s="1"/>
      <c r="EAR66" s="1"/>
      <c r="EAS66" s="1"/>
      <c r="EAV66" s="2"/>
      <c r="EAW66" s="6"/>
      <c r="EAX66" s="6"/>
      <c r="EAY66" s="1"/>
      <c r="EAZ66" s="1"/>
      <c r="EBA66" s="1"/>
      <c r="EBD66" s="2"/>
      <c r="EBE66" s="6"/>
      <c r="EBF66" s="6"/>
      <c r="EBG66" s="1"/>
      <c r="EBH66" s="1"/>
      <c r="EBI66" s="1"/>
      <c r="EBL66" s="2"/>
      <c r="EBM66" s="6"/>
      <c r="EBN66" s="6"/>
      <c r="EBO66" s="1"/>
      <c r="EBP66" s="1"/>
      <c r="EBQ66" s="1"/>
      <c r="EBT66" s="2"/>
      <c r="EBU66" s="6"/>
      <c r="EBV66" s="6"/>
      <c r="EBW66" s="1"/>
      <c r="EBX66" s="1"/>
      <c r="EBY66" s="1"/>
      <c r="ECB66" s="2"/>
      <c r="ECC66" s="6"/>
      <c r="ECD66" s="6"/>
      <c r="ECE66" s="1"/>
      <c r="ECF66" s="1"/>
      <c r="ECG66" s="1"/>
      <c r="ECJ66" s="2"/>
      <c r="ECK66" s="6"/>
      <c r="ECL66" s="6"/>
      <c r="ECM66" s="1"/>
      <c r="ECN66" s="1"/>
      <c r="ECO66" s="1"/>
      <c r="ECR66" s="2"/>
      <c r="ECS66" s="6"/>
      <c r="ECT66" s="6"/>
      <c r="ECU66" s="1"/>
      <c r="ECV66" s="1"/>
      <c r="ECW66" s="1"/>
      <c r="ECZ66" s="2"/>
      <c r="EDA66" s="6"/>
      <c r="EDB66" s="6"/>
      <c r="EDC66" s="1"/>
      <c r="EDD66" s="1"/>
      <c r="EDE66" s="1"/>
      <c r="EDH66" s="2"/>
      <c r="EDI66" s="6"/>
      <c r="EDJ66" s="6"/>
      <c r="EDK66" s="1"/>
      <c r="EDL66" s="1"/>
      <c r="EDM66" s="1"/>
      <c r="EDP66" s="2"/>
      <c r="EDQ66" s="6"/>
      <c r="EDR66" s="6"/>
      <c r="EDS66" s="1"/>
      <c r="EDT66" s="1"/>
      <c r="EDU66" s="1"/>
      <c r="EDX66" s="2"/>
      <c r="EDY66" s="6"/>
      <c r="EDZ66" s="6"/>
      <c r="EEA66" s="1"/>
      <c r="EEB66" s="1"/>
      <c r="EEC66" s="1"/>
      <c r="EEF66" s="2"/>
      <c r="EEG66" s="6"/>
      <c r="EEH66" s="6"/>
      <c r="EEI66" s="1"/>
      <c r="EEJ66" s="1"/>
      <c r="EEK66" s="1"/>
      <c r="EEN66" s="2"/>
      <c r="EEO66" s="6"/>
      <c r="EEP66" s="6"/>
      <c r="EEQ66" s="1"/>
      <c r="EER66" s="1"/>
      <c r="EES66" s="1"/>
      <c r="EEV66" s="2"/>
      <c r="EEW66" s="6"/>
      <c r="EEX66" s="6"/>
      <c r="EEY66" s="1"/>
      <c r="EEZ66" s="1"/>
      <c r="EFA66" s="1"/>
      <c r="EFD66" s="2"/>
      <c r="EFE66" s="6"/>
      <c r="EFF66" s="6"/>
      <c r="EFG66" s="1"/>
      <c r="EFH66" s="1"/>
      <c r="EFI66" s="1"/>
      <c r="EFL66" s="2"/>
      <c r="EFM66" s="6"/>
      <c r="EFN66" s="6"/>
      <c r="EFO66" s="1"/>
      <c r="EFP66" s="1"/>
      <c r="EFQ66" s="1"/>
      <c r="EFT66" s="2"/>
      <c r="EFU66" s="6"/>
      <c r="EFV66" s="6"/>
      <c r="EFW66" s="1"/>
      <c r="EFX66" s="1"/>
      <c r="EFY66" s="1"/>
      <c r="EGB66" s="2"/>
      <c r="EGC66" s="6"/>
      <c r="EGD66" s="6"/>
      <c r="EGE66" s="1"/>
      <c r="EGF66" s="1"/>
      <c r="EGG66" s="1"/>
      <c r="EGJ66" s="2"/>
      <c r="EGK66" s="6"/>
      <c r="EGL66" s="6"/>
      <c r="EGM66" s="1"/>
      <c r="EGN66" s="1"/>
      <c r="EGO66" s="1"/>
      <c r="EGR66" s="2"/>
      <c r="EGS66" s="6"/>
      <c r="EGT66" s="6"/>
      <c r="EGU66" s="1"/>
      <c r="EGV66" s="1"/>
      <c r="EGW66" s="1"/>
      <c r="EGZ66" s="2"/>
      <c r="EHA66" s="6"/>
      <c r="EHB66" s="6"/>
      <c r="EHC66" s="1"/>
      <c r="EHD66" s="1"/>
      <c r="EHE66" s="1"/>
      <c r="EHH66" s="2"/>
      <c r="EHI66" s="6"/>
      <c r="EHJ66" s="6"/>
      <c r="EHK66" s="1"/>
      <c r="EHL66" s="1"/>
      <c r="EHM66" s="1"/>
      <c r="EHP66" s="2"/>
      <c r="EHQ66" s="6"/>
      <c r="EHR66" s="6"/>
      <c r="EHS66" s="1"/>
      <c r="EHT66" s="1"/>
      <c r="EHU66" s="1"/>
      <c r="EHX66" s="2"/>
      <c r="EHY66" s="6"/>
      <c r="EHZ66" s="6"/>
      <c r="EIA66" s="1"/>
      <c r="EIB66" s="1"/>
      <c r="EIC66" s="1"/>
      <c r="EIF66" s="2"/>
      <c r="EIG66" s="6"/>
      <c r="EIH66" s="6"/>
      <c r="EII66" s="1"/>
      <c r="EIJ66" s="1"/>
      <c r="EIK66" s="1"/>
      <c r="EIN66" s="2"/>
      <c r="EIO66" s="6"/>
      <c r="EIP66" s="6"/>
      <c r="EIQ66" s="1"/>
      <c r="EIR66" s="1"/>
      <c r="EIS66" s="1"/>
      <c r="EIV66" s="2"/>
      <c r="EIW66" s="6"/>
      <c r="EIX66" s="6"/>
      <c r="EIY66" s="1"/>
      <c r="EIZ66" s="1"/>
      <c r="EJA66" s="1"/>
      <c r="EJD66" s="2"/>
      <c r="EJE66" s="6"/>
      <c r="EJF66" s="6"/>
      <c r="EJG66" s="1"/>
      <c r="EJH66" s="1"/>
      <c r="EJI66" s="1"/>
      <c r="EJL66" s="2"/>
      <c r="EJM66" s="6"/>
      <c r="EJN66" s="6"/>
      <c r="EJO66" s="1"/>
      <c r="EJP66" s="1"/>
      <c r="EJQ66" s="1"/>
      <c r="EJT66" s="2"/>
      <c r="EJU66" s="6"/>
      <c r="EJV66" s="6"/>
      <c r="EJW66" s="1"/>
      <c r="EJX66" s="1"/>
      <c r="EJY66" s="1"/>
      <c r="EKB66" s="2"/>
      <c r="EKC66" s="6"/>
      <c r="EKD66" s="6"/>
      <c r="EKE66" s="1"/>
      <c r="EKF66" s="1"/>
      <c r="EKG66" s="1"/>
      <c r="EKJ66" s="2"/>
      <c r="EKK66" s="6"/>
      <c r="EKL66" s="6"/>
      <c r="EKM66" s="1"/>
      <c r="EKN66" s="1"/>
      <c r="EKO66" s="1"/>
      <c r="EKR66" s="2"/>
      <c r="EKS66" s="6"/>
      <c r="EKT66" s="6"/>
      <c r="EKU66" s="1"/>
      <c r="EKV66" s="1"/>
      <c r="EKW66" s="1"/>
      <c r="EKZ66" s="2"/>
      <c r="ELA66" s="6"/>
      <c r="ELB66" s="6"/>
      <c r="ELC66" s="1"/>
      <c r="ELD66" s="1"/>
      <c r="ELE66" s="1"/>
      <c r="ELH66" s="2"/>
      <c r="ELI66" s="6"/>
      <c r="ELJ66" s="6"/>
      <c r="ELK66" s="1"/>
      <c r="ELL66" s="1"/>
      <c r="ELM66" s="1"/>
      <c r="ELP66" s="2"/>
      <c r="ELQ66" s="6"/>
      <c r="ELR66" s="6"/>
      <c r="ELS66" s="1"/>
      <c r="ELT66" s="1"/>
      <c r="ELU66" s="1"/>
      <c r="ELX66" s="2"/>
      <c r="ELY66" s="6"/>
      <c r="ELZ66" s="6"/>
      <c r="EMA66" s="1"/>
      <c r="EMB66" s="1"/>
      <c r="EMC66" s="1"/>
      <c r="EMF66" s="2"/>
      <c r="EMG66" s="6"/>
      <c r="EMH66" s="6"/>
      <c r="EMI66" s="1"/>
      <c r="EMJ66" s="1"/>
      <c r="EMK66" s="1"/>
      <c r="EMN66" s="2"/>
      <c r="EMO66" s="6"/>
      <c r="EMP66" s="6"/>
      <c r="EMQ66" s="1"/>
      <c r="EMR66" s="1"/>
      <c r="EMS66" s="1"/>
      <c r="EMV66" s="2"/>
      <c r="EMW66" s="6"/>
      <c r="EMX66" s="6"/>
      <c r="EMY66" s="1"/>
      <c r="EMZ66" s="1"/>
      <c r="ENA66" s="1"/>
      <c r="END66" s="2"/>
      <c r="ENE66" s="6"/>
      <c r="ENF66" s="6"/>
      <c r="ENG66" s="1"/>
      <c r="ENH66" s="1"/>
      <c r="ENI66" s="1"/>
      <c r="ENL66" s="2"/>
      <c r="ENM66" s="6"/>
      <c r="ENN66" s="6"/>
      <c r="ENO66" s="1"/>
      <c r="ENP66" s="1"/>
      <c r="ENQ66" s="1"/>
      <c r="ENT66" s="2"/>
      <c r="ENU66" s="6"/>
      <c r="ENV66" s="6"/>
      <c r="ENW66" s="1"/>
      <c r="ENX66" s="1"/>
      <c r="ENY66" s="1"/>
      <c r="EOB66" s="2"/>
      <c r="EOC66" s="6"/>
      <c r="EOD66" s="6"/>
      <c r="EOE66" s="1"/>
      <c r="EOF66" s="1"/>
      <c r="EOG66" s="1"/>
      <c r="EOJ66" s="2"/>
      <c r="EOK66" s="6"/>
      <c r="EOL66" s="6"/>
      <c r="EOM66" s="1"/>
      <c r="EON66" s="1"/>
      <c r="EOO66" s="1"/>
      <c r="EOR66" s="2"/>
      <c r="EOS66" s="6"/>
      <c r="EOT66" s="6"/>
      <c r="EOU66" s="1"/>
      <c r="EOV66" s="1"/>
      <c r="EOW66" s="1"/>
      <c r="EOZ66" s="2"/>
      <c r="EPA66" s="6"/>
      <c r="EPB66" s="6"/>
      <c r="EPC66" s="1"/>
      <c r="EPD66" s="1"/>
      <c r="EPE66" s="1"/>
      <c r="EPH66" s="2"/>
      <c r="EPI66" s="6"/>
      <c r="EPJ66" s="6"/>
      <c r="EPK66" s="1"/>
      <c r="EPL66" s="1"/>
      <c r="EPM66" s="1"/>
      <c r="EPP66" s="2"/>
      <c r="EPQ66" s="6"/>
      <c r="EPR66" s="6"/>
      <c r="EPS66" s="1"/>
      <c r="EPT66" s="1"/>
      <c r="EPU66" s="1"/>
      <c r="EPX66" s="2"/>
      <c r="EPY66" s="6"/>
      <c r="EPZ66" s="6"/>
      <c r="EQA66" s="1"/>
      <c r="EQB66" s="1"/>
      <c r="EQC66" s="1"/>
      <c r="EQF66" s="2"/>
      <c r="EQG66" s="6"/>
      <c r="EQH66" s="6"/>
      <c r="EQI66" s="1"/>
      <c r="EQJ66" s="1"/>
      <c r="EQK66" s="1"/>
      <c r="EQN66" s="2"/>
      <c r="EQO66" s="6"/>
      <c r="EQP66" s="6"/>
      <c r="EQQ66" s="1"/>
      <c r="EQR66" s="1"/>
      <c r="EQS66" s="1"/>
      <c r="EQV66" s="2"/>
      <c r="EQW66" s="6"/>
      <c r="EQX66" s="6"/>
      <c r="EQY66" s="1"/>
      <c r="EQZ66" s="1"/>
      <c r="ERA66" s="1"/>
      <c r="ERD66" s="2"/>
      <c r="ERE66" s="6"/>
      <c r="ERF66" s="6"/>
      <c r="ERG66" s="1"/>
      <c r="ERH66" s="1"/>
      <c r="ERI66" s="1"/>
      <c r="ERL66" s="2"/>
      <c r="ERM66" s="6"/>
      <c r="ERN66" s="6"/>
      <c r="ERO66" s="1"/>
      <c r="ERP66" s="1"/>
      <c r="ERQ66" s="1"/>
      <c r="ERT66" s="2"/>
      <c r="ERU66" s="6"/>
      <c r="ERV66" s="6"/>
      <c r="ERW66" s="1"/>
      <c r="ERX66" s="1"/>
      <c r="ERY66" s="1"/>
      <c r="ESB66" s="2"/>
      <c r="ESC66" s="6"/>
      <c r="ESD66" s="6"/>
      <c r="ESE66" s="1"/>
      <c r="ESF66" s="1"/>
      <c r="ESG66" s="1"/>
      <c r="ESJ66" s="2"/>
      <c r="ESK66" s="6"/>
      <c r="ESL66" s="6"/>
      <c r="ESM66" s="1"/>
      <c r="ESN66" s="1"/>
      <c r="ESO66" s="1"/>
      <c r="ESR66" s="2"/>
      <c r="ESS66" s="6"/>
      <c r="EST66" s="6"/>
      <c r="ESU66" s="1"/>
      <c r="ESV66" s="1"/>
      <c r="ESW66" s="1"/>
      <c r="ESZ66" s="2"/>
      <c r="ETA66" s="6"/>
      <c r="ETB66" s="6"/>
      <c r="ETC66" s="1"/>
      <c r="ETD66" s="1"/>
      <c r="ETE66" s="1"/>
      <c r="ETH66" s="2"/>
      <c r="ETI66" s="6"/>
      <c r="ETJ66" s="6"/>
      <c r="ETK66" s="1"/>
      <c r="ETL66" s="1"/>
      <c r="ETM66" s="1"/>
      <c r="ETP66" s="2"/>
      <c r="ETQ66" s="6"/>
      <c r="ETR66" s="6"/>
      <c r="ETS66" s="1"/>
      <c r="ETT66" s="1"/>
      <c r="ETU66" s="1"/>
      <c r="ETX66" s="2"/>
      <c r="ETY66" s="6"/>
      <c r="ETZ66" s="6"/>
      <c r="EUA66" s="1"/>
      <c r="EUB66" s="1"/>
      <c r="EUC66" s="1"/>
      <c r="EUF66" s="2"/>
      <c r="EUG66" s="6"/>
      <c r="EUH66" s="6"/>
      <c r="EUI66" s="1"/>
      <c r="EUJ66" s="1"/>
      <c r="EUK66" s="1"/>
      <c r="EUN66" s="2"/>
      <c r="EUO66" s="6"/>
      <c r="EUP66" s="6"/>
      <c r="EUQ66" s="1"/>
      <c r="EUR66" s="1"/>
      <c r="EUS66" s="1"/>
      <c r="EUV66" s="2"/>
      <c r="EUW66" s="6"/>
      <c r="EUX66" s="6"/>
      <c r="EUY66" s="1"/>
      <c r="EUZ66" s="1"/>
      <c r="EVA66" s="1"/>
      <c r="EVD66" s="2"/>
      <c r="EVE66" s="6"/>
      <c r="EVF66" s="6"/>
      <c r="EVG66" s="1"/>
      <c r="EVH66" s="1"/>
      <c r="EVI66" s="1"/>
      <c r="EVL66" s="2"/>
      <c r="EVM66" s="6"/>
      <c r="EVN66" s="6"/>
      <c r="EVO66" s="1"/>
      <c r="EVP66" s="1"/>
      <c r="EVQ66" s="1"/>
      <c r="EVT66" s="2"/>
      <c r="EVU66" s="6"/>
      <c r="EVV66" s="6"/>
      <c r="EVW66" s="1"/>
      <c r="EVX66" s="1"/>
      <c r="EVY66" s="1"/>
      <c r="EWB66" s="2"/>
      <c r="EWC66" s="6"/>
      <c r="EWD66" s="6"/>
      <c r="EWE66" s="1"/>
      <c r="EWF66" s="1"/>
      <c r="EWG66" s="1"/>
      <c r="EWJ66" s="2"/>
      <c r="EWK66" s="6"/>
      <c r="EWL66" s="6"/>
      <c r="EWM66" s="1"/>
      <c r="EWN66" s="1"/>
      <c r="EWO66" s="1"/>
      <c r="EWR66" s="2"/>
      <c r="EWS66" s="6"/>
      <c r="EWT66" s="6"/>
      <c r="EWU66" s="1"/>
      <c r="EWV66" s="1"/>
      <c r="EWW66" s="1"/>
      <c r="EWZ66" s="2"/>
      <c r="EXA66" s="6"/>
      <c r="EXB66" s="6"/>
      <c r="EXC66" s="1"/>
      <c r="EXD66" s="1"/>
      <c r="EXE66" s="1"/>
      <c r="EXH66" s="2"/>
      <c r="EXI66" s="6"/>
      <c r="EXJ66" s="6"/>
      <c r="EXK66" s="1"/>
      <c r="EXL66" s="1"/>
      <c r="EXM66" s="1"/>
      <c r="EXP66" s="2"/>
      <c r="EXQ66" s="6"/>
      <c r="EXR66" s="6"/>
      <c r="EXS66" s="1"/>
      <c r="EXT66" s="1"/>
      <c r="EXU66" s="1"/>
      <c r="EXX66" s="2"/>
      <c r="EXY66" s="6"/>
      <c r="EXZ66" s="6"/>
      <c r="EYA66" s="1"/>
      <c r="EYB66" s="1"/>
      <c r="EYC66" s="1"/>
      <c r="EYF66" s="2"/>
      <c r="EYG66" s="6"/>
      <c r="EYH66" s="6"/>
      <c r="EYI66" s="1"/>
      <c r="EYJ66" s="1"/>
      <c r="EYK66" s="1"/>
      <c r="EYN66" s="2"/>
      <c r="EYO66" s="6"/>
      <c r="EYP66" s="6"/>
      <c r="EYQ66" s="1"/>
      <c r="EYR66" s="1"/>
      <c r="EYS66" s="1"/>
      <c r="EYV66" s="2"/>
      <c r="EYW66" s="6"/>
      <c r="EYX66" s="6"/>
      <c r="EYY66" s="1"/>
      <c r="EYZ66" s="1"/>
      <c r="EZA66" s="1"/>
      <c r="EZD66" s="2"/>
      <c r="EZE66" s="6"/>
      <c r="EZF66" s="6"/>
      <c r="EZG66" s="1"/>
      <c r="EZH66" s="1"/>
      <c r="EZI66" s="1"/>
      <c r="EZL66" s="2"/>
      <c r="EZM66" s="6"/>
      <c r="EZN66" s="6"/>
      <c r="EZO66" s="1"/>
      <c r="EZP66" s="1"/>
      <c r="EZQ66" s="1"/>
      <c r="EZT66" s="2"/>
      <c r="EZU66" s="6"/>
      <c r="EZV66" s="6"/>
      <c r="EZW66" s="1"/>
      <c r="EZX66" s="1"/>
      <c r="EZY66" s="1"/>
      <c r="FAB66" s="2"/>
      <c r="FAC66" s="6"/>
      <c r="FAD66" s="6"/>
      <c r="FAE66" s="1"/>
      <c r="FAF66" s="1"/>
      <c r="FAG66" s="1"/>
      <c r="FAJ66" s="2"/>
      <c r="FAK66" s="6"/>
      <c r="FAL66" s="6"/>
      <c r="FAM66" s="1"/>
      <c r="FAN66" s="1"/>
      <c r="FAO66" s="1"/>
      <c r="FAR66" s="2"/>
      <c r="FAS66" s="6"/>
      <c r="FAT66" s="6"/>
      <c r="FAU66" s="1"/>
      <c r="FAV66" s="1"/>
      <c r="FAW66" s="1"/>
      <c r="FAZ66" s="2"/>
      <c r="FBA66" s="6"/>
      <c r="FBB66" s="6"/>
      <c r="FBC66" s="1"/>
      <c r="FBD66" s="1"/>
      <c r="FBE66" s="1"/>
      <c r="FBH66" s="2"/>
      <c r="FBI66" s="6"/>
      <c r="FBJ66" s="6"/>
      <c r="FBK66" s="1"/>
      <c r="FBL66" s="1"/>
      <c r="FBM66" s="1"/>
      <c r="FBP66" s="2"/>
      <c r="FBQ66" s="6"/>
      <c r="FBR66" s="6"/>
      <c r="FBS66" s="1"/>
      <c r="FBT66" s="1"/>
      <c r="FBU66" s="1"/>
      <c r="FBX66" s="2"/>
      <c r="FBY66" s="6"/>
      <c r="FBZ66" s="6"/>
      <c r="FCA66" s="1"/>
      <c r="FCB66" s="1"/>
      <c r="FCC66" s="1"/>
      <c r="FCF66" s="2"/>
      <c r="FCG66" s="6"/>
      <c r="FCH66" s="6"/>
      <c r="FCI66" s="1"/>
      <c r="FCJ66" s="1"/>
      <c r="FCK66" s="1"/>
      <c r="FCN66" s="2"/>
      <c r="FCO66" s="6"/>
      <c r="FCP66" s="6"/>
      <c r="FCQ66" s="1"/>
      <c r="FCR66" s="1"/>
      <c r="FCS66" s="1"/>
      <c r="FCV66" s="2"/>
      <c r="FCW66" s="6"/>
      <c r="FCX66" s="6"/>
      <c r="FCY66" s="1"/>
      <c r="FCZ66" s="1"/>
      <c r="FDA66" s="1"/>
      <c r="FDD66" s="2"/>
      <c r="FDE66" s="6"/>
      <c r="FDF66" s="6"/>
      <c r="FDG66" s="1"/>
      <c r="FDH66" s="1"/>
      <c r="FDI66" s="1"/>
      <c r="FDL66" s="2"/>
      <c r="FDM66" s="6"/>
      <c r="FDN66" s="6"/>
      <c r="FDO66" s="1"/>
      <c r="FDP66" s="1"/>
      <c r="FDQ66" s="1"/>
      <c r="FDT66" s="2"/>
      <c r="FDU66" s="6"/>
      <c r="FDV66" s="6"/>
      <c r="FDW66" s="1"/>
      <c r="FDX66" s="1"/>
      <c r="FDY66" s="1"/>
      <c r="FEB66" s="2"/>
      <c r="FEC66" s="6"/>
      <c r="FED66" s="6"/>
      <c r="FEE66" s="1"/>
      <c r="FEF66" s="1"/>
      <c r="FEG66" s="1"/>
      <c r="FEJ66" s="2"/>
      <c r="FEK66" s="6"/>
      <c r="FEL66" s="6"/>
      <c r="FEM66" s="1"/>
      <c r="FEN66" s="1"/>
      <c r="FEO66" s="1"/>
      <c r="FER66" s="2"/>
      <c r="FES66" s="6"/>
      <c r="FET66" s="6"/>
      <c r="FEU66" s="1"/>
      <c r="FEV66" s="1"/>
      <c r="FEW66" s="1"/>
      <c r="FEZ66" s="2"/>
      <c r="FFA66" s="6"/>
      <c r="FFB66" s="6"/>
      <c r="FFC66" s="1"/>
      <c r="FFD66" s="1"/>
      <c r="FFE66" s="1"/>
      <c r="FFH66" s="2"/>
      <c r="FFI66" s="6"/>
      <c r="FFJ66" s="6"/>
      <c r="FFK66" s="1"/>
      <c r="FFL66" s="1"/>
      <c r="FFM66" s="1"/>
      <c r="FFP66" s="2"/>
      <c r="FFQ66" s="6"/>
      <c r="FFR66" s="6"/>
      <c r="FFS66" s="1"/>
      <c r="FFT66" s="1"/>
      <c r="FFU66" s="1"/>
      <c r="FFX66" s="2"/>
      <c r="FFY66" s="6"/>
      <c r="FFZ66" s="6"/>
      <c r="FGA66" s="1"/>
      <c r="FGB66" s="1"/>
      <c r="FGC66" s="1"/>
      <c r="FGF66" s="2"/>
      <c r="FGG66" s="6"/>
      <c r="FGH66" s="6"/>
      <c r="FGI66" s="1"/>
      <c r="FGJ66" s="1"/>
      <c r="FGK66" s="1"/>
      <c r="FGN66" s="2"/>
      <c r="FGO66" s="6"/>
      <c r="FGP66" s="6"/>
      <c r="FGQ66" s="1"/>
      <c r="FGR66" s="1"/>
      <c r="FGS66" s="1"/>
      <c r="FGV66" s="2"/>
      <c r="FGW66" s="6"/>
      <c r="FGX66" s="6"/>
      <c r="FGY66" s="1"/>
      <c r="FGZ66" s="1"/>
      <c r="FHA66" s="1"/>
      <c r="FHD66" s="2"/>
      <c r="FHE66" s="6"/>
      <c r="FHF66" s="6"/>
      <c r="FHG66" s="1"/>
      <c r="FHH66" s="1"/>
      <c r="FHI66" s="1"/>
      <c r="FHL66" s="2"/>
      <c r="FHM66" s="6"/>
      <c r="FHN66" s="6"/>
      <c r="FHO66" s="1"/>
      <c r="FHP66" s="1"/>
      <c r="FHQ66" s="1"/>
      <c r="FHT66" s="2"/>
      <c r="FHU66" s="6"/>
      <c r="FHV66" s="6"/>
      <c r="FHW66" s="1"/>
      <c r="FHX66" s="1"/>
      <c r="FHY66" s="1"/>
      <c r="FIB66" s="2"/>
      <c r="FIC66" s="6"/>
      <c r="FID66" s="6"/>
      <c r="FIE66" s="1"/>
      <c r="FIF66" s="1"/>
      <c r="FIG66" s="1"/>
      <c r="FIJ66" s="2"/>
      <c r="FIK66" s="6"/>
      <c r="FIL66" s="6"/>
      <c r="FIM66" s="1"/>
      <c r="FIN66" s="1"/>
      <c r="FIO66" s="1"/>
      <c r="FIR66" s="2"/>
      <c r="FIS66" s="6"/>
      <c r="FIT66" s="6"/>
      <c r="FIU66" s="1"/>
      <c r="FIV66" s="1"/>
      <c r="FIW66" s="1"/>
      <c r="FIZ66" s="2"/>
      <c r="FJA66" s="6"/>
      <c r="FJB66" s="6"/>
      <c r="FJC66" s="1"/>
      <c r="FJD66" s="1"/>
      <c r="FJE66" s="1"/>
      <c r="FJH66" s="2"/>
      <c r="FJI66" s="6"/>
      <c r="FJJ66" s="6"/>
      <c r="FJK66" s="1"/>
      <c r="FJL66" s="1"/>
      <c r="FJM66" s="1"/>
      <c r="FJP66" s="2"/>
      <c r="FJQ66" s="6"/>
      <c r="FJR66" s="6"/>
      <c r="FJS66" s="1"/>
      <c r="FJT66" s="1"/>
      <c r="FJU66" s="1"/>
      <c r="FJX66" s="2"/>
      <c r="FJY66" s="6"/>
      <c r="FJZ66" s="6"/>
      <c r="FKA66" s="1"/>
      <c r="FKB66" s="1"/>
      <c r="FKC66" s="1"/>
      <c r="FKF66" s="2"/>
      <c r="FKG66" s="6"/>
      <c r="FKH66" s="6"/>
      <c r="FKI66" s="1"/>
      <c r="FKJ66" s="1"/>
      <c r="FKK66" s="1"/>
      <c r="FKN66" s="2"/>
      <c r="FKO66" s="6"/>
      <c r="FKP66" s="6"/>
      <c r="FKQ66" s="1"/>
      <c r="FKR66" s="1"/>
      <c r="FKS66" s="1"/>
      <c r="FKV66" s="2"/>
      <c r="FKW66" s="6"/>
      <c r="FKX66" s="6"/>
      <c r="FKY66" s="1"/>
      <c r="FKZ66" s="1"/>
      <c r="FLA66" s="1"/>
      <c r="FLD66" s="2"/>
      <c r="FLE66" s="6"/>
      <c r="FLF66" s="6"/>
      <c r="FLG66" s="1"/>
      <c r="FLH66" s="1"/>
      <c r="FLI66" s="1"/>
      <c r="FLL66" s="2"/>
      <c r="FLM66" s="6"/>
      <c r="FLN66" s="6"/>
      <c r="FLO66" s="1"/>
      <c r="FLP66" s="1"/>
      <c r="FLQ66" s="1"/>
      <c r="FLT66" s="2"/>
      <c r="FLU66" s="6"/>
      <c r="FLV66" s="6"/>
      <c r="FLW66" s="1"/>
      <c r="FLX66" s="1"/>
      <c r="FLY66" s="1"/>
      <c r="FMB66" s="2"/>
      <c r="FMC66" s="6"/>
      <c r="FMD66" s="6"/>
      <c r="FME66" s="1"/>
      <c r="FMF66" s="1"/>
      <c r="FMG66" s="1"/>
      <c r="FMJ66" s="2"/>
      <c r="FMK66" s="6"/>
      <c r="FML66" s="6"/>
      <c r="FMM66" s="1"/>
      <c r="FMN66" s="1"/>
      <c r="FMO66" s="1"/>
      <c r="FMR66" s="2"/>
      <c r="FMS66" s="6"/>
      <c r="FMT66" s="6"/>
      <c r="FMU66" s="1"/>
      <c r="FMV66" s="1"/>
      <c r="FMW66" s="1"/>
      <c r="FMZ66" s="2"/>
      <c r="FNA66" s="6"/>
      <c r="FNB66" s="6"/>
      <c r="FNC66" s="1"/>
      <c r="FND66" s="1"/>
      <c r="FNE66" s="1"/>
      <c r="FNH66" s="2"/>
      <c r="FNI66" s="6"/>
      <c r="FNJ66" s="6"/>
      <c r="FNK66" s="1"/>
      <c r="FNL66" s="1"/>
      <c r="FNM66" s="1"/>
      <c r="FNP66" s="2"/>
      <c r="FNQ66" s="6"/>
      <c r="FNR66" s="6"/>
      <c r="FNS66" s="1"/>
      <c r="FNT66" s="1"/>
      <c r="FNU66" s="1"/>
      <c r="FNX66" s="2"/>
      <c r="FNY66" s="6"/>
      <c r="FNZ66" s="6"/>
      <c r="FOA66" s="1"/>
      <c r="FOB66" s="1"/>
      <c r="FOC66" s="1"/>
      <c r="FOF66" s="2"/>
      <c r="FOG66" s="6"/>
      <c r="FOH66" s="6"/>
      <c r="FOI66" s="1"/>
      <c r="FOJ66" s="1"/>
      <c r="FOK66" s="1"/>
      <c r="FON66" s="2"/>
      <c r="FOO66" s="6"/>
      <c r="FOP66" s="6"/>
      <c r="FOQ66" s="1"/>
      <c r="FOR66" s="1"/>
      <c r="FOS66" s="1"/>
      <c r="FOV66" s="2"/>
      <c r="FOW66" s="6"/>
      <c r="FOX66" s="6"/>
      <c r="FOY66" s="1"/>
      <c r="FOZ66" s="1"/>
      <c r="FPA66" s="1"/>
      <c r="FPD66" s="2"/>
      <c r="FPE66" s="6"/>
      <c r="FPF66" s="6"/>
      <c r="FPG66" s="1"/>
      <c r="FPH66" s="1"/>
      <c r="FPI66" s="1"/>
      <c r="FPL66" s="2"/>
      <c r="FPM66" s="6"/>
      <c r="FPN66" s="6"/>
      <c r="FPO66" s="1"/>
      <c r="FPP66" s="1"/>
      <c r="FPQ66" s="1"/>
      <c r="FPT66" s="2"/>
      <c r="FPU66" s="6"/>
      <c r="FPV66" s="6"/>
      <c r="FPW66" s="1"/>
      <c r="FPX66" s="1"/>
      <c r="FPY66" s="1"/>
      <c r="FQB66" s="2"/>
      <c r="FQC66" s="6"/>
      <c r="FQD66" s="6"/>
      <c r="FQE66" s="1"/>
      <c r="FQF66" s="1"/>
      <c r="FQG66" s="1"/>
      <c r="FQJ66" s="2"/>
      <c r="FQK66" s="6"/>
      <c r="FQL66" s="6"/>
      <c r="FQM66" s="1"/>
      <c r="FQN66" s="1"/>
      <c r="FQO66" s="1"/>
      <c r="FQR66" s="2"/>
      <c r="FQS66" s="6"/>
      <c r="FQT66" s="6"/>
      <c r="FQU66" s="1"/>
      <c r="FQV66" s="1"/>
      <c r="FQW66" s="1"/>
      <c r="FQZ66" s="2"/>
      <c r="FRA66" s="6"/>
      <c r="FRB66" s="6"/>
      <c r="FRC66" s="1"/>
      <c r="FRD66" s="1"/>
      <c r="FRE66" s="1"/>
      <c r="FRH66" s="2"/>
      <c r="FRI66" s="6"/>
      <c r="FRJ66" s="6"/>
      <c r="FRK66" s="1"/>
      <c r="FRL66" s="1"/>
      <c r="FRM66" s="1"/>
      <c r="FRP66" s="2"/>
      <c r="FRQ66" s="6"/>
      <c r="FRR66" s="6"/>
      <c r="FRS66" s="1"/>
      <c r="FRT66" s="1"/>
      <c r="FRU66" s="1"/>
      <c r="FRX66" s="2"/>
      <c r="FRY66" s="6"/>
      <c r="FRZ66" s="6"/>
      <c r="FSA66" s="1"/>
      <c r="FSB66" s="1"/>
      <c r="FSC66" s="1"/>
      <c r="FSF66" s="2"/>
      <c r="FSG66" s="6"/>
      <c r="FSH66" s="6"/>
      <c r="FSI66" s="1"/>
      <c r="FSJ66" s="1"/>
      <c r="FSK66" s="1"/>
      <c r="FSN66" s="2"/>
      <c r="FSO66" s="6"/>
      <c r="FSP66" s="6"/>
      <c r="FSQ66" s="1"/>
      <c r="FSR66" s="1"/>
      <c r="FSS66" s="1"/>
      <c r="FSV66" s="2"/>
      <c r="FSW66" s="6"/>
      <c r="FSX66" s="6"/>
      <c r="FSY66" s="1"/>
      <c r="FSZ66" s="1"/>
      <c r="FTA66" s="1"/>
      <c r="FTD66" s="2"/>
      <c r="FTE66" s="6"/>
      <c r="FTF66" s="6"/>
      <c r="FTG66" s="1"/>
      <c r="FTH66" s="1"/>
      <c r="FTI66" s="1"/>
      <c r="FTL66" s="2"/>
      <c r="FTM66" s="6"/>
      <c r="FTN66" s="6"/>
      <c r="FTO66" s="1"/>
      <c r="FTP66" s="1"/>
      <c r="FTQ66" s="1"/>
      <c r="FTT66" s="2"/>
      <c r="FTU66" s="6"/>
      <c r="FTV66" s="6"/>
      <c r="FTW66" s="1"/>
      <c r="FTX66" s="1"/>
      <c r="FTY66" s="1"/>
      <c r="FUB66" s="2"/>
      <c r="FUC66" s="6"/>
      <c r="FUD66" s="6"/>
      <c r="FUE66" s="1"/>
      <c r="FUF66" s="1"/>
      <c r="FUG66" s="1"/>
      <c r="FUJ66" s="2"/>
      <c r="FUK66" s="6"/>
      <c r="FUL66" s="6"/>
      <c r="FUM66" s="1"/>
      <c r="FUN66" s="1"/>
      <c r="FUO66" s="1"/>
      <c r="FUR66" s="2"/>
      <c r="FUS66" s="6"/>
      <c r="FUT66" s="6"/>
      <c r="FUU66" s="1"/>
      <c r="FUV66" s="1"/>
      <c r="FUW66" s="1"/>
      <c r="FUZ66" s="2"/>
      <c r="FVA66" s="6"/>
      <c r="FVB66" s="6"/>
      <c r="FVC66" s="1"/>
      <c r="FVD66" s="1"/>
      <c r="FVE66" s="1"/>
      <c r="FVH66" s="2"/>
      <c r="FVI66" s="6"/>
      <c r="FVJ66" s="6"/>
      <c r="FVK66" s="1"/>
      <c r="FVL66" s="1"/>
      <c r="FVM66" s="1"/>
      <c r="FVP66" s="2"/>
      <c r="FVQ66" s="6"/>
      <c r="FVR66" s="6"/>
      <c r="FVS66" s="1"/>
      <c r="FVT66" s="1"/>
      <c r="FVU66" s="1"/>
      <c r="FVX66" s="2"/>
      <c r="FVY66" s="6"/>
      <c r="FVZ66" s="6"/>
      <c r="FWA66" s="1"/>
      <c r="FWB66" s="1"/>
      <c r="FWC66" s="1"/>
      <c r="FWF66" s="2"/>
      <c r="FWG66" s="6"/>
      <c r="FWH66" s="6"/>
      <c r="FWI66" s="1"/>
      <c r="FWJ66" s="1"/>
      <c r="FWK66" s="1"/>
      <c r="FWN66" s="2"/>
      <c r="FWO66" s="6"/>
      <c r="FWP66" s="6"/>
      <c r="FWQ66" s="1"/>
      <c r="FWR66" s="1"/>
      <c r="FWS66" s="1"/>
      <c r="FWV66" s="2"/>
      <c r="FWW66" s="6"/>
      <c r="FWX66" s="6"/>
      <c r="FWY66" s="1"/>
      <c r="FWZ66" s="1"/>
      <c r="FXA66" s="1"/>
      <c r="FXD66" s="2"/>
      <c r="FXE66" s="6"/>
      <c r="FXF66" s="6"/>
      <c r="FXG66" s="1"/>
      <c r="FXH66" s="1"/>
      <c r="FXI66" s="1"/>
      <c r="FXL66" s="2"/>
      <c r="FXM66" s="6"/>
      <c r="FXN66" s="6"/>
      <c r="FXO66" s="1"/>
      <c r="FXP66" s="1"/>
      <c r="FXQ66" s="1"/>
      <c r="FXT66" s="2"/>
      <c r="FXU66" s="6"/>
      <c r="FXV66" s="6"/>
      <c r="FXW66" s="1"/>
      <c r="FXX66" s="1"/>
      <c r="FXY66" s="1"/>
      <c r="FYB66" s="2"/>
      <c r="FYC66" s="6"/>
      <c r="FYD66" s="6"/>
      <c r="FYE66" s="1"/>
      <c r="FYF66" s="1"/>
      <c r="FYG66" s="1"/>
      <c r="FYJ66" s="2"/>
      <c r="FYK66" s="6"/>
      <c r="FYL66" s="6"/>
      <c r="FYM66" s="1"/>
      <c r="FYN66" s="1"/>
      <c r="FYO66" s="1"/>
      <c r="FYR66" s="2"/>
      <c r="FYS66" s="6"/>
      <c r="FYT66" s="6"/>
      <c r="FYU66" s="1"/>
      <c r="FYV66" s="1"/>
      <c r="FYW66" s="1"/>
      <c r="FYZ66" s="2"/>
      <c r="FZA66" s="6"/>
      <c r="FZB66" s="6"/>
      <c r="FZC66" s="1"/>
      <c r="FZD66" s="1"/>
      <c r="FZE66" s="1"/>
      <c r="FZH66" s="2"/>
      <c r="FZI66" s="6"/>
      <c r="FZJ66" s="6"/>
      <c r="FZK66" s="1"/>
      <c r="FZL66" s="1"/>
      <c r="FZM66" s="1"/>
      <c r="FZP66" s="2"/>
      <c r="FZQ66" s="6"/>
      <c r="FZR66" s="6"/>
      <c r="FZS66" s="1"/>
      <c r="FZT66" s="1"/>
      <c r="FZU66" s="1"/>
      <c r="FZX66" s="2"/>
      <c r="FZY66" s="6"/>
      <c r="FZZ66" s="6"/>
      <c r="GAA66" s="1"/>
      <c r="GAB66" s="1"/>
      <c r="GAC66" s="1"/>
      <c r="GAF66" s="2"/>
      <c r="GAG66" s="6"/>
      <c r="GAH66" s="6"/>
      <c r="GAI66" s="1"/>
      <c r="GAJ66" s="1"/>
      <c r="GAK66" s="1"/>
      <c r="GAN66" s="2"/>
      <c r="GAO66" s="6"/>
      <c r="GAP66" s="6"/>
      <c r="GAQ66" s="1"/>
      <c r="GAR66" s="1"/>
      <c r="GAS66" s="1"/>
      <c r="GAV66" s="2"/>
      <c r="GAW66" s="6"/>
      <c r="GAX66" s="6"/>
      <c r="GAY66" s="1"/>
      <c r="GAZ66" s="1"/>
      <c r="GBA66" s="1"/>
      <c r="GBD66" s="2"/>
      <c r="GBE66" s="6"/>
      <c r="GBF66" s="6"/>
      <c r="GBG66" s="1"/>
      <c r="GBH66" s="1"/>
      <c r="GBI66" s="1"/>
      <c r="GBL66" s="2"/>
      <c r="GBM66" s="6"/>
      <c r="GBN66" s="6"/>
      <c r="GBO66" s="1"/>
      <c r="GBP66" s="1"/>
      <c r="GBQ66" s="1"/>
      <c r="GBT66" s="2"/>
      <c r="GBU66" s="6"/>
      <c r="GBV66" s="6"/>
      <c r="GBW66" s="1"/>
      <c r="GBX66" s="1"/>
      <c r="GBY66" s="1"/>
      <c r="GCB66" s="2"/>
      <c r="GCC66" s="6"/>
      <c r="GCD66" s="6"/>
      <c r="GCE66" s="1"/>
      <c r="GCF66" s="1"/>
      <c r="GCG66" s="1"/>
      <c r="GCJ66" s="2"/>
      <c r="GCK66" s="6"/>
      <c r="GCL66" s="6"/>
      <c r="GCM66" s="1"/>
      <c r="GCN66" s="1"/>
      <c r="GCO66" s="1"/>
      <c r="GCR66" s="2"/>
      <c r="GCS66" s="6"/>
      <c r="GCT66" s="6"/>
      <c r="GCU66" s="1"/>
      <c r="GCV66" s="1"/>
      <c r="GCW66" s="1"/>
      <c r="GCZ66" s="2"/>
      <c r="GDA66" s="6"/>
      <c r="GDB66" s="6"/>
      <c r="GDC66" s="1"/>
      <c r="GDD66" s="1"/>
      <c r="GDE66" s="1"/>
      <c r="GDH66" s="2"/>
      <c r="GDI66" s="6"/>
      <c r="GDJ66" s="6"/>
      <c r="GDK66" s="1"/>
      <c r="GDL66" s="1"/>
      <c r="GDM66" s="1"/>
      <c r="GDP66" s="2"/>
      <c r="GDQ66" s="6"/>
      <c r="GDR66" s="6"/>
      <c r="GDS66" s="1"/>
      <c r="GDT66" s="1"/>
      <c r="GDU66" s="1"/>
      <c r="GDX66" s="2"/>
      <c r="GDY66" s="6"/>
      <c r="GDZ66" s="6"/>
      <c r="GEA66" s="1"/>
      <c r="GEB66" s="1"/>
      <c r="GEC66" s="1"/>
      <c r="GEF66" s="2"/>
      <c r="GEG66" s="6"/>
      <c r="GEH66" s="6"/>
      <c r="GEI66" s="1"/>
      <c r="GEJ66" s="1"/>
      <c r="GEK66" s="1"/>
      <c r="GEN66" s="2"/>
      <c r="GEO66" s="6"/>
      <c r="GEP66" s="6"/>
      <c r="GEQ66" s="1"/>
      <c r="GER66" s="1"/>
      <c r="GES66" s="1"/>
      <c r="GEV66" s="2"/>
      <c r="GEW66" s="6"/>
      <c r="GEX66" s="6"/>
      <c r="GEY66" s="1"/>
      <c r="GEZ66" s="1"/>
      <c r="GFA66" s="1"/>
      <c r="GFD66" s="2"/>
      <c r="GFE66" s="6"/>
      <c r="GFF66" s="6"/>
      <c r="GFG66" s="1"/>
      <c r="GFH66" s="1"/>
      <c r="GFI66" s="1"/>
      <c r="GFL66" s="2"/>
      <c r="GFM66" s="6"/>
      <c r="GFN66" s="6"/>
      <c r="GFO66" s="1"/>
      <c r="GFP66" s="1"/>
      <c r="GFQ66" s="1"/>
      <c r="GFT66" s="2"/>
      <c r="GFU66" s="6"/>
      <c r="GFV66" s="6"/>
      <c r="GFW66" s="1"/>
      <c r="GFX66" s="1"/>
      <c r="GFY66" s="1"/>
      <c r="GGB66" s="2"/>
      <c r="GGC66" s="6"/>
      <c r="GGD66" s="6"/>
      <c r="GGE66" s="1"/>
      <c r="GGF66" s="1"/>
      <c r="GGG66" s="1"/>
      <c r="GGJ66" s="2"/>
      <c r="GGK66" s="6"/>
      <c r="GGL66" s="6"/>
      <c r="GGM66" s="1"/>
      <c r="GGN66" s="1"/>
      <c r="GGO66" s="1"/>
      <c r="GGR66" s="2"/>
      <c r="GGS66" s="6"/>
      <c r="GGT66" s="6"/>
      <c r="GGU66" s="1"/>
      <c r="GGV66" s="1"/>
      <c r="GGW66" s="1"/>
      <c r="GGZ66" s="2"/>
      <c r="GHA66" s="6"/>
      <c r="GHB66" s="6"/>
      <c r="GHC66" s="1"/>
      <c r="GHD66" s="1"/>
      <c r="GHE66" s="1"/>
      <c r="GHH66" s="2"/>
      <c r="GHI66" s="6"/>
      <c r="GHJ66" s="6"/>
      <c r="GHK66" s="1"/>
      <c r="GHL66" s="1"/>
      <c r="GHM66" s="1"/>
      <c r="GHP66" s="2"/>
      <c r="GHQ66" s="6"/>
      <c r="GHR66" s="6"/>
      <c r="GHS66" s="1"/>
      <c r="GHT66" s="1"/>
      <c r="GHU66" s="1"/>
      <c r="GHX66" s="2"/>
      <c r="GHY66" s="6"/>
      <c r="GHZ66" s="6"/>
      <c r="GIA66" s="1"/>
      <c r="GIB66" s="1"/>
      <c r="GIC66" s="1"/>
      <c r="GIF66" s="2"/>
      <c r="GIG66" s="6"/>
      <c r="GIH66" s="6"/>
      <c r="GII66" s="1"/>
      <c r="GIJ66" s="1"/>
      <c r="GIK66" s="1"/>
      <c r="GIN66" s="2"/>
      <c r="GIO66" s="6"/>
      <c r="GIP66" s="6"/>
      <c r="GIQ66" s="1"/>
      <c r="GIR66" s="1"/>
      <c r="GIS66" s="1"/>
      <c r="GIV66" s="2"/>
      <c r="GIW66" s="6"/>
      <c r="GIX66" s="6"/>
      <c r="GIY66" s="1"/>
      <c r="GIZ66" s="1"/>
      <c r="GJA66" s="1"/>
      <c r="GJD66" s="2"/>
      <c r="GJE66" s="6"/>
      <c r="GJF66" s="6"/>
      <c r="GJG66" s="1"/>
      <c r="GJH66" s="1"/>
      <c r="GJI66" s="1"/>
      <c r="GJL66" s="2"/>
      <c r="GJM66" s="6"/>
      <c r="GJN66" s="6"/>
      <c r="GJO66" s="1"/>
      <c r="GJP66" s="1"/>
      <c r="GJQ66" s="1"/>
      <c r="GJT66" s="2"/>
      <c r="GJU66" s="6"/>
      <c r="GJV66" s="6"/>
      <c r="GJW66" s="1"/>
      <c r="GJX66" s="1"/>
      <c r="GJY66" s="1"/>
      <c r="GKB66" s="2"/>
      <c r="GKC66" s="6"/>
      <c r="GKD66" s="6"/>
      <c r="GKE66" s="1"/>
      <c r="GKF66" s="1"/>
      <c r="GKG66" s="1"/>
      <c r="GKJ66" s="2"/>
      <c r="GKK66" s="6"/>
      <c r="GKL66" s="6"/>
      <c r="GKM66" s="1"/>
      <c r="GKN66" s="1"/>
      <c r="GKO66" s="1"/>
      <c r="GKR66" s="2"/>
      <c r="GKS66" s="6"/>
      <c r="GKT66" s="6"/>
      <c r="GKU66" s="1"/>
      <c r="GKV66" s="1"/>
      <c r="GKW66" s="1"/>
      <c r="GKZ66" s="2"/>
      <c r="GLA66" s="6"/>
      <c r="GLB66" s="6"/>
      <c r="GLC66" s="1"/>
      <c r="GLD66" s="1"/>
      <c r="GLE66" s="1"/>
      <c r="GLH66" s="2"/>
      <c r="GLI66" s="6"/>
      <c r="GLJ66" s="6"/>
      <c r="GLK66" s="1"/>
      <c r="GLL66" s="1"/>
      <c r="GLM66" s="1"/>
      <c r="GLP66" s="2"/>
      <c r="GLQ66" s="6"/>
      <c r="GLR66" s="6"/>
      <c r="GLS66" s="1"/>
      <c r="GLT66" s="1"/>
      <c r="GLU66" s="1"/>
      <c r="GLX66" s="2"/>
      <c r="GLY66" s="6"/>
      <c r="GLZ66" s="6"/>
      <c r="GMA66" s="1"/>
      <c r="GMB66" s="1"/>
      <c r="GMC66" s="1"/>
      <c r="GMF66" s="2"/>
      <c r="GMG66" s="6"/>
      <c r="GMH66" s="6"/>
      <c r="GMI66" s="1"/>
      <c r="GMJ66" s="1"/>
      <c r="GMK66" s="1"/>
      <c r="GMN66" s="2"/>
      <c r="GMO66" s="6"/>
      <c r="GMP66" s="6"/>
      <c r="GMQ66" s="1"/>
      <c r="GMR66" s="1"/>
      <c r="GMS66" s="1"/>
      <c r="GMV66" s="2"/>
      <c r="GMW66" s="6"/>
      <c r="GMX66" s="6"/>
      <c r="GMY66" s="1"/>
      <c r="GMZ66" s="1"/>
      <c r="GNA66" s="1"/>
      <c r="GND66" s="2"/>
      <c r="GNE66" s="6"/>
      <c r="GNF66" s="6"/>
      <c r="GNG66" s="1"/>
      <c r="GNH66" s="1"/>
      <c r="GNI66" s="1"/>
      <c r="GNL66" s="2"/>
      <c r="GNM66" s="6"/>
      <c r="GNN66" s="6"/>
      <c r="GNO66" s="1"/>
      <c r="GNP66" s="1"/>
      <c r="GNQ66" s="1"/>
      <c r="GNT66" s="2"/>
      <c r="GNU66" s="6"/>
      <c r="GNV66" s="6"/>
      <c r="GNW66" s="1"/>
      <c r="GNX66" s="1"/>
      <c r="GNY66" s="1"/>
      <c r="GOB66" s="2"/>
      <c r="GOC66" s="6"/>
      <c r="GOD66" s="6"/>
      <c r="GOE66" s="1"/>
      <c r="GOF66" s="1"/>
      <c r="GOG66" s="1"/>
      <c r="GOJ66" s="2"/>
      <c r="GOK66" s="6"/>
      <c r="GOL66" s="6"/>
      <c r="GOM66" s="1"/>
      <c r="GON66" s="1"/>
      <c r="GOO66" s="1"/>
      <c r="GOR66" s="2"/>
      <c r="GOS66" s="6"/>
      <c r="GOT66" s="6"/>
      <c r="GOU66" s="1"/>
      <c r="GOV66" s="1"/>
      <c r="GOW66" s="1"/>
      <c r="GOZ66" s="2"/>
      <c r="GPA66" s="6"/>
      <c r="GPB66" s="6"/>
      <c r="GPC66" s="1"/>
      <c r="GPD66" s="1"/>
      <c r="GPE66" s="1"/>
      <c r="GPH66" s="2"/>
      <c r="GPI66" s="6"/>
      <c r="GPJ66" s="6"/>
      <c r="GPK66" s="1"/>
      <c r="GPL66" s="1"/>
      <c r="GPM66" s="1"/>
      <c r="GPP66" s="2"/>
      <c r="GPQ66" s="6"/>
      <c r="GPR66" s="6"/>
      <c r="GPS66" s="1"/>
      <c r="GPT66" s="1"/>
      <c r="GPU66" s="1"/>
      <c r="GPX66" s="2"/>
      <c r="GPY66" s="6"/>
      <c r="GPZ66" s="6"/>
      <c r="GQA66" s="1"/>
      <c r="GQB66" s="1"/>
      <c r="GQC66" s="1"/>
      <c r="GQF66" s="2"/>
      <c r="GQG66" s="6"/>
      <c r="GQH66" s="6"/>
      <c r="GQI66" s="1"/>
      <c r="GQJ66" s="1"/>
      <c r="GQK66" s="1"/>
      <c r="GQN66" s="2"/>
      <c r="GQO66" s="6"/>
      <c r="GQP66" s="6"/>
      <c r="GQQ66" s="1"/>
      <c r="GQR66" s="1"/>
      <c r="GQS66" s="1"/>
      <c r="GQV66" s="2"/>
      <c r="GQW66" s="6"/>
      <c r="GQX66" s="6"/>
      <c r="GQY66" s="1"/>
      <c r="GQZ66" s="1"/>
      <c r="GRA66" s="1"/>
      <c r="GRD66" s="2"/>
      <c r="GRE66" s="6"/>
      <c r="GRF66" s="6"/>
      <c r="GRG66" s="1"/>
      <c r="GRH66" s="1"/>
      <c r="GRI66" s="1"/>
      <c r="GRL66" s="2"/>
      <c r="GRM66" s="6"/>
      <c r="GRN66" s="6"/>
      <c r="GRO66" s="1"/>
      <c r="GRP66" s="1"/>
      <c r="GRQ66" s="1"/>
      <c r="GRT66" s="2"/>
      <c r="GRU66" s="6"/>
      <c r="GRV66" s="6"/>
      <c r="GRW66" s="1"/>
      <c r="GRX66" s="1"/>
      <c r="GRY66" s="1"/>
      <c r="GSB66" s="2"/>
      <c r="GSC66" s="6"/>
      <c r="GSD66" s="6"/>
      <c r="GSE66" s="1"/>
      <c r="GSF66" s="1"/>
      <c r="GSG66" s="1"/>
      <c r="GSJ66" s="2"/>
      <c r="GSK66" s="6"/>
      <c r="GSL66" s="6"/>
      <c r="GSM66" s="1"/>
      <c r="GSN66" s="1"/>
      <c r="GSO66" s="1"/>
      <c r="GSR66" s="2"/>
      <c r="GSS66" s="6"/>
      <c r="GST66" s="6"/>
      <c r="GSU66" s="1"/>
      <c r="GSV66" s="1"/>
      <c r="GSW66" s="1"/>
      <c r="GSZ66" s="2"/>
      <c r="GTA66" s="6"/>
      <c r="GTB66" s="6"/>
      <c r="GTC66" s="1"/>
      <c r="GTD66" s="1"/>
      <c r="GTE66" s="1"/>
      <c r="GTH66" s="2"/>
      <c r="GTI66" s="6"/>
      <c r="GTJ66" s="6"/>
      <c r="GTK66" s="1"/>
      <c r="GTL66" s="1"/>
      <c r="GTM66" s="1"/>
      <c r="GTP66" s="2"/>
      <c r="GTQ66" s="6"/>
      <c r="GTR66" s="6"/>
      <c r="GTS66" s="1"/>
      <c r="GTT66" s="1"/>
      <c r="GTU66" s="1"/>
      <c r="GTX66" s="2"/>
      <c r="GTY66" s="6"/>
      <c r="GTZ66" s="6"/>
      <c r="GUA66" s="1"/>
      <c r="GUB66" s="1"/>
      <c r="GUC66" s="1"/>
      <c r="GUF66" s="2"/>
      <c r="GUG66" s="6"/>
      <c r="GUH66" s="6"/>
      <c r="GUI66" s="1"/>
      <c r="GUJ66" s="1"/>
      <c r="GUK66" s="1"/>
      <c r="GUN66" s="2"/>
      <c r="GUO66" s="6"/>
      <c r="GUP66" s="6"/>
      <c r="GUQ66" s="1"/>
      <c r="GUR66" s="1"/>
      <c r="GUS66" s="1"/>
      <c r="GUV66" s="2"/>
      <c r="GUW66" s="6"/>
      <c r="GUX66" s="6"/>
      <c r="GUY66" s="1"/>
      <c r="GUZ66" s="1"/>
      <c r="GVA66" s="1"/>
      <c r="GVD66" s="2"/>
      <c r="GVE66" s="6"/>
      <c r="GVF66" s="6"/>
      <c r="GVG66" s="1"/>
      <c r="GVH66" s="1"/>
      <c r="GVI66" s="1"/>
      <c r="GVL66" s="2"/>
      <c r="GVM66" s="6"/>
      <c r="GVN66" s="6"/>
      <c r="GVO66" s="1"/>
      <c r="GVP66" s="1"/>
      <c r="GVQ66" s="1"/>
      <c r="GVT66" s="2"/>
      <c r="GVU66" s="6"/>
      <c r="GVV66" s="6"/>
      <c r="GVW66" s="1"/>
      <c r="GVX66" s="1"/>
      <c r="GVY66" s="1"/>
      <c r="GWB66" s="2"/>
      <c r="GWC66" s="6"/>
      <c r="GWD66" s="6"/>
      <c r="GWE66" s="1"/>
      <c r="GWF66" s="1"/>
      <c r="GWG66" s="1"/>
      <c r="GWJ66" s="2"/>
      <c r="GWK66" s="6"/>
      <c r="GWL66" s="6"/>
      <c r="GWM66" s="1"/>
      <c r="GWN66" s="1"/>
      <c r="GWO66" s="1"/>
      <c r="GWR66" s="2"/>
      <c r="GWS66" s="6"/>
      <c r="GWT66" s="6"/>
      <c r="GWU66" s="1"/>
      <c r="GWV66" s="1"/>
      <c r="GWW66" s="1"/>
      <c r="GWZ66" s="2"/>
      <c r="GXA66" s="6"/>
      <c r="GXB66" s="6"/>
      <c r="GXC66" s="1"/>
      <c r="GXD66" s="1"/>
      <c r="GXE66" s="1"/>
      <c r="GXH66" s="2"/>
      <c r="GXI66" s="6"/>
      <c r="GXJ66" s="6"/>
      <c r="GXK66" s="1"/>
      <c r="GXL66" s="1"/>
      <c r="GXM66" s="1"/>
      <c r="GXP66" s="2"/>
      <c r="GXQ66" s="6"/>
      <c r="GXR66" s="6"/>
      <c r="GXS66" s="1"/>
      <c r="GXT66" s="1"/>
      <c r="GXU66" s="1"/>
      <c r="GXX66" s="2"/>
      <c r="GXY66" s="6"/>
      <c r="GXZ66" s="6"/>
      <c r="GYA66" s="1"/>
      <c r="GYB66" s="1"/>
      <c r="GYC66" s="1"/>
      <c r="GYF66" s="2"/>
      <c r="GYG66" s="6"/>
      <c r="GYH66" s="6"/>
      <c r="GYI66" s="1"/>
      <c r="GYJ66" s="1"/>
      <c r="GYK66" s="1"/>
      <c r="GYN66" s="2"/>
      <c r="GYO66" s="6"/>
      <c r="GYP66" s="6"/>
      <c r="GYQ66" s="1"/>
      <c r="GYR66" s="1"/>
      <c r="GYS66" s="1"/>
      <c r="GYV66" s="2"/>
      <c r="GYW66" s="6"/>
      <c r="GYX66" s="6"/>
      <c r="GYY66" s="1"/>
      <c r="GYZ66" s="1"/>
      <c r="GZA66" s="1"/>
      <c r="GZD66" s="2"/>
      <c r="GZE66" s="6"/>
      <c r="GZF66" s="6"/>
      <c r="GZG66" s="1"/>
      <c r="GZH66" s="1"/>
      <c r="GZI66" s="1"/>
      <c r="GZL66" s="2"/>
      <c r="GZM66" s="6"/>
      <c r="GZN66" s="6"/>
      <c r="GZO66" s="1"/>
      <c r="GZP66" s="1"/>
      <c r="GZQ66" s="1"/>
      <c r="GZT66" s="2"/>
      <c r="GZU66" s="6"/>
      <c r="GZV66" s="6"/>
      <c r="GZW66" s="1"/>
      <c r="GZX66" s="1"/>
      <c r="GZY66" s="1"/>
      <c r="HAB66" s="2"/>
      <c r="HAC66" s="6"/>
      <c r="HAD66" s="6"/>
      <c r="HAE66" s="1"/>
      <c r="HAF66" s="1"/>
      <c r="HAG66" s="1"/>
      <c r="HAJ66" s="2"/>
      <c r="HAK66" s="6"/>
      <c r="HAL66" s="6"/>
      <c r="HAM66" s="1"/>
      <c r="HAN66" s="1"/>
      <c r="HAO66" s="1"/>
      <c r="HAR66" s="2"/>
      <c r="HAS66" s="6"/>
      <c r="HAT66" s="6"/>
      <c r="HAU66" s="1"/>
      <c r="HAV66" s="1"/>
      <c r="HAW66" s="1"/>
      <c r="HAZ66" s="2"/>
      <c r="HBA66" s="6"/>
      <c r="HBB66" s="6"/>
      <c r="HBC66" s="1"/>
      <c r="HBD66" s="1"/>
      <c r="HBE66" s="1"/>
      <c r="HBH66" s="2"/>
      <c r="HBI66" s="6"/>
      <c r="HBJ66" s="6"/>
      <c r="HBK66" s="1"/>
      <c r="HBL66" s="1"/>
      <c r="HBM66" s="1"/>
      <c r="HBP66" s="2"/>
      <c r="HBQ66" s="6"/>
      <c r="HBR66" s="6"/>
      <c r="HBS66" s="1"/>
      <c r="HBT66" s="1"/>
      <c r="HBU66" s="1"/>
      <c r="HBX66" s="2"/>
      <c r="HBY66" s="6"/>
      <c r="HBZ66" s="6"/>
      <c r="HCA66" s="1"/>
      <c r="HCB66" s="1"/>
      <c r="HCC66" s="1"/>
      <c r="HCF66" s="2"/>
      <c r="HCG66" s="6"/>
      <c r="HCH66" s="6"/>
      <c r="HCI66" s="1"/>
      <c r="HCJ66" s="1"/>
      <c r="HCK66" s="1"/>
      <c r="HCN66" s="2"/>
      <c r="HCO66" s="6"/>
      <c r="HCP66" s="6"/>
      <c r="HCQ66" s="1"/>
      <c r="HCR66" s="1"/>
      <c r="HCS66" s="1"/>
      <c r="HCV66" s="2"/>
      <c r="HCW66" s="6"/>
      <c r="HCX66" s="6"/>
      <c r="HCY66" s="1"/>
      <c r="HCZ66" s="1"/>
      <c r="HDA66" s="1"/>
      <c r="HDD66" s="2"/>
      <c r="HDE66" s="6"/>
      <c r="HDF66" s="6"/>
      <c r="HDG66" s="1"/>
      <c r="HDH66" s="1"/>
      <c r="HDI66" s="1"/>
      <c r="HDL66" s="2"/>
      <c r="HDM66" s="6"/>
      <c r="HDN66" s="6"/>
      <c r="HDO66" s="1"/>
      <c r="HDP66" s="1"/>
      <c r="HDQ66" s="1"/>
      <c r="HDT66" s="2"/>
      <c r="HDU66" s="6"/>
      <c r="HDV66" s="6"/>
      <c r="HDW66" s="1"/>
      <c r="HDX66" s="1"/>
      <c r="HDY66" s="1"/>
      <c r="HEB66" s="2"/>
      <c r="HEC66" s="6"/>
      <c r="HED66" s="6"/>
      <c r="HEE66" s="1"/>
      <c r="HEF66" s="1"/>
      <c r="HEG66" s="1"/>
      <c r="HEJ66" s="2"/>
      <c r="HEK66" s="6"/>
      <c r="HEL66" s="6"/>
      <c r="HEM66" s="1"/>
      <c r="HEN66" s="1"/>
      <c r="HEO66" s="1"/>
      <c r="HER66" s="2"/>
      <c r="HES66" s="6"/>
      <c r="HET66" s="6"/>
      <c r="HEU66" s="1"/>
      <c r="HEV66" s="1"/>
      <c r="HEW66" s="1"/>
      <c r="HEZ66" s="2"/>
      <c r="HFA66" s="6"/>
      <c r="HFB66" s="6"/>
      <c r="HFC66" s="1"/>
      <c r="HFD66" s="1"/>
      <c r="HFE66" s="1"/>
      <c r="HFH66" s="2"/>
      <c r="HFI66" s="6"/>
      <c r="HFJ66" s="6"/>
      <c r="HFK66" s="1"/>
      <c r="HFL66" s="1"/>
      <c r="HFM66" s="1"/>
      <c r="HFP66" s="2"/>
      <c r="HFQ66" s="6"/>
      <c r="HFR66" s="6"/>
      <c r="HFS66" s="1"/>
      <c r="HFT66" s="1"/>
      <c r="HFU66" s="1"/>
      <c r="HFX66" s="2"/>
      <c r="HFY66" s="6"/>
      <c r="HFZ66" s="6"/>
      <c r="HGA66" s="1"/>
      <c r="HGB66" s="1"/>
      <c r="HGC66" s="1"/>
      <c r="HGF66" s="2"/>
      <c r="HGG66" s="6"/>
      <c r="HGH66" s="6"/>
      <c r="HGI66" s="1"/>
      <c r="HGJ66" s="1"/>
      <c r="HGK66" s="1"/>
      <c r="HGN66" s="2"/>
      <c r="HGO66" s="6"/>
      <c r="HGP66" s="6"/>
      <c r="HGQ66" s="1"/>
      <c r="HGR66" s="1"/>
      <c r="HGS66" s="1"/>
      <c r="HGV66" s="2"/>
      <c r="HGW66" s="6"/>
      <c r="HGX66" s="6"/>
      <c r="HGY66" s="1"/>
      <c r="HGZ66" s="1"/>
      <c r="HHA66" s="1"/>
      <c r="HHD66" s="2"/>
      <c r="HHE66" s="6"/>
      <c r="HHF66" s="6"/>
      <c r="HHG66" s="1"/>
      <c r="HHH66" s="1"/>
      <c r="HHI66" s="1"/>
      <c r="HHL66" s="2"/>
      <c r="HHM66" s="6"/>
      <c r="HHN66" s="6"/>
      <c r="HHO66" s="1"/>
      <c r="HHP66" s="1"/>
      <c r="HHQ66" s="1"/>
      <c r="HHT66" s="2"/>
      <c r="HHU66" s="6"/>
      <c r="HHV66" s="6"/>
      <c r="HHW66" s="1"/>
      <c r="HHX66" s="1"/>
      <c r="HHY66" s="1"/>
      <c r="HIB66" s="2"/>
      <c r="HIC66" s="6"/>
      <c r="HID66" s="6"/>
      <c r="HIE66" s="1"/>
      <c r="HIF66" s="1"/>
      <c r="HIG66" s="1"/>
      <c r="HIJ66" s="2"/>
      <c r="HIK66" s="6"/>
      <c r="HIL66" s="6"/>
      <c r="HIM66" s="1"/>
      <c r="HIN66" s="1"/>
      <c r="HIO66" s="1"/>
      <c r="HIR66" s="2"/>
      <c r="HIS66" s="6"/>
      <c r="HIT66" s="6"/>
      <c r="HIU66" s="1"/>
      <c r="HIV66" s="1"/>
      <c r="HIW66" s="1"/>
      <c r="HIZ66" s="2"/>
      <c r="HJA66" s="6"/>
      <c r="HJB66" s="6"/>
      <c r="HJC66" s="1"/>
      <c r="HJD66" s="1"/>
      <c r="HJE66" s="1"/>
      <c r="HJH66" s="2"/>
      <c r="HJI66" s="6"/>
      <c r="HJJ66" s="6"/>
      <c r="HJK66" s="1"/>
      <c r="HJL66" s="1"/>
      <c r="HJM66" s="1"/>
      <c r="HJP66" s="2"/>
      <c r="HJQ66" s="6"/>
      <c r="HJR66" s="6"/>
      <c r="HJS66" s="1"/>
      <c r="HJT66" s="1"/>
      <c r="HJU66" s="1"/>
      <c r="HJX66" s="2"/>
      <c r="HJY66" s="6"/>
      <c r="HJZ66" s="6"/>
      <c r="HKA66" s="1"/>
      <c r="HKB66" s="1"/>
      <c r="HKC66" s="1"/>
      <c r="HKF66" s="2"/>
      <c r="HKG66" s="6"/>
      <c r="HKH66" s="6"/>
      <c r="HKI66" s="1"/>
      <c r="HKJ66" s="1"/>
      <c r="HKK66" s="1"/>
      <c r="HKN66" s="2"/>
      <c r="HKO66" s="6"/>
      <c r="HKP66" s="6"/>
      <c r="HKQ66" s="1"/>
      <c r="HKR66" s="1"/>
      <c r="HKS66" s="1"/>
      <c r="HKV66" s="2"/>
      <c r="HKW66" s="6"/>
      <c r="HKX66" s="6"/>
      <c r="HKY66" s="1"/>
      <c r="HKZ66" s="1"/>
      <c r="HLA66" s="1"/>
      <c r="HLD66" s="2"/>
      <c r="HLE66" s="6"/>
      <c r="HLF66" s="6"/>
      <c r="HLG66" s="1"/>
      <c r="HLH66" s="1"/>
      <c r="HLI66" s="1"/>
      <c r="HLL66" s="2"/>
      <c r="HLM66" s="6"/>
      <c r="HLN66" s="6"/>
      <c r="HLO66" s="1"/>
      <c r="HLP66" s="1"/>
      <c r="HLQ66" s="1"/>
      <c r="HLT66" s="2"/>
      <c r="HLU66" s="6"/>
      <c r="HLV66" s="6"/>
      <c r="HLW66" s="1"/>
      <c r="HLX66" s="1"/>
      <c r="HLY66" s="1"/>
      <c r="HMB66" s="2"/>
      <c r="HMC66" s="6"/>
      <c r="HMD66" s="6"/>
      <c r="HME66" s="1"/>
      <c r="HMF66" s="1"/>
      <c r="HMG66" s="1"/>
      <c r="HMJ66" s="2"/>
      <c r="HMK66" s="6"/>
      <c r="HML66" s="6"/>
      <c r="HMM66" s="1"/>
      <c r="HMN66" s="1"/>
      <c r="HMO66" s="1"/>
      <c r="HMR66" s="2"/>
      <c r="HMS66" s="6"/>
      <c r="HMT66" s="6"/>
      <c r="HMU66" s="1"/>
      <c r="HMV66" s="1"/>
      <c r="HMW66" s="1"/>
      <c r="HMZ66" s="2"/>
      <c r="HNA66" s="6"/>
      <c r="HNB66" s="6"/>
      <c r="HNC66" s="1"/>
      <c r="HND66" s="1"/>
      <c r="HNE66" s="1"/>
      <c r="HNH66" s="2"/>
      <c r="HNI66" s="6"/>
      <c r="HNJ66" s="6"/>
      <c r="HNK66" s="1"/>
      <c r="HNL66" s="1"/>
      <c r="HNM66" s="1"/>
      <c r="HNP66" s="2"/>
      <c r="HNQ66" s="6"/>
      <c r="HNR66" s="6"/>
      <c r="HNS66" s="1"/>
      <c r="HNT66" s="1"/>
      <c r="HNU66" s="1"/>
      <c r="HNX66" s="2"/>
      <c r="HNY66" s="6"/>
      <c r="HNZ66" s="6"/>
      <c r="HOA66" s="1"/>
      <c r="HOB66" s="1"/>
      <c r="HOC66" s="1"/>
      <c r="HOF66" s="2"/>
      <c r="HOG66" s="6"/>
      <c r="HOH66" s="6"/>
      <c r="HOI66" s="1"/>
      <c r="HOJ66" s="1"/>
      <c r="HOK66" s="1"/>
      <c r="HON66" s="2"/>
      <c r="HOO66" s="6"/>
      <c r="HOP66" s="6"/>
      <c r="HOQ66" s="1"/>
      <c r="HOR66" s="1"/>
      <c r="HOS66" s="1"/>
      <c r="HOV66" s="2"/>
      <c r="HOW66" s="6"/>
      <c r="HOX66" s="6"/>
      <c r="HOY66" s="1"/>
      <c r="HOZ66" s="1"/>
      <c r="HPA66" s="1"/>
      <c r="HPD66" s="2"/>
      <c r="HPE66" s="6"/>
      <c r="HPF66" s="6"/>
      <c r="HPG66" s="1"/>
      <c r="HPH66" s="1"/>
      <c r="HPI66" s="1"/>
      <c r="HPL66" s="2"/>
      <c r="HPM66" s="6"/>
      <c r="HPN66" s="6"/>
      <c r="HPO66" s="1"/>
      <c r="HPP66" s="1"/>
      <c r="HPQ66" s="1"/>
      <c r="HPT66" s="2"/>
      <c r="HPU66" s="6"/>
      <c r="HPV66" s="6"/>
      <c r="HPW66" s="1"/>
      <c r="HPX66" s="1"/>
      <c r="HPY66" s="1"/>
      <c r="HQB66" s="2"/>
      <c r="HQC66" s="6"/>
      <c r="HQD66" s="6"/>
      <c r="HQE66" s="1"/>
      <c r="HQF66" s="1"/>
      <c r="HQG66" s="1"/>
      <c r="HQJ66" s="2"/>
      <c r="HQK66" s="6"/>
      <c r="HQL66" s="6"/>
      <c r="HQM66" s="1"/>
      <c r="HQN66" s="1"/>
      <c r="HQO66" s="1"/>
      <c r="HQR66" s="2"/>
      <c r="HQS66" s="6"/>
      <c r="HQT66" s="6"/>
      <c r="HQU66" s="1"/>
      <c r="HQV66" s="1"/>
      <c r="HQW66" s="1"/>
      <c r="HQZ66" s="2"/>
      <c r="HRA66" s="6"/>
      <c r="HRB66" s="6"/>
      <c r="HRC66" s="1"/>
      <c r="HRD66" s="1"/>
      <c r="HRE66" s="1"/>
      <c r="HRH66" s="2"/>
      <c r="HRI66" s="6"/>
      <c r="HRJ66" s="6"/>
      <c r="HRK66" s="1"/>
      <c r="HRL66" s="1"/>
      <c r="HRM66" s="1"/>
      <c r="HRP66" s="2"/>
      <c r="HRQ66" s="6"/>
      <c r="HRR66" s="6"/>
      <c r="HRS66" s="1"/>
      <c r="HRT66" s="1"/>
      <c r="HRU66" s="1"/>
      <c r="HRX66" s="2"/>
      <c r="HRY66" s="6"/>
      <c r="HRZ66" s="6"/>
      <c r="HSA66" s="1"/>
      <c r="HSB66" s="1"/>
      <c r="HSC66" s="1"/>
      <c r="HSF66" s="2"/>
      <c r="HSG66" s="6"/>
      <c r="HSH66" s="6"/>
      <c r="HSI66" s="1"/>
      <c r="HSJ66" s="1"/>
      <c r="HSK66" s="1"/>
      <c r="HSN66" s="2"/>
      <c r="HSO66" s="6"/>
      <c r="HSP66" s="6"/>
      <c r="HSQ66" s="1"/>
      <c r="HSR66" s="1"/>
      <c r="HSS66" s="1"/>
      <c r="HSV66" s="2"/>
      <c r="HSW66" s="6"/>
      <c r="HSX66" s="6"/>
      <c r="HSY66" s="1"/>
      <c r="HSZ66" s="1"/>
      <c r="HTA66" s="1"/>
      <c r="HTD66" s="2"/>
      <c r="HTE66" s="6"/>
      <c r="HTF66" s="6"/>
      <c r="HTG66" s="1"/>
      <c r="HTH66" s="1"/>
      <c r="HTI66" s="1"/>
      <c r="HTL66" s="2"/>
      <c r="HTM66" s="6"/>
      <c r="HTN66" s="6"/>
      <c r="HTO66" s="1"/>
      <c r="HTP66" s="1"/>
      <c r="HTQ66" s="1"/>
      <c r="HTT66" s="2"/>
      <c r="HTU66" s="6"/>
      <c r="HTV66" s="6"/>
      <c r="HTW66" s="1"/>
      <c r="HTX66" s="1"/>
      <c r="HTY66" s="1"/>
      <c r="HUB66" s="2"/>
      <c r="HUC66" s="6"/>
      <c r="HUD66" s="6"/>
      <c r="HUE66" s="1"/>
      <c r="HUF66" s="1"/>
      <c r="HUG66" s="1"/>
      <c r="HUJ66" s="2"/>
      <c r="HUK66" s="6"/>
      <c r="HUL66" s="6"/>
      <c r="HUM66" s="1"/>
      <c r="HUN66" s="1"/>
      <c r="HUO66" s="1"/>
      <c r="HUR66" s="2"/>
      <c r="HUS66" s="6"/>
      <c r="HUT66" s="6"/>
      <c r="HUU66" s="1"/>
      <c r="HUV66" s="1"/>
      <c r="HUW66" s="1"/>
      <c r="HUZ66" s="2"/>
      <c r="HVA66" s="6"/>
      <c r="HVB66" s="6"/>
      <c r="HVC66" s="1"/>
      <c r="HVD66" s="1"/>
      <c r="HVE66" s="1"/>
      <c r="HVH66" s="2"/>
      <c r="HVI66" s="6"/>
      <c r="HVJ66" s="6"/>
      <c r="HVK66" s="1"/>
      <c r="HVL66" s="1"/>
      <c r="HVM66" s="1"/>
      <c r="HVP66" s="2"/>
      <c r="HVQ66" s="6"/>
      <c r="HVR66" s="6"/>
      <c r="HVS66" s="1"/>
      <c r="HVT66" s="1"/>
      <c r="HVU66" s="1"/>
      <c r="HVX66" s="2"/>
      <c r="HVY66" s="6"/>
      <c r="HVZ66" s="6"/>
      <c r="HWA66" s="1"/>
      <c r="HWB66" s="1"/>
      <c r="HWC66" s="1"/>
      <c r="HWF66" s="2"/>
      <c r="HWG66" s="6"/>
      <c r="HWH66" s="6"/>
      <c r="HWI66" s="1"/>
      <c r="HWJ66" s="1"/>
      <c r="HWK66" s="1"/>
      <c r="HWN66" s="2"/>
      <c r="HWO66" s="6"/>
      <c r="HWP66" s="6"/>
      <c r="HWQ66" s="1"/>
      <c r="HWR66" s="1"/>
      <c r="HWS66" s="1"/>
      <c r="HWV66" s="2"/>
      <c r="HWW66" s="6"/>
      <c r="HWX66" s="6"/>
      <c r="HWY66" s="1"/>
      <c r="HWZ66" s="1"/>
      <c r="HXA66" s="1"/>
      <c r="HXD66" s="2"/>
      <c r="HXE66" s="6"/>
      <c r="HXF66" s="6"/>
      <c r="HXG66" s="1"/>
      <c r="HXH66" s="1"/>
      <c r="HXI66" s="1"/>
      <c r="HXL66" s="2"/>
      <c r="HXM66" s="6"/>
      <c r="HXN66" s="6"/>
      <c r="HXO66" s="1"/>
      <c r="HXP66" s="1"/>
      <c r="HXQ66" s="1"/>
      <c r="HXT66" s="2"/>
      <c r="HXU66" s="6"/>
      <c r="HXV66" s="6"/>
      <c r="HXW66" s="1"/>
      <c r="HXX66" s="1"/>
      <c r="HXY66" s="1"/>
      <c r="HYB66" s="2"/>
      <c r="HYC66" s="6"/>
      <c r="HYD66" s="6"/>
      <c r="HYE66" s="1"/>
      <c r="HYF66" s="1"/>
      <c r="HYG66" s="1"/>
      <c r="HYJ66" s="2"/>
      <c r="HYK66" s="6"/>
      <c r="HYL66" s="6"/>
      <c r="HYM66" s="1"/>
      <c r="HYN66" s="1"/>
      <c r="HYO66" s="1"/>
      <c r="HYR66" s="2"/>
      <c r="HYS66" s="6"/>
      <c r="HYT66" s="6"/>
      <c r="HYU66" s="1"/>
      <c r="HYV66" s="1"/>
      <c r="HYW66" s="1"/>
      <c r="HYZ66" s="2"/>
      <c r="HZA66" s="6"/>
      <c r="HZB66" s="6"/>
      <c r="HZC66" s="1"/>
      <c r="HZD66" s="1"/>
      <c r="HZE66" s="1"/>
      <c r="HZH66" s="2"/>
      <c r="HZI66" s="6"/>
      <c r="HZJ66" s="6"/>
      <c r="HZK66" s="1"/>
      <c r="HZL66" s="1"/>
      <c r="HZM66" s="1"/>
      <c r="HZP66" s="2"/>
      <c r="HZQ66" s="6"/>
      <c r="HZR66" s="6"/>
      <c r="HZS66" s="1"/>
      <c r="HZT66" s="1"/>
      <c r="HZU66" s="1"/>
      <c r="HZX66" s="2"/>
      <c r="HZY66" s="6"/>
      <c r="HZZ66" s="6"/>
      <c r="IAA66" s="1"/>
      <c r="IAB66" s="1"/>
      <c r="IAC66" s="1"/>
      <c r="IAF66" s="2"/>
      <c r="IAG66" s="6"/>
      <c r="IAH66" s="6"/>
      <c r="IAI66" s="1"/>
      <c r="IAJ66" s="1"/>
      <c r="IAK66" s="1"/>
      <c r="IAN66" s="2"/>
      <c r="IAO66" s="6"/>
      <c r="IAP66" s="6"/>
      <c r="IAQ66" s="1"/>
      <c r="IAR66" s="1"/>
      <c r="IAS66" s="1"/>
      <c r="IAV66" s="2"/>
      <c r="IAW66" s="6"/>
      <c r="IAX66" s="6"/>
      <c r="IAY66" s="1"/>
      <c r="IAZ66" s="1"/>
      <c r="IBA66" s="1"/>
      <c r="IBD66" s="2"/>
      <c r="IBE66" s="6"/>
      <c r="IBF66" s="6"/>
      <c r="IBG66" s="1"/>
      <c r="IBH66" s="1"/>
      <c r="IBI66" s="1"/>
      <c r="IBL66" s="2"/>
      <c r="IBM66" s="6"/>
      <c r="IBN66" s="6"/>
      <c r="IBO66" s="1"/>
      <c r="IBP66" s="1"/>
      <c r="IBQ66" s="1"/>
      <c r="IBT66" s="2"/>
      <c r="IBU66" s="6"/>
      <c r="IBV66" s="6"/>
      <c r="IBW66" s="1"/>
      <c r="IBX66" s="1"/>
      <c r="IBY66" s="1"/>
      <c r="ICB66" s="2"/>
      <c r="ICC66" s="6"/>
      <c r="ICD66" s="6"/>
      <c r="ICE66" s="1"/>
      <c r="ICF66" s="1"/>
      <c r="ICG66" s="1"/>
      <c r="ICJ66" s="2"/>
      <c r="ICK66" s="6"/>
      <c r="ICL66" s="6"/>
      <c r="ICM66" s="1"/>
      <c r="ICN66" s="1"/>
      <c r="ICO66" s="1"/>
      <c r="ICR66" s="2"/>
      <c r="ICS66" s="6"/>
      <c r="ICT66" s="6"/>
      <c r="ICU66" s="1"/>
      <c r="ICV66" s="1"/>
      <c r="ICW66" s="1"/>
      <c r="ICZ66" s="2"/>
      <c r="IDA66" s="6"/>
      <c r="IDB66" s="6"/>
      <c r="IDC66" s="1"/>
      <c r="IDD66" s="1"/>
      <c r="IDE66" s="1"/>
      <c r="IDH66" s="2"/>
      <c r="IDI66" s="6"/>
      <c r="IDJ66" s="6"/>
      <c r="IDK66" s="1"/>
      <c r="IDL66" s="1"/>
      <c r="IDM66" s="1"/>
      <c r="IDP66" s="2"/>
      <c r="IDQ66" s="6"/>
      <c r="IDR66" s="6"/>
      <c r="IDS66" s="1"/>
      <c r="IDT66" s="1"/>
      <c r="IDU66" s="1"/>
      <c r="IDX66" s="2"/>
      <c r="IDY66" s="6"/>
      <c r="IDZ66" s="6"/>
      <c r="IEA66" s="1"/>
      <c r="IEB66" s="1"/>
      <c r="IEC66" s="1"/>
      <c r="IEF66" s="2"/>
      <c r="IEG66" s="6"/>
      <c r="IEH66" s="6"/>
      <c r="IEI66" s="1"/>
      <c r="IEJ66" s="1"/>
      <c r="IEK66" s="1"/>
      <c r="IEN66" s="2"/>
      <c r="IEO66" s="6"/>
      <c r="IEP66" s="6"/>
      <c r="IEQ66" s="1"/>
      <c r="IER66" s="1"/>
      <c r="IES66" s="1"/>
      <c r="IEV66" s="2"/>
      <c r="IEW66" s="6"/>
      <c r="IEX66" s="6"/>
      <c r="IEY66" s="1"/>
      <c r="IEZ66" s="1"/>
      <c r="IFA66" s="1"/>
      <c r="IFD66" s="2"/>
      <c r="IFE66" s="6"/>
      <c r="IFF66" s="6"/>
      <c r="IFG66" s="1"/>
      <c r="IFH66" s="1"/>
      <c r="IFI66" s="1"/>
      <c r="IFL66" s="2"/>
      <c r="IFM66" s="6"/>
      <c r="IFN66" s="6"/>
      <c r="IFO66" s="1"/>
      <c r="IFP66" s="1"/>
      <c r="IFQ66" s="1"/>
      <c r="IFT66" s="2"/>
      <c r="IFU66" s="6"/>
      <c r="IFV66" s="6"/>
      <c r="IFW66" s="1"/>
      <c r="IFX66" s="1"/>
      <c r="IFY66" s="1"/>
      <c r="IGB66" s="2"/>
      <c r="IGC66" s="6"/>
      <c r="IGD66" s="6"/>
      <c r="IGE66" s="1"/>
      <c r="IGF66" s="1"/>
      <c r="IGG66" s="1"/>
      <c r="IGJ66" s="2"/>
      <c r="IGK66" s="6"/>
      <c r="IGL66" s="6"/>
      <c r="IGM66" s="1"/>
      <c r="IGN66" s="1"/>
      <c r="IGO66" s="1"/>
      <c r="IGR66" s="2"/>
      <c r="IGS66" s="6"/>
      <c r="IGT66" s="6"/>
      <c r="IGU66" s="1"/>
      <c r="IGV66" s="1"/>
      <c r="IGW66" s="1"/>
      <c r="IGZ66" s="2"/>
      <c r="IHA66" s="6"/>
      <c r="IHB66" s="6"/>
      <c r="IHC66" s="1"/>
      <c r="IHD66" s="1"/>
      <c r="IHE66" s="1"/>
      <c r="IHH66" s="2"/>
      <c r="IHI66" s="6"/>
      <c r="IHJ66" s="6"/>
      <c r="IHK66" s="1"/>
      <c r="IHL66" s="1"/>
      <c r="IHM66" s="1"/>
      <c r="IHP66" s="2"/>
      <c r="IHQ66" s="6"/>
      <c r="IHR66" s="6"/>
      <c r="IHS66" s="1"/>
      <c r="IHT66" s="1"/>
      <c r="IHU66" s="1"/>
      <c r="IHX66" s="2"/>
      <c r="IHY66" s="6"/>
      <c r="IHZ66" s="6"/>
      <c r="IIA66" s="1"/>
      <c r="IIB66" s="1"/>
      <c r="IIC66" s="1"/>
      <c r="IIF66" s="2"/>
      <c r="IIG66" s="6"/>
      <c r="IIH66" s="6"/>
      <c r="III66" s="1"/>
      <c r="IIJ66" s="1"/>
      <c r="IIK66" s="1"/>
      <c r="IIN66" s="2"/>
      <c r="IIO66" s="6"/>
      <c r="IIP66" s="6"/>
      <c r="IIQ66" s="1"/>
      <c r="IIR66" s="1"/>
      <c r="IIS66" s="1"/>
      <c r="IIV66" s="2"/>
      <c r="IIW66" s="6"/>
      <c r="IIX66" s="6"/>
      <c r="IIY66" s="1"/>
      <c r="IIZ66" s="1"/>
      <c r="IJA66" s="1"/>
      <c r="IJD66" s="2"/>
      <c r="IJE66" s="6"/>
      <c r="IJF66" s="6"/>
      <c r="IJG66" s="1"/>
      <c r="IJH66" s="1"/>
      <c r="IJI66" s="1"/>
      <c r="IJL66" s="2"/>
      <c r="IJM66" s="6"/>
      <c r="IJN66" s="6"/>
      <c r="IJO66" s="1"/>
      <c r="IJP66" s="1"/>
      <c r="IJQ66" s="1"/>
      <c r="IJT66" s="2"/>
      <c r="IJU66" s="6"/>
      <c r="IJV66" s="6"/>
      <c r="IJW66" s="1"/>
      <c r="IJX66" s="1"/>
      <c r="IJY66" s="1"/>
      <c r="IKB66" s="2"/>
      <c r="IKC66" s="6"/>
      <c r="IKD66" s="6"/>
      <c r="IKE66" s="1"/>
      <c r="IKF66" s="1"/>
      <c r="IKG66" s="1"/>
      <c r="IKJ66" s="2"/>
      <c r="IKK66" s="6"/>
      <c r="IKL66" s="6"/>
      <c r="IKM66" s="1"/>
      <c r="IKN66" s="1"/>
      <c r="IKO66" s="1"/>
      <c r="IKR66" s="2"/>
      <c r="IKS66" s="6"/>
      <c r="IKT66" s="6"/>
      <c r="IKU66" s="1"/>
      <c r="IKV66" s="1"/>
      <c r="IKW66" s="1"/>
      <c r="IKZ66" s="2"/>
      <c r="ILA66" s="6"/>
      <c r="ILB66" s="6"/>
      <c r="ILC66" s="1"/>
      <c r="ILD66" s="1"/>
      <c r="ILE66" s="1"/>
      <c r="ILH66" s="2"/>
      <c r="ILI66" s="6"/>
      <c r="ILJ66" s="6"/>
      <c r="ILK66" s="1"/>
      <c r="ILL66" s="1"/>
      <c r="ILM66" s="1"/>
      <c r="ILP66" s="2"/>
      <c r="ILQ66" s="6"/>
      <c r="ILR66" s="6"/>
      <c r="ILS66" s="1"/>
      <c r="ILT66" s="1"/>
      <c r="ILU66" s="1"/>
      <c r="ILX66" s="2"/>
      <c r="ILY66" s="6"/>
      <c r="ILZ66" s="6"/>
      <c r="IMA66" s="1"/>
      <c r="IMB66" s="1"/>
      <c r="IMC66" s="1"/>
      <c r="IMF66" s="2"/>
      <c r="IMG66" s="6"/>
      <c r="IMH66" s="6"/>
      <c r="IMI66" s="1"/>
      <c r="IMJ66" s="1"/>
      <c r="IMK66" s="1"/>
      <c r="IMN66" s="2"/>
      <c r="IMO66" s="6"/>
      <c r="IMP66" s="6"/>
      <c r="IMQ66" s="1"/>
      <c r="IMR66" s="1"/>
      <c r="IMS66" s="1"/>
      <c r="IMV66" s="2"/>
      <c r="IMW66" s="6"/>
      <c r="IMX66" s="6"/>
      <c r="IMY66" s="1"/>
      <c r="IMZ66" s="1"/>
      <c r="INA66" s="1"/>
      <c r="IND66" s="2"/>
      <c r="INE66" s="6"/>
      <c r="INF66" s="6"/>
      <c r="ING66" s="1"/>
      <c r="INH66" s="1"/>
      <c r="INI66" s="1"/>
      <c r="INL66" s="2"/>
      <c r="INM66" s="6"/>
      <c r="INN66" s="6"/>
      <c r="INO66" s="1"/>
      <c r="INP66" s="1"/>
      <c r="INQ66" s="1"/>
      <c r="INT66" s="2"/>
      <c r="INU66" s="6"/>
      <c r="INV66" s="6"/>
      <c r="INW66" s="1"/>
      <c r="INX66" s="1"/>
      <c r="INY66" s="1"/>
      <c r="IOB66" s="2"/>
      <c r="IOC66" s="6"/>
      <c r="IOD66" s="6"/>
      <c r="IOE66" s="1"/>
      <c r="IOF66" s="1"/>
      <c r="IOG66" s="1"/>
      <c r="IOJ66" s="2"/>
      <c r="IOK66" s="6"/>
      <c r="IOL66" s="6"/>
      <c r="IOM66" s="1"/>
      <c r="ION66" s="1"/>
      <c r="IOO66" s="1"/>
      <c r="IOR66" s="2"/>
      <c r="IOS66" s="6"/>
      <c r="IOT66" s="6"/>
      <c r="IOU66" s="1"/>
      <c r="IOV66" s="1"/>
      <c r="IOW66" s="1"/>
      <c r="IOZ66" s="2"/>
      <c r="IPA66" s="6"/>
      <c r="IPB66" s="6"/>
      <c r="IPC66" s="1"/>
      <c r="IPD66" s="1"/>
      <c r="IPE66" s="1"/>
      <c r="IPH66" s="2"/>
      <c r="IPI66" s="6"/>
      <c r="IPJ66" s="6"/>
      <c r="IPK66" s="1"/>
      <c r="IPL66" s="1"/>
      <c r="IPM66" s="1"/>
      <c r="IPP66" s="2"/>
      <c r="IPQ66" s="6"/>
      <c r="IPR66" s="6"/>
      <c r="IPS66" s="1"/>
      <c r="IPT66" s="1"/>
      <c r="IPU66" s="1"/>
      <c r="IPX66" s="2"/>
      <c r="IPY66" s="6"/>
      <c r="IPZ66" s="6"/>
      <c r="IQA66" s="1"/>
      <c r="IQB66" s="1"/>
      <c r="IQC66" s="1"/>
      <c r="IQF66" s="2"/>
      <c r="IQG66" s="6"/>
      <c r="IQH66" s="6"/>
      <c r="IQI66" s="1"/>
      <c r="IQJ66" s="1"/>
      <c r="IQK66" s="1"/>
      <c r="IQN66" s="2"/>
      <c r="IQO66" s="6"/>
      <c r="IQP66" s="6"/>
      <c r="IQQ66" s="1"/>
      <c r="IQR66" s="1"/>
      <c r="IQS66" s="1"/>
      <c r="IQV66" s="2"/>
      <c r="IQW66" s="6"/>
      <c r="IQX66" s="6"/>
      <c r="IQY66" s="1"/>
      <c r="IQZ66" s="1"/>
      <c r="IRA66" s="1"/>
      <c r="IRD66" s="2"/>
      <c r="IRE66" s="6"/>
      <c r="IRF66" s="6"/>
      <c r="IRG66" s="1"/>
      <c r="IRH66" s="1"/>
      <c r="IRI66" s="1"/>
      <c r="IRL66" s="2"/>
      <c r="IRM66" s="6"/>
      <c r="IRN66" s="6"/>
      <c r="IRO66" s="1"/>
      <c r="IRP66" s="1"/>
      <c r="IRQ66" s="1"/>
      <c r="IRT66" s="2"/>
      <c r="IRU66" s="6"/>
      <c r="IRV66" s="6"/>
      <c r="IRW66" s="1"/>
      <c r="IRX66" s="1"/>
      <c r="IRY66" s="1"/>
      <c r="ISB66" s="2"/>
      <c r="ISC66" s="6"/>
      <c r="ISD66" s="6"/>
      <c r="ISE66" s="1"/>
      <c r="ISF66" s="1"/>
      <c r="ISG66" s="1"/>
      <c r="ISJ66" s="2"/>
      <c r="ISK66" s="6"/>
      <c r="ISL66" s="6"/>
      <c r="ISM66" s="1"/>
      <c r="ISN66" s="1"/>
      <c r="ISO66" s="1"/>
      <c r="ISR66" s="2"/>
      <c r="ISS66" s="6"/>
      <c r="IST66" s="6"/>
      <c r="ISU66" s="1"/>
      <c r="ISV66" s="1"/>
      <c r="ISW66" s="1"/>
      <c r="ISZ66" s="2"/>
      <c r="ITA66" s="6"/>
      <c r="ITB66" s="6"/>
      <c r="ITC66" s="1"/>
      <c r="ITD66" s="1"/>
      <c r="ITE66" s="1"/>
      <c r="ITH66" s="2"/>
      <c r="ITI66" s="6"/>
      <c r="ITJ66" s="6"/>
      <c r="ITK66" s="1"/>
      <c r="ITL66" s="1"/>
      <c r="ITM66" s="1"/>
      <c r="ITP66" s="2"/>
      <c r="ITQ66" s="6"/>
      <c r="ITR66" s="6"/>
      <c r="ITS66" s="1"/>
      <c r="ITT66" s="1"/>
      <c r="ITU66" s="1"/>
      <c r="ITX66" s="2"/>
      <c r="ITY66" s="6"/>
      <c r="ITZ66" s="6"/>
      <c r="IUA66" s="1"/>
      <c r="IUB66" s="1"/>
      <c r="IUC66" s="1"/>
      <c r="IUF66" s="2"/>
      <c r="IUG66" s="6"/>
      <c r="IUH66" s="6"/>
      <c r="IUI66" s="1"/>
      <c r="IUJ66" s="1"/>
      <c r="IUK66" s="1"/>
      <c r="IUN66" s="2"/>
      <c r="IUO66" s="6"/>
      <c r="IUP66" s="6"/>
      <c r="IUQ66" s="1"/>
      <c r="IUR66" s="1"/>
      <c r="IUS66" s="1"/>
      <c r="IUV66" s="2"/>
      <c r="IUW66" s="6"/>
      <c r="IUX66" s="6"/>
      <c r="IUY66" s="1"/>
      <c r="IUZ66" s="1"/>
      <c r="IVA66" s="1"/>
      <c r="IVD66" s="2"/>
      <c r="IVE66" s="6"/>
      <c r="IVF66" s="6"/>
      <c r="IVG66" s="1"/>
      <c r="IVH66" s="1"/>
      <c r="IVI66" s="1"/>
      <c r="IVL66" s="2"/>
      <c r="IVM66" s="6"/>
      <c r="IVN66" s="6"/>
      <c r="IVO66" s="1"/>
      <c r="IVP66" s="1"/>
      <c r="IVQ66" s="1"/>
      <c r="IVT66" s="2"/>
      <c r="IVU66" s="6"/>
      <c r="IVV66" s="6"/>
      <c r="IVW66" s="1"/>
      <c r="IVX66" s="1"/>
      <c r="IVY66" s="1"/>
      <c r="IWB66" s="2"/>
      <c r="IWC66" s="6"/>
      <c r="IWD66" s="6"/>
      <c r="IWE66" s="1"/>
      <c r="IWF66" s="1"/>
      <c r="IWG66" s="1"/>
      <c r="IWJ66" s="2"/>
      <c r="IWK66" s="6"/>
      <c r="IWL66" s="6"/>
      <c r="IWM66" s="1"/>
      <c r="IWN66" s="1"/>
      <c r="IWO66" s="1"/>
      <c r="IWR66" s="2"/>
      <c r="IWS66" s="6"/>
      <c r="IWT66" s="6"/>
      <c r="IWU66" s="1"/>
      <c r="IWV66" s="1"/>
      <c r="IWW66" s="1"/>
      <c r="IWZ66" s="2"/>
      <c r="IXA66" s="6"/>
      <c r="IXB66" s="6"/>
      <c r="IXC66" s="1"/>
      <c r="IXD66" s="1"/>
      <c r="IXE66" s="1"/>
      <c r="IXH66" s="2"/>
      <c r="IXI66" s="6"/>
      <c r="IXJ66" s="6"/>
      <c r="IXK66" s="1"/>
      <c r="IXL66" s="1"/>
      <c r="IXM66" s="1"/>
      <c r="IXP66" s="2"/>
      <c r="IXQ66" s="6"/>
      <c r="IXR66" s="6"/>
      <c r="IXS66" s="1"/>
      <c r="IXT66" s="1"/>
      <c r="IXU66" s="1"/>
      <c r="IXX66" s="2"/>
      <c r="IXY66" s="6"/>
      <c r="IXZ66" s="6"/>
      <c r="IYA66" s="1"/>
      <c r="IYB66" s="1"/>
      <c r="IYC66" s="1"/>
      <c r="IYF66" s="2"/>
      <c r="IYG66" s="6"/>
      <c r="IYH66" s="6"/>
      <c r="IYI66" s="1"/>
      <c r="IYJ66" s="1"/>
      <c r="IYK66" s="1"/>
      <c r="IYN66" s="2"/>
      <c r="IYO66" s="6"/>
      <c r="IYP66" s="6"/>
      <c r="IYQ66" s="1"/>
      <c r="IYR66" s="1"/>
      <c r="IYS66" s="1"/>
      <c r="IYV66" s="2"/>
      <c r="IYW66" s="6"/>
      <c r="IYX66" s="6"/>
      <c r="IYY66" s="1"/>
      <c r="IYZ66" s="1"/>
      <c r="IZA66" s="1"/>
      <c r="IZD66" s="2"/>
      <c r="IZE66" s="6"/>
      <c r="IZF66" s="6"/>
      <c r="IZG66" s="1"/>
      <c r="IZH66" s="1"/>
      <c r="IZI66" s="1"/>
      <c r="IZL66" s="2"/>
      <c r="IZM66" s="6"/>
      <c r="IZN66" s="6"/>
      <c r="IZO66" s="1"/>
      <c r="IZP66" s="1"/>
      <c r="IZQ66" s="1"/>
      <c r="IZT66" s="2"/>
      <c r="IZU66" s="6"/>
      <c r="IZV66" s="6"/>
      <c r="IZW66" s="1"/>
      <c r="IZX66" s="1"/>
      <c r="IZY66" s="1"/>
      <c r="JAB66" s="2"/>
      <c r="JAC66" s="6"/>
      <c r="JAD66" s="6"/>
      <c r="JAE66" s="1"/>
      <c r="JAF66" s="1"/>
      <c r="JAG66" s="1"/>
      <c r="JAJ66" s="2"/>
      <c r="JAK66" s="6"/>
      <c r="JAL66" s="6"/>
      <c r="JAM66" s="1"/>
      <c r="JAN66" s="1"/>
      <c r="JAO66" s="1"/>
      <c r="JAR66" s="2"/>
      <c r="JAS66" s="6"/>
      <c r="JAT66" s="6"/>
      <c r="JAU66" s="1"/>
      <c r="JAV66" s="1"/>
      <c r="JAW66" s="1"/>
      <c r="JAZ66" s="2"/>
      <c r="JBA66" s="6"/>
      <c r="JBB66" s="6"/>
      <c r="JBC66" s="1"/>
      <c r="JBD66" s="1"/>
      <c r="JBE66" s="1"/>
      <c r="JBH66" s="2"/>
      <c r="JBI66" s="6"/>
      <c r="JBJ66" s="6"/>
      <c r="JBK66" s="1"/>
      <c r="JBL66" s="1"/>
      <c r="JBM66" s="1"/>
      <c r="JBP66" s="2"/>
      <c r="JBQ66" s="6"/>
      <c r="JBR66" s="6"/>
      <c r="JBS66" s="1"/>
      <c r="JBT66" s="1"/>
      <c r="JBU66" s="1"/>
      <c r="JBX66" s="2"/>
      <c r="JBY66" s="6"/>
      <c r="JBZ66" s="6"/>
      <c r="JCA66" s="1"/>
      <c r="JCB66" s="1"/>
      <c r="JCC66" s="1"/>
      <c r="JCF66" s="2"/>
      <c r="JCG66" s="6"/>
      <c r="JCH66" s="6"/>
      <c r="JCI66" s="1"/>
      <c r="JCJ66" s="1"/>
      <c r="JCK66" s="1"/>
      <c r="JCN66" s="2"/>
      <c r="JCO66" s="6"/>
      <c r="JCP66" s="6"/>
      <c r="JCQ66" s="1"/>
      <c r="JCR66" s="1"/>
      <c r="JCS66" s="1"/>
      <c r="JCV66" s="2"/>
      <c r="JCW66" s="6"/>
      <c r="JCX66" s="6"/>
      <c r="JCY66" s="1"/>
      <c r="JCZ66" s="1"/>
      <c r="JDA66" s="1"/>
      <c r="JDD66" s="2"/>
      <c r="JDE66" s="6"/>
      <c r="JDF66" s="6"/>
      <c r="JDG66" s="1"/>
      <c r="JDH66" s="1"/>
      <c r="JDI66" s="1"/>
      <c r="JDL66" s="2"/>
      <c r="JDM66" s="6"/>
      <c r="JDN66" s="6"/>
      <c r="JDO66" s="1"/>
      <c r="JDP66" s="1"/>
      <c r="JDQ66" s="1"/>
      <c r="JDT66" s="2"/>
      <c r="JDU66" s="6"/>
      <c r="JDV66" s="6"/>
      <c r="JDW66" s="1"/>
      <c r="JDX66" s="1"/>
      <c r="JDY66" s="1"/>
      <c r="JEB66" s="2"/>
      <c r="JEC66" s="6"/>
      <c r="JED66" s="6"/>
      <c r="JEE66" s="1"/>
      <c r="JEF66" s="1"/>
      <c r="JEG66" s="1"/>
      <c r="JEJ66" s="2"/>
      <c r="JEK66" s="6"/>
      <c r="JEL66" s="6"/>
      <c r="JEM66" s="1"/>
      <c r="JEN66" s="1"/>
      <c r="JEO66" s="1"/>
      <c r="JER66" s="2"/>
      <c r="JES66" s="6"/>
      <c r="JET66" s="6"/>
      <c r="JEU66" s="1"/>
      <c r="JEV66" s="1"/>
      <c r="JEW66" s="1"/>
      <c r="JEZ66" s="2"/>
      <c r="JFA66" s="6"/>
      <c r="JFB66" s="6"/>
      <c r="JFC66" s="1"/>
      <c r="JFD66" s="1"/>
      <c r="JFE66" s="1"/>
      <c r="JFH66" s="2"/>
      <c r="JFI66" s="6"/>
      <c r="JFJ66" s="6"/>
      <c r="JFK66" s="1"/>
      <c r="JFL66" s="1"/>
      <c r="JFM66" s="1"/>
      <c r="JFP66" s="2"/>
      <c r="JFQ66" s="6"/>
      <c r="JFR66" s="6"/>
      <c r="JFS66" s="1"/>
      <c r="JFT66" s="1"/>
      <c r="JFU66" s="1"/>
      <c r="JFX66" s="2"/>
      <c r="JFY66" s="6"/>
      <c r="JFZ66" s="6"/>
      <c r="JGA66" s="1"/>
      <c r="JGB66" s="1"/>
      <c r="JGC66" s="1"/>
      <c r="JGF66" s="2"/>
      <c r="JGG66" s="6"/>
      <c r="JGH66" s="6"/>
      <c r="JGI66" s="1"/>
      <c r="JGJ66" s="1"/>
      <c r="JGK66" s="1"/>
      <c r="JGN66" s="2"/>
      <c r="JGO66" s="6"/>
      <c r="JGP66" s="6"/>
      <c r="JGQ66" s="1"/>
      <c r="JGR66" s="1"/>
      <c r="JGS66" s="1"/>
      <c r="JGV66" s="2"/>
      <c r="JGW66" s="6"/>
      <c r="JGX66" s="6"/>
      <c r="JGY66" s="1"/>
      <c r="JGZ66" s="1"/>
      <c r="JHA66" s="1"/>
      <c r="JHD66" s="2"/>
      <c r="JHE66" s="6"/>
      <c r="JHF66" s="6"/>
      <c r="JHG66" s="1"/>
      <c r="JHH66" s="1"/>
      <c r="JHI66" s="1"/>
      <c r="JHL66" s="2"/>
      <c r="JHM66" s="6"/>
      <c r="JHN66" s="6"/>
      <c r="JHO66" s="1"/>
      <c r="JHP66" s="1"/>
      <c r="JHQ66" s="1"/>
      <c r="JHT66" s="2"/>
      <c r="JHU66" s="6"/>
      <c r="JHV66" s="6"/>
      <c r="JHW66" s="1"/>
      <c r="JHX66" s="1"/>
      <c r="JHY66" s="1"/>
      <c r="JIB66" s="2"/>
      <c r="JIC66" s="6"/>
      <c r="JID66" s="6"/>
      <c r="JIE66" s="1"/>
      <c r="JIF66" s="1"/>
      <c r="JIG66" s="1"/>
      <c r="JIJ66" s="2"/>
      <c r="JIK66" s="6"/>
      <c r="JIL66" s="6"/>
      <c r="JIM66" s="1"/>
      <c r="JIN66" s="1"/>
      <c r="JIO66" s="1"/>
      <c r="JIR66" s="2"/>
      <c r="JIS66" s="6"/>
      <c r="JIT66" s="6"/>
      <c r="JIU66" s="1"/>
      <c r="JIV66" s="1"/>
      <c r="JIW66" s="1"/>
      <c r="JIZ66" s="2"/>
      <c r="JJA66" s="6"/>
      <c r="JJB66" s="6"/>
      <c r="JJC66" s="1"/>
      <c r="JJD66" s="1"/>
      <c r="JJE66" s="1"/>
      <c r="JJH66" s="2"/>
      <c r="JJI66" s="6"/>
      <c r="JJJ66" s="6"/>
      <c r="JJK66" s="1"/>
      <c r="JJL66" s="1"/>
      <c r="JJM66" s="1"/>
      <c r="JJP66" s="2"/>
      <c r="JJQ66" s="6"/>
      <c r="JJR66" s="6"/>
      <c r="JJS66" s="1"/>
      <c r="JJT66" s="1"/>
      <c r="JJU66" s="1"/>
      <c r="JJX66" s="2"/>
      <c r="JJY66" s="6"/>
      <c r="JJZ66" s="6"/>
      <c r="JKA66" s="1"/>
      <c r="JKB66" s="1"/>
      <c r="JKC66" s="1"/>
      <c r="JKF66" s="2"/>
      <c r="JKG66" s="6"/>
      <c r="JKH66" s="6"/>
      <c r="JKI66" s="1"/>
      <c r="JKJ66" s="1"/>
      <c r="JKK66" s="1"/>
      <c r="JKN66" s="2"/>
      <c r="JKO66" s="6"/>
      <c r="JKP66" s="6"/>
      <c r="JKQ66" s="1"/>
      <c r="JKR66" s="1"/>
      <c r="JKS66" s="1"/>
      <c r="JKV66" s="2"/>
      <c r="JKW66" s="6"/>
      <c r="JKX66" s="6"/>
      <c r="JKY66" s="1"/>
      <c r="JKZ66" s="1"/>
      <c r="JLA66" s="1"/>
      <c r="JLD66" s="2"/>
      <c r="JLE66" s="6"/>
      <c r="JLF66" s="6"/>
      <c r="JLG66" s="1"/>
      <c r="JLH66" s="1"/>
      <c r="JLI66" s="1"/>
      <c r="JLL66" s="2"/>
      <c r="JLM66" s="6"/>
      <c r="JLN66" s="6"/>
      <c r="JLO66" s="1"/>
      <c r="JLP66" s="1"/>
      <c r="JLQ66" s="1"/>
      <c r="JLT66" s="2"/>
      <c r="JLU66" s="6"/>
      <c r="JLV66" s="6"/>
      <c r="JLW66" s="1"/>
      <c r="JLX66" s="1"/>
      <c r="JLY66" s="1"/>
      <c r="JMB66" s="2"/>
      <c r="JMC66" s="6"/>
      <c r="JMD66" s="6"/>
      <c r="JME66" s="1"/>
      <c r="JMF66" s="1"/>
      <c r="JMG66" s="1"/>
      <c r="JMJ66" s="2"/>
      <c r="JMK66" s="6"/>
      <c r="JML66" s="6"/>
      <c r="JMM66" s="1"/>
      <c r="JMN66" s="1"/>
      <c r="JMO66" s="1"/>
      <c r="JMR66" s="2"/>
      <c r="JMS66" s="6"/>
      <c r="JMT66" s="6"/>
      <c r="JMU66" s="1"/>
      <c r="JMV66" s="1"/>
      <c r="JMW66" s="1"/>
      <c r="JMZ66" s="2"/>
      <c r="JNA66" s="6"/>
      <c r="JNB66" s="6"/>
      <c r="JNC66" s="1"/>
      <c r="JND66" s="1"/>
      <c r="JNE66" s="1"/>
      <c r="JNH66" s="2"/>
      <c r="JNI66" s="6"/>
      <c r="JNJ66" s="6"/>
      <c r="JNK66" s="1"/>
      <c r="JNL66" s="1"/>
      <c r="JNM66" s="1"/>
      <c r="JNP66" s="2"/>
      <c r="JNQ66" s="6"/>
      <c r="JNR66" s="6"/>
      <c r="JNS66" s="1"/>
      <c r="JNT66" s="1"/>
      <c r="JNU66" s="1"/>
      <c r="JNX66" s="2"/>
      <c r="JNY66" s="6"/>
      <c r="JNZ66" s="6"/>
      <c r="JOA66" s="1"/>
      <c r="JOB66" s="1"/>
      <c r="JOC66" s="1"/>
      <c r="JOF66" s="2"/>
      <c r="JOG66" s="6"/>
      <c r="JOH66" s="6"/>
      <c r="JOI66" s="1"/>
      <c r="JOJ66" s="1"/>
      <c r="JOK66" s="1"/>
      <c r="JON66" s="2"/>
      <c r="JOO66" s="6"/>
      <c r="JOP66" s="6"/>
      <c r="JOQ66" s="1"/>
      <c r="JOR66" s="1"/>
      <c r="JOS66" s="1"/>
      <c r="JOV66" s="2"/>
      <c r="JOW66" s="6"/>
      <c r="JOX66" s="6"/>
      <c r="JOY66" s="1"/>
      <c r="JOZ66" s="1"/>
      <c r="JPA66" s="1"/>
      <c r="JPD66" s="2"/>
      <c r="JPE66" s="6"/>
      <c r="JPF66" s="6"/>
      <c r="JPG66" s="1"/>
      <c r="JPH66" s="1"/>
      <c r="JPI66" s="1"/>
      <c r="JPL66" s="2"/>
      <c r="JPM66" s="6"/>
      <c r="JPN66" s="6"/>
      <c r="JPO66" s="1"/>
      <c r="JPP66" s="1"/>
      <c r="JPQ66" s="1"/>
      <c r="JPT66" s="2"/>
      <c r="JPU66" s="6"/>
      <c r="JPV66" s="6"/>
      <c r="JPW66" s="1"/>
      <c r="JPX66" s="1"/>
      <c r="JPY66" s="1"/>
      <c r="JQB66" s="2"/>
      <c r="JQC66" s="6"/>
      <c r="JQD66" s="6"/>
      <c r="JQE66" s="1"/>
      <c r="JQF66" s="1"/>
      <c r="JQG66" s="1"/>
      <c r="JQJ66" s="2"/>
      <c r="JQK66" s="6"/>
      <c r="JQL66" s="6"/>
      <c r="JQM66" s="1"/>
      <c r="JQN66" s="1"/>
      <c r="JQO66" s="1"/>
      <c r="JQR66" s="2"/>
      <c r="JQS66" s="6"/>
      <c r="JQT66" s="6"/>
      <c r="JQU66" s="1"/>
      <c r="JQV66" s="1"/>
      <c r="JQW66" s="1"/>
      <c r="JQZ66" s="2"/>
      <c r="JRA66" s="6"/>
      <c r="JRB66" s="6"/>
      <c r="JRC66" s="1"/>
      <c r="JRD66" s="1"/>
      <c r="JRE66" s="1"/>
      <c r="JRH66" s="2"/>
      <c r="JRI66" s="6"/>
      <c r="JRJ66" s="6"/>
      <c r="JRK66" s="1"/>
      <c r="JRL66" s="1"/>
      <c r="JRM66" s="1"/>
      <c r="JRP66" s="2"/>
      <c r="JRQ66" s="6"/>
      <c r="JRR66" s="6"/>
      <c r="JRS66" s="1"/>
      <c r="JRT66" s="1"/>
      <c r="JRU66" s="1"/>
      <c r="JRX66" s="2"/>
      <c r="JRY66" s="6"/>
      <c r="JRZ66" s="6"/>
      <c r="JSA66" s="1"/>
      <c r="JSB66" s="1"/>
      <c r="JSC66" s="1"/>
      <c r="JSF66" s="2"/>
      <c r="JSG66" s="6"/>
      <c r="JSH66" s="6"/>
      <c r="JSI66" s="1"/>
      <c r="JSJ66" s="1"/>
      <c r="JSK66" s="1"/>
      <c r="JSN66" s="2"/>
      <c r="JSO66" s="6"/>
      <c r="JSP66" s="6"/>
      <c r="JSQ66" s="1"/>
      <c r="JSR66" s="1"/>
      <c r="JSS66" s="1"/>
      <c r="JSV66" s="2"/>
      <c r="JSW66" s="6"/>
      <c r="JSX66" s="6"/>
      <c r="JSY66" s="1"/>
      <c r="JSZ66" s="1"/>
      <c r="JTA66" s="1"/>
      <c r="JTD66" s="2"/>
      <c r="JTE66" s="6"/>
      <c r="JTF66" s="6"/>
      <c r="JTG66" s="1"/>
      <c r="JTH66" s="1"/>
      <c r="JTI66" s="1"/>
      <c r="JTL66" s="2"/>
      <c r="JTM66" s="6"/>
      <c r="JTN66" s="6"/>
      <c r="JTO66" s="1"/>
      <c r="JTP66" s="1"/>
      <c r="JTQ66" s="1"/>
      <c r="JTT66" s="2"/>
      <c r="JTU66" s="6"/>
      <c r="JTV66" s="6"/>
      <c r="JTW66" s="1"/>
      <c r="JTX66" s="1"/>
      <c r="JTY66" s="1"/>
      <c r="JUB66" s="2"/>
      <c r="JUC66" s="6"/>
      <c r="JUD66" s="6"/>
      <c r="JUE66" s="1"/>
      <c r="JUF66" s="1"/>
      <c r="JUG66" s="1"/>
      <c r="JUJ66" s="2"/>
      <c r="JUK66" s="6"/>
      <c r="JUL66" s="6"/>
      <c r="JUM66" s="1"/>
      <c r="JUN66" s="1"/>
      <c r="JUO66" s="1"/>
      <c r="JUR66" s="2"/>
      <c r="JUS66" s="6"/>
      <c r="JUT66" s="6"/>
      <c r="JUU66" s="1"/>
      <c r="JUV66" s="1"/>
      <c r="JUW66" s="1"/>
      <c r="JUZ66" s="2"/>
      <c r="JVA66" s="6"/>
      <c r="JVB66" s="6"/>
      <c r="JVC66" s="1"/>
      <c r="JVD66" s="1"/>
      <c r="JVE66" s="1"/>
      <c r="JVH66" s="2"/>
      <c r="JVI66" s="6"/>
      <c r="JVJ66" s="6"/>
      <c r="JVK66" s="1"/>
      <c r="JVL66" s="1"/>
      <c r="JVM66" s="1"/>
      <c r="JVP66" s="2"/>
      <c r="JVQ66" s="6"/>
      <c r="JVR66" s="6"/>
      <c r="JVS66" s="1"/>
      <c r="JVT66" s="1"/>
      <c r="JVU66" s="1"/>
      <c r="JVX66" s="2"/>
      <c r="JVY66" s="6"/>
      <c r="JVZ66" s="6"/>
      <c r="JWA66" s="1"/>
      <c r="JWB66" s="1"/>
      <c r="JWC66" s="1"/>
      <c r="JWF66" s="2"/>
      <c r="JWG66" s="6"/>
      <c r="JWH66" s="6"/>
      <c r="JWI66" s="1"/>
      <c r="JWJ66" s="1"/>
      <c r="JWK66" s="1"/>
      <c r="JWN66" s="2"/>
      <c r="JWO66" s="6"/>
      <c r="JWP66" s="6"/>
      <c r="JWQ66" s="1"/>
      <c r="JWR66" s="1"/>
      <c r="JWS66" s="1"/>
      <c r="JWV66" s="2"/>
      <c r="JWW66" s="6"/>
      <c r="JWX66" s="6"/>
      <c r="JWY66" s="1"/>
      <c r="JWZ66" s="1"/>
      <c r="JXA66" s="1"/>
      <c r="JXD66" s="2"/>
      <c r="JXE66" s="6"/>
      <c r="JXF66" s="6"/>
      <c r="JXG66" s="1"/>
      <c r="JXH66" s="1"/>
      <c r="JXI66" s="1"/>
      <c r="JXL66" s="2"/>
      <c r="JXM66" s="6"/>
      <c r="JXN66" s="6"/>
      <c r="JXO66" s="1"/>
      <c r="JXP66" s="1"/>
      <c r="JXQ66" s="1"/>
      <c r="JXT66" s="2"/>
      <c r="JXU66" s="6"/>
      <c r="JXV66" s="6"/>
      <c r="JXW66" s="1"/>
      <c r="JXX66" s="1"/>
      <c r="JXY66" s="1"/>
      <c r="JYB66" s="2"/>
      <c r="JYC66" s="6"/>
      <c r="JYD66" s="6"/>
      <c r="JYE66" s="1"/>
      <c r="JYF66" s="1"/>
      <c r="JYG66" s="1"/>
      <c r="JYJ66" s="2"/>
      <c r="JYK66" s="6"/>
      <c r="JYL66" s="6"/>
      <c r="JYM66" s="1"/>
      <c r="JYN66" s="1"/>
      <c r="JYO66" s="1"/>
      <c r="JYR66" s="2"/>
      <c r="JYS66" s="6"/>
      <c r="JYT66" s="6"/>
      <c r="JYU66" s="1"/>
      <c r="JYV66" s="1"/>
      <c r="JYW66" s="1"/>
      <c r="JYZ66" s="2"/>
      <c r="JZA66" s="6"/>
      <c r="JZB66" s="6"/>
      <c r="JZC66" s="1"/>
      <c r="JZD66" s="1"/>
      <c r="JZE66" s="1"/>
      <c r="JZH66" s="2"/>
      <c r="JZI66" s="6"/>
      <c r="JZJ66" s="6"/>
      <c r="JZK66" s="1"/>
      <c r="JZL66" s="1"/>
      <c r="JZM66" s="1"/>
      <c r="JZP66" s="2"/>
      <c r="JZQ66" s="6"/>
      <c r="JZR66" s="6"/>
      <c r="JZS66" s="1"/>
      <c r="JZT66" s="1"/>
      <c r="JZU66" s="1"/>
      <c r="JZX66" s="2"/>
      <c r="JZY66" s="6"/>
      <c r="JZZ66" s="6"/>
      <c r="KAA66" s="1"/>
      <c r="KAB66" s="1"/>
      <c r="KAC66" s="1"/>
      <c r="KAF66" s="2"/>
      <c r="KAG66" s="6"/>
      <c r="KAH66" s="6"/>
      <c r="KAI66" s="1"/>
      <c r="KAJ66" s="1"/>
      <c r="KAK66" s="1"/>
      <c r="KAN66" s="2"/>
      <c r="KAO66" s="6"/>
      <c r="KAP66" s="6"/>
      <c r="KAQ66" s="1"/>
      <c r="KAR66" s="1"/>
      <c r="KAS66" s="1"/>
      <c r="KAV66" s="2"/>
      <c r="KAW66" s="6"/>
      <c r="KAX66" s="6"/>
      <c r="KAY66" s="1"/>
      <c r="KAZ66" s="1"/>
      <c r="KBA66" s="1"/>
      <c r="KBD66" s="2"/>
      <c r="KBE66" s="6"/>
      <c r="KBF66" s="6"/>
      <c r="KBG66" s="1"/>
      <c r="KBH66" s="1"/>
      <c r="KBI66" s="1"/>
      <c r="KBL66" s="2"/>
      <c r="KBM66" s="6"/>
      <c r="KBN66" s="6"/>
      <c r="KBO66" s="1"/>
      <c r="KBP66" s="1"/>
      <c r="KBQ66" s="1"/>
      <c r="KBT66" s="2"/>
      <c r="KBU66" s="6"/>
      <c r="KBV66" s="6"/>
      <c r="KBW66" s="1"/>
      <c r="KBX66" s="1"/>
      <c r="KBY66" s="1"/>
      <c r="KCB66" s="2"/>
      <c r="KCC66" s="6"/>
      <c r="KCD66" s="6"/>
      <c r="KCE66" s="1"/>
      <c r="KCF66" s="1"/>
      <c r="KCG66" s="1"/>
      <c r="KCJ66" s="2"/>
      <c r="KCK66" s="6"/>
      <c r="KCL66" s="6"/>
      <c r="KCM66" s="1"/>
      <c r="KCN66" s="1"/>
      <c r="KCO66" s="1"/>
      <c r="KCR66" s="2"/>
      <c r="KCS66" s="6"/>
      <c r="KCT66" s="6"/>
      <c r="KCU66" s="1"/>
      <c r="KCV66" s="1"/>
      <c r="KCW66" s="1"/>
      <c r="KCZ66" s="2"/>
      <c r="KDA66" s="6"/>
      <c r="KDB66" s="6"/>
      <c r="KDC66" s="1"/>
      <c r="KDD66" s="1"/>
      <c r="KDE66" s="1"/>
      <c r="KDH66" s="2"/>
      <c r="KDI66" s="6"/>
      <c r="KDJ66" s="6"/>
      <c r="KDK66" s="1"/>
      <c r="KDL66" s="1"/>
      <c r="KDM66" s="1"/>
      <c r="KDP66" s="2"/>
      <c r="KDQ66" s="6"/>
      <c r="KDR66" s="6"/>
      <c r="KDS66" s="1"/>
      <c r="KDT66" s="1"/>
      <c r="KDU66" s="1"/>
      <c r="KDX66" s="2"/>
      <c r="KDY66" s="6"/>
      <c r="KDZ66" s="6"/>
      <c r="KEA66" s="1"/>
      <c r="KEB66" s="1"/>
      <c r="KEC66" s="1"/>
      <c r="KEF66" s="2"/>
      <c r="KEG66" s="6"/>
      <c r="KEH66" s="6"/>
      <c r="KEI66" s="1"/>
      <c r="KEJ66" s="1"/>
      <c r="KEK66" s="1"/>
      <c r="KEN66" s="2"/>
      <c r="KEO66" s="6"/>
      <c r="KEP66" s="6"/>
      <c r="KEQ66" s="1"/>
      <c r="KER66" s="1"/>
      <c r="KES66" s="1"/>
      <c r="KEV66" s="2"/>
      <c r="KEW66" s="6"/>
      <c r="KEX66" s="6"/>
      <c r="KEY66" s="1"/>
      <c r="KEZ66" s="1"/>
      <c r="KFA66" s="1"/>
      <c r="KFD66" s="2"/>
      <c r="KFE66" s="6"/>
      <c r="KFF66" s="6"/>
      <c r="KFG66" s="1"/>
      <c r="KFH66" s="1"/>
      <c r="KFI66" s="1"/>
      <c r="KFL66" s="2"/>
      <c r="KFM66" s="6"/>
      <c r="KFN66" s="6"/>
      <c r="KFO66" s="1"/>
      <c r="KFP66" s="1"/>
      <c r="KFQ66" s="1"/>
      <c r="KFT66" s="2"/>
      <c r="KFU66" s="6"/>
      <c r="KFV66" s="6"/>
      <c r="KFW66" s="1"/>
      <c r="KFX66" s="1"/>
      <c r="KFY66" s="1"/>
      <c r="KGB66" s="2"/>
      <c r="KGC66" s="6"/>
      <c r="KGD66" s="6"/>
      <c r="KGE66" s="1"/>
      <c r="KGF66" s="1"/>
      <c r="KGG66" s="1"/>
      <c r="KGJ66" s="2"/>
      <c r="KGK66" s="6"/>
      <c r="KGL66" s="6"/>
      <c r="KGM66" s="1"/>
      <c r="KGN66" s="1"/>
      <c r="KGO66" s="1"/>
      <c r="KGR66" s="2"/>
      <c r="KGS66" s="6"/>
      <c r="KGT66" s="6"/>
      <c r="KGU66" s="1"/>
      <c r="KGV66" s="1"/>
      <c r="KGW66" s="1"/>
      <c r="KGZ66" s="2"/>
      <c r="KHA66" s="6"/>
      <c r="KHB66" s="6"/>
      <c r="KHC66" s="1"/>
      <c r="KHD66" s="1"/>
      <c r="KHE66" s="1"/>
      <c r="KHH66" s="2"/>
      <c r="KHI66" s="6"/>
      <c r="KHJ66" s="6"/>
      <c r="KHK66" s="1"/>
      <c r="KHL66" s="1"/>
      <c r="KHM66" s="1"/>
      <c r="KHP66" s="2"/>
      <c r="KHQ66" s="6"/>
      <c r="KHR66" s="6"/>
      <c r="KHS66" s="1"/>
      <c r="KHT66" s="1"/>
      <c r="KHU66" s="1"/>
      <c r="KHX66" s="2"/>
      <c r="KHY66" s="6"/>
      <c r="KHZ66" s="6"/>
      <c r="KIA66" s="1"/>
      <c r="KIB66" s="1"/>
      <c r="KIC66" s="1"/>
      <c r="KIF66" s="2"/>
      <c r="KIG66" s="6"/>
      <c r="KIH66" s="6"/>
      <c r="KII66" s="1"/>
      <c r="KIJ66" s="1"/>
      <c r="KIK66" s="1"/>
      <c r="KIN66" s="2"/>
      <c r="KIO66" s="6"/>
      <c r="KIP66" s="6"/>
      <c r="KIQ66" s="1"/>
      <c r="KIR66" s="1"/>
      <c r="KIS66" s="1"/>
      <c r="KIV66" s="2"/>
      <c r="KIW66" s="6"/>
      <c r="KIX66" s="6"/>
      <c r="KIY66" s="1"/>
      <c r="KIZ66" s="1"/>
      <c r="KJA66" s="1"/>
      <c r="KJD66" s="2"/>
      <c r="KJE66" s="6"/>
      <c r="KJF66" s="6"/>
      <c r="KJG66" s="1"/>
      <c r="KJH66" s="1"/>
      <c r="KJI66" s="1"/>
      <c r="KJL66" s="2"/>
      <c r="KJM66" s="6"/>
      <c r="KJN66" s="6"/>
      <c r="KJO66" s="1"/>
      <c r="KJP66" s="1"/>
      <c r="KJQ66" s="1"/>
      <c r="KJT66" s="2"/>
      <c r="KJU66" s="6"/>
      <c r="KJV66" s="6"/>
      <c r="KJW66" s="1"/>
      <c r="KJX66" s="1"/>
      <c r="KJY66" s="1"/>
      <c r="KKB66" s="2"/>
      <c r="KKC66" s="6"/>
      <c r="KKD66" s="6"/>
      <c r="KKE66" s="1"/>
      <c r="KKF66" s="1"/>
      <c r="KKG66" s="1"/>
      <c r="KKJ66" s="2"/>
      <c r="KKK66" s="6"/>
      <c r="KKL66" s="6"/>
      <c r="KKM66" s="1"/>
      <c r="KKN66" s="1"/>
      <c r="KKO66" s="1"/>
      <c r="KKR66" s="2"/>
      <c r="KKS66" s="6"/>
      <c r="KKT66" s="6"/>
      <c r="KKU66" s="1"/>
      <c r="KKV66" s="1"/>
      <c r="KKW66" s="1"/>
      <c r="KKZ66" s="2"/>
      <c r="KLA66" s="6"/>
      <c r="KLB66" s="6"/>
      <c r="KLC66" s="1"/>
      <c r="KLD66" s="1"/>
      <c r="KLE66" s="1"/>
      <c r="KLH66" s="2"/>
      <c r="KLI66" s="6"/>
      <c r="KLJ66" s="6"/>
      <c r="KLK66" s="1"/>
      <c r="KLL66" s="1"/>
      <c r="KLM66" s="1"/>
      <c r="KLP66" s="2"/>
      <c r="KLQ66" s="6"/>
      <c r="KLR66" s="6"/>
      <c r="KLS66" s="1"/>
      <c r="KLT66" s="1"/>
      <c r="KLU66" s="1"/>
      <c r="KLX66" s="2"/>
      <c r="KLY66" s="6"/>
      <c r="KLZ66" s="6"/>
      <c r="KMA66" s="1"/>
      <c r="KMB66" s="1"/>
      <c r="KMC66" s="1"/>
      <c r="KMF66" s="2"/>
      <c r="KMG66" s="6"/>
      <c r="KMH66" s="6"/>
      <c r="KMI66" s="1"/>
      <c r="KMJ66" s="1"/>
      <c r="KMK66" s="1"/>
      <c r="KMN66" s="2"/>
      <c r="KMO66" s="6"/>
      <c r="KMP66" s="6"/>
      <c r="KMQ66" s="1"/>
      <c r="KMR66" s="1"/>
      <c r="KMS66" s="1"/>
      <c r="KMV66" s="2"/>
      <c r="KMW66" s="6"/>
      <c r="KMX66" s="6"/>
      <c r="KMY66" s="1"/>
      <c r="KMZ66" s="1"/>
      <c r="KNA66" s="1"/>
      <c r="KND66" s="2"/>
      <c r="KNE66" s="6"/>
      <c r="KNF66" s="6"/>
      <c r="KNG66" s="1"/>
      <c r="KNH66" s="1"/>
      <c r="KNI66" s="1"/>
      <c r="KNL66" s="2"/>
      <c r="KNM66" s="6"/>
      <c r="KNN66" s="6"/>
      <c r="KNO66" s="1"/>
      <c r="KNP66" s="1"/>
      <c r="KNQ66" s="1"/>
      <c r="KNT66" s="2"/>
      <c r="KNU66" s="6"/>
      <c r="KNV66" s="6"/>
      <c r="KNW66" s="1"/>
      <c r="KNX66" s="1"/>
      <c r="KNY66" s="1"/>
      <c r="KOB66" s="2"/>
      <c r="KOC66" s="6"/>
      <c r="KOD66" s="6"/>
      <c r="KOE66" s="1"/>
      <c r="KOF66" s="1"/>
      <c r="KOG66" s="1"/>
      <c r="KOJ66" s="2"/>
      <c r="KOK66" s="6"/>
      <c r="KOL66" s="6"/>
      <c r="KOM66" s="1"/>
      <c r="KON66" s="1"/>
      <c r="KOO66" s="1"/>
      <c r="KOR66" s="2"/>
      <c r="KOS66" s="6"/>
      <c r="KOT66" s="6"/>
      <c r="KOU66" s="1"/>
      <c r="KOV66" s="1"/>
      <c r="KOW66" s="1"/>
      <c r="KOZ66" s="2"/>
      <c r="KPA66" s="6"/>
      <c r="KPB66" s="6"/>
      <c r="KPC66" s="1"/>
      <c r="KPD66" s="1"/>
      <c r="KPE66" s="1"/>
      <c r="KPH66" s="2"/>
      <c r="KPI66" s="6"/>
      <c r="KPJ66" s="6"/>
      <c r="KPK66" s="1"/>
      <c r="KPL66" s="1"/>
      <c r="KPM66" s="1"/>
      <c r="KPP66" s="2"/>
      <c r="KPQ66" s="6"/>
      <c r="KPR66" s="6"/>
      <c r="KPS66" s="1"/>
      <c r="KPT66" s="1"/>
      <c r="KPU66" s="1"/>
      <c r="KPX66" s="2"/>
      <c r="KPY66" s="6"/>
      <c r="KPZ66" s="6"/>
      <c r="KQA66" s="1"/>
      <c r="KQB66" s="1"/>
      <c r="KQC66" s="1"/>
      <c r="KQF66" s="2"/>
      <c r="KQG66" s="6"/>
      <c r="KQH66" s="6"/>
      <c r="KQI66" s="1"/>
      <c r="KQJ66" s="1"/>
      <c r="KQK66" s="1"/>
      <c r="KQN66" s="2"/>
      <c r="KQO66" s="6"/>
      <c r="KQP66" s="6"/>
      <c r="KQQ66" s="1"/>
      <c r="KQR66" s="1"/>
      <c r="KQS66" s="1"/>
      <c r="KQV66" s="2"/>
      <c r="KQW66" s="6"/>
      <c r="KQX66" s="6"/>
      <c r="KQY66" s="1"/>
      <c r="KQZ66" s="1"/>
      <c r="KRA66" s="1"/>
      <c r="KRD66" s="2"/>
      <c r="KRE66" s="6"/>
      <c r="KRF66" s="6"/>
      <c r="KRG66" s="1"/>
      <c r="KRH66" s="1"/>
      <c r="KRI66" s="1"/>
      <c r="KRL66" s="2"/>
      <c r="KRM66" s="6"/>
      <c r="KRN66" s="6"/>
      <c r="KRO66" s="1"/>
      <c r="KRP66" s="1"/>
      <c r="KRQ66" s="1"/>
      <c r="KRT66" s="2"/>
      <c r="KRU66" s="6"/>
      <c r="KRV66" s="6"/>
      <c r="KRW66" s="1"/>
      <c r="KRX66" s="1"/>
      <c r="KRY66" s="1"/>
      <c r="KSB66" s="2"/>
      <c r="KSC66" s="6"/>
      <c r="KSD66" s="6"/>
      <c r="KSE66" s="1"/>
      <c r="KSF66" s="1"/>
      <c r="KSG66" s="1"/>
      <c r="KSJ66" s="2"/>
      <c r="KSK66" s="6"/>
      <c r="KSL66" s="6"/>
      <c r="KSM66" s="1"/>
      <c r="KSN66" s="1"/>
      <c r="KSO66" s="1"/>
      <c r="KSR66" s="2"/>
      <c r="KSS66" s="6"/>
      <c r="KST66" s="6"/>
      <c r="KSU66" s="1"/>
      <c r="KSV66" s="1"/>
      <c r="KSW66" s="1"/>
      <c r="KSZ66" s="2"/>
      <c r="KTA66" s="6"/>
      <c r="KTB66" s="6"/>
      <c r="KTC66" s="1"/>
      <c r="KTD66" s="1"/>
      <c r="KTE66" s="1"/>
      <c r="KTH66" s="2"/>
      <c r="KTI66" s="6"/>
      <c r="KTJ66" s="6"/>
      <c r="KTK66" s="1"/>
      <c r="KTL66" s="1"/>
      <c r="KTM66" s="1"/>
      <c r="KTP66" s="2"/>
      <c r="KTQ66" s="6"/>
      <c r="KTR66" s="6"/>
      <c r="KTS66" s="1"/>
      <c r="KTT66" s="1"/>
      <c r="KTU66" s="1"/>
      <c r="KTX66" s="2"/>
      <c r="KTY66" s="6"/>
      <c r="KTZ66" s="6"/>
      <c r="KUA66" s="1"/>
      <c r="KUB66" s="1"/>
      <c r="KUC66" s="1"/>
      <c r="KUF66" s="2"/>
      <c r="KUG66" s="6"/>
      <c r="KUH66" s="6"/>
      <c r="KUI66" s="1"/>
      <c r="KUJ66" s="1"/>
      <c r="KUK66" s="1"/>
      <c r="KUN66" s="2"/>
      <c r="KUO66" s="6"/>
      <c r="KUP66" s="6"/>
      <c r="KUQ66" s="1"/>
      <c r="KUR66" s="1"/>
      <c r="KUS66" s="1"/>
      <c r="KUV66" s="2"/>
      <c r="KUW66" s="6"/>
      <c r="KUX66" s="6"/>
      <c r="KUY66" s="1"/>
      <c r="KUZ66" s="1"/>
      <c r="KVA66" s="1"/>
      <c r="KVD66" s="2"/>
      <c r="KVE66" s="6"/>
      <c r="KVF66" s="6"/>
      <c r="KVG66" s="1"/>
      <c r="KVH66" s="1"/>
      <c r="KVI66" s="1"/>
      <c r="KVL66" s="2"/>
      <c r="KVM66" s="6"/>
      <c r="KVN66" s="6"/>
      <c r="KVO66" s="1"/>
      <c r="KVP66" s="1"/>
      <c r="KVQ66" s="1"/>
      <c r="KVT66" s="2"/>
      <c r="KVU66" s="6"/>
      <c r="KVV66" s="6"/>
      <c r="KVW66" s="1"/>
      <c r="KVX66" s="1"/>
      <c r="KVY66" s="1"/>
      <c r="KWB66" s="2"/>
      <c r="KWC66" s="6"/>
      <c r="KWD66" s="6"/>
      <c r="KWE66" s="1"/>
      <c r="KWF66" s="1"/>
      <c r="KWG66" s="1"/>
      <c r="KWJ66" s="2"/>
      <c r="KWK66" s="6"/>
      <c r="KWL66" s="6"/>
      <c r="KWM66" s="1"/>
      <c r="KWN66" s="1"/>
      <c r="KWO66" s="1"/>
      <c r="KWR66" s="2"/>
      <c r="KWS66" s="6"/>
      <c r="KWT66" s="6"/>
      <c r="KWU66" s="1"/>
      <c r="KWV66" s="1"/>
      <c r="KWW66" s="1"/>
      <c r="KWZ66" s="2"/>
      <c r="KXA66" s="6"/>
      <c r="KXB66" s="6"/>
      <c r="KXC66" s="1"/>
      <c r="KXD66" s="1"/>
      <c r="KXE66" s="1"/>
      <c r="KXH66" s="2"/>
      <c r="KXI66" s="6"/>
      <c r="KXJ66" s="6"/>
      <c r="KXK66" s="1"/>
      <c r="KXL66" s="1"/>
      <c r="KXM66" s="1"/>
      <c r="KXP66" s="2"/>
      <c r="KXQ66" s="6"/>
      <c r="KXR66" s="6"/>
      <c r="KXS66" s="1"/>
      <c r="KXT66" s="1"/>
      <c r="KXU66" s="1"/>
      <c r="KXX66" s="2"/>
      <c r="KXY66" s="6"/>
      <c r="KXZ66" s="6"/>
      <c r="KYA66" s="1"/>
      <c r="KYB66" s="1"/>
      <c r="KYC66" s="1"/>
      <c r="KYF66" s="2"/>
      <c r="KYG66" s="6"/>
      <c r="KYH66" s="6"/>
      <c r="KYI66" s="1"/>
      <c r="KYJ66" s="1"/>
      <c r="KYK66" s="1"/>
      <c r="KYN66" s="2"/>
      <c r="KYO66" s="6"/>
      <c r="KYP66" s="6"/>
      <c r="KYQ66" s="1"/>
      <c r="KYR66" s="1"/>
      <c r="KYS66" s="1"/>
      <c r="KYV66" s="2"/>
      <c r="KYW66" s="6"/>
      <c r="KYX66" s="6"/>
      <c r="KYY66" s="1"/>
      <c r="KYZ66" s="1"/>
      <c r="KZA66" s="1"/>
      <c r="KZD66" s="2"/>
      <c r="KZE66" s="6"/>
      <c r="KZF66" s="6"/>
      <c r="KZG66" s="1"/>
      <c r="KZH66" s="1"/>
      <c r="KZI66" s="1"/>
      <c r="KZL66" s="2"/>
      <c r="KZM66" s="6"/>
      <c r="KZN66" s="6"/>
      <c r="KZO66" s="1"/>
      <c r="KZP66" s="1"/>
      <c r="KZQ66" s="1"/>
      <c r="KZT66" s="2"/>
      <c r="KZU66" s="6"/>
      <c r="KZV66" s="6"/>
      <c r="KZW66" s="1"/>
      <c r="KZX66" s="1"/>
      <c r="KZY66" s="1"/>
      <c r="LAB66" s="2"/>
      <c r="LAC66" s="6"/>
      <c r="LAD66" s="6"/>
      <c r="LAE66" s="1"/>
      <c r="LAF66" s="1"/>
      <c r="LAG66" s="1"/>
      <c r="LAJ66" s="2"/>
      <c r="LAK66" s="6"/>
      <c r="LAL66" s="6"/>
      <c r="LAM66" s="1"/>
      <c r="LAN66" s="1"/>
      <c r="LAO66" s="1"/>
      <c r="LAR66" s="2"/>
      <c r="LAS66" s="6"/>
      <c r="LAT66" s="6"/>
      <c r="LAU66" s="1"/>
      <c r="LAV66" s="1"/>
      <c r="LAW66" s="1"/>
      <c r="LAZ66" s="2"/>
      <c r="LBA66" s="6"/>
      <c r="LBB66" s="6"/>
      <c r="LBC66" s="1"/>
      <c r="LBD66" s="1"/>
      <c r="LBE66" s="1"/>
      <c r="LBH66" s="2"/>
      <c r="LBI66" s="6"/>
      <c r="LBJ66" s="6"/>
      <c r="LBK66" s="1"/>
      <c r="LBL66" s="1"/>
      <c r="LBM66" s="1"/>
      <c r="LBP66" s="2"/>
      <c r="LBQ66" s="6"/>
      <c r="LBR66" s="6"/>
      <c r="LBS66" s="1"/>
      <c r="LBT66" s="1"/>
      <c r="LBU66" s="1"/>
      <c r="LBX66" s="2"/>
      <c r="LBY66" s="6"/>
      <c r="LBZ66" s="6"/>
      <c r="LCA66" s="1"/>
      <c r="LCB66" s="1"/>
      <c r="LCC66" s="1"/>
      <c r="LCF66" s="2"/>
      <c r="LCG66" s="6"/>
      <c r="LCH66" s="6"/>
      <c r="LCI66" s="1"/>
      <c r="LCJ66" s="1"/>
      <c r="LCK66" s="1"/>
      <c r="LCN66" s="2"/>
      <c r="LCO66" s="6"/>
      <c r="LCP66" s="6"/>
      <c r="LCQ66" s="1"/>
      <c r="LCR66" s="1"/>
      <c r="LCS66" s="1"/>
      <c r="LCV66" s="2"/>
      <c r="LCW66" s="6"/>
      <c r="LCX66" s="6"/>
      <c r="LCY66" s="1"/>
      <c r="LCZ66" s="1"/>
      <c r="LDA66" s="1"/>
      <c r="LDD66" s="2"/>
      <c r="LDE66" s="6"/>
      <c r="LDF66" s="6"/>
      <c r="LDG66" s="1"/>
      <c r="LDH66" s="1"/>
      <c r="LDI66" s="1"/>
      <c r="LDL66" s="2"/>
      <c r="LDM66" s="6"/>
      <c r="LDN66" s="6"/>
      <c r="LDO66" s="1"/>
      <c r="LDP66" s="1"/>
      <c r="LDQ66" s="1"/>
      <c r="LDT66" s="2"/>
      <c r="LDU66" s="6"/>
      <c r="LDV66" s="6"/>
      <c r="LDW66" s="1"/>
      <c r="LDX66" s="1"/>
      <c r="LDY66" s="1"/>
      <c r="LEB66" s="2"/>
      <c r="LEC66" s="6"/>
      <c r="LED66" s="6"/>
      <c r="LEE66" s="1"/>
      <c r="LEF66" s="1"/>
      <c r="LEG66" s="1"/>
      <c r="LEJ66" s="2"/>
      <c r="LEK66" s="6"/>
      <c r="LEL66" s="6"/>
      <c r="LEM66" s="1"/>
      <c r="LEN66" s="1"/>
      <c r="LEO66" s="1"/>
      <c r="LER66" s="2"/>
      <c r="LES66" s="6"/>
      <c r="LET66" s="6"/>
      <c r="LEU66" s="1"/>
      <c r="LEV66" s="1"/>
      <c r="LEW66" s="1"/>
      <c r="LEZ66" s="2"/>
      <c r="LFA66" s="6"/>
      <c r="LFB66" s="6"/>
      <c r="LFC66" s="1"/>
      <c r="LFD66" s="1"/>
      <c r="LFE66" s="1"/>
      <c r="LFH66" s="2"/>
      <c r="LFI66" s="6"/>
      <c r="LFJ66" s="6"/>
      <c r="LFK66" s="1"/>
      <c r="LFL66" s="1"/>
      <c r="LFM66" s="1"/>
      <c r="LFP66" s="2"/>
      <c r="LFQ66" s="6"/>
      <c r="LFR66" s="6"/>
      <c r="LFS66" s="1"/>
      <c r="LFT66" s="1"/>
      <c r="LFU66" s="1"/>
      <c r="LFX66" s="2"/>
      <c r="LFY66" s="6"/>
      <c r="LFZ66" s="6"/>
      <c r="LGA66" s="1"/>
      <c r="LGB66" s="1"/>
      <c r="LGC66" s="1"/>
      <c r="LGF66" s="2"/>
      <c r="LGG66" s="6"/>
      <c r="LGH66" s="6"/>
      <c r="LGI66" s="1"/>
      <c r="LGJ66" s="1"/>
      <c r="LGK66" s="1"/>
      <c r="LGN66" s="2"/>
      <c r="LGO66" s="6"/>
      <c r="LGP66" s="6"/>
      <c r="LGQ66" s="1"/>
      <c r="LGR66" s="1"/>
      <c r="LGS66" s="1"/>
      <c r="LGV66" s="2"/>
      <c r="LGW66" s="6"/>
      <c r="LGX66" s="6"/>
      <c r="LGY66" s="1"/>
      <c r="LGZ66" s="1"/>
      <c r="LHA66" s="1"/>
      <c r="LHD66" s="2"/>
      <c r="LHE66" s="6"/>
      <c r="LHF66" s="6"/>
      <c r="LHG66" s="1"/>
      <c r="LHH66" s="1"/>
      <c r="LHI66" s="1"/>
      <c r="LHL66" s="2"/>
      <c r="LHM66" s="6"/>
      <c r="LHN66" s="6"/>
      <c r="LHO66" s="1"/>
      <c r="LHP66" s="1"/>
      <c r="LHQ66" s="1"/>
      <c r="LHT66" s="2"/>
      <c r="LHU66" s="6"/>
      <c r="LHV66" s="6"/>
      <c r="LHW66" s="1"/>
      <c r="LHX66" s="1"/>
      <c r="LHY66" s="1"/>
      <c r="LIB66" s="2"/>
      <c r="LIC66" s="6"/>
      <c r="LID66" s="6"/>
      <c r="LIE66" s="1"/>
      <c r="LIF66" s="1"/>
      <c r="LIG66" s="1"/>
      <c r="LIJ66" s="2"/>
      <c r="LIK66" s="6"/>
      <c r="LIL66" s="6"/>
      <c r="LIM66" s="1"/>
      <c r="LIN66" s="1"/>
      <c r="LIO66" s="1"/>
      <c r="LIR66" s="2"/>
      <c r="LIS66" s="6"/>
      <c r="LIT66" s="6"/>
      <c r="LIU66" s="1"/>
      <c r="LIV66" s="1"/>
      <c r="LIW66" s="1"/>
      <c r="LIZ66" s="2"/>
      <c r="LJA66" s="6"/>
      <c r="LJB66" s="6"/>
      <c r="LJC66" s="1"/>
      <c r="LJD66" s="1"/>
      <c r="LJE66" s="1"/>
      <c r="LJH66" s="2"/>
      <c r="LJI66" s="6"/>
      <c r="LJJ66" s="6"/>
      <c r="LJK66" s="1"/>
      <c r="LJL66" s="1"/>
      <c r="LJM66" s="1"/>
      <c r="LJP66" s="2"/>
      <c r="LJQ66" s="6"/>
      <c r="LJR66" s="6"/>
      <c r="LJS66" s="1"/>
      <c r="LJT66" s="1"/>
      <c r="LJU66" s="1"/>
      <c r="LJX66" s="2"/>
      <c r="LJY66" s="6"/>
      <c r="LJZ66" s="6"/>
      <c r="LKA66" s="1"/>
      <c r="LKB66" s="1"/>
      <c r="LKC66" s="1"/>
      <c r="LKF66" s="2"/>
      <c r="LKG66" s="6"/>
      <c r="LKH66" s="6"/>
      <c r="LKI66" s="1"/>
      <c r="LKJ66" s="1"/>
      <c r="LKK66" s="1"/>
      <c r="LKN66" s="2"/>
      <c r="LKO66" s="6"/>
      <c r="LKP66" s="6"/>
      <c r="LKQ66" s="1"/>
      <c r="LKR66" s="1"/>
      <c r="LKS66" s="1"/>
      <c r="LKV66" s="2"/>
      <c r="LKW66" s="6"/>
      <c r="LKX66" s="6"/>
      <c r="LKY66" s="1"/>
      <c r="LKZ66" s="1"/>
      <c r="LLA66" s="1"/>
      <c r="LLD66" s="2"/>
      <c r="LLE66" s="6"/>
      <c r="LLF66" s="6"/>
      <c r="LLG66" s="1"/>
      <c r="LLH66" s="1"/>
      <c r="LLI66" s="1"/>
      <c r="LLL66" s="2"/>
      <c r="LLM66" s="6"/>
      <c r="LLN66" s="6"/>
      <c r="LLO66" s="1"/>
      <c r="LLP66" s="1"/>
      <c r="LLQ66" s="1"/>
      <c r="LLT66" s="2"/>
      <c r="LLU66" s="6"/>
      <c r="LLV66" s="6"/>
      <c r="LLW66" s="1"/>
      <c r="LLX66" s="1"/>
      <c r="LLY66" s="1"/>
      <c r="LMB66" s="2"/>
      <c r="LMC66" s="6"/>
      <c r="LMD66" s="6"/>
      <c r="LME66" s="1"/>
      <c r="LMF66" s="1"/>
      <c r="LMG66" s="1"/>
      <c r="LMJ66" s="2"/>
      <c r="LMK66" s="6"/>
      <c r="LML66" s="6"/>
      <c r="LMM66" s="1"/>
      <c r="LMN66" s="1"/>
      <c r="LMO66" s="1"/>
      <c r="LMR66" s="2"/>
      <c r="LMS66" s="6"/>
      <c r="LMT66" s="6"/>
      <c r="LMU66" s="1"/>
      <c r="LMV66" s="1"/>
      <c r="LMW66" s="1"/>
      <c r="LMZ66" s="2"/>
      <c r="LNA66" s="6"/>
      <c r="LNB66" s="6"/>
      <c r="LNC66" s="1"/>
      <c r="LND66" s="1"/>
      <c r="LNE66" s="1"/>
      <c r="LNH66" s="2"/>
      <c r="LNI66" s="6"/>
      <c r="LNJ66" s="6"/>
      <c r="LNK66" s="1"/>
      <c r="LNL66" s="1"/>
      <c r="LNM66" s="1"/>
      <c r="LNP66" s="2"/>
      <c r="LNQ66" s="6"/>
      <c r="LNR66" s="6"/>
      <c r="LNS66" s="1"/>
      <c r="LNT66" s="1"/>
      <c r="LNU66" s="1"/>
      <c r="LNX66" s="2"/>
      <c r="LNY66" s="6"/>
      <c r="LNZ66" s="6"/>
      <c r="LOA66" s="1"/>
      <c r="LOB66" s="1"/>
      <c r="LOC66" s="1"/>
      <c r="LOF66" s="2"/>
      <c r="LOG66" s="6"/>
      <c r="LOH66" s="6"/>
      <c r="LOI66" s="1"/>
      <c r="LOJ66" s="1"/>
      <c r="LOK66" s="1"/>
      <c r="LON66" s="2"/>
      <c r="LOO66" s="6"/>
      <c r="LOP66" s="6"/>
      <c r="LOQ66" s="1"/>
      <c r="LOR66" s="1"/>
      <c r="LOS66" s="1"/>
      <c r="LOV66" s="2"/>
      <c r="LOW66" s="6"/>
      <c r="LOX66" s="6"/>
      <c r="LOY66" s="1"/>
      <c r="LOZ66" s="1"/>
      <c r="LPA66" s="1"/>
      <c r="LPD66" s="2"/>
      <c r="LPE66" s="6"/>
      <c r="LPF66" s="6"/>
      <c r="LPG66" s="1"/>
      <c r="LPH66" s="1"/>
      <c r="LPI66" s="1"/>
      <c r="LPL66" s="2"/>
      <c r="LPM66" s="6"/>
      <c r="LPN66" s="6"/>
      <c r="LPO66" s="1"/>
      <c r="LPP66" s="1"/>
      <c r="LPQ66" s="1"/>
      <c r="LPT66" s="2"/>
      <c r="LPU66" s="6"/>
      <c r="LPV66" s="6"/>
      <c r="LPW66" s="1"/>
      <c r="LPX66" s="1"/>
      <c r="LPY66" s="1"/>
      <c r="LQB66" s="2"/>
      <c r="LQC66" s="6"/>
      <c r="LQD66" s="6"/>
      <c r="LQE66" s="1"/>
      <c r="LQF66" s="1"/>
      <c r="LQG66" s="1"/>
      <c r="LQJ66" s="2"/>
      <c r="LQK66" s="6"/>
      <c r="LQL66" s="6"/>
      <c r="LQM66" s="1"/>
      <c r="LQN66" s="1"/>
      <c r="LQO66" s="1"/>
      <c r="LQR66" s="2"/>
      <c r="LQS66" s="6"/>
      <c r="LQT66" s="6"/>
      <c r="LQU66" s="1"/>
      <c r="LQV66" s="1"/>
      <c r="LQW66" s="1"/>
      <c r="LQZ66" s="2"/>
      <c r="LRA66" s="6"/>
      <c r="LRB66" s="6"/>
      <c r="LRC66" s="1"/>
      <c r="LRD66" s="1"/>
      <c r="LRE66" s="1"/>
      <c r="LRH66" s="2"/>
      <c r="LRI66" s="6"/>
      <c r="LRJ66" s="6"/>
      <c r="LRK66" s="1"/>
      <c r="LRL66" s="1"/>
      <c r="LRM66" s="1"/>
      <c r="LRP66" s="2"/>
      <c r="LRQ66" s="6"/>
      <c r="LRR66" s="6"/>
      <c r="LRS66" s="1"/>
      <c r="LRT66" s="1"/>
      <c r="LRU66" s="1"/>
      <c r="LRX66" s="2"/>
      <c r="LRY66" s="6"/>
      <c r="LRZ66" s="6"/>
      <c r="LSA66" s="1"/>
      <c r="LSB66" s="1"/>
      <c r="LSC66" s="1"/>
      <c r="LSF66" s="2"/>
      <c r="LSG66" s="6"/>
      <c r="LSH66" s="6"/>
      <c r="LSI66" s="1"/>
      <c r="LSJ66" s="1"/>
      <c r="LSK66" s="1"/>
      <c r="LSN66" s="2"/>
      <c r="LSO66" s="6"/>
      <c r="LSP66" s="6"/>
      <c r="LSQ66" s="1"/>
      <c r="LSR66" s="1"/>
      <c r="LSS66" s="1"/>
      <c r="LSV66" s="2"/>
      <c r="LSW66" s="6"/>
      <c r="LSX66" s="6"/>
      <c r="LSY66" s="1"/>
      <c r="LSZ66" s="1"/>
      <c r="LTA66" s="1"/>
      <c r="LTD66" s="2"/>
      <c r="LTE66" s="6"/>
      <c r="LTF66" s="6"/>
      <c r="LTG66" s="1"/>
      <c r="LTH66" s="1"/>
      <c r="LTI66" s="1"/>
      <c r="LTL66" s="2"/>
      <c r="LTM66" s="6"/>
      <c r="LTN66" s="6"/>
      <c r="LTO66" s="1"/>
      <c r="LTP66" s="1"/>
      <c r="LTQ66" s="1"/>
      <c r="LTT66" s="2"/>
      <c r="LTU66" s="6"/>
      <c r="LTV66" s="6"/>
      <c r="LTW66" s="1"/>
      <c r="LTX66" s="1"/>
      <c r="LTY66" s="1"/>
      <c r="LUB66" s="2"/>
      <c r="LUC66" s="6"/>
      <c r="LUD66" s="6"/>
      <c r="LUE66" s="1"/>
      <c r="LUF66" s="1"/>
      <c r="LUG66" s="1"/>
      <c r="LUJ66" s="2"/>
      <c r="LUK66" s="6"/>
      <c r="LUL66" s="6"/>
      <c r="LUM66" s="1"/>
      <c r="LUN66" s="1"/>
      <c r="LUO66" s="1"/>
      <c r="LUR66" s="2"/>
      <c r="LUS66" s="6"/>
      <c r="LUT66" s="6"/>
      <c r="LUU66" s="1"/>
      <c r="LUV66" s="1"/>
      <c r="LUW66" s="1"/>
      <c r="LUZ66" s="2"/>
      <c r="LVA66" s="6"/>
      <c r="LVB66" s="6"/>
      <c r="LVC66" s="1"/>
      <c r="LVD66" s="1"/>
      <c r="LVE66" s="1"/>
      <c r="LVH66" s="2"/>
      <c r="LVI66" s="6"/>
      <c r="LVJ66" s="6"/>
      <c r="LVK66" s="1"/>
      <c r="LVL66" s="1"/>
      <c r="LVM66" s="1"/>
      <c r="LVP66" s="2"/>
      <c r="LVQ66" s="6"/>
      <c r="LVR66" s="6"/>
      <c r="LVS66" s="1"/>
      <c r="LVT66" s="1"/>
      <c r="LVU66" s="1"/>
      <c r="LVX66" s="2"/>
      <c r="LVY66" s="6"/>
      <c r="LVZ66" s="6"/>
      <c r="LWA66" s="1"/>
      <c r="LWB66" s="1"/>
      <c r="LWC66" s="1"/>
      <c r="LWF66" s="2"/>
      <c r="LWG66" s="6"/>
      <c r="LWH66" s="6"/>
      <c r="LWI66" s="1"/>
      <c r="LWJ66" s="1"/>
      <c r="LWK66" s="1"/>
      <c r="LWN66" s="2"/>
      <c r="LWO66" s="6"/>
      <c r="LWP66" s="6"/>
      <c r="LWQ66" s="1"/>
      <c r="LWR66" s="1"/>
      <c r="LWS66" s="1"/>
      <c r="LWV66" s="2"/>
      <c r="LWW66" s="6"/>
      <c r="LWX66" s="6"/>
      <c r="LWY66" s="1"/>
      <c r="LWZ66" s="1"/>
      <c r="LXA66" s="1"/>
      <c r="LXD66" s="2"/>
      <c r="LXE66" s="6"/>
      <c r="LXF66" s="6"/>
      <c r="LXG66" s="1"/>
      <c r="LXH66" s="1"/>
      <c r="LXI66" s="1"/>
      <c r="LXL66" s="2"/>
      <c r="LXM66" s="6"/>
      <c r="LXN66" s="6"/>
      <c r="LXO66" s="1"/>
      <c r="LXP66" s="1"/>
      <c r="LXQ66" s="1"/>
      <c r="LXT66" s="2"/>
      <c r="LXU66" s="6"/>
      <c r="LXV66" s="6"/>
      <c r="LXW66" s="1"/>
      <c r="LXX66" s="1"/>
      <c r="LXY66" s="1"/>
      <c r="LYB66" s="2"/>
      <c r="LYC66" s="6"/>
      <c r="LYD66" s="6"/>
      <c r="LYE66" s="1"/>
      <c r="LYF66" s="1"/>
      <c r="LYG66" s="1"/>
      <c r="LYJ66" s="2"/>
      <c r="LYK66" s="6"/>
      <c r="LYL66" s="6"/>
      <c r="LYM66" s="1"/>
      <c r="LYN66" s="1"/>
      <c r="LYO66" s="1"/>
      <c r="LYR66" s="2"/>
      <c r="LYS66" s="6"/>
      <c r="LYT66" s="6"/>
      <c r="LYU66" s="1"/>
      <c r="LYV66" s="1"/>
      <c r="LYW66" s="1"/>
      <c r="LYZ66" s="2"/>
      <c r="LZA66" s="6"/>
      <c r="LZB66" s="6"/>
      <c r="LZC66" s="1"/>
      <c r="LZD66" s="1"/>
      <c r="LZE66" s="1"/>
      <c r="LZH66" s="2"/>
      <c r="LZI66" s="6"/>
      <c r="LZJ66" s="6"/>
      <c r="LZK66" s="1"/>
      <c r="LZL66" s="1"/>
      <c r="LZM66" s="1"/>
      <c r="LZP66" s="2"/>
      <c r="LZQ66" s="6"/>
      <c r="LZR66" s="6"/>
      <c r="LZS66" s="1"/>
      <c r="LZT66" s="1"/>
      <c r="LZU66" s="1"/>
      <c r="LZX66" s="2"/>
      <c r="LZY66" s="6"/>
      <c r="LZZ66" s="6"/>
      <c r="MAA66" s="1"/>
      <c r="MAB66" s="1"/>
      <c r="MAC66" s="1"/>
      <c r="MAF66" s="2"/>
      <c r="MAG66" s="6"/>
      <c r="MAH66" s="6"/>
      <c r="MAI66" s="1"/>
      <c r="MAJ66" s="1"/>
      <c r="MAK66" s="1"/>
      <c r="MAN66" s="2"/>
      <c r="MAO66" s="6"/>
      <c r="MAP66" s="6"/>
      <c r="MAQ66" s="1"/>
      <c r="MAR66" s="1"/>
      <c r="MAS66" s="1"/>
      <c r="MAV66" s="2"/>
      <c r="MAW66" s="6"/>
      <c r="MAX66" s="6"/>
      <c r="MAY66" s="1"/>
      <c r="MAZ66" s="1"/>
      <c r="MBA66" s="1"/>
      <c r="MBD66" s="2"/>
      <c r="MBE66" s="6"/>
      <c r="MBF66" s="6"/>
      <c r="MBG66" s="1"/>
      <c r="MBH66" s="1"/>
      <c r="MBI66" s="1"/>
      <c r="MBL66" s="2"/>
      <c r="MBM66" s="6"/>
      <c r="MBN66" s="6"/>
      <c r="MBO66" s="1"/>
      <c r="MBP66" s="1"/>
      <c r="MBQ66" s="1"/>
      <c r="MBT66" s="2"/>
      <c r="MBU66" s="6"/>
      <c r="MBV66" s="6"/>
      <c r="MBW66" s="1"/>
      <c r="MBX66" s="1"/>
      <c r="MBY66" s="1"/>
      <c r="MCB66" s="2"/>
      <c r="MCC66" s="6"/>
      <c r="MCD66" s="6"/>
      <c r="MCE66" s="1"/>
      <c r="MCF66" s="1"/>
      <c r="MCG66" s="1"/>
      <c r="MCJ66" s="2"/>
      <c r="MCK66" s="6"/>
      <c r="MCL66" s="6"/>
      <c r="MCM66" s="1"/>
      <c r="MCN66" s="1"/>
      <c r="MCO66" s="1"/>
      <c r="MCR66" s="2"/>
      <c r="MCS66" s="6"/>
      <c r="MCT66" s="6"/>
      <c r="MCU66" s="1"/>
      <c r="MCV66" s="1"/>
      <c r="MCW66" s="1"/>
      <c r="MCZ66" s="2"/>
      <c r="MDA66" s="6"/>
      <c r="MDB66" s="6"/>
      <c r="MDC66" s="1"/>
      <c r="MDD66" s="1"/>
      <c r="MDE66" s="1"/>
      <c r="MDH66" s="2"/>
      <c r="MDI66" s="6"/>
      <c r="MDJ66" s="6"/>
      <c r="MDK66" s="1"/>
      <c r="MDL66" s="1"/>
      <c r="MDM66" s="1"/>
      <c r="MDP66" s="2"/>
      <c r="MDQ66" s="6"/>
      <c r="MDR66" s="6"/>
      <c r="MDS66" s="1"/>
      <c r="MDT66" s="1"/>
      <c r="MDU66" s="1"/>
      <c r="MDX66" s="2"/>
      <c r="MDY66" s="6"/>
      <c r="MDZ66" s="6"/>
      <c r="MEA66" s="1"/>
      <c r="MEB66" s="1"/>
      <c r="MEC66" s="1"/>
      <c r="MEF66" s="2"/>
      <c r="MEG66" s="6"/>
      <c r="MEH66" s="6"/>
      <c r="MEI66" s="1"/>
      <c r="MEJ66" s="1"/>
      <c r="MEK66" s="1"/>
      <c r="MEN66" s="2"/>
      <c r="MEO66" s="6"/>
      <c r="MEP66" s="6"/>
      <c r="MEQ66" s="1"/>
      <c r="MER66" s="1"/>
      <c r="MES66" s="1"/>
      <c r="MEV66" s="2"/>
      <c r="MEW66" s="6"/>
      <c r="MEX66" s="6"/>
      <c r="MEY66" s="1"/>
      <c r="MEZ66" s="1"/>
      <c r="MFA66" s="1"/>
      <c r="MFD66" s="2"/>
      <c r="MFE66" s="6"/>
      <c r="MFF66" s="6"/>
      <c r="MFG66" s="1"/>
      <c r="MFH66" s="1"/>
      <c r="MFI66" s="1"/>
      <c r="MFL66" s="2"/>
      <c r="MFM66" s="6"/>
      <c r="MFN66" s="6"/>
      <c r="MFO66" s="1"/>
      <c r="MFP66" s="1"/>
      <c r="MFQ66" s="1"/>
      <c r="MFT66" s="2"/>
      <c r="MFU66" s="6"/>
      <c r="MFV66" s="6"/>
      <c r="MFW66" s="1"/>
      <c r="MFX66" s="1"/>
      <c r="MFY66" s="1"/>
      <c r="MGB66" s="2"/>
      <c r="MGC66" s="6"/>
      <c r="MGD66" s="6"/>
      <c r="MGE66" s="1"/>
      <c r="MGF66" s="1"/>
      <c r="MGG66" s="1"/>
      <c r="MGJ66" s="2"/>
      <c r="MGK66" s="6"/>
      <c r="MGL66" s="6"/>
      <c r="MGM66" s="1"/>
      <c r="MGN66" s="1"/>
      <c r="MGO66" s="1"/>
      <c r="MGR66" s="2"/>
      <c r="MGS66" s="6"/>
      <c r="MGT66" s="6"/>
      <c r="MGU66" s="1"/>
      <c r="MGV66" s="1"/>
      <c r="MGW66" s="1"/>
      <c r="MGZ66" s="2"/>
      <c r="MHA66" s="6"/>
      <c r="MHB66" s="6"/>
      <c r="MHC66" s="1"/>
      <c r="MHD66" s="1"/>
      <c r="MHE66" s="1"/>
      <c r="MHH66" s="2"/>
      <c r="MHI66" s="6"/>
      <c r="MHJ66" s="6"/>
      <c r="MHK66" s="1"/>
      <c r="MHL66" s="1"/>
      <c r="MHM66" s="1"/>
      <c r="MHP66" s="2"/>
      <c r="MHQ66" s="6"/>
      <c r="MHR66" s="6"/>
      <c r="MHS66" s="1"/>
      <c r="MHT66" s="1"/>
      <c r="MHU66" s="1"/>
      <c r="MHX66" s="2"/>
      <c r="MHY66" s="6"/>
      <c r="MHZ66" s="6"/>
      <c r="MIA66" s="1"/>
      <c r="MIB66" s="1"/>
      <c r="MIC66" s="1"/>
      <c r="MIF66" s="2"/>
      <c r="MIG66" s="6"/>
      <c r="MIH66" s="6"/>
      <c r="MII66" s="1"/>
      <c r="MIJ66" s="1"/>
      <c r="MIK66" s="1"/>
      <c r="MIN66" s="2"/>
      <c r="MIO66" s="6"/>
      <c r="MIP66" s="6"/>
      <c r="MIQ66" s="1"/>
      <c r="MIR66" s="1"/>
      <c r="MIS66" s="1"/>
      <c r="MIV66" s="2"/>
      <c r="MIW66" s="6"/>
      <c r="MIX66" s="6"/>
      <c r="MIY66" s="1"/>
      <c r="MIZ66" s="1"/>
      <c r="MJA66" s="1"/>
      <c r="MJD66" s="2"/>
      <c r="MJE66" s="6"/>
      <c r="MJF66" s="6"/>
      <c r="MJG66" s="1"/>
      <c r="MJH66" s="1"/>
      <c r="MJI66" s="1"/>
      <c r="MJL66" s="2"/>
      <c r="MJM66" s="6"/>
      <c r="MJN66" s="6"/>
      <c r="MJO66" s="1"/>
      <c r="MJP66" s="1"/>
      <c r="MJQ66" s="1"/>
      <c r="MJT66" s="2"/>
      <c r="MJU66" s="6"/>
      <c r="MJV66" s="6"/>
      <c r="MJW66" s="1"/>
      <c r="MJX66" s="1"/>
      <c r="MJY66" s="1"/>
      <c r="MKB66" s="2"/>
      <c r="MKC66" s="6"/>
      <c r="MKD66" s="6"/>
      <c r="MKE66" s="1"/>
      <c r="MKF66" s="1"/>
      <c r="MKG66" s="1"/>
      <c r="MKJ66" s="2"/>
      <c r="MKK66" s="6"/>
      <c r="MKL66" s="6"/>
      <c r="MKM66" s="1"/>
      <c r="MKN66" s="1"/>
      <c r="MKO66" s="1"/>
      <c r="MKR66" s="2"/>
      <c r="MKS66" s="6"/>
      <c r="MKT66" s="6"/>
      <c r="MKU66" s="1"/>
      <c r="MKV66" s="1"/>
      <c r="MKW66" s="1"/>
      <c r="MKZ66" s="2"/>
      <c r="MLA66" s="6"/>
      <c r="MLB66" s="6"/>
      <c r="MLC66" s="1"/>
      <c r="MLD66" s="1"/>
      <c r="MLE66" s="1"/>
      <c r="MLH66" s="2"/>
      <c r="MLI66" s="6"/>
      <c r="MLJ66" s="6"/>
      <c r="MLK66" s="1"/>
      <c r="MLL66" s="1"/>
      <c r="MLM66" s="1"/>
      <c r="MLP66" s="2"/>
      <c r="MLQ66" s="6"/>
      <c r="MLR66" s="6"/>
      <c r="MLS66" s="1"/>
      <c r="MLT66" s="1"/>
      <c r="MLU66" s="1"/>
      <c r="MLX66" s="2"/>
      <c r="MLY66" s="6"/>
      <c r="MLZ66" s="6"/>
      <c r="MMA66" s="1"/>
      <c r="MMB66" s="1"/>
      <c r="MMC66" s="1"/>
      <c r="MMF66" s="2"/>
      <c r="MMG66" s="6"/>
      <c r="MMH66" s="6"/>
      <c r="MMI66" s="1"/>
      <c r="MMJ66" s="1"/>
      <c r="MMK66" s="1"/>
      <c r="MMN66" s="2"/>
      <c r="MMO66" s="6"/>
      <c r="MMP66" s="6"/>
      <c r="MMQ66" s="1"/>
      <c r="MMR66" s="1"/>
      <c r="MMS66" s="1"/>
      <c r="MMV66" s="2"/>
      <c r="MMW66" s="6"/>
      <c r="MMX66" s="6"/>
      <c r="MMY66" s="1"/>
      <c r="MMZ66" s="1"/>
      <c r="MNA66" s="1"/>
      <c r="MND66" s="2"/>
      <c r="MNE66" s="6"/>
      <c r="MNF66" s="6"/>
      <c r="MNG66" s="1"/>
      <c r="MNH66" s="1"/>
      <c r="MNI66" s="1"/>
      <c r="MNL66" s="2"/>
      <c r="MNM66" s="6"/>
      <c r="MNN66" s="6"/>
      <c r="MNO66" s="1"/>
      <c r="MNP66" s="1"/>
      <c r="MNQ66" s="1"/>
      <c r="MNT66" s="2"/>
      <c r="MNU66" s="6"/>
      <c r="MNV66" s="6"/>
      <c r="MNW66" s="1"/>
      <c r="MNX66" s="1"/>
      <c r="MNY66" s="1"/>
      <c r="MOB66" s="2"/>
      <c r="MOC66" s="6"/>
      <c r="MOD66" s="6"/>
      <c r="MOE66" s="1"/>
      <c r="MOF66" s="1"/>
      <c r="MOG66" s="1"/>
      <c r="MOJ66" s="2"/>
      <c r="MOK66" s="6"/>
      <c r="MOL66" s="6"/>
      <c r="MOM66" s="1"/>
      <c r="MON66" s="1"/>
      <c r="MOO66" s="1"/>
      <c r="MOR66" s="2"/>
      <c r="MOS66" s="6"/>
      <c r="MOT66" s="6"/>
      <c r="MOU66" s="1"/>
      <c r="MOV66" s="1"/>
      <c r="MOW66" s="1"/>
      <c r="MOZ66" s="2"/>
      <c r="MPA66" s="6"/>
      <c r="MPB66" s="6"/>
      <c r="MPC66" s="1"/>
      <c r="MPD66" s="1"/>
      <c r="MPE66" s="1"/>
      <c r="MPH66" s="2"/>
      <c r="MPI66" s="6"/>
      <c r="MPJ66" s="6"/>
      <c r="MPK66" s="1"/>
      <c r="MPL66" s="1"/>
      <c r="MPM66" s="1"/>
      <c r="MPP66" s="2"/>
      <c r="MPQ66" s="6"/>
      <c r="MPR66" s="6"/>
      <c r="MPS66" s="1"/>
      <c r="MPT66" s="1"/>
      <c r="MPU66" s="1"/>
      <c r="MPX66" s="2"/>
      <c r="MPY66" s="6"/>
      <c r="MPZ66" s="6"/>
      <c r="MQA66" s="1"/>
      <c r="MQB66" s="1"/>
      <c r="MQC66" s="1"/>
      <c r="MQF66" s="2"/>
      <c r="MQG66" s="6"/>
      <c r="MQH66" s="6"/>
      <c r="MQI66" s="1"/>
      <c r="MQJ66" s="1"/>
      <c r="MQK66" s="1"/>
      <c r="MQN66" s="2"/>
      <c r="MQO66" s="6"/>
      <c r="MQP66" s="6"/>
      <c r="MQQ66" s="1"/>
      <c r="MQR66" s="1"/>
      <c r="MQS66" s="1"/>
      <c r="MQV66" s="2"/>
      <c r="MQW66" s="6"/>
      <c r="MQX66" s="6"/>
      <c r="MQY66" s="1"/>
      <c r="MQZ66" s="1"/>
      <c r="MRA66" s="1"/>
      <c r="MRD66" s="2"/>
      <c r="MRE66" s="6"/>
      <c r="MRF66" s="6"/>
      <c r="MRG66" s="1"/>
      <c r="MRH66" s="1"/>
      <c r="MRI66" s="1"/>
      <c r="MRL66" s="2"/>
      <c r="MRM66" s="6"/>
      <c r="MRN66" s="6"/>
      <c r="MRO66" s="1"/>
      <c r="MRP66" s="1"/>
      <c r="MRQ66" s="1"/>
      <c r="MRT66" s="2"/>
      <c r="MRU66" s="6"/>
      <c r="MRV66" s="6"/>
      <c r="MRW66" s="1"/>
      <c r="MRX66" s="1"/>
      <c r="MRY66" s="1"/>
      <c r="MSB66" s="2"/>
      <c r="MSC66" s="6"/>
      <c r="MSD66" s="6"/>
      <c r="MSE66" s="1"/>
      <c r="MSF66" s="1"/>
      <c r="MSG66" s="1"/>
      <c r="MSJ66" s="2"/>
      <c r="MSK66" s="6"/>
      <c r="MSL66" s="6"/>
      <c r="MSM66" s="1"/>
      <c r="MSN66" s="1"/>
      <c r="MSO66" s="1"/>
      <c r="MSR66" s="2"/>
      <c r="MSS66" s="6"/>
      <c r="MST66" s="6"/>
      <c r="MSU66" s="1"/>
      <c r="MSV66" s="1"/>
      <c r="MSW66" s="1"/>
      <c r="MSZ66" s="2"/>
      <c r="MTA66" s="6"/>
      <c r="MTB66" s="6"/>
      <c r="MTC66" s="1"/>
      <c r="MTD66" s="1"/>
      <c r="MTE66" s="1"/>
      <c r="MTH66" s="2"/>
      <c r="MTI66" s="6"/>
      <c r="MTJ66" s="6"/>
      <c r="MTK66" s="1"/>
      <c r="MTL66" s="1"/>
      <c r="MTM66" s="1"/>
      <c r="MTP66" s="2"/>
      <c r="MTQ66" s="6"/>
      <c r="MTR66" s="6"/>
      <c r="MTS66" s="1"/>
      <c r="MTT66" s="1"/>
      <c r="MTU66" s="1"/>
      <c r="MTX66" s="2"/>
      <c r="MTY66" s="6"/>
      <c r="MTZ66" s="6"/>
      <c r="MUA66" s="1"/>
      <c r="MUB66" s="1"/>
      <c r="MUC66" s="1"/>
      <c r="MUF66" s="2"/>
      <c r="MUG66" s="6"/>
      <c r="MUH66" s="6"/>
      <c r="MUI66" s="1"/>
      <c r="MUJ66" s="1"/>
      <c r="MUK66" s="1"/>
      <c r="MUN66" s="2"/>
      <c r="MUO66" s="6"/>
      <c r="MUP66" s="6"/>
      <c r="MUQ66" s="1"/>
      <c r="MUR66" s="1"/>
      <c r="MUS66" s="1"/>
      <c r="MUV66" s="2"/>
      <c r="MUW66" s="6"/>
      <c r="MUX66" s="6"/>
      <c r="MUY66" s="1"/>
      <c r="MUZ66" s="1"/>
      <c r="MVA66" s="1"/>
      <c r="MVD66" s="2"/>
      <c r="MVE66" s="6"/>
      <c r="MVF66" s="6"/>
      <c r="MVG66" s="1"/>
      <c r="MVH66" s="1"/>
      <c r="MVI66" s="1"/>
      <c r="MVL66" s="2"/>
      <c r="MVM66" s="6"/>
      <c r="MVN66" s="6"/>
      <c r="MVO66" s="1"/>
      <c r="MVP66" s="1"/>
      <c r="MVQ66" s="1"/>
      <c r="MVT66" s="2"/>
      <c r="MVU66" s="6"/>
      <c r="MVV66" s="6"/>
      <c r="MVW66" s="1"/>
      <c r="MVX66" s="1"/>
      <c r="MVY66" s="1"/>
      <c r="MWB66" s="2"/>
      <c r="MWC66" s="6"/>
      <c r="MWD66" s="6"/>
      <c r="MWE66" s="1"/>
      <c r="MWF66" s="1"/>
      <c r="MWG66" s="1"/>
      <c r="MWJ66" s="2"/>
      <c r="MWK66" s="6"/>
      <c r="MWL66" s="6"/>
      <c r="MWM66" s="1"/>
      <c r="MWN66" s="1"/>
      <c r="MWO66" s="1"/>
      <c r="MWR66" s="2"/>
      <c r="MWS66" s="6"/>
      <c r="MWT66" s="6"/>
      <c r="MWU66" s="1"/>
      <c r="MWV66" s="1"/>
      <c r="MWW66" s="1"/>
      <c r="MWZ66" s="2"/>
      <c r="MXA66" s="6"/>
      <c r="MXB66" s="6"/>
      <c r="MXC66" s="1"/>
      <c r="MXD66" s="1"/>
      <c r="MXE66" s="1"/>
      <c r="MXH66" s="2"/>
      <c r="MXI66" s="6"/>
      <c r="MXJ66" s="6"/>
      <c r="MXK66" s="1"/>
      <c r="MXL66" s="1"/>
      <c r="MXM66" s="1"/>
      <c r="MXP66" s="2"/>
      <c r="MXQ66" s="6"/>
      <c r="MXR66" s="6"/>
      <c r="MXS66" s="1"/>
      <c r="MXT66" s="1"/>
      <c r="MXU66" s="1"/>
      <c r="MXX66" s="2"/>
      <c r="MXY66" s="6"/>
      <c r="MXZ66" s="6"/>
      <c r="MYA66" s="1"/>
      <c r="MYB66" s="1"/>
      <c r="MYC66" s="1"/>
      <c r="MYF66" s="2"/>
      <c r="MYG66" s="6"/>
      <c r="MYH66" s="6"/>
      <c r="MYI66" s="1"/>
      <c r="MYJ66" s="1"/>
      <c r="MYK66" s="1"/>
      <c r="MYN66" s="2"/>
      <c r="MYO66" s="6"/>
      <c r="MYP66" s="6"/>
      <c r="MYQ66" s="1"/>
      <c r="MYR66" s="1"/>
      <c r="MYS66" s="1"/>
      <c r="MYV66" s="2"/>
      <c r="MYW66" s="6"/>
      <c r="MYX66" s="6"/>
      <c r="MYY66" s="1"/>
      <c r="MYZ66" s="1"/>
      <c r="MZA66" s="1"/>
      <c r="MZD66" s="2"/>
      <c r="MZE66" s="6"/>
      <c r="MZF66" s="6"/>
      <c r="MZG66" s="1"/>
      <c r="MZH66" s="1"/>
      <c r="MZI66" s="1"/>
      <c r="MZL66" s="2"/>
      <c r="MZM66" s="6"/>
      <c r="MZN66" s="6"/>
      <c r="MZO66" s="1"/>
      <c r="MZP66" s="1"/>
      <c r="MZQ66" s="1"/>
      <c r="MZT66" s="2"/>
      <c r="MZU66" s="6"/>
      <c r="MZV66" s="6"/>
      <c r="MZW66" s="1"/>
      <c r="MZX66" s="1"/>
      <c r="MZY66" s="1"/>
      <c r="NAB66" s="2"/>
      <c r="NAC66" s="6"/>
      <c r="NAD66" s="6"/>
      <c r="NAE66" s="1"/>
      <c r="NAF66" s="1"/>
      <c r="NAG66" s="1"/>
      <c r="NAJ66" s="2"/>
      <c r="NAK66" s="6"/>
      <c r="NAL66" s="6"/>
      <c r="NAM66" s="1"/>
      <c r="NAN66" s="1"/>
      <c r="NAO66" s="1"/>
      <c r="NAR66" s="2"/>
      <c r="NAS66" s="6"/>
      <c r="NAT66" s="6"/>
      <c r="NAU66" s="1"/>
      <c r="NAV66" s="1"/>
      <c r="NAW66" s="1"/>
      <c r="NAZ66" s="2"/>
      <c r="NBA66" s="6"/>
      <c r="NBB66" s="6"/>
      <c r="NBC66" s="1"/>
      <c r="NBD66" s="1"/>
      <c r="NBE66" s="1"/>
      <c r="NBH66" s="2"/>
      <c r="NBI66" s="6"/>
      <c r="NBJ66" s="6"/>
      <c r="NBK66" s="1"/>
      <c r="NBL66" s="1"/>
      <c r="NBM66" s="1"/>
      <c r="NBP66" s="2"/>
      <c r="NBQ66" s="6"/>
      <c r="NBR66" s="6"/>
      <c r="NBS66" s="1"/>
      <c r="NBT66" s="1"/>
      <c r="NBU66" s="1"/>
      <c r="NBX66" s="2"/>
      <c r="NBY66" s="6"/>
      <c r="NBZ66" s="6"/>
      <c r="NCA66" s="1"/>
      <c r="NCB66" s="1"/>
      <c r="NCC66" s="1"/>
      <c r="NCF66" s="2"/>
      <c r="NCG66" s="6"/>
      <c r="NCH66" s="6"/>
      <c r="NCI66" s="1"/>
      <c r="NCJ66" s="1"/>
      <c r="NCK66" s="1"/>
      <c r="NCN66" s="2"/>
      <c r="NCO66" s="6"/>
      <c r="NCP66" s="6"/>
      <c r="NCQ66" s="1"/>
      <c r="NCR66" s="1"/>
      <c r="NCS66" s="1"/>
      <c r="NCV66" s="2"/>
      <c r="NCW66" s="6"/>
      <c r="NCX66" s="6"/>
      <c r="NCY66" s="1"/>
      <c r="NCZ66" s="1"/>
      <c r="NDA66" s="1"/>
      <c r="NDD66" s="2"/>
      <c r="NDE66" s="6"/>
      <c r="NDF66" s="6"/>
      <c r="NDG66" s="1"/>
      <c r="NDH66" s="1"/>
      <c r="NDI66" s="1"/>
      <c r="NDL66" s="2"/>
      <c r="NDM66" s="6"/>
      <c r="NDN66" s="6"/>
      <c r="NDO66" s="1"/>
      <c r="NDP66" s="1"/>
      <c r="NDQ66" s="1"/>
      <c r="NDT66" s="2"/>
      <c r="NDU66" s="6"/>
      <c r="NDV66" s="6"/>
      <c r="NDW66" s="1"/>
      <c r="NDX66" s="1"/>
      <c r="NDY66" s="1"/>
      <c r="NEB66" s="2"/>
      <c r="NEC66" s="6"/>
      <c r="NED66" s="6"/>
      <c r="NEE66" s="1"/>
      <c r="NEF66" s="1"/>
      <c r="NEG66" s="1"/>
      <c r="NEJ66" s="2"/>
      <c r="NEK66" s="6"/>
      <c r="NEL66" s="6"/>
      <c r="NEM66" s="1"/>
      <c r="NEN66" s="1"/>
      <c r="NEO66" s="1"/>
      <c r="NER66" s="2"/>
      <c r="NES66" s="6"/>
      <c r="NET66" s="6"/>
      <c r="NEU66" s="1"/>
      <c r="NEV66" s="1"/>
      <c r="NEW66" s="1"/>
      <c r="NEZ66" s="2"/>
      <c r="NFA66" s="6"/>
      <c r="NFB66" s="6"/>
      <c r="NFC66" s="1"/>
      <c r="NFD66" s="1"/>
      <c r="NFE66" s="1"/>
      <c r="NFH66" s="2"/>
      <c r="NFI66" s="6"/>
      <c r="NFJ66" s="6"/>
      <c r="NFK66" s="1"/>
      <c r="NFL66" s="1"/>
      <c r="NFM66" s="1"/>
      <c r="NFP66" s="2"/>
      <c r="NFQ66" s="6"/>
      <c r="NFR66" s="6"/>
      <c r="NFS66" s="1"/>
      <c r="NFT66" s="1"/>
      <c r="NFU66" s="1"/>
      <c r="NFX66" s="2"/>
      <c r="NFY66" s="6"/>
      <c r="NFZ66" s="6"/>
      <c r="NGA66" s="1"/>
      <c r="NGB66" s="1"/>
      <c r="NGC66" s="1"/>
      <c r="NGF66" s="2"/>
      <c r="NGG66" s="6"/>
      <c r="NGH66" s="6"/>
      <c r="NGI66" s="1"/>
      <c r="NGJ66" s="1"/>
      <c r="NGK66" s="1"/>
      <c r="NGN66" s="2"/>
      <c r="NGO66" s="6"/>
      <c r="NGP66" s="6"/>
      <c r="NGQ66" s="1"/>
      <c r="NGR66" s="1"/>
      <c r="NGS66" s="1"/>
      <c r="NGV66" s="2"/>
      <c r="NGW66" s="6"/>
      <c r="NGX66" s="6"/>
      <c r="NGY66" s="1"/>
      <c r="NGZ66" s="1"/>
      <c r="NHA66" s="1"/>
      <c r="NHD66" s="2"/>
      <c r="NHE66" s="6"/>
      <c r="NHF66" s="6"/>
      <c r="NHG66" s="1"/>
      <c r="NHH66" s="1"/>
      <c r="NHI66" s="1"/>
      <c r="NHL66" s="2"/>
      <c r="NHM66" s="6"/>
      <c r="NHN66" s="6"/>
      <c r="NHO66" s="1"/>
      <c r="NHP66" s="1"/>
      <c r="NHQ66" s="1"/>
      <c r="NHT66" s="2"/>
      <c r="NHU66" s="6"/>
      <c r="NHV66" s="6"/>
      <c r="NHW66" s="1"/>
      <c r="NHX66" s="1"/>
      <c r="NHY66" s="1"/>
      <c r="NIB66" s="2"/>
      <c r="NIC66" s="6"/>
      <c r="NID66" s="6"/>
      <c r="NIE66" s="1"/>
      <c r="NIF66" s="1"/>
      <c r="NIG66" s="1"/>
      <c r="NIJ66" s="2"/>
      <c r="NIK66" s="6"/>
      <c r="NIL66" s="6"/>
      <c r="NIM66" s="1"/>
      <c r="NIN66" s="1"/>
      <c r="NIO66" s="1"/>
      <c r="NIR66" s="2"/>
      <c r="NIS66" s="6"/>
      <c r="NIT66" s="6"/>
      <c r="NIU66" s="1"/>
      <c r="NIV66" s="1"/>
      <c r="NIW66" s="1"/>
      <c r="NIZ66" s="2"/>
      <c r="NJA66" s="6"/>
      <c r="NJB66" s="6"/>
      <c r="NJC66" s="1"/>
      <c r="NJD66" s="1"/>
      <c r="NJE66" s="1"/>
      <c r="NJH66" s="2"/>
      <c r="NJI66" s="6"/>
      <c r="NJJ66" s="6"/>
      <c r="NJK66" s="1"/>
      <c r="NJL66" s="1"/>
      <c r="NJM66" s="1"/>
      <c r="NJP66" s="2"/>
      <c r="NJQ66" s="6"/>
      <c r="NJR66" s="6"/>
      <c r="NJS66" s="1"/>
      <c r="NJT66" s="1"/>
      <c r="NJU66" s="1"/>
      <c r="NJX66" s="2"/>
      <c r="NJY66" s="6"/>
      <c r="NJZ66" s="6"/>
      <c r="NKA66" s="1"/>
      <c r="NKB66" s="1"/>
      <c r="NKC66" s="1"/>
      <c r="NKF66" s="2"/>
      <c r="NKG66" s="6"/>
      <c r="NKH66" s="6"/>
      <c r="NKI66" s="1"/>
      <c r="NKJ66" s="1"/>
      <c r="NKK66" s="1"/>
      <c r="NKN66" s="2"/>
      <c r="NKO66" s="6"/>
      <c r="NKP66" s="6"/>
      <c r="NKQ66" s="1"/>
      <c r="NKR66" s="1"/>
      <c r="NKS66" s="1"/>
      <c r="NKV66" s="2"/>
      <c r="NKW66" s="6"/>
      <c r="NKX66" s="6"/>
      <c r="NKY66" s="1"/>
      <c r="NKZ66" s="1"/>
      <c r="NLA66" s="1"/>
      <c r="NLD66" s="2"/>
      <c r="NLE66" s="6"/>
      <c r="NLF66" s="6"/>
      <c r="NLG66" s="1"/>
      <c r="NLH66" s="1"/>
      <c r="NLI66" s="1"/>
      <c r="NLL66" s="2"/>
      <c r="NLM66" s="6"/>
      <c r="NLN66" s="6"/>
      <c r="NLO66" s="1"/>
      <c r="NLP66" s="1"/>
      <c r="NLQ66" s="1"/>
      <c r="NLT66" s="2"/>
      <c r="NLU66" s="6"/>
      <c r="NLV66" s="6"/>
      <c r="NLW66" s="1"/>
      <c r="NLX66" s="1"/>
      <c r="NLY66" s="1"/>
      <c r="NMB66" s="2"/>
      <c r="NMC66" s="6"/>
      <c r="NMD66" s="6"/>
      <c r="NME66" s="1"/>
      <c r="NMF66" s="1"/>
      <c r="NMG66" s="1"/>
      <c r="NMJ66" s="2"/>
      <c r="NMK66" s="6"/>
      <c r="NML66" s="6"/>
      <c r="NMM66" s="1"/>
      <c r="NMN66" s="1"/>
      <c r="NMO66" s="1"/>
      <c r="NMR66" s="2"/>
      <c r="NMS66" s="6"/>
      <c r="NMT66" s="6"/>
      <c r="NMU66" s="1"/>
      <c r="NMV66" s="1"/>
      <c r="NMW66" s="1"/>
      <c r="NMZ66" s="2"/>
      <c r="NNA66" s="6"/>
      <c r="NNB66" s="6"/>
      <c r="NNC66" s="1"/>
      <c r="NND66" s="1"/>
      <c r="NNE66" s="1"/>
      <c r="NNH66" s="2"/>
      <c r="NNI66" s="6"/>
      <c r="NNJ66" s="6"/>
      <c r="NNK66" s="1"/>
      <c r="NNL66" s="1"/>
      <c r="NNM66" s="1"/>
      <c r="NNP66" s="2"/>
      <c r="NNQ66" s="6"/>
      <c r="NNR66" s="6"/>
      <c r="NNS66" s="1"/>
      <c r="NNT66" s="1"/>
      <c r="NNU66" s="1"/>
      <c r="NNX66" s="2"/>
      <c r="NNY66" s="6"/>
      <c r="NNZ66" s="6"/>
      <c r="NOA66" s="1"/>
      <c r="NOB66" s="1"/>
      <c r="NOC66" s="1"/>
      <c r="NOF66" s="2"/>
      <c r="NOG66" s="6"/>
      <c r="NOH66" s="6"/>
      <c r="NOI66" s="1"/>
      <c r="NOJ66" s="1"/>
      <c r="NOK66" s="1"/>
      <c r="NON66" s="2"/>
      <c r="NOO66" s="6"/>
      <c r="NOP66" s="6"/>
      <c r="NOQ66" s="1"/>
      <c r="NOR66" s="1"/>
      <c r="NOS66" s="1"/>
      <c r="NOV66" s="2"/>
      <c r="NOW66" s="6"/>
      <c r="NOX66" s="6"/>
      <c r="NOY66" s="1"/>
      <c r="NOZ66" s="1"/>
      <c r="NPA66" s="1"/>
      <c r="NPD66" s="2"/>
      <c r="NPE66" s="6"/>
      <c r="NPF66" s="6"/>
      <c r="NPG66" s="1"/>
      <c r="NPH66" s="1"/>
      <c r="NPI66" s="1"/>
      <c r="NPL66" s="2"/>
      <c r="NPM66" s="6"/>
      <c r="NPN66" s="6"/>
      <c r="NPO66" s="1"/>
      <c r="NPP66" s="1"/>
      <c r="NPQ66" s="1"/>
      <c r="NPT66" s="2"/>
      <c r="NPU66" s="6"/>
      <c r="NPV66" s="6"/>
      <c r="NPW66" s="1"/>
      <c r="NPX66" s="1"/>
      <c r="NPY66" s="1"/>
      <c r="NQB66" s="2"/>
      <c r="NQC66" s="6"/>
      <c r="NQD66" s="6"/>
      <c r="NQE66" s="1"/>
      <c r="NQF66" s="1"/>
      <c r="NQG66" s="1"/>
      <c r="NQJ66" s="2"/>
      <c r="NQK66" s="6"/>
      <c r="NQL66" s="6"/>
      <c r="NQM66" s="1"/>
      <c r="NQN66" s="1"/>
      <c r="NQO66" s="1"/>
      <c r="NQR66" s="2"/>
      <c r="NQS66" s="6"/>
      <c r="NQT66" s="6"/>
      <c r="NQU66" s="1"/>
      <c r="NQV66" s="1"/>
      <c r="NQW66" s="1"/>
      <c r="NQZ66" s="2"/>
      <c r="NRA66" s="6"/>
      <c r="NRB66" s="6"/>
      <c r="NRC66" s="1"/>
      <c r="NRD66" s="1"/>
      <c r="NRE66" s="1"/>
      <c r="NRH66" s="2"/>
      <c r="NRI66" s="6"/>
      <c r="NRJ66" s="6"/>
      <c r="NRK66" s="1"/>
      <c r="NRL66" s="1"/>
      <c r="NRM66" s="1"/>
      <c r="NRP66" s="2"/>
      <c r="NRQ66" s="6"/>
      <c r="NRR66" s="6"/>
      <c r="NRS66" s="1"/>
      <c r="NRT66" s="1"/>
      <c r="NRU66" s="1"/>
      <c r="NRX66" s="2"/>
      <c r="NRY66" s="6"/>
      <c r="NRZ66" s="6"/>
      <c r="NSA66" s="1"/>
      <c r="NSB66" s="1"/>
      <c r="NSC66" s="1"/>
      <c r="NSF66" s="2"/>
      <c r="NSG66" s="6"/>
      <c r="NSH66" s="6"/>
      <c r="NSI66" s="1"/>
      <c r="NSJ66" s="1"/>
      <c r="NSK66" s="1"/>
      <c r="NSN66" s="2"/>
      <c r="NSO66" s="6"/>
      <c r="NSP66" s="6"/>
      <c r="NSQ66" s="1"/>
      <c r="NSR66" s="1"/>
      <c r="NSS66" s="1"/>
      <c r="NSV66" s="2"/>
      <c r="NSW66" s="6"/>
      <c r="NSX66" s="6"/>
      <c r="NSY66" s="1"/>
      <c r="NSZ66" s="1"/>
      <c r="NTA66" s="1"/>
      <c r="NTD66" s="2"/>
      <c r="NTE66" s="6"/>
      <c r="NTF66" s="6"/>
      <c r="NTG66" s="1"/>
      <c r="NTH66" s="1"/>
      <c r="NTI66" s="1"/>
      <c r="NTL66" s="2"/>
      <c r="NTM66" s="6"/>
      <c r="NTN66" s="6"/>
      <c r="NTO66" s="1"/>
      <c r="NTP66" s="1"/>
      <c r="NTQ66" s="1"/>
      <c r="NTT66" s="2"/>
      <c r="NTU66" s="6"/>
      <c r="NTV66" s="6"/>
      <c r="NTW66" s="1"/>
      <c r="NTX66" s="1"/>
      <c r="NTY66" s="1"/>
      <c r="NUB66" s="2"/>
      <c r="NUC66" s="6"/>
      <c r="NUD66" s="6"/>
      <c r="NUE66" s="1"/>
      <c r="NUF66" s="1"/>
      <c r="NUG66" s="1"/>
      <c r="NUJ66" s="2"/>
      <c r="NUK66" s="6"/>
      <c r="NUL66" s="6"/>
      <c r="NUM66" s="1"/>
      <c r="NUN66" s="1"/>
      <c r="NUO66" s="1"/>
      <c r="NUR66" s="2"/>
      <c r="NUS66" s="6"/>
      <c r="NUT66" s="6"/>
      <c r="NUU66" s="1"/>
      <c r="NUV66" s="1"/>
      <c r="NUW66" s="1"/>
      <c r="NUZ66" s="2"/>
      <c r="NVA66" s="6"/>
      <c r="NVB66" s="6"/>
      <c r="NVC66" s="1"/>
      <c r="NVD66" s="1"/>
      <c r="NVE66" s="1"/>
      <c r="NVH66" s="2"/>
      <c r="NVI66" s="6"/>
      <c r="NVJ66" s="6"/>
      <c r="NVK66" s="1"/>
      <c r="NVL66" s="1"/>
      <c r="NVM66" s="1"/>
      <c r="NVP66" s="2"/>
      <c r="NVQ66" s="6"/>
      <c r="NVR66" s="6"/>
      <c r="NVS66" s="1"/>
      <c r="NVT66" s="1"/>
      <c r="NVU66" s="1"/>
      <c r="NVX66" s="2"/>
      <c r="NVY66" s="6"/>
      <c r="NVZ66" s="6"/>
      <c r="NWA66" s="1"/>
      <c r="NWB66" s="1"/>
      <c r="NWC66" s="1"/>
      <c r="NWF66" s="2"/>
      <c r="NWG66" s="6"/>
      <c r="NWH66" s="6"/>
      <c r="NWI66" s="1"/>
      <c r="NWJ66" s="1"/>
      <c r="NWK66" s="1"/>
      <c r="NWN66" s="2"/>
      <c r="NWO66" s="6"/>
      <c r="NWP66" s="6"/>
      <c r="NWQ66" s="1"/>
      <c r="NWR66" s="1"/>
      <c r="NWS66" s="1"/>
      <c r="NWV66" s="2"/>
      <c r="NWW66" s="6"/>
      <c r="NWX66" s="6"/>
      <c r="NWY66" s="1"/>
      <c r="NWZ66" s="1"/>
      <c r="NXA66" s="1"/>
      <c r="NXD66" s="2"/>
      <c r="NXE66" s="6"/>
      <c r="NXF66" s="6"/>
      <c r="NXG66" s="1"/>
      <c r="NXH66" s="1"/>
      <c r="NXI66" s="1"/>
      <c r="NXL66" s="2"/>
      <c r="NXM66" s="6"/>
      <c r="NXN66" s="6"/>
      <c r="NXO66" s="1"/>
      <c r="NXP66" s="1"/>
      <c r="NXQ66" s="1"/>
      <c r="NXT66" s="2"/>
      <c r="NXU66" s="6"/>
      <c r="NXV66" s="6"/>
      <c r="NXW66" s="1"/>
      <c r="NXX66" s="1"/>
      <c r="NXY66" s="1"/>
      <c r="NYB66" s="2"/>
      <c r="NYC66" s="6"/>
      <c r="NYD66" s="6"/>
      <c r="NYE66" s="1"/>
      <c r="NYF66" s="1"/>
      <c r="NYG66" s="1"/>
      <c r="NYJ66" s="2"/>
      <c r="NYK66" s="6"/>
      <c r="NYL66" s="6"/>
      <c r="NYM66" s="1"/>
      <c r="NYN66" s="1"/>
      <c r="NYO66" s="1"/>
      <c r="NYR66" s="2"/>
      <c r="NYS66" s="6"/>
      <c r="NYT66" s="6"/>
      <c r="NYU66" s="1"/>
      <c r="NYV66" s="1"/>
      <c r="NYW66" s="1"/>
      <c r="NYZ66" s="2"/>
      <c r="NZA66" s="6"/>
      <c r="NZB66" s="6"/>
      <c r="NZC66" s="1"/>
      <c r="NZD66" s="1"/>
      <c r="NZE66" s="1"/>
      <c r="NZH66" s="2"/>
      <c r="NZI66" s="6"/>
      <c r="NZJ66" s="6"/>
      <c r="NZK66" s="1"/>
      <c r="NZL66" s="1"/>
      <c r="NZM66" s="1"/>
      <c r="NZP66" s="2"/>
      <c r="NZQ66" s="6"/>
      <c r="NZR66" s="6"/>
      <c r="NZS66" s="1"/>
      <c r="NZT66" s="1"/>
      <c r="NZU66" s="1"/>
      <c r="NZX66" s="2"/>
      <c r="NZY66" s="6"/>
      <c r="NZZ66" s="6"/>
      <c r="OAA66" s="1"/>
      <c r="OAB66" s="1"/>
      <c r="OAC66" s="1"/>
      <c r="OAF66" s="2"/>
      <c r="OAG66" s="6"/>
      <c r="OAH66" s="6"/>
      <c r="OAI66" s="1"/>
      <c r="OAJ66" s="1"/>
      <c r="OAK66" s="1"/>
      <c r="OAN66" s="2"/>
      <c r="OAO66" s="6"/>
      <c r="OAP66" s="6"/>
      <c r="OAQ66" s="1"/>
      <c r="OAR66" s="1"/>
      <c r="OAS66" s="1"/>
      <c r="OAV66" s="2"/>
      <c r="OAW66" s="6"/>
      <c r="OAX66" s="6"/>
      <c r="OAY66" s="1"/>
      <c r="OAZ66" s="1"/>
      <c r="OBA66" s="1"/>
      <c r="OBD66" s="2"/>
      <c r="OBE66" s="6"/>
      <c r="OBF66" s="6"/>
      <c r="OBG66" s="1"/>
      <c r="OBH66" s="1"/>
      <c r="OBI66" s="1"/>
      <c r="OBL66" s="2"/>
      <c r="OBM66" s="6"/>
      <c r="OBN66" s="6"/>
      <c r="OBO66" s="1"/>
      <c r="OBP66" s="1"/>
      <c r="OBQ66" s="1"/>
      <c r="OBT66" s="2"/>
      <c r="OBU66" s="6"/>
      <c r="OBV66" s="6"/>
      <c r="OBW66" s="1"/>
      <c r="OBX66" s="1"/>
      <c r="OBY66" s="1"/>
      <c r="OCB66" s="2"/>
      <c r="OCC66" s="6"/>
      <c r="OCD66" s="6"/>
      <c r="OCE66" s="1"/>
      <c r="OCF66" s="1"/>
      <c r="OCG66" s="1"/>
      <c r="OCJ66" s="2"/>
      <c r="OCK66" s="6"/>
      <c r="OCL66" s="6"/>
      <c r="OCM66" s="1"/>
      <c r="OCN66" s="1"/>
      <c r="OCO66" s="1"/>
      <c r="OCR66" s="2"/>
      <c r="OCS66" s="6"/>
      <c r="OCT66" s="6"/>
      <c r="OCU66" s="1"/>
      <c r="OCV66" s="1"/>
      <c r="OCW66" s="1"/>
      <c r="OCZ66" s="2"/>
      <c r="ODA66" s="6"/>
      <c r="ODB66" s="6"/>
      <c r="ODC66" s="1"/>
      <c r="ODD66" s="1"/>
      <c r="ODE66" s="1"/>
      <c r="ODH66" s="2"/>
      <c r="ODI66" s="6"/>
      <c r="ODJ66" s="6"/>
      <c r="ODK66" s="1"/>
      <c r="ODL66" s="1"/>
      <c r="ODM66" s="1"/>
      <c r="ODP66" s="2"/>
      <c r="ODQ66" s="6"/>
      <c r="ODR66" s="6"/>
      <c r="ODS66" s="1"/>
      <c r="ODT66" s="1"/>
      <c r="ODU66" s="1"/>
      <c r="ODX66" s="2"/>
      <c r="ODY66" s="6"/>
      <c r="ODZ66" s="6"/>
      <c r="OEA66" s="1"/>
      <c r="OEB66" s="1"/>
      <c r="OEC66" s="1"/>
      <c r="OEF66" s="2"/>
      <c r="OEG66" s="6"/>
      <c r="OEH66" s="6"/>
      <c r="OEI66" s="1"/>
      <c r="OEJ66" s="1"/>
      <c r="OEK66" s="1"/>
      <c r="OEN66" s="2"/>
      <c r="OEO66" s="6"/>
      <c r="OEP66" s="6"/>
      <c r="OEQ66" s="1"/>
      <c r="OER66" s="1"/>
      <c r="OES66" s="1"/>
      <c r="OEV66" s="2"/>
      <c r="OEW66" s="6"/>
      <c r="OEX66" s="6"/>
      <c r="OEY66" s="1"/>
      <c r="OEZ66" s="1"/>
      <c r="OFA66" s="1"/>
      <c r="OFD66" s="2"/>
      <c r="OFE66" s="6"/>
      <c r="OFF66" s="6"/>
      <c r="OFG66" s="1"/>
      <c r="OFH66" s="1"/>
      <c r="OFI66" s="1"/>
      <c r="OFL66" s="2"/>
      <c r="OFM66" s="6"/>
      <c r="OFN66" s="6"/>
      <c r="OFO66" s="1"/>
      <c r="OFP66" s="1"/>
      <c r="OFQ66" s="1"/>
      <c r="OFT66" s="2"/>
      <c r="OFU66" s="6"/>
      <c r="OFV66" s="6"/>
      <c r="OFW66" s="1"/>
      <c r="OFX66" s="1"/>
      <c r="OFY66" s="1"/>
      <c r="OGB66" s="2"/>
      <c r="OGC66" s="6"/>
      <c r="OGD66" s="6"/>
      <c r="OGE66" s="1"/>
      <c r="OGF66" s="1"/>
      <c r="OGG66" s="1"/>
      <c r="OGJ66" s="2"/>
      <c r="OGK66" s="6"/>
      <c r="OGL66" s="6"/>
      <c r="OGM66" s="1"/>
      <c r="OGN66" s="1"/>
      <c r="OGO66" s="1"/>
      <c r="OGR66" s="2"/>
      <c r="OGS66" s="6"/>
      <c r="OGT66" s="6"/>
      <c r="OGU66" s="1"/>
      <c r="OGV66" s="1"/>
      <c r="OGW66" s="1"/>
      <c r="OGZ66" s="2"/>
      <c r="OHA66" s="6"/>
      <c r="OHB66" s="6"/>
      <c r="OHC66" s="1"/>
      <c r="OHD66" s="1"/>
      <c r="OHE66" s="1"/>
      <c r="OHH66" s="2"/>
      <c r="OHI66" s="6"/>
      <c r="OHJ66" s="6"/>
      <c r="OHK66" s="1"/>
      <c r="OHL66" s="1"/>
      <c r="OHM66" s="1"/>
      <c r="OHP66" s="2"/>
      <c r="OHQ66" s="6"/>
      <c r="OHR66" s="6"/>
      <c r="OHS66" s="1"/>
      <c r="OHT66" s="1"/>
      <c r="OHU66" s="1"/>
      <c r="OHX66" s="2"/>
      <c r="OHY66" s="6"/>
      <c r="OHZ66" s="6"/>
      <c r="OIA66" s="1"/>
      <c r="OIB66" s="1"/>
      <c r="OIC66" s="1"/>
      <c r="OIF66" s="2"/>
      <c r="OIG66" s="6"/>
      <c r="OIH66" s="6"/>
      <c r="OII66" s="1"/>
      <c r="OIJ66" s="1"/>
      <c r="OIK66" s="1"/>
      <c r="OIN66" s="2"/>
      <c r="OIO66" s="6"/>
      <c r="OIP66" s="6"/>
      <c r="OIQ66" s="1"/>
      <c r="OIR66" s="1"/>
      <c r="OIS66" s="1"/>
      <c r="OIV66" s="2"/>
      <c r="OIW66" s="6"/>
      <c r="OIX66" s="6"/>
      <c r="OIY66" s="1"/>
      <c r="OIZ66" s="1"/>
      <c r="OJA66" s="1"/>
      <c r="OJD66" s="2"/>
      <c r="OJE66" s="6"/>
      <c r="OJF66" s="6"/>
      <c r="OJG66" s="1"/>
      <c r="OJH66" s="1"/>
      <c r="OJI66" s="1"/>
      <c r="OJL66" s="2"/>
      <c r="OJM66" s="6"/>
      <c r="OJN66" s="6"/>
      <c r="OJO66" s="1"/>
      <c r="OJP66" s="1"/>
      <c r="OJQ66" s="1"/>
      <c r="OJT66" s="2"/>
      <c r="OJU66" s="6"/>
      <c r="OJV66" s="6"/>
      <c r="OJW66" s="1"/>
      <c r="OJX66" s="1"/>
      <c r="OJY66" s="1"/>
      <c r="OKB66" s="2"/>
      <c r="OKC66" s="6"/>
      <c r="OKD66" s="6"/>
      <c r="OKE66" s="1"/>
      <c r="OKF66" s="1"/>
      <c r="OKG66" s="1"/>
      <c r="OKJ66" s="2"/>
      <c r="OKK66" s="6"/>
      <c r="OKL66" s="6"/>
      <c r="OKM66" s="1"/>
      <c r="OKN66" s="1"/>
      <c r="OKO66" s="1"/>
      <c r="OKR66" s="2"/>
      <c r="OKS66" s="6"/>
      <c r="OKT66" s="6"/>
      <c r="OKU66" s="1"/>
      <c r="OKV66" s="1"/>
      <c r="OKW66" s="1"/>
      <c r="OKZ66" s="2"/>
      <c r="OLA66" s="6"/>
      <c r="OLB66" s="6"/>
      <c r="OLC66" s="1"/>
      <c r="OLD66" s="1"/>
      <c r="OLE66" s="1"/>
      <c r="OLH66" s="2"/>
      <c r="OLI66" s="6"/>
      <c r="OLJ66" s="6"/>
      <c r="OLK66" s="1"/>
      <c r="OLL66" s="1"/>
      <c r="OLM66" s="1"/>
      <c r="OLP66" s="2"/>
      <c r="OLQ66" s="6"/>
      <c r="OLR66" s="6"/>
      <c r="OLS66" s="1"/>
      <c r="OLT66" s="1"/>
      <c r="OLU66" s="1"/>
      <c r="OLX66" s="2"/>
      <c r="OLY66" s="6"/>
      <c r="OLZ66" s="6"/>
      <c r="OMA66" s="1"/>
      <c r="OMB66" s="1"/>
      <c r="OMC66" s="1"/>
      <c r="OMF66" s="2"/>
      <c r="OMG66" s="6"/>
      <c r="OMH66" s="6"/>
      <c r="OMI66" s="1"/>
      <c r="OMJ66" s="1"/>
      <c r="OMK66" s="1"/>
      <c r="OMN66" s="2"/>
      <c r="OMO66" s="6"/>
      <c r="OMP66" s="6"/>
      <c r="OMQ66" s="1"/>
      <c r="OMR66" s="1"/>
      <c r="OMS66" s="1"/>
      <c r="OMV66" s="2"/>
      <c r="OMW66" s="6"/>
      <c r="OMX66" s="6"/>
      <c r="OMY66" s="1"/>
      <c r="OMZ66" s="1"/>
      <c r="ONA66" s="1"/>
      <c r="OND66" s="2"/>
      <c r="ONE66" s="6"/>
      <c r="ONF66" s="6"/>
      <c r="ONG66" s="1"/>
      <c r="ONH66" s="1"/>
      <c r="ONI66" s="1"/>
      <c r="ONL66" s="2"/>
      <c r="ONM66" s="6"/>
      <c r="ONN66" s="6"/>
      <c r="ONO66" s="1"/>
      <c r="ONP66" s="1"/>
      <c r="ONQ66" s="1"/>
      <c r="ONT66" s="2"/>
      <c r="ONU66" s="6"/>
      <c r="ONV66" s="6"/>
      <c r="ONW66" s="1"/>
      <c r="ONX66" s="1"/>
      <c r="ONY66" s="1"/>
      <c r="OOB66" s="2"/>
      <c r="OOC66" s="6"/>
      <c r="OOD66" s="6"/>
      <c r="OOE66" s="1"/>
      <c r="OOF66" s="1"/>
      <c r="OOG66" s="1"/>
      <c r="OOJ66" s="2"/>
      <c r="OOK66" s="6"/>
      <c r="OOL66" s="6"/>
      <c r="OOM66" s="1"/>
      <c r="OON66" s="1"/>
      <c r="OOO66" s="1"/>
      <c r="OOR66" s="2"/>
      <c r="OOS66" s="6"/>
      <c r="OOT66" s="6"/>
      <c r="OOU66" s="1"/>
      <c r="OOV66" s="1"/>
      <c r="OOW66" s="1"/>
      <c r="OOZ66" s="2"/>
      <c r="OPA66" s="6"/>
      <c r="OPB66" s="6"/>
      <c r="OPC66" s="1"/>
      <c r="OPD66" s="1"/>
      <c r="OPE66" s="1"/>
      <c r="OPH66" s="2"/>
      <c r="OPI66" s="6"/>
      <c r="OPJ66" s="6"/>
      <c r="OPK66" s="1"/>
      <c r="OPL66" s="1"/>
      <c r="OPM66" s="1"/>
      <c r="OPP66" s="2"/>
      <c r="OPQ66" s="6"/>
      <c r="OPR66" s="6"/>
      <c r="OPS66" s="1"/>
      <c r="OPT66" s="1"/>
      <c r="OPU66" s="1"/>
      <c r="OPX66" s="2"/>
      <c r="OPY66" s="6"/>
      <c r="OPZ66" s="6"/>
      <c r="OQA66" s="1"/>
      <c r="OQB66" s="1"/>
      <c r="OQC66" s="1"/>
      <c r="OQF66" s="2"/>
      <c r="OQG66" s="6"/>
      <c r="OQH66" s="6"/>
      <c r="OQI66" s="1"/>
      <c r="OQJ66" s="1"/>
      <c r="OQK66" s="1"/>
      <c r="OQN66" s="2"/>
      <c r="OQO66" s="6"/>
      <c r="OQP66" s="6"/>
      <c r="OQQ66" s="1"/>
      <c r="OQR66" s="1"/>
      <c r="OQS66" s="1"/>
      <c r="OQV66" s="2"/>
      <c r="OQW66" s="6"/>
      <c r="OQX66" s="6"/>
      <c r="OQY66" s="1"/>
      <c r="OQZ66" s="1"/>
      <c r="ORA66" s="1"/>
      <c r="ORD66" s="2"/>
      <c r="ORE66" s="6"/>
      <c r="ORF66" s="6"/>
      <c r="ORG66" s="1"/>
      <c r="ORH66" s="1"/>
      <c r="ORI66" s="1"/>
      <c r="ORL66" s="2"/>
      <c r="ORM66" s="6"/>
      <c r="ORN66" s="6"/>
      <c r="ORO66" s="1"/>
      <c r="ORP66" s="1"/>
      <c r="ORQ66" s="1"/>
      <c r="ORT66" s="2"/>
      <c r="ORU66" s="6"/>
      <c r="ORV66" s="6"/>
      <c r="ORW66" s="1"/>
      <c r="ORX66" s="1"/>
      <c r="ORY66" s="1"/>
      <c r="OSB66" s="2"/>
      <c r="OSC66" s="6"/>
      <c r="OSD66" s="6"/>
      <c r="OSE66" s="1"/>
      <c r="OSF66" s="1"/>
      <c r="OSG66" s="1"/>
      <c r="OSJ66" s="2"/>
      <c r="OSK66" s="6"/>
      <c r="OSL66" s="6"/>
      <c r="OSM66" s="1"/>
      <c r="OSN66" s="1"/>
      <c r="OSO66" s="1"/>
      <c r="OSR66" s="2"/>
      <c r="OSS66" s="6"/>
      <c r="OST66" s="6"/>
      <c r="OSU66" s="1"/>
      <c r="OSV66" s="1"/>
      <c r="OSW66" s="1"/>
      <c r="OSZ66" s="2"/>
      <c r="OTA66" s="6"/>
      <c r="OTB66" s="6"/>
      <c r="OTC66" s="1"/>
      <c r="OTD66" s="1"/>
      <c r="OTE66" s="1"/>
      <c r="OTH66" s="2"/>
      <c r="OTI66" s="6"/>
      <c r="OTJ66" s="6"/>
      <c r="OTK66" s="1"/>
      <c r="OTL66" s="1"/>
      <c r="OTM66" s="1"/>
      <c r="OTP66" s="2"/>
      <c r="OTQ66" s="6"/>
      <c r="OTR66" s="6"/>
      <c r="OTS66" s="1"/>
      <c r="OTT66" s="1"/>
      <c r="OTU66" s="1"/>
      <c r="OTX66" s="2"/>
      <c r="OTY66" s="6"/>
      <c r="OTZ66" s="6"/>
      <c r="OUA66" s="1"/>
      <c r="OUB66" s="1"/>
      <c r="OUC66" s="1"/>
      <c r="OUF66" s="2"/>
      <c r="OUG66" s="6"/>
      <c r="OUH66" s="6"/>
      <c r="OUI66" s="1"/>
      <c r="OUJ66" s="1"/>
      <c r="OUK66" s="1"/>
      <c r="OUN66" s="2"/>
      <c r="OUO66" s="6"/>
      <c r="OUP66" s="6"/>
      <c r="OUQ66" s="1"/>
      <c r="OUR66" s="1"/>
      <c r="OUS66" s="1"/>
      <c r="OUV66" s="2"/>
      <c r="OUW66" s="6"/>
      <c r="OUX66" s="6"/>
      <c r="OUY66" s="1"/>
      <c r="OUZ66" s="1"/>
      <c r="OVA66" s="1"/>
      <c r="OVD66" s="2"/>
      <c r="OVE66" s="6"/>
      <c r="OVF66" s="6"/>
      <c r="OVG66" s="1"/>
      <c r="OVH66" s="1"/>
      <c r="OVI66" s="1"/>
      <c r="OVL66" s="2"/>
      <c r="OVM66" s="6"/>
      <c r="OVN66" s="6"/>
      <c r="OVO66" s="1"/>
      <c r="OVP66" s="1"/>
      <c r="OVQ66" s="1"/>
      <c r="OVT66" s="2"/>
      <c r="OVU66" s="6"/>
      <c r="OVV66" s="6"/>
      <c r="OVW66" s="1"/>
      <c r="OVX66" s="1"/>
      <c r="OVY66" s="1"/>
      <c r="OWB66" s="2"/>
      <c r="OWC66" s="6"/>
      <c r="OWD66" s="6"/>
      <c r="OWE66" s="1"/>
      <c r="OWF66" s="1"/>
      <c r="OWG66" s="1"/>
      <c r="OWJ66" s="2"/>
      <c r="OWK66" s="6"/>
      <c r="OWL66" s="6"/>
      <c r="OWM66" s="1"/>
      <c r="OWN66" s="1"/>
      <c r="OWO66" s="1"/>
      <c r="OWR66" s="2"/>
      <c r="OWS66" s="6"/>
      <c r="OWT66" s="6"/>
      <c r="OWU66" s="1"/>
      <c r="OWV66" s="1"/>
      <c r="OWW66" s="1"/>
      <c r="OWZ66" s="2"/>
      <c r="OXA66" s="6"/>
      <c r="OXB66" s="6"/>
      <c r="OXC66" s="1"/>
      <c r="OXD66" s="1"/>
      <c r="OXE66" s="1"/>
      <c r="OXH66" s="2"/>
      <c r="OXI66" s="6"/>
      <c r="OXJ66" s="6"/>
      <c r="OXK66" s="1"/>
      <c r="OXL66" s="1"/>
      <c r="OXM66" s="1"/>
      <c r="OXP66" s="2"/>
      <c r="OXQ66" s="6"/>
      <c r="OXR66" s="6"/>
      <c r="OXS66" s="1"/>
      <c r="OXT66" s="1"/>
      <c r="OXU66" s="1"/>
      <c r="OXX66" s="2"/>
      <c r="OXY66" s="6"/>
      <c r="OXZ66" s="6"/>
      <c r="OYA66" s="1"/>
      <c r="OYB66" s="1"/>
      <c r="OYC66" s="1"/>
      <c r="OYF66" s="2"/>
      <c r="OYG66" s="6"/>
      <c r="OYH66" s="6"/>
      <c r="OYI66" s="1"/>
      <c r="OYJ66" s="1"/>
      <c r="OYK66" s="1"/>
      <c r="OYN66" s="2"/>
      <c r="OYO66" s="6"/>
      <c r="OYP66" s="6"/>
      <c r="OYQ66" s="1"/>
      <c r="OYR66" s="1"/>
      <c r="OYS66" s="1"/>
      <c r="OYV66" s="2"/>
      <c r="OYW66" s="6"/>
      <c r="OYX66" s="6"/>
      <c r="OYY66" s="1"/>
      <c r="OYZ66" s="1"/>
      <c r="OZA66" s="1"/>
      <c r="OZD66" s="2"/>
      <c r="OZE66" s="6"/>
      <c r="OZF66" s="6"/>
      <c r="OZG66" s="1"/>
      <c r="OZH66" s="1"/>
      <c r="OZI66" s="1"/>
      <c r="OZL66" s="2"/>
      <c r="OZM66" s="6"/>
      <c r="OZN66" s="6"/>
      <c r="OZO66" s="1"/>
      <c r="OZP66" s="1"/>
      <c r="OZQ66" s="1"/>
      <c r="OZT66" s="2"/>
      <c r="OZU66" s="6"/>
      <c r="OZV66" s="6"/>
      <c r="OZW66" s="1"/>
      <c r="OZX66" s="1"/>
      <c r="OZY66" s="1"/>
      <c r="PAB66" s="2"/>
      <c r="PAC66" s="6"/>
      <c r="PAD66" s="6"/>
      <c r="PAE66" s="1"/>
      <c r="PAF66" s="1"/>
      <c r="PAG66" s="1"/>
      <c r="PAJ66" s="2"/>
      <c r="PAK66" s="6"/>
      <c r="PAL66" s="6"/>
      <c r="PAM66" s="1"/>
      <c r="PAN66" s="1"/>
      <c r="PAO66" s="1"/>
      <c r="PAR66" s="2"/>
      <c r="PAS66" s="6"/>
      <c r="PAT66" s="6"/>
      <c r="PAU66" s="1"/>
      <c r="PAV66" s="1"/>
      <c r="PAW66" s="1"/>
      <c r="PAZ66" s="2"/>
      <c r="PBA66" s="6"/>
      <c r="PBB66" s="6"/>
      <c r="PBC66" s="1"/>
      <c r="PBD66" s="1"/>
      <c r="PBE66" s="1"/>
      <c r="PBH66" s="2"/>
      <c r="PBI66" s="6"/>
      <c r="PBJ66" s="6"/>
      <c r="PBK66" s="1"/>
      <c r="PBL66" s="1"/>
      <c r="PBM66" s="1"/>
      <c r="PBP66" s="2"/>
      <c r="PBQ66" s="6"/>
      <c r="PBR66" s="6"/>
      <c r="PBS66" s="1"/>
      <c r="PBT66" s="1"/>
      <c r="PBU66" s="1"/>
      <c r="PBX66" s="2"/>
      <c r="PBY66" s="6"/>
      <c r="PBZ66" s="6"/>
      <c r="PCA66" s="1"/>
      <c r="PCB66" s="1"/>
      <c r="PCC66" s="1"/>
      <c r="PCF66" s="2"/>
      <c r="PCG66" s="6"/>
      <c r="PCH66" s="6"/>
      <c r="PCI66" s="1"/>
      <c r="PCJ66" s="1"/>
      <c r="PCK66" s="1"/>
      <c r="PCN66" s="2"/>
      <c r="PCO66" s="6"/>
      <c r="PCP66" s="6"/>
      <c r="PCQ66" s="1"/>
      <c r="PCR66" s="1"/>
      <c r="PCS66" s="1"/>
      <c r="PCV66" s="2"/>
      <c r="PCW66" s="6"/>
      <c r="PCX66" s="6"/>
      <c r="PCY66" s="1"/>
      <c r="PCZ66" s="1"/>
      <c r="PDA66" s="1"/>
      <c r="PDD66" s="2"/>
      <c r="PDE66" s="6"/>
      <c r="PDF66" s="6"/>
      <c r="PDG66" s="1"/>
      <c r="PDH66" s="1"/>
      <c r="PDI66" s="1"/>
      <c r="PDL66" s="2"/>
      <c r="PDM66" s="6"/>
      <c r="PDN66" s="6"/>
      <c r="PDO66" s="1"/>
      <c r="PDP66" s="1"/>
      <c r="PDQ66" s="1"/>
      <c r="PDT66" s="2"/>
      <c r="PDU66" s="6"/>
      <c r="PDV66" s="6"/>
      <c r="PDW66" s="1"/>
      <c r="PDX66" s="1"/>
      <c r="PDY66" s="1"/>
      <c r="PEB66" s="2"/>
      <c r="PEC66" s="6"/>
      <c r="PED66" s="6"/>
      <c r="PEE66" s="1"/>
      <c r="PEF66" s="1"/>
      <c r="PEG66" s="1"/>
      <c r="PEJ66" s="2"/>
      <c r="PEK66" s="6"/>
      <c r="PEL66" s="6"/>
      <c r="PEM66" s="1"/>
      <c r="PEN66" s="1"/>
      <c r="PEO66" s="1"/>
      <c r="PER66" s="2"/>
      <c r="PES66" s="6"/>
      <c r="PET66" s="6"/>
      <c r="PEU66" s="1"/>
      <c r="PEV66" s="1"/>
      <c r="PEW66" s="1"/>
      <c r="PEZ66" s="2"/>
      <c r="PFA66" s="6"/>
      <c r="PFB66" s="6"/>
      <c r="PFC66" s="1"/>
      <c r="PFD66" s="1"/>
      <c r="PFE66" s="1"/>
      <c r="PFH66" s="2"/>
      <c r="PFI66" s="6"/>
      <c r="PFJ66" s="6"/>
      <c r="PFK66" s="1"/>
      <c r="PFL66" s="1"/>
      <c r="PFM66" s="1"/>
      <c r="PFP66" s="2"/>
      <c r="PFQ66" s="6"/>
      <c r="PFR66" s="6"/>
      <c r="PFS66" s="1"/>
      <c r="PFT66" s="1"/>
      <c r="PFU66" s="1"/>
      <c r="PFX66" s="2"/>
      <c r="PFY66" s="6"/>
      <c r="PFZ66" s="6"/>
      <c r="PGA66" s="1"/>
      <c r="PGB66" s="1"/>
      <c r="PGC66" s="1"/>
      <c r="PGF66" s="2"/>
      <c r="PGG66" s="6"/>
      <c r="PGH66" s="6"/>
      <c r="PGI66" s="1"/>
      <c r="PGJ66" s="1"/>
      <c r="PGK66" s="1"/>
      <c r="PGN66" s="2"/>
      <c r="PGO66" s="6"/>
      <c r="PGP66" s="6"/>
      <c r="PGQ66" s="1"/>
      <c r="PGR66" s="1"/>
      <c r="PGS66" s="1"/>
      <c r="PGV66" s="2"/>
      <c r="PGW66" s="6"/>
      <c r="PGX66" s="6"/>
      <c r="PGY66" s="1"/>
      <c r="PGZ66" s="1"/>
      <c r="PHA66" s="1"/>
      <c r="PHD66" s="2"/>
      <c r="PHE66" s="6"/>
      <c r="PHF66" s="6"/>
      <c r="PHG66" s="1"/>
      <c r="PHH66" s="1"/>
      <c r="PHI66" s="1"/>
      <c r="PHL66" s="2"/>
      <c r="PHM66" s="6"/>
      <c r="PHN66" s="6"/>
      <c r="PHO66" s="1"/>
      <c r="PHP66" s="1"/>
      <c r="PHQ66" s="1"/>
      <c r="PHT66" s="2"/>
      <c r="PHU66" s="6"/>
      <c r="PHV66" s="6"/>
      <c r="PHW66" s="1"/>
      <c r="PHX66" s="1"/>
      <c r="PHY66" s="1"/>
      <c r="PIB66" s="2"/>
      <c r="PIC66" s="6"/>
      <c r="PID66" s="6"/>
      <c r="PIE66" s="1"/>
      <c r="PIF66" s="1"/>
      <c r="PIG66" s="1"/>
      <c r="PIJ66" s="2"/>
      <c r="PIK66" s="6"/>
      <c r="PIL66" s="6"/>
      <c r="PIM66" s="1"/>
      <c r="PIN66" s="1"/>
      <c r="PIO66" s="1"/>
      <c r="PIR66" s="2"/>
      <c r="PIS66" s="6"/>
      <c r="PIT66" s="6"/>
      <c r="PIU66" s="1"/>
      <c r="PIV66" s="1"/>
      <c r="PIW66" s="1"/>
      <c r="PIZ66" s="2"/>
      <c r="PJA66" s="6"/>
      <c r="PJB66" s="6"/>
      <c r="PJC66" s="1"/>
      <c r="PJD66" s="1"/>
      <c r="PJE66" s="1"/>
      <c r="PJH66" s="2"/>
      <c r="PJI66" s="6"/>
      <c r="PJJ66" s="6"/>
      <c r="PJK66" s="1"/>
      <c r="PJL66" s="1"/>
      <c r="PJM66" s="1"/>
      <c r="PJP66" s="2"/>
      <c r="PJQ66" s="6"/>
      <c r="PJR66" s="6"/>
      <c r="PJS66" s="1"/>
      <c r="PJT66" s="1"/>
      <c r="PJU66" s="1"/>
      <c r="PJX66" s="2"/>
      <c r="PJY66" s="6"/>
      <c r="PJZ66" s="6"/>
      <c r="PKA66" s="1"/>
      <c r="PKB66" s="1"/>
      <c r="PKC66" s="1"/>
      <c r="PKF66" s="2"/>
      <c r="PKG66" s="6"/>
      <c r="PKH66" s="6"/>
      <c r="PKI66" s="1"/>
      <c r="PKJ66" s="1"/>
      <c r="PKK66" s="1"/>
      <c r="PKN66" s="2"/>
      <c r="PKO66" s="6"/>
      <c r="PKP66" s="6"/>
      <c r="PKQ66" s="1"/>
      <c r="PKR66" s="1"/>
      <c r="PKS66" s="1"/>
      <c r="PKV66" s="2"/>
      <c r="PKW66" s="6"/>
      <c r="PKX66" s="6"/>
      <c r="PKY66" s="1"/>
      <c r="PKZ66" s="1"/>
      <c r="PLA66" s="1"/>
      <c r="PLD66" s="2"/>
      <c r="PLE66" s="6"/>
      <c r="PLF66" s="6"/>
      <c r="PLG66" s="1"/>
      <c r="PLH66" s="1"/>
      <c r="PLI66" s="1"/>
      <c r="PLL66" s="2"/>
      <c r="PLM66" s="6"/>
      <c r="PLN66" s="6"/>
      <c r="PLO66" s="1"/>
      <c r="PLP66" s="1"/>
      <c r="PLQ66" s="1"/>
      <c r="PLT66" s="2"/>
      <c r="PLU66" s="6"/>
      <c r="PLV66" s="6"/>
      <c r="PLW66" s="1"/>
      <c r="PLX66" s="1"/>
      <c r="PLY66" s="1"/>
      <c r="PMB66" s="2"/>
      <c r="PMC66" s="6"/>
      <c r="PMD66" s="6"/>
      <c r="PME66" s="1"/>
      <c r="PMF66" s="1"/>
      <c r="PMG66" s="1"/>
      <c r="PMJ66" s="2"/>
      <c r="PMK66" s="6"/>
      <c r="PML66" s="6"/>
      <c r="PMM66" s="1"/>
      <c r="PMN66" s="1"/>
      <c r="PMO66" s="1"/>
      <c r="PMR66" s="2"/>
      <c r="PMS66" s="6"/>
      <c r="PMT66" s="6"/>
      <c r="PMU66" s="1"/>
      <c r="PMV66" s="1"/>
      <c r="PMW66" s="1"/>
      <c r="PMZ66" s="2"/>
      <c r="PNA66" s="6"/>
      <c r="PNB66" s="6"/>
      <c r="PNC66" s="1"/>
      <c r="PND66" s="1"/>
      <c r="PNE66" s="1"/>
      <c r="PNH66" s="2"/>
      <c r="PNI66" s="6"/>
      <c r="PNJ66" s="6"/>
      <c r="PNK66" s="1"/>
      <c r="PNL66" s="1"/>
      <c r="PNM66" s="1"/>
      <c r="PNP66" s="2"/>
      <c r="PNQ66" s="6"/>
      <c r="PNR66" s="6"/>
      <c r="PNS66" s="1"/>
      <c r="PNT66" s="1"/>
      <c r="PNU66" s="1"/>
      <c r="PNX66" s="2"/>
      <c r="PNY66" s="6"/>
      <c r="PNZ66" s="6"/>
      <c r="POA66" s="1"/>
      <c r="POB66" s="1"/>
      <c r="POC66" s="1"/>
      <c r="POF66" s="2"/>
      <c r="POG66" s="6"/>
      <c r="POH66" s="6"/>
      <c r="POI66" s="1"/>
      <c r="POJ66" s="1"/>
      <c r="POK66" s="1"/>
      <c r="PON66" s="2"/>
      <c r="POO66" s="6"/>
      <c r="POP66" s="6"/>
      <c r="POQ66" s="1"/>
      <c r="POR66" s="1"/>
      <c r="POS66" s="1"/>
      <c r="POV66" s="2"/>
      <c r="POW66" s="6"/>
      <c r="POX66" s="6"/>
      <c r="POY66" s="1"/>
      <c r="POZ66" s="1"/>
      <c r="PPA66" s="1"/>
      <c r="PPD66" s="2"/>
      <c r="PPE66" s="6"/>
      <c r="PPF66" s="6"/>
      <c r="PPG66" s="1"/>
      <c r="PPH66" s="1"/>
      <c r="PPI66" s="1"/>
      <c r="PPL66" s="2"/>
      <c r="PPM66" s="6"/>
      <c r="PPN66" s="6"/>
      <c r="PPO66" s="1"/>
      <c r="PPP66" s="1"/>
      <c r="PPQ66" s="1"/>
      <c r="PPT66" s="2"/>
      <c r="PPU66" s="6"/>
      <c r="PPV66" s="6"/>
      <c r="PPW66" s="1"/>
      <c r="PPX66" s="1"/>
      <c r="PPY66" s="1"/>
      <c r="PQB66" s="2"/>
      <c r="PQC66" s="6"/>
      <c r="PQD66" s="6"/>
      <c r="PQE66" s="1"/>
      <c r="PQF66" s="1"/>
      <c r="PQG66" s="1"/>
      <c r="PQJ66" s="2"/>
      <c r="PQK66" s="6"/>
      <c r="PQL66" s="6"/>
      <c r="PQM66" s="1"/>
      <c r="PQN66" s="1"/>
      <c r="PQO66" s="1"/>
      <c r="PQR66" s="2"/>
      <c r="PQS66" s="6"/>
      <c r="PQT66" s="6"/>
      <c r="PQU66" s="1"/>
      <c r="PQV66" s="1"/>
      <c r="PQW66" s="1"/>
      <c r="PQZ66" s="2"/>
      <c r="PRA66" s="6"/>
      <c r="PRB66" s="6"/>
      <c r="PRC66" s="1"/>
      <c r="PRD66" s="1"/>
      <c r="PRE66" s="1"/>
      <c r="PRH66" s="2"/>
      <c r="PRI66" s="6"/>
      <c r="PRJ66" s="6"/>
      <c r="PRK66" s="1"/>
      <c r="PRL66" s="1"/>
      <c r="PRM66" s="1"/>
      <c r="PRP66" s="2"/>
      <c r="PRQ66" s="6"/>
      <c r="PRR66" s="6"/>
      <c r="PRS66" s="1"/>
      <c r="PRT66" s="1"/>
      <c r="PRU66" s="1"/>
      <c r="PRX66" s="2"/>
      <c r="PRY66" s="6"/>
      <c r="PRZ66" s="6"/>
      <c r="PSA66" s="1"/>
      <c r="PSB66" s="1"/>
      <c r="PSC66" s="1"/>
      <c r="PSF66" s="2"/>
      <c r="PSG66" s="6"/>
      <c r="PSH66" s="6"/>
      <c r="PSI66" s="1"/>
      <c r="PSJ66" s="1"/>
      <c r="PSK66" s="1"/>
      <c r="PSN66" s="2"/>
      <c r="PSO66" s="6"/>
      <c r="PSP66" s="6"/>
      <c r="PSQ66" s="1"/>
      <c r="PSR66" s="1"/>
      <c r="PSS66" s="1"/>
      <c r="PSV66" s="2"/>
      <c r="PSW66" s="6"/>
      <c r="PSX66" s="6"/>
      <c r="PSY66" s="1"/>
      <c r="PSZ66" s="1"/>
      <c r="PTA66" s="1"/>
      <c r="PTD66" s="2"/>
      <c r="PTE66" s="6"/>
      <c r="PTF66" s="6"/>
      <c r="PTG66" s="1"/>
      <c r="PTH66" s="1"/>
      <c r="PTI66" s="1"/>
      <c r="PTL66" s="2"/>
      <c r="PTM66" s="6"/>
      <c r="PTN66" s="6"/>
      <c r="PTO66" s="1"/>
      <c r="PTP66" s="1"/>
      <c r="PTQ66" s="1"/>
      <c r="PTT66" s="2"/>
      <c r="PTU66" s="6"/>
      <c r="PTV66" s="6"/>
      <c r="PTW66" s="1"/>
      <c r="PTX66" s="1"/>
      <c r="PTY66" s="1"/>
      <c r="PUB66" s="2"/>
      <c r="PUC66" s="6"/>
      <c r="PUD66" s="6"/>
      <c r="PUE66" s="1"/>
      <c r="PUF66" s="1"/>
      <c r="PUG66" s="1"/>
      <c r="PUJ66" s="2"/>
      <c r="PUK66" s="6"/>
      <c r="PUL66" s="6"/>
      <c r="PUM66" s="1"/>
      <c r="PUN66" s="1"/>
      <c r="PUO66" s="1"/>
      <c r="PUR66" s="2"/>
      <c r="PUS66" s="6"/>
      <c r="PUT66" s="6"/>
      <c r="PUU66" s="1"/>
      <c r="PUV66" s="1"/>
      <c r="PUW66" s="1"/>
      <c r="PUZ66" s="2"/>
      <c r="PVA66" s="6"/>
      <c r="PVB66" s="6"/>
      <c r="PVC66" s="1"/>
      <c r="PVD66" s="1"/>
      <c r="PVE66" s="1"/>
      <c r="PVH66" s="2"/>
      <c r="PVI66" s="6"/>
      <c r="PVJ66" s="6"/>
      <c r="PVK66" s="1"/>
      <c r="PVL66" s="1"/>
      <c r="PVM66" s="1"/>
      <c r="PVP66" s="2"/>
      <c r="PVQ66" s="6"/>
      <c r="PVR66" s="6"/>
      <c r="PVS66" s="1"/>
      <c r="PVT66" s="1"/>
      <c r="PVU66" s="1"/>
      <c r="PVX66" s="2"/>
      <c r="PVY66" s="6"/>
      <c r="PVZ66" s="6"/>
      <c r="PWA66" s="1"/>
      <c r="PWB66" s="1"/>
      <c r="PWC66" s="1"/>
      <c r="PWF66" s="2"/>
      <c r="PWG66" s="6"/>
      <c r="PWH66" s="6"/>
      <c r="PWI66" s="1"/>
      <c r="PWJ66" s="1"/>
      <c r="PWK66" s="1"/>
      <c r="PWN66" s="2"/>
      <c r="PWO66" s="6"/>
      <c r="PWP66" s="6"/>
      <c r="PWQ66" s="1"/>
      <c r="PWR66" s="1"/>
      <c r="PWS66" s="1"/>
      <c r="PWV66" s="2"/>
      <c r="PWW66" s="6"/>
      <c r="PWX66" s="6"/>
      <c r="PWY66" s="1"/>
      <c r="PWZ66" s="1"/>
      <c r="PXA66" s="1"/>
      <c r="PXD66" s="2"/>
      <c r="PXE66" s="6"/>
      <c r="PXF66" s="6"/>
      <c r="PXG66" s="1"/>
      <c r="PXH66" s="1"/>
      <c r="PXI66" s="1"/>
      <c r="PXL66" s="2"/>
      <c r="PXM66" s="6"/>
      <c r="PXN66" s="6"/>
      <c r="PXO66" s="1"/>
      <c r="PXP66" s="1"/>
      <c r="PXQ66" s="1"/>
      <c r="PXT66" s="2"/>
      <c r="PXU66" s="6"/>
      <c r="PXV66" s="6"/>
      <c r="PXW66" s="1"/>
      <c r="PXX66" s="1"/>
      <c r="PXY66" s="1"/>
      <c r="PYB66" s="2"/>
      <c r="PYC66" s="6"/>
      <c r="PYD66" s="6"/>
      <c r="PYE66" s="1"/>
      <c r="PYF66" s="1"/>
      <c r="PYG66" s="1"/>
      <c r="PYJ66" s="2"/>
      <c r="PYK66" s="6"/>
      <c r="PYL66" s="6"/>
      <c r="PYM66" s="1"/>
      <c r="PYN66" s="1"/>
      <c r="PYO66" s="1"/>
      <c r="PYR66" s="2"/>
      <c r="PYS66" s="6"/>
      <c r="PYT66" s="6"/>
      <c r="PYU66" s="1"/>
      <c r="PYV66" s="1"/>
      <c r="PYW66" s="1"/>
      <c r="PYZ66" s="2"/>
      <c r="PZA66" s="6"/>
      <c r="PZB66" s="6"/>
      <c r="PZC66" s="1"/>
      <c r="PZD66" s="1"/>
      <c r="PZE66" s="1"/>
      <c r="PZH66" s="2"/>
      <c r="PZI66" s="6"/>
      <c r="PZJ66" s="6"/>
      <c r="PZK66" s="1"/>
      <c r="PZL66" s="1"/>
      <c r="PZM66" s="1"/>
      <c r="PZP66" s="2"/>
      <c r="PZQ66" s="6"/>
      <c r="PZR66" s="6"/>
      <c r="PZS66" s="1"/>
      <c r="PZT66" s="1"/>
      <c r="PZU66" s="1"/>
      <c r="PZX66" s="2"/>
      <c r="PZY66" s="6"/>
      <c r="PZZ66" s="6"/>
      <c r="QAA66" s="1"/>
      <c r="QAB66" s="1"/>
      <c r="QAC66" s="1"/>
      <c r="QAF66" s="2"/>
      <c r="QAG66" s="6"/>
      <c r="QAH66" s="6"/>
      <c r="QAI66" s="1"/>
      <c r="QAJ66" s="1"/>
      <c r="QAK66" s="1"/>
      <c r="QAN66" s="2"/>
      <c r="QAO66" s="6"/>
      <c r="QAP66" s="6"/>
      <c r="QAQ66" s="1"/>
      <c r="QAR66" s="1"/>
      <c r="QAS66" s="1"/>
      <c r="QAV66" s="2"/>
      <c r="QAW66" s="6"/>
      <c r="QAX66" s="6"/>
      <c r="QAY66" s="1"/>
      <c r="QAZ66" s="1"/>
      <c r="QBA66" s="1"/>
      <c r="QBD66" s="2"/>
      <c r="QBE66" s="6"/>
      <c r="QBF66" s="6"/>
      <c r="QBG66" s="1"/>
      <c r="QBH66" s="1"/>
      <c r="QBI66" s="1"/>
      <c r="QBL66" s="2"/>
      <c r="QBM66" s="6"/>
      <c r="QBN66" s="6"/>
      <c r="QBO66" s="1"/>
      <c r="QBP66" s="1"/>
      <c r="QBQ66" s="1"/>
      <c r="QBT66" s="2"/>
      <c r="QBU66" s="6"/>
      <c r="QBV66" s="6"/>
      <c r="QBW66" s="1"/>
      <c r="QBX66" s="1"/>
      <c r="QBY66" s="1"/>
      <c r="QCB66" s="2"/>
      <c r="QCC66" s="6"/>
      <c r="QCD66" s="6"/>
      <c r="QCE66" s="1"/>
      <c r="QCF66" s="1"/>
      <c r="QCG66" s="1"/>
      <c r="QCJ66" s="2"/>
      <c r="QCK66" s="6"/>
      <c r="QCL66" s="6"/>
      <c r="QCM66" s="1"/>
      <c r="QCN66" s="1"/>
      <c r="QCO66" s="1"/>
      <c r="QCR66" s="2"/>
      <c r="QCS66" s="6"/>
      <c r="QCT66" s="6"/>
      <c r="QCU66" s="1"/>
      <c r="QCV66" s="1"/>
      <c r="QCW66" s="1"/>
      <c r="QCZ66" s="2"/>
      <c r="QDA66" s="6"/>
      <c r="QDB66" s="6"/>
      <c r="QDC66" s="1"/>
      <c r="QDD66" s="1"/>
      <c r="QDE66" s="1"/>
      <c r="QDH66" s="2"/>
      <c r="QDI66" s="6"/>
      <c r="QDJ66" s="6"/>
      <c r="QDK66" s="1"/>
      <c r="QDL66" s="1"/>
      <c r="QDM66" s="1"/>
      <c r="QDP66" s="2"/>
      <c r="QDQ66" s="6"/>
      <c r="QDR66" s="6"/>
      <c r="QDS66" s="1"/>
      <c r="QDT66" s="1"/>
      <c r="QDU66" s="1"/>
      <c r="QDX66" s="2"/>
      <c r="QDY66" s="6"/>
      <c r="QDZ66" s="6"/>
      <c r="QEA66" s="1"/>
      <c r="QEB66" s="1"/>
      <c r="QEC66" s="1"/>
      <c r="QEF66" s="2"/>
      <c r="QEG66" s="6"/>
      <c r="QEH66" s="6"/>
      <c r="QEI66" s="1"/>
      <c r="QEJ66" s="1"/>
      <c r="QEK66" s="1"/>
      <c r="QEN66" s="2"/>
      <c r="QEO66" s="6"/>
      <c r="QEP66" s="6"/>
      <c r="QEQ66" s="1"/>
      <c r="QER66" s="1"/>
      <c r="QES66" s="1"/>
      <c r="QEV66" s="2"/>
      <c r="QEW66" s="6"/>
      <c r="QEX66" s="6"/>
      <c r="QEY66" s="1"/>
      <c r="QEZ66" s="1"/>
      <c r="QFA66" s="1"/>
      <c r="QFD66" s="2"/>
      <c r="QFE66" s="6"/>
      <c r="QFF66" s="6"/>
      <c r="QFG66" s="1"/>
      <c r="QFH66" s="1"/>
      <c r="QFI66" s="1"/>
      <c r="QFL66" s="2"/>
      <c r="QFM66" s="6"/>
      <c r="QFN66" s="6"/>
      <c r="QFO66" s="1"/>
      <c r="QFP66" s="1"/>
      <c r="QFQ66" s="1"/>
      <c r="QFT66" s="2"/>
      <c r="QFU66" s="6"/>
      <c r="QFV66" s="6"/>
      <c r="QFW66" s="1"/>
      <c r="QFX66" s="1"/>
      <c r="QFY66" s="1"/>
      <c r="QGB66" s="2"/>
      <c r="QGC66" s="6"/>
      <c r="QGD66" s="6"/>
      <c r="QGE66" s="1"/>
      <c r="QGF66" s="1"/>
      <c r="QGG66" s="1"/>
      <c r="QGJ66" s="2"/>
      <c r="QGK66" s="6"/>
      <c r="QGL66" s="6"/>
      <c r="QGM66" s="1"/>
      <c r="QGN66" s="1"/>
      <c r="QGO66" s="1"/>
      <c r="QGR66" s="2"/>
      <c r="QGS66" s="6"/>
      <c r="QGT66" s="6"/>
      <c r="QGU66" s="1"/>
      <c r="QGV66" s="1"/>
      <c r="QGW66" s="1"/>
      <c r="QGZ66" s="2"/>
      <c r="QHA66" s="6"/>
      <c r="QHB66" s="6"/>
      <c r="QHC66" s="1"/>
      <c r="QHD66" s="1"/>
      <c r="QHE66" s="1"/>
      <c r="QHH66" s="2"/>
      <c r="QHI66" s="6"/>
      <c r="QHJ66" s="6"/>
      <c r="QHK66" s="1"/>
      <c r="QHL66" s="1"/>
      <c r="QHM66" s="1"/>
      <c r="QHP66" s="2"/>
      <c r="QHQ66" s="6"/>
      <c r="QHR66" s="6"/>
      <c r="QHS66" s="1"/>
      <c r="QHT66" s="1"/>
      <c r="QHU66" s="1"/>
      <c r="QHX66" s="2"/>
      <c r="QHY66" s="6"/>
      <c r="QHZ66" s="6"/>
      <c r="QIA66" s="1"/>
      <c r="QIB66" s="1"/>
      <c r="QIC66" s="1"/>
      <c r="QIF66" s="2"/>
      <c r="QIG66" s="6"/>
      <c r="QIH66" s="6"/>
      <c r="QII66" s="1"/>
      <c r="QIJ66" s="1"/>
      <c r="QIK66" s="1"/>
      <c r="QIN66" s="2"/>
      <c r="QIO66" s="6"/>
      <c r="QIP66" s="6"/>
      <c r="QIQ66" s="1"/>
      <c r="QIR66" s="1"/>
      <c r="QIS66" s="1"/>
      <c r="QIV66" s="2"/>
      <c r="QIW66" s="6"/>
      <c r="QIX66" s="6"/>
      <c r="QIY66" s="1"/>
      <c r="QIZ66" s="1"/>
      <c r="QJA66" s="1"/>
      <c r="QJD66" s="2"/>
      <c r="QJE66" s="6"/>
      <c r="QJF66" s="6"/>
      <c r="QJG66" s="1"/>
      <c r="QJH66" s="1"/>
      <c r="QJI66" s="1"/>
      <c r="QJL66" s="2"/>
      <c r="QJM66" s="6"/>
      <c r="QJN66" s="6"/>
      <c r="QJO66" s="1"/>
      <c r="QJP66" s="1"/>
      <c r="QJQ66" s="1"/>
      <c r="QJT66" s="2"/>
      <c r="QJU66" s="6"/>
      <c r="QJV66" s="6"/>
      <c r="QJW66" s="1"/>
      <c r="QJX66" s="1"/>
      <c r="QJY66" s="1"/>
      <c r="QKB66" s="2"/>
      <c r="QKC66" s="6"/>
      <c r="QKD66" s="6"/>
      <c r="QKE66" s="1"/>
      <c r="QKF66" s="1"/>
      <c r="QKG66" s="1"/>
      <c r="QKJ66" s="2"/>
      <c r="QKK66" s="6"/>
      <c r="QKL66" s="6"/>
      <c r="QKM66" s="1"/>
      <c r="QKN66" s="1"/>
      <c r="QKO66" s="1"/>
      <c r="QKR66" s="2"/>
      <c r="QKS66" s="6"/>
      <c r="QKT66" s="6"/>
      <c r="QKU66" s="1"/>
      <c r="QKV66" s="1"/>
      <c r="QKW66" s="1"/>
      <c r="QKZ66" s="2"/>
      <c r="QLA66" s="6"/>
      <c r="QLB66" s="6"/>
      <c r="QLC66" s="1"/>
      <c r="QLD66" s="1"/>
      <c r="QLE66" s="1"/>
      <c r="QLH66" s="2"/>
      <c r="QLI66" s="6"/>
      <c r="QLJ66" s="6"/>
      <c r="QLK66" s="1"/>
      <c r="QLL66" s="1"/>
      <c r="QLM66" s="1"/>
      <c r="QLP66" s="2"/>
      <c r="QLQ66" s="6"/>
      <c r="QLR66" s="6"/>
      <c r="QLS66" s="1"/>
      <c r="QLT66" s="1"/>
      <c r="QLU66" s="1"/>
      <c r="QLX66" s="2"/>
      <c r="QLY66" s="6"/>
      <c r="QLZ66" s="6"/>
      <c r="QMA66" s="1"/>
      <c r="QMB66" s="1"/>
      <c r="QMC66" s="1"/>
      <c r="QMF66" s="2"/>
      <c r="QMG66" s="6"/>
      <c r="QMH66" s="6"/>
      <c r="QMI66" s="1"/>
      <c r="QMJ66" s="1"/>
      <c r="QMK66" s="1"/>
      <c r="QMN66" s="2"/>
      <c r="QMO66" s="6"/>
      <c r="QMP66" s="6"/>
      <c r="QMQ66" s="1"/>
      <c r="QMR66" s="1"/>
      <c r="QMS66" s="1"/>
      <c r="QMV66" s="2"/>
      <c r="QMW66" s="6"/>
      <c r="QMX66" s="6"/>
      <c r="QMY66" s="1"/>
      <c r="QMZ66" s="1"/>
      <c r="QNA66" s="1"/>
      <c r="QND66" s="2"/>
      <c r="QNE66" s="6"/>
      <c r="QNF66" s="6"/>
      <c r="QNG66" s="1"/>
      <c r="QNH66" s="1"/>
      <c r="QNI66" s="1"/>
      <c r="QNL66" s="2"/>
      <c r="QNM66" s="6"/>
      <c r="QNN66" s="6"/>
      <c r="QNO66" s="1"/>
      <c r="QNP66" s="1"/>
      <c r="QNQ66" s="1"/>
      <c r="QNT66" s="2"/>
      <c r="QNU66" s="6"/>
      <c r="QNV66" s="6"/>
      <c r="QNW66" s="1"/>
      <c r="QNX66" s="1"/>
      <c r="QNY66" s="1"/>
      <c r="QOB66" s="2"/>
      <c r="QOC66" s="6"/>
      <c r="QOD66" s="6"/>
      <c r="QOE66" s="1"/>
      <c r="QOF66" s="1"/>
      <c r="QOG66" s="1"/>
      <c r="QOJ66" s="2"/>
      <c r="QOK66" s="6"/>
      <c r="QOL66" s="6"/>
      <c r="QOM66" s="1"/>
      <c r="QON66" s="1"/>
      <c r="QOO66" s="1"/>
      <c r="QOR66" s="2"/>
      <c r="QOS66" s="6"/>
      <c r="QOT66" s="6"/>
      <c r="QOU66" s="1"/>
      <c r="QOV66" s="1"/>
      <c r="QOW66" s="1"/>
      <c r="QOZ66" s="2"/>
      <c r="QPA66" s="6"/>
      <c r="QPB66" s="6"/>
      <c r="QPC66" s="1"/>
      <c r="QPD66" s="1"/>
      <c r="QPE66" s="1"/>
      <c r="QPH66" s="2"/>
      <c r="QPI66" s="6"/>
      <c r="QPJ66" s="6"/>
      <c r="QPK66" s="1"/>
      <c r="QPL66" s="1"/>
      <c r="QPM66" s="1"/>
      <c r="QPP66" s="2"/>
      <c r="QPQ66" s="6"/>
      <c r="QPR66" s="6"/>
      <c r="QPS66" s="1"/>
      <c r="QPT66" s="1"/>
      <c r="QPU66" s="1"/>
      <c r="QPX66" s="2"/>
      <c r="QPY66" s="6"/>
      <c r="QPZ66" s="6"/>
      <c r="QQA66" s="1"/>
      <c r="QQB66" s="1"/>
      <c r="QQC66" s="1"/>
      <c r="QQF66" s="2"/>
      <c r="QQG66" s="6"/>
      <c r="QQH66" s="6"/>
      <c r="QQI66" s="1"/>
      <c r="QQJ66" s="1"/>
      <c r="QQK66" s="1"/>
      <c r="QQN66" s="2"/>
      <c r="QQO66" s="6"/>
      <c r="QQP66" s="6"/>
      <c r="QQQ66" s="1"/>
      <c r="QQR66" s="1"/>
      <c r="QQS66" s="1"/>
      <c r="QQV66" s="2"/>
      <c r="QQW66" s="6"/>
      <c r="QQX66" s="6"/>
      <c r="QQY66" s="1"/>
      <c r="QQZ66" s="1"/>
      <c r="QRA66" s="1"/>
      <c r="QRD66" s="2"/>
      <c r="QRE66" s="6"/>
      <c r="QRF66" s="6"/>
      <c r="QRG66" s="1"/>
      <c r="QRH66" s="1"/>
      <c r="QRI66" s="1"/>
      <c r="QRL66" s="2"/>
      <c r="QRM66" s="6"/>
      <c r="QRN66" s="6"/>
      <c r="QRO66" s="1"/>
      <c r="QRP66" s="1"/>
      <c r="QRQ66" s="1"/>
      <c r="QRT66" s="2"/>
      <c r="QRU66" s="6"/>
      <c r="QRV66" s="6"/>
      <c r="QRW66" s="1"/>
      <c r="QRX66" s="1"/>
      <c r="QRY66" s="1"/>
      <c r="QSB66" s="2"/>
      <c r="QSC66" s="6"/>
      <c r="QSD66" s="6"/>
      <c r="QSE66" s="1"/>
      <c r="QSF66" s="1"/>
      <c r="QSG66" s="1"/>
      <c r="QSJ66" s="2"/>
      <c r="QSK66" s="6"/>
      <c r="QSL66" s="6"/>
      <c r="QSM66" s="1"/>
      <c r="QSN66" s="1"/>
      <c r="QSO66" s="1"/>
      <c r="QSR66" s="2"/>
      <c r="QSS66" s="6"/>
      <c r="QST66" s="6"/>
      <c r="QSU66" s="1"/>
      <c r="QSV66" s="1"/>
      <c r="QSW66" s="1"/>
      <c r="QSZ66" s="2"/>
      <c r="QTA66" s="6"/>
      <c r="QTB66" s="6"/>
      <c r="QTC66" s="1"/>
      <c r="QTD66" s="1"/>
      <c r="QTE66" s="1"/>
      <c r="QTH66" s="2"/>
      <c r="QTI66" s="6"/>
      <c r="QTJ66" s="6"/>
      <c r="QTK66" s="1"/>
      <c r="QTL66" s="1"/>
      <c r="QTM66" s="1"/>
      <c r="QTP66" s="2"/>
      <c r="QTQ66" s="6"/>
      <c r="QTR66" s="6"/>
      <c r="QTS66" s="1"/>
      <c r="QTT66" s="1"/>
      <c r="QTU66" s="1"/>
      <c r="QTX66" s="2"/>
      <c r="QTY66" s="6"/>
      <c r="QTZ66" s="6"/>
      <c r="QUA66" s="1"/>
      <c r="QUB66" s="1"/>
      <c r="QUC66" s="1"/>
      <c r="QUF66" s="2"/>
      <c r="QUG66" s="6"/>
      <c r="QUH66" s="6"/>
      <c r="QUI66" s="1"/>
      <c r="QUJ66" s="1"/>
      <c r="QUK66" s="1"/>
      <c r="QUN66" s="2"/>
      <c r="QUO66" s="6"/>
      <c r="QUP66" s="6"/>
      <c r="QUQ66" s="1"/>
      <c r="QUR66" s="1"/>
      <c r="QUS66" s="1"/>
      <c r="QUV66" s="2"/>
      <c r="QUW66" s="6"/>
      <c r="QUX66" s="6"/>
      <c r="QUY66" s="1"/>
      <c r="QUZ66" s="1"/>
      <c r="QVA66" s="1"/>
      <c r="QVD66" s="2"/>
      <c r="QVE66" s="6"/>
      <c r="QVF66" s="6"/>
      <c r="QVG66" s="1"/>
      <c r="QVH66" s="1"/>
      <c r="QVI66" s="1"/>
      <c r="QVL66" s="2"/>
      <c r="QVM66" s="6"/>
      <c r="QVN66" s="6"/>
      <c r="QVO66" s="1"/>
      <c r="QVP66" s="1"/>
      <c r="QVQ66" s="1"/>
      <c r="QVT66" s="2"/>
      <c r="QVU66" s="6"/>
      <c r="QVV66" s="6"/>
      <c r="QVW66" s="1"/>
      <c r="QVX66" s="1"/>
      <c r="QVY66" s="1"/>
      <c r="QWB66" s="2"/>
      <c r="QWC66" s="6"/>
      <c r="QWD66" s="6"/>
      <c r="QWE66" s="1"/>
      <c r="QWF66" s="1"/>
      <c r="QWG66" s="1"/>
      <c r="QWJ66" s="2"/>
      <c r="QWK66" s="6"/>
      <c r="QWL66" s="6"/>
      <c r="QWM66" s="1"/>
      <c r="QWN66" s="1"/>
      <c r="QWO66" s="1"/>
      <c r="QWR66" s="2"/>
      <c r="QWS66" s="6"/>
      <c r="QWT66" s="6"/>
      <c r="QWU66" s="1"/>
      <c r="QWV66" s="1"/>
      <c r="QWW66" s="1"/>
      <c r="QWZ66" s="2"/>
      <c r="QXA66" s="6"/>
      <c r="QXB66" s="6"/>
      <c r="QXC66" s="1"/>
      <c r="QXD66" s="1"/>
      <c r="QXE66" s="1"/>
      <c r="QXH66" s="2"/>
      <c r="QXI66" s="6"/>
      <c r="QXJ66" s="6"/>
      <c r="QXK66" s="1"/>
      <c r="QXL66" s="1"/>
      <c r="QXM66" s="1"/>
      <c r="QXP66" s="2"/>
      <c r="QXQ66" s="6"/>
      <c r="QXR66" s="6"/>
      <c r="QXS66" s="1"/>
      <c r="QXT66" s="1"/>
      <c r="QXU66" s="1"/>
      <c r="QXX66" s="2"/>
      <c r="QXY66" s="6"/>
      <c r="QXZ66" s="6"/>
      <c r="QYA66" s="1"/>
      <c r="QYB66" s="1"/>
      <c r="QYC66" s="1"/>
      <c r="QYF66" s="2"/>
      <c r="QYG66" s="6"/>
      <c r="QYH66" s="6"/>
      <c r="QYI66" s="1"/>
      <c r="QYJ66" s="1"/>
      <c r="QYK66" s="1"/>
      <c r="QYN66" s="2"/>
      <c r="QYO66" s="6"/>
      <c r="QYP66" s="6"/>
      <c r="QYQ66" s="1"/>
      <c r="QYR66" s="1"/>
      <c r="QYS66" s="1"/>
      <c r="QYV66" s="2"/>
      <c r="QYW66" s="6"/>
      <c r="QYX66" s="6"/>
      <c r="QYY66" s="1"/>
      <c r="QYZ66" s="1"/>
      <c r="QZA66" s="1"/>
      <c r="QZD66" s="2"/>
      <c r="QZE66" s="6"/>
      <c r="QZF66" s="6"/>
      <c r="QZG66" s="1"/>
      <c r="QZH66" s="1"/>
      <c r="QZI66" s="1"/>
      <c r="QZL66" s="2"/>
      <c r="QZM66" s="6"/>
      <c r="QZN66" s="6"/>
      <c r="QZO66" s="1"/>
      <c r="QZP66" s="1"/>
      <c r="QZQ66" s="1"/>
      <c r="QZT66" s="2"/>
      <c r="QZU66" s="6"/>
      <c r="QZV66" s="6"/>
      <c r="QZW66" s="1"/>
      <c r="QZX66" s="1"/>
      <c r="QZY66" s="1"/>
      <c r="RAB66" s="2"/>
      <c r="RAC66" s="6"/>
      <c r="RAD66" s="6"/>
      <c r="RAE66" s="1"/>
      <c r="RAF66" s="1"/>
      <c r="RAG66" s="1"/>
      <c r="RAJ66" s="2"/>
      <c r="RAK66" s="6"/>
      <c r="RAL66" s="6"/>
      <c r="RAM66" s="1"/>
      <c r="RAN66" s="1"/>
      <c r="RAO66" s="1"/>
      <c r="RAR66" s="2"/>
      <c r="RAS66" s="6"/>
      <c r="RAT66" s="6"/>
      <c r="RAU66" s="1"/>
      <c r="RAV66" s="1"/>
      <c r="RAW66" s="1"/>
      <c r="RAZ66" s="2"/>
      <c r="RBA66" s="6"/>
      <c r="RBB66" s="6"/>
      <c r="RBC66" s="1"/>
      <c r="RBD66" s="1"/>
      <c r="RBE66" s="1"/>
      <c r="RBH66" s="2"/>
      <c r="RBI66" s="6"/>
      <c r="RBJ66" s="6"/>
      <c r="RBK66" s="1"/>
      <c r="RBL66" s="1"/>
      <c r="RBM66" s="1"/>
      <c r="RBP66" s="2"/>
      <c r="RBQ66" s="6"/>
      <c r="RBR66" s="6"/>
      <c r="RBS66" s="1"/>
      <c r="RBT66" s="1"/>
      <c r="RBU66" s="1"/>
      <c r="RBX66" s="2"/>
      <c r="RBY66" s="6"/>
      <c r="RBZ66" s="6"/>
      <c r="RCA66" s="1"/>
      <c r="RCB66" s="1"/>
      <c r="RCC66" s="1"/>
      <c r="RCF66" s="2"/>
      <c r="RCG66" s="6"/>
      <c r="RCH66" s="6"/>
      <c r="RCI66" s="1"/>
      <c r="RCJ66" s="1"/>
      <c r="RCK66" s="1"/>
      <c r="RCN66" s="2"/>
      <c r="RCO66" s="6"/>
      <c r="RCP66" s="6"/>
      <c r="RCQ66" s="1"/>
      <c r="RCR66" s="1"/>
      <c r="RCS66" s="1"/>
      <c r="RCV66" s="2"/>
      <c r="RCW66" s="6"/>
      <c r="RCX66" s="6"/>
      <c r="RCY66" s="1"/>
      <c r="RCZ66" s="1"/>
      <c r="RDA66" s="1"/>
      <c r="RDD66" s="2"/>
      <c r="RDE66" s="6"/>
      <c r="RDF66" s="6"/>
      <c r="RDG66" s="1"/>
      <c r="RDH66" s="1"/>
      <c r="RDI66" s="1"/>
      <c r="RDL66" s="2"/>
      <c r="RDM66" s="6"/>
      <c r="RDN66" s="6"/>
      <c r="RDO66" s="1"/>
      <c r="RDP66" s="1"/>
      <c r="RDQ66" s="1"/>
      <c r="RDT66" s="2"/>
      <c r="RDU66" s="6"/>
      <c r="RDV66" s="6"/>
      <c r="RDW66" s="1"/>
      <c r="RDX66" s="1"/>
      <c r="RDY66" s="1"/>
      <c r="REB66" s="2"/>
      <c r="REC66" s="6"/>
      <c r="RED66" s="6"/>
      <c r="REE66" s="1"/>
      <c r="REF66" s="1"/>
      <c r="REG66" s="1"/>
      <c r="REJ66" s="2"/>
      <c r="REK66" s="6"/>
      <c r="REL66" s="6"/>
      <c r="REM66" s="1"/>
      <c r="REN66" s="1"/>
      <c r="REO66" s="1"/>
      <c r="RER66" s="2"/>
      <c r="RES66" s="6"/>
      <c r="RET66" s="6"/>
      <c r="REU66" s="1"/>
      <c r="REV66" s="1"/>
      <c r="REW66" s="1"/>
      <c r="REZ66" s="2"/>
      <c r="RFA66" s="6"/>
      <c r="RFB66" s="6"/>
      <c r="RFC66" s="1"/>
      <c r="RFD66" s="1"/>
      <c r="RFE66" s="1"/>
      <c r="RFH66" s="2"/>
      <c r="RFI66" s="6"/>
      <c r="RFJ66" s="6"/>
      <c r="RFK66" s="1"/>
      <c r="RFL66" s="1"/>
      <c r="RFM66" s="1"/>
      <c r="RFP66" s="2"/>
      <c r="RFQ66" s="6"/>
      <c r="RFR66" s="6"/>
      <c r="RFS66" s="1"/>
      <c r="RFT66" s="1"/>
      <c r="RFU66" s="1"/>
      <c r="RFX66" s="2"/>
      <c r="RFY66" s="6"/>
      <c r="RFZ66" s="6"/>
      <c r="RGA66" s="1"/>
      <c r="RGB66" s="1"/>
      <c r="RGC66" s="1"/>
      <c r="RGF66" s="2"/>
      <c r="RGG66" s="6"/>
      <c r="RGH66" s="6"/>
      <c r="RGI66" s="1"/>
      <c r="RGJ66" s="1"/>
      <c r="RGK66" s="1"/>
      <c r="RGN66" s="2"/>
      <c r="RGO66" s="6"/>
      <c r="RGP66" s="6"/>
      <c r="RGQ66" s="1"/>
      <c r="RGR66" s="1"/>
      <c r="RGS66" s="1"/>
      <c r="RGV66" s="2"/>
      <c r="RGW66" s="6"/>
      <c r="RGX66" s="6"/>
      <c r="RGY66" s="1"/>
      <c r="RGZ66" s="1"/>
      <c r="RHA66" s="1"/>
      <c r="RHD66" s="2"/>
      <c r="RHE66" s="6"/>
      <c r="RHF66" s="6"/>
      <c r="RHG66" s="1"/>
      <c r="RHH66" s="1"/>
      <c r="RHI66" s="1"/>
      <c r="RHL66" s="2"/>
      <c r="RHM66" s="6"/>
      <c r="RHN66" s="6"/>
      <c r="RHO66" s="1"/>
      <c r="RHP66" s="1"/>
      <c r="RHQ66" s="1"/>
      <c r="RHT66" s="2"/>
      <c r="RHU66" s="6"/>
      <c r="RHV66" s="6"/>
      <c r="RHW66" s="1"/>
      <c r="RHX66" s="1"/>
      <c r="RHY66" s="1"/>
      <c r="RIB66" s="2"/>
      <c r="RIC66" s="6"/>
      <c r="RID66" s="6"/>
      <c r="RIE66" s="1"/>
      <c r="RIF66" s="1"/>
      <c r="RIG66" s="1"/>
      <c r="RIJ66" s="2"/>
      <c r="RIK66" s="6"/>
      <c r="RIL66" s="6"/>
      <c r="RIM66" s="1"/>
      <c r="RIN66" s="1"/>
      <c r="RIO66" s="1"/>
      <c r="RIR66" s="2"/>
      <c r="RIS66" s="6"/>
      <c r="RIT66" s="6"/>
      <c r="RIU66" s="1"/>
      <c r="RIV66" s="1"/>
      <c r="RIW66" s="1"/>
      <c r="RIZ66" s="2"/>
      <c r="RJA66" s="6"/>
      <c r="RJB66" s="6"/>
      <c r="RJC66" s="1"/>
      <c r="RJD66" s="1"/>
      <c r="RJE66" s="1"/>
      <c r="RJH66" s="2"/>
      <c r="RJI66" s="6"/>
      <c r="RJJ66" s="6"/>
      <c r="RJK66" s="1"/>
      <c r="RJL66" s="1"/>
      <c r="RJM66" s="1"/>
      <c r="RJP66" s="2"/>
      <c r="RJQ66" s="6"/>
      <c r="RJR66" s="6"/>
      <c r="RJS66" s="1"/>
      <c r="RJT66" s="1"/>
      <c r="RJU66" s="1"/>
      <c r="RJX66" s="2"/>
      <c r="RJY66" s="6"/>
      <c r="RJZ66" s="6"/>
      <c r="RKA66" s="1"/>
      <c r="RKB66" s="1"/>
      <c r="RKC66" s="1"/>
      <c r="RKF66" s="2"/>
      <c r="RKG66" s="6"/>
      <c r="RKH66" s="6"/>
      <c r="RKI66" s="1"/>
      <c r="RKJ66" s="1"/>
      <c r="RKK66" s="1"/>
      <c r="RKN66" s="2"/>
      <c r="RKO66" s="6"/>
      <c r="RKP66" s="6"/>
      <c r="RKQ66" s="1"/>
      <c r="RKR66" s="1"/>
      <c r="RKS66" s="1"/>
      <c r="RKV66" s="2"/>
      <c r="RKW66" s="6"/>
      <c r="RKX66" s="6"/>
      <c r="RKY66" s="1"/>
      <c r="RKZ66" s="1"/>
      <c r="RLA66" s="1"/>
      <c r="RLD66" s="2"/>
      <c r="RLE66" s="6"/>
      <c r="RLF66" s="6"/>
      <c r="RLG66" s="1"/>
      <c r="RLH66" s="1"/>
      <c r="RLI66" s="1"/>
      <c r="RLL66" s="2"/>
      <c r="RLM66" s="6"/>
      <c r="RLN66" s="6"/>
      <c r="RLO66" s="1"/>
      <c r="RLP66" s="1"/>
      <c r="RLQ66" s="1"/>
      <c r="RLT66" s="2"/>
      <c r="RLU66" s="6"/>
      <c r="RLV66" s="6"/>
      <c r="RLW66" s="1"/>
      <c r="RLX66" s="1"/>
      <c r="RLY66" s="1"/>
      <c r="RMB66" s="2"/>
      <c r="RMC66" s="6"/>
      <c r="RMD66" s="6"/>
      <c r="RME66" s="1"/>
      <c r="RMF66" s="1"/>
      <c r="RMG66" s="1"/>
      <c r="RMJ66" s="2"/>
      <c r="RMK66" s="6"/>
      <c r="RML66" s="6"/>
      <c r="RMM66" s="1"/>
      <c r="RMN66" s="1"/>
      <c r="RMO66" s="1"/>
      <c r="RMR66" s="2"/>
      <c r="RMS66" s="6"/>
      <c r="RMT66" s="6"/>
      <c r="RMU66" s="1"/>
      <c r="RMV66" s="1"/>
      <c r="RMW66" s="1"/>
      <c r="RMZ66" s="2"/>
      <c r="RNA66" s="6"/>
      <c r="RNB66" s="6"/>
      <c r="RNC66" s="1"/>
      <c r="RND66" s="1"/>
      <c r="RNE66" s="1"/>
      <c r="RNH66" s="2"/>
      <c r="RNI66" s="6"/>
      <c r="RNJ66" s="6"/>
      <c r="RNK66" s="1"/>
      <c r="RNL66" s="1"/>
      <c r="RNM66" s="1"/>
      <c r="RNP66" s="2"/>
      <c r="RNQ66" s="6"/>
      <c r="RNR66" s="6"/>
      <c r="RNS66" s="1"/>
      <c r="RNT66" s="1"/>
      <c r="RNU66" s="1"/>
      <c r="RNX66" s="2"/>
      <c r="RNY66" s="6"/>
      <c r="RNZ66" s="6"/>
      <c r="ROA66" s="1"/>
      <c r="ROB66" s="1"/>
      <c r="ROC66" s="1"/>
      <c r="ROF66" s="2"/>
      <c r="ROG66" s="6"/>
      <c r="ROH66" s="6"/>
      <c r="ROI66" s="1"/>
      <c r="ROJ66" s="1"/>
      <c r="ROK66" s="1"/>
      <c r="RON66" s="2"/>
      <c r="ROO66" s="6"/>
      <c r="ROP66" s="6"/>
      <c r="ROQ66" s="1"/>
      <c r="ROR66" s="1"/>
      <c r="ROS66" s="1"/>
      <c r="ROV66" s="2"/>
      <c r="ROW66" s="6"/>
      <c r="ROX66" s="6"/>
      <c r="ROY66" s="1"/>
      <c r="ROZ66" s="1"/>
      <c r="RPA66" s="1"/>
      <c r="RPD66" s="2"/>
      <c r="RPE66" s="6"/>
      <c r="RPF66" s="6"/>
      <c r="RPG66" s="1"/>
      <c r="RPH66" s="1"/>
      <c r="RPI66" s="1"/>
      <c r="RPL66" s="2"/>
      <c r="RPM66" s="6"/>
      <c r="RPN66" s="6"/>
      <c r="RPO66" s="1"/>
      <c r="RPP66" s="1"/>
      <c r="RPQ66" s="1"/>
      <c r="RPT66" s="2"/>
      <c r="RPU66" s="6"/>
      <c r="RPV66" s="6"/>
      <c r="RPW66" s="1"/>
      <c r="RPX66" s="1"/>
      <c r="RPY66" s="1"/>
      <c r="RQB66" s="2"/>
      <c r="RQC66" s="6"/>
      <c r="RQD66" s="6"/>
      <c r="RQE66" s="1"/>
      <c r="RQF66" s="1"/>
      <c r="RQG66" s="1"/>
      <c r="RQJ66" s="2"/>
      <c r="RQK66" s="6"/>
      <c r="RQL66" s="6"/>
      <c r="RQM66" s="1"/>
      <c r="RQN66" s="1"/>
      <c r="RQO66" s="1"/>
      <c r="RQR66" s="2"/>
      <c r="RQS66" s="6"/>
      <c r="RQT66" s="6"/>
      <c r="RQU66" s="1"/>
      <c r="RQV66" s="1"/>
      <c r="RQW66" s="1"/>
      <c r="RQZ66" s="2"/>
      <c r="RRA66" s="6"/>
      <c r="RRB66" s="6"/>
      <c r="RRC66" s="1"/>
      <c r="RRD66" s="1"/>
      <c r="RRE66" s="1"/>
      <c r="RRH66" s="2"/>
      <c r="RRI66" s="6"/>
      <c r="RRJ66" s="6"/>
      <c r="RRK66" s="1"/>
      <c r="RRL66" s="1"/>
      <c r="RRM66" s="1"/>
      <c r="RRP66" s="2"/>
      <c r="RRQ66" s="6"/>
      <c r="RRR66" s="6"/>
      <c r="RRS66" s="1"/>
      <c r="RRT66" s="1"/>
      <c r="RRU66" s="1"/>
      <c r="RRX66" s="2"/>
      <c r="RRY66" s="6"/>
      <c r="RRZ66" s="6"/>
      <c r="RSA66" s="1"/>
      <c r="RSB66" s="1"/>
      <c r="RSC66" s="1"/>
      <c r="RSF66" s="2"/>
      <c r="RSG66" s="6"/>
      <c r="RSH66" s="6"/>
      <c r="RSI66" s="1"/>
      <c r="RSJ66" s="1"/>
      <c r="RSK66" s="1"/>
      <c r="RSN66" s="2"/>
      <c r="RSO66" s="6"/>
      <c r="RSP66" s="6"/>
      <c r="RSQ66" s="1"/>
      <c r="RSR66" s="1"/>
      <c r="RSS66" s="1"/>
      <c r="RSV66" s="2"/>
      <c r="RSW66" s="6"/>
      <c r="RSX66" s="6"/>
      <c r="RSY66" s="1"/>
      <c r="RSZ66" s="1"/>
      <c r="RTA66" s="1"/>
      <c r="RTD66" s="2"/>
      <c r="RTE66" s="6"/>
      <c r="RTF66" s="6"/>
      <c r="RTG66" s="1"/>
      <c r="RTH66" s="1"/>
      <c r="RTI66" s="1"/>
      <c r="RTL66" s="2"/>
      <c r="RTM66" s="6"/>
      <c r="RTN66" s="6"/>
      <c r="RTO66" s="1"/>
      <c r="RTP66" s="1"/>
      <c r="RTQ66" s="1"/>
      <c r="RTT66" s="2"/>
      <c r="RTU66" s="6"/>
      <c r="RTV66" s="6"/>
      <c r="RTW66" s="1"/>
      <c r="RTX66" s="1"/>
      <c r="RTY66" s="1"/>
      <c r="RUB66" s="2"/>
      <c r="RUC66" s="6"/>
      <c r="RUD66" s="6"/>
      <c r="RUE66" s="1"/>
      <c r="RUF66" s="1"/>
      <c r="RUG66" s="1"/>
      <c r="RUJ66" s="2"/>
      <c r="RUK66" s="6"/>
      <c r="RUL66" s="6"/>
      <c r="RUM66" s="1"/>
      <c r="RUN66" s="1"/>
      <c r="RUO66" s="1"/>
      <c r="RUR66" s="2"/>
      <c r="RUS66" s="6"/>
      <c r="RUT66" s="6"/>
      <c r="RUU66" s="1"/>
      <c r="RUV66" s="1"/>
      <c r="RUW66" s="1"/>
      <c r="RUZ66" s="2"/>
      <c r="RVA66" s="6"/>
      <c r="RVB66" s="6"/>
      <c r="RVC66" s="1"/>
      <c r="RVD66" s="1"/>
      <c r="RVE66" s="1"/>
      <c r="RVH66" s="2"/>
      <c r="RVI66" s="6"/>
      <c r="RVJ66" s="6"/>
      <c r="RVK66" s="1"/>
      <c r="RVL66" s="1"/>
      <c r="RVM66" s="1"/>
      <c r="RVP66" s="2"/>
      <c r="RVQ66" s="6"/>
      <c r="RVR66" s="6"/>
      <c r="RVS66" s="1"/>
      <c r="RVT66" s="1"/>
      <c r="RVU66" s="1"/>
      <c r="RVX66" s="2"/>
      <c r="RVY66" s="6"/>
      <c r="RVZ66" s="6"/>
      <c r="RWA66" s="1"/>
      <c r="RWB66" s="1"/>
      <c r="RWC66" s="1"/>
      <c r="RWF66" s="2"/>
      <c r="RWG66" s="6"/>
      <c r="RWH66" s="6"/>
      <c r="RWI66" s="1"/>
      <c r="RWJ66" s="1"/>
      <c r="RWK66" s="1"/>
      <c r="RWN66" s="2"/>
      <c r="RWO66" s="6"/>
      <c r="RWP66" s="6"/>
      <c r="RWQ66" s="1"/>
      <c r="RWR66" s="1"/>
      <c r="RWS66" s="1"/>
      <c r="RWV66" s="2"/>
      <c r="RWW66" s="6"/>
      <c r="RWX66" s="6"/>
      <c r="RWY66" s="1"/>
      <c r="RWZ66" s="1"/>
      <c r="RXA66" s="1"/>
      <c r="RXD66" s="2"/>
      <c r="RXE66" s="6"/>
      <c r="RXF66" s="6"/>
      <c r="RXG66" s="1"/>
      <c r="RXH66" s="1"/>
      <c r="RXI66" s="1"/>
      <c r="RXL66" s="2"/>
      <c r="RXM66" s="6"/>
      <c r="RXN66" s="6"/>
      <c r="RXO66" s="1"/>
      <c r="RXP66" s="1"/>
      <c r="RXQ66" s="1"/>
      <c r="RXT66" s="2"/>
      <c r="RXU66" s="6"/>
      <c r="RXV66" s="6"/>
      <c r="RXW66" s="1"/>
      <c r="RXX66" s="1"/>
      <c r="RXY66" s="1"/>
      <c r="RYB66" s="2"/>
      <c r="RYC66" s="6"/>
      <c r="RYD66" s="6"/>
      <c r="RYE66" s="1"/>
      <c r="RYF66" s="1"/>
      <c r="RYG66" s="1"/>
      <c r="RYJ66" s="2"/>
      <c r="RYK66" s="6"/>
      <c r="RYL66" s="6"/>
      <c r="RYM66" s="1"/>
      <c r="RYN66" s="1"/>
      <c r="RYO66" s="1"/>
      <c r="RYR66" s="2"/>
      <c r="RYS66" s="6"/>
      <c r="RYT66" s="6"/>
      <c r="RYU66" s="1"/>
      <c r="RYV66" s="1"/>
      <c r="RYW66" s="1"/>
      <c r="RYZ66" s="2"/>
      <c r="RZA66" s="6"/>
      <c r="RZB66" s="6"/>
      <c r="RZC66" s="1"/>
      <c r="RZD66" s="1"/>
      <c r="RZE66" s="1"/>
      <c r="RZH66" s="2"/>
      <c r="RZI66" s="6"/>
      <c r="RZJ66" s="6"/>
      <c r="RZK66" s="1"/>
      <c r="RZL66" s="1"/>
      <c r="RZM66" s="1"/>
      <c r="RZP66" s="2"/>
      <c r="RZQ66" s="6"/>
      <c r="RZR66" s="6"/>
      <c r="RZS66" s="1"/>
      <c r="RZT66" s="1"/>
      <c r="RZU66" s="1"/>
      <c r="RZX66" s="2"/>
      <c r="RZY66" s="6"/>
      <c r="RZZ66" s="6"/>
      <c r="SAA66" s="1"/>
      <c r="SAB66" s="1"/>
      <c r="SAC66" s="1"/>
      <c r="SAF66" s="2"/>
      <c r="SAG66" s="6"/>
      <c r="SAH66" s="6"/>
      <c r="SAI66" s="1"/>
      <c r="SAJ66" s="1"/>
      <c r="SAK66" s="1"/>
      <c r="SAN66" s="2"/>
      <c r="SAO66" s="6"/>
      <c r="SAP66" s="6"/>
      <c r="SAQ66" s="1"/>
      <c r="SAR66" s="1"/>
      <c r="SAS66" s="1"/>
      <c r="SAV66" s="2"/>
      <c r="SAW66" s="6"/>
      <c r="SAX66" s="6"/>
      <c r="SAY66" s="1"/>
      <c r="SAZ66" s="1"/>
      <c r="SBA66" s="1"/>
      <c r="SBD66" s="2"/>
      <c r="SBE66" s="6"/>
      <c r="SBF66" s="6"/>
      <c r="SBG66" s="1"/>
      <c r="SBH66" s="1"/>
      <c r="SBI66" s="1"/>
      <c r="SBL66" s="2"/>
      <c r="SBM66" s="6"/>
      <c r="SBN66" s="6"/>
      <c r="SBO66" s="1"/>
      <c r="SBP66" s="1"/>
      <c r="SBQ66" s="1"/>
      <c r="SBT66" s="2"/>
      <c r="SBU66" s="6"/>
      <c r="SBV66" s="6"/>
      <c r="SBW66" s="1"/>
      <c r="SBX66" s="1"/>
      <c r="SBY66" s="1"/>
      <c r="SCB66" s="2"/>
      <c r="SCC66" s="6"/>
      <c r="SCD66" s="6"/>
      <c r="SCE66" s="1"/>
      <c r="SCF66" s="1"/>
      <c r="SCG66" s="1"/>
      <c r="SCJ66" s="2"/>
      <c r="SCK66" s="6"/>
      <c r="SCL66" s="6"/>
      <c r="SCM66" s="1"/>
      <c r="SCN66" s="1"/>
      <c r="SCO66" s="1"/>
      <c r="SCR66" s="2"/>
      <c r="SCS66" s="6"/>
      <c r="SCT66" s="6"/>
      <c r="SCU66" s="1"/>
      <c r="SCV66" s="1"/>
      <c r="SCW66" s="1"/>
      <c r="SCZ66" s="2"/>
      <c r="SDA66" s="6"/>
      <c r="SDB66" s="6"/>
      <c r="SDC66" s="1"/>
      <c r="SDD66" s="1"/>
      <c r="SDE66" s="1"/>
      <c r="SDH66" s="2"/>
      <c r="SDI66" s="6"/>
      <c r="SDJ66" s="6"/>
      <c r="SDK66" s="1"/>
      <c r="SDL66" s="1"/>
      <c r="SDM66" s="1"/>
      <c r="SDP66" s="2"/>
      <c r="SDQ66" s="6"/>
      <c r="SDR66" s="6"/>
      <c r="SDS66" s="1"/>
      <c r="SDT66" s="1"/>
      <c r="SDU66" s="1"/>
      <c r="SDX66" s="2"/>
      <c r="SDY66" s="6"/>
      <c r="SDZ66" s="6"/>
      <c r="SEA66" s="1"/>
      <c r="SEB66" s="1"/>
      <c r="SEC66" s="1"/>
      <c r="SEF66" s="2"/>
      <c r="SEG66" s="6"/>
      <c r="SEH66" s="6"/>
      <c r="SEI66" s="1"/>
      <c r="SEJ66" s="1"/>
      <c r="SEK66" s="1"/>
      <c r="SEN66" s="2"/>
      <c r="SEO66" s="6"/>
      <c r="SEP66" s="6"/>
      <c r="SEQ66" s="1"/>
      <c r="SER66" s="1"/>
      <c r="SES66" s="1"/>
      <c r="SEV66" s="2"/>
      <c r="SEW66" s="6"/>
      <c r="SEX66" s="6"/>
      <c r="SEY66" s="1"/>
      <c r="SEZ66" s="1"/>
      <c r="SFA66" s="1"/>
      <c r="SFD66" s="2"/>
      <c r="SFE66" s="6"/>
      <c r="SFF66" s="6"/>
      <c r="SFG66" s="1"/>
      <c r="SFH66" s="1"/>
      <c r="SFI66" s="1"/>
      <c r="SFL66" s="2"/>
      <c r="SFM66" s="6"/>
      <c r="SFN66" s="6"/>
      <c r="SFO66" s="1"/>
      <c r="SFP66" s="1"/>
      <c r="SFQ66" s="1"/>
      <c r="SFT66" s="2"/>
      <c r="SFU66" s="6"/>
      <c r="SFV66" s="6"/>
      <c r="SFW66" s="1"/>
      <c r="SFX66" s="1"/>
      <c r="SFY66" s="1"/>
      <c r="SGB66" s="2"/>
      <c r="SGC66" s="6"/>
      <c r="SGD66" s="6"/>
      <c r="SGE66" s="1"/>
      <c r="SGF66" s="1"/>
      <c r="SGG66" s="1"/>
      <c r="SGJ66" s="2"/>
      <c r="SGK66" s="6"/>
      <c r="SGL66" s="6"/>
      <c r="SGM66" s="1"/>
      <c r="SGN66" s="1"/>
      <c r="SGO66" s="1"/>
      <c r="SGR66" s="2"/>
      <c r="SGS66" s="6"/>
      <c r="SGT66" s="6"/>
      <c r="SGU66" s="1"/>
      <c r="SGV66" s="1"/>
      <c r="SGW66" s="1"/>
      <c r="SGZ66" s="2"/>
      <c r="SHA66" s="6"/>
      <c r="SHB66" s="6"/>
      <c r="SHC66" s="1"/>
      <c r="SHD66" s="1"/>
      <c r="SHE66" s="1"/>
      <c r="SHH66" s="2"/>
      <c r="SHI66" s="6"/>
      <c r="SHJ66" s="6"/>
      <c r="SHK66" s="1"/>
      <c r="SHL66" s="1"/>
      <c r="SHM66" s="1"/>
      <c r="SHP66" s="2"/>
      <c r="SHQ66" s="6"/>
      <c r="SHR66" s="6"/>
      <c r="SHS66" s="1"/>
      <c r="SHT66" s="1"/>
      <c r="SHU66" s="1"/>
      <c r="SHX66" s="2"/>
      <c r="SHY66" s="6"/>
      <c r="SHZ66" s="6"/>
      <c r="SIA66" s="1"/>
      <c r="SIB66" s="1"/>
      <c r="SIC66" s="1"/>
      <c r="SIF66" s="2"/>
      <c r="SIG66" s="6"/>
      <c r="SIH66" s="6"/>
      <c r="SII66" s="1"/>
      <c r="SIJ66" s="1"/>
      <c r="SIK66" s="1"/>
      <c r="SIN66" s="2"/>
      <c r="SIO66" s="6"/>
      <c r="SIP66" s="6"/>
      <c r="SIQ66" s="1"/>
      <c r="SIR66" s="1"/>
      <c r="SIS66" s="1"/>
      <c r="SIV66" s="2"/>
      <c r="SIW66" s="6"/>
      <c r="SIX66" s="6"/>
      <c r="SIY66" s="1"/>
      <c r="SIZ66" s="1"/>
      <c r="SJA66" s="1"/>
      <c r="SJD66" s="2"/>
      <c r="SJE66" s="6"/>
      <c r="SJF66" s="6"/>
      <c r="SJG66" s="1"/>
      <c r="SJH66" s="1"/>
      <c r="SJI66" s="1"/>
      <c r="SJL66" s="2"/>
      <c r="SJM66" s="6"/>
      <c r="SJN66" s="6"/>
      <c r="SJO66" s="1"/>
      <c r="SJP66" s="1"/>
      <c r="SJQ66" s="1"/>
      <c r="SJT66" s="2"/>
      <c r="SJU66" s="6"/>
      <c r="SJV66" s="6"/>
      <c r="SJW66" s="1"/>
      <c r="SJX66" s="1"/>
      <c r="SJY66" s="1"/>
      <c r="SKB66" s="2"/>
      <c r="SKC66" s="6"/>
      <c r="SKD66" s="6"/>
      <c r="SKE66" s="1"/>
      <c r="SKF66" s="1"/>
      <c r="SKG66" s="1"/>
      <c r="SKJ66" s="2"/>
      <c r="SKK66" s="6"/>
      <c r="SKL66" s="6"/>
      <c r="SKM66" s="1"/>
      <c r="SKN66" s="1"/>
      <c r="SKO66" s="1"/>
      <c r="SKR66" s="2"/>
      <c r="SKS66" s="6"/>
      <c r="SKT66" s="6"/>
      <c r="SKU66" s="1"/>
      <c r="SKV66" s="1"/>
      <c r="SKW66" s="1"/>
      <c r="SKZ66" s="2"/>
      <c r="SLA66" s="6"/>
      <c r="SLB66" s="6"/>
      <c r="SLC66" s="1"/>
      <c r="SLD66" s="1"/>
      <c r="SLE66" s="1"/>
      <c r="SLH66" s="2"/>
      <c r="SLI66" s="6"/>
      <c r="SLJ66" s="6"/>
      <c r="SLK66" s="1"/>
      <c r="SLL66" s="1"/>
      <c r="SLM66" s="1"/>
      <c r="SLP66" s="2"/>
      <c r="SLQ66" s="6"/>
      <c r="SLR66" s="6"/>
      <c r="SLS66" s="1"/>
      <c r="SLT66" s="1"/>
      <c r="SLU66" s="1"/>
      <c r="SLX66" s="2"/>
      <c r="SLY66" s="6"/>
      <c r="SLZ66" s="6"/>
      <c r="SMA66" s="1"/>
      <c r="SMB66" s="1"/>
      <c r="SMC66" s="1"/>
      <c r="SMF66" s="2"/>
      <c r="SMG66" s="6"/>
      <c r="SMH66" s="6"/>
      <c r="SMI66" s="1"/>
      <c r="SMJ66" s="1"/>
      <c r="SMK66" s="1"/>
      <c r="SMN66" s="2"/>
      <c r="SMO66" s="6"/>
      <c r="SMP66" s="6"/>
      <c r="SMQ66" s="1"/>
      <c r="SMR66" s="1"/>
      <c r="SMS66" s="1"/>
      <c r="SMV66" s="2"/>
      <c r="SMW66" s="6"/>
      <c r="SMX66" s="6"/>
      <c r="SMY66" s="1"/>
      <c r="SMZ66" s="1"/>
      <c r="SNA66" s="1"/>
      <c r="SND66" s="2"/>
      <c r="SNE66" s="6"/>
      <c r="SNF66" s="6"/>
      <c r="SNG66" s="1"/>
      <c r="SNH66" s="1"/>
      <c r="SNI66" s="1"/>
      <c r="SNL66" s="2"/>
      <c r="SNM66" s="6"/>
      <c r="SNN66" s="6"/>
      <c r="SNO66" s="1"/>
      <c r="SNP66" s="1"/>
      <c r="SNQ66" s="1"/>
      <c r="SNT66" s="2"/>
      <c r="SNU66" s="6"/>
      <c r="SNV66" s="6"/>
      <c r="SNW66" s="1"/>
      <c r="SNX66" s="1"/>
      <c r="SNY66" s="1"/>
      <c r="SOB66" s="2"/>
      <c r="SOC66" s="6"/>
      <c r="SOD66" s="6"/>
      <c r="SOE66" s="1"/>
      <c r="SOF66" s="1"/>
      <c r="SOG66" s="1"/>
      <c r="SOJ66" s="2"/>
      <c r="SOK66" s="6"/>
      <c r="SOL66" s="6"/>
      <c r="SOM66" s="1"/>
      <c r="SON66" s="1"/>
      <c r="SOO66" s="1"/>
      <c r="SOR66" s="2"/>
      <c r="SOS66" s="6"/>
      <c r="SOT66" s="6"/>
      <c r="SOU66" s="1"/>
      <c r="SOV66" s="1"/>
      <c r="SOW66" s="1"/>
      <c r="SOZ66" s="2"/>
      <c r="SPA66" s="6"/>
      <c r="SPB66" s="6"/>
      <c r="SPC66" s="1"/>
      <c r="SPD66" s="1"/>
      <c r="SPE66" s="1"/>
      <c r="SPH66" s="2"/>
      <c r="SPI66" s="6"/>
      <c r="SPJ66" s="6"/>
      <c r="SPK66" s="1"/>
      <c r="SPL66" s="1"/>
      <c r="SPM66" s="1"/>
      <c r="SPP66" s="2"/>
      <c r="SPQ66" s="6"/>
      <c r="SPR66" s="6"/>
      <c r="SPS66" s="1"/>
      <c r="SPT66" s="1"/>
      <c r="SPU66" s="1"/>
      <c r="SPX66" s="2"/>
      <c r="SPY66" s="6"/>
      <c r="SPZ66" s="6"/>
      <c r="SQA66" s="1"/>
      <c r="SQB66" s="1"/>
      <c r="SQC66" s="1"/>
      <c r="SQF66" s="2"/>
      <c r="SQG66" s="6"/>
      <c r="SQH66" s="6"/>
      <c r="SQI66" s="1"/>
      <c r="SQJ66" s="1"/>
      <c r="SQK66" s="1"/>
      <c r="SQN66" s="2"/>
      <c r="SQO66" s="6"/>
      <c r="SQP66" s="6"/>
      <c r="SQQ66" s="1"/>
      <c r="SQR66" s="1"/>
      <c r="SQS66" s="1"/>
      <c r="SQV66" s="2"/>
      <c r="SQW66" s="6"/>
      <c r="SQX66" s="6"/>
      <c r="SQY66" s="1"/>
      <c r="SQZ66" s="1"/>
      <c r="SRA66" s="1"/>
      <c r="SRD66" s="2"/>
      <c r="SRE66" s="6"/>
      <c r="SRF66" s="6"/>
      <c r="SRG66" s="1"/>
      <c r="SRH66" s="1"/>
      <c r="SRI66" s="1"/>
      <c r="SRL66" s="2"/>
      <c r="SRM66" s="6"/>
      <c r="SRN66" s="6"/>
      <c r="SRO66" s="1"/>
      <c r="SRP66" s="1"/>
      <c r="SRQ66" s="1"/>
      <c r="SRT66" s="2"/>
      <c r="SRU66" s="6"/>
      <c r="SRV66" s="6"/>
      <c r="SRW66" s="1"/>
      <c r="SRX66" s="1"/>
      <c r="SRY66" s="1"/>
      <c r="SSB66" s="2"/>
      <c r="SSC66" s="6"/>
      <c r="SSD66" s="6"/>
      <c r="SSE66" s="1"/>
      <c r="SSF66" s="1"/>
      <c r="SSG66" s="1"/>
      <c r="SSJ66" s="2"/>
      <c r="SSK66" s="6"/>
      <c r="SSL66" s="6"/>
      <c r="SSM66" s="1"/>
      <c r="SSN66" s="1"/>
      <c r="SSO66" s="1"/>
      <c r="SSR66" s="2"/>
      <c r="SSS66" s="6"/>
      <c r="SST66" s="6"/>
      <c r="SSU66" s="1"/>
      <c r="SSV66" s="1"/>
      <c r="SSW66" s="1"/>
      <c r="SSZ66" s="2"/>
      <c r="STA66" s="6"/>
      <c r="STB66" s="6"/>
      <c r="STC66" s="1"/>
      <c r="STD66" s="1"/>
      <c r="STE66" s="1"/>
      <c r="STH66" s="2"/>
      <c r="STI66" s="6"/>
      <c r="STJ66" s="6"/>
      <c r="STK66" s="1"/>
      <c r="STL66" s="1"/>
      <c r="STM66" s="1"/>
      <c r="STP66" s="2"/>
      <c r="STQ66" s="6"/>
      <c r="STR66" s="6"/>
      <c r="STS66" s="1"/>
      <c r="STT66" s="1"/>
      <c r="STU66" s="1"/>
      <c r="STX66" s="2"/>
      <c r="STY66" s="6"/>
      <c r="STZ66" s="6"/>
      <c r="SUA66" s="1"/>
      <c r="SUB66" s="1"/>
      <c r="SUC66" s="1"/>
      <c r="SUF66" s="2"/>
      <c r="SUG66" s="6"/>
      <c r="SUH66" s="6"/>
      <c r="SUI66" s="1"/>
      <c r="SUJ66" s="1"/>
      <c r="SUK66" s="1"/>
      <c r="SUN66" s="2"/>
      <c r="SUO66" s="6"/>
      <c r="SUP66" s="6"/>
      <c r="SUQ66" s="1"/>
      <c r="SUR66" s="1"/>
      <c r="SUS66" s="1"/>
      <c r="SUV66" s="2"/>
      <c r="SUW66" s="6"/>
      <c r="SUX66" s="6"/>
      <c r="SUY66" s="1"/>
      <c r="SUZ66" s="1"/>
      <c r="SVA66" s="1"/>
      <c r="SVD66" s="2"/>
      <c r="SVE66" s="6"/>
      <c r="SVF66" s="6"/>
      <c r="SVG66" s="1"/>
      <c r="SVH66" s="1"/>
      <c r="SVI66" s="1"/>
      <c r="SVL66" s="2"/>
      <c r="SVM66" s="6"/>
      <c r="SVN66" s="6"/>
      <c r="SVO66" s="1"/>
      <c r="SVP66" s="1"/>
      <c r="SVQ66" s="1"/>
      <c r="SVT66" s="2"/>
      <c r="SVU66" s="6"/>
      <c r="SVV66" s="6"/>
      <c r="SVW66" s="1"/>
      <c r="SVX66" s="1"/>
      <c r="SVY66" s="1"/>
      <c r="SWB66" s="2"/>
      <c r="SWC66" s="6"/>
      <c r="SWD66" s="6"/>
      <c r="SWE66" s="1"/>
      <c r="SWF66" s="1"/>
      <c r="SWG66" s="1"/>
      <c r="SWJ66" s="2"/>
      <c r="SWK66" s="6"/>
      <c r="SWL66" s="6"/>
      <c r="SWM66" s="1"/>
      <c r="SWN66" s="1"/>
      <c r="SWO66" s="1"/>
      <c r="SWR66" s="2"/>
      <c r="SWS66" s="6"/>
      <c r="SWT66" s="6"/>
      <c r="SWU66" s="1"/>
      <c r="SWV66" s="1"/>
      <c r="SWW66" s="1"/>
      <c r="SWZ66" s="2"/>
      <c r="SXA66" s="6"/>
      <c r="SXB66" s="6"/>
      <c r="SXC66" s="1"/>
      <c r="SXD66" s="1"/>
      <c r="SXE66" s="1"/>
      <c r="SXH66" s="2"/>
      <c r="SXI66" s="6"/>
      <c r="SXJ66" s="6"/>
      <c r="SXK66" s="1"/>
      <c r="SXL66" s="1"/>
      <c r="SXM66" s="1"/>
      <c r="SXP66" s="2"/>
      <c r="SXQ66" s="6"/>
      <c r="SXR66" s="6"/>
      <c r="SXS66" s="1"/>
      <c r="SXT66" s="1"/>
      <c r="SXU66" s="1"/>
      <c r="SXX66" s="2"/>
      <c r="SXY66" s="6"/>
      <c r="SXZ66" s="6"/>
      <c r="SYA66" s="1"/>
      <c r="SYB66" s="1"/>
      <c r="SYC66" s="1"/>
      <c r="SYF66" s="2"/>
      <c r="SYG66" s="6"/>
      <c r="SYH66" s="6"/>
      <c r="SYI66" s="1"/>
      <c r="SYJ66" s="1"/>
      <c r="SYK66" s="1"/>
      <c r="SYN66" s="2"/>
      <c r="SYO66" s="6"/>
      <c r="SYP66" s="6"/>
      <c r="SYQ66" s="1"/>
      <c r="SYR66" s="1"/>
      <c r="SYS66" s="1"/>
      <c r="SYV66" s="2"/>
      <c r="SYW66" s="6"/>
      <c r="SYX66" s="6"/>
      <c r="SYY66" s="1"/>
      <c r="SYZ66" s="1"/>
      <c r="SZA66" s="1"/>
      <c r="SZD66" s="2"/>
      <c r="SZE66" s="6"/>
      <c r="SZF66" s="6"/>
      <c r="SZG66" s="1"/>
      <c r="SZH66" s="1"/>
      <c r="SZI66" s="1"/>
      <c r="SZL66" s="2"/>
      <c r="SZM66" s="6"/>
      <c r="SZN66" s="6"/>
      <c r="SZO66" s="1"/>
      <c r="SZP66" s="1"/>
      <c r="SZQ66" s="1"/>
      <c r="SZT66" s="2"/>
      <c r="SZU66" s="6"/>
      <c r="SZV66" s="6"/>
      <c r="SZW66" s="1"/>
      <c r="SZX66" s="1"/>
      <c r="SZY66" s="1"/>
      <c r="TAB66" s="2"/>
      <c r="TAC66" s="6"/>
      <c r="TAD66" s="6"/>
      <c r="TAE66" s="1"/>
      <c r="TAF66" s="1"/>
      <c r="TAG66" s="1"/>
      <c r="TAJ66" s="2"/>
      <c r="TAK66" s="6"/>
      <c r="TAL66" s="6"/>
      <c r="TAM66" s="1"/>
      <c r="TAN66" s="1"/>
      <c r="TAO66" s="1"/>
      <c r="TAR66" s="2"/>
      <c r="TAS66" s="6"/>
      <c r="TAT66" s="6"/>
      <c r="TAU66" s="1"/>
      <c r="TAV66" s="1"/>
      <c r="TAW66" s="1"/>
      <c r="TAZ66" s="2"/>
      <c r="TBA66" s="6"/>
      <c r="TBB66" s="6"/>
      <c r="TBC66" s="1"/>
      <c r="TBD66" s="1"/>
      <c r="TBE66" s="1"/>
      <c r="TBH66" s="2"/>
      <c r="TBI66" s="6"/>
      <c r="TBJ66" s="6"/>
      <c r="TBK66" s="1"/>
      <c r="TBL66" s="1"/>
      <c r="TBM66" s="1"/>
      <c r="TBP66" s="2"/>
      <c r="TBQ66" s="6"/>
      <c r="TBR66" s="6"/>
      <c r="TBS66" s="1"/>
      <c r="TBT66" s="1"/>
      <c r="TBU66" s="1"/>
      <c r="TBX66" s="2"/>
      <c r="TBY66" s="6"/>
      <c r="TBZ66" s="6"/>
      <c r="TCA66" s="1"/>
      <c r="TCB66" s="1"/>
      <c r="TCC66" s="1"/>
      <c r="TCF66" s="2"/>
      <c r="TCG66" s="6"/>
      <c r="TCH66" s="6"/>
      <c r="TCI66" s="1"/>
      <c r="TCJ66" s="1"/>
      <c r="TCK66" s="1"/>
      <c r="TCN66" s="2"/>
      <c r="TCO66" s="6"/>
      <c r="TCP66" s="6"/>
      <c r="TCQ66" s="1"/>
      <c r="TCR66" s="1"/>
      <c r="TCS66" s="1"/>
      <c r="TCV66" s="2"/>
      <c r="TCW66" s="6"/>
      <c r="TCX66" s="6"/>
      <c r="TCY66" s="1"/>
      <c r="TCZ66" s="1"/>
      <c r="TDA66" s="1"/>
      <c r="TDD66" s="2"/>
      <c r="TDE66" s="6"/>
      <c r="TDF66" s="6"/>
      <c r="TDG66" s="1"/>
      <c r="TDH66" s="1"/>
      <c r="TDI66" s="1"/>
      <c r="TDL66" s="2"/>
      <c r="TDM66" s="6"/>
      <c r="TDN66" s="6"/>
      <c r="TDO66" s="1"/>
      <c r="TDP66" s="1"/>
      <c r="TDQ66" s="1"/>
      <c r="TDT66" s="2"/>
      <c r="TDU66" s="6"/>
      <c r="TDV66" s="6"/>
      <c r="TDW66" s="1"/>
      <c r="TDX66" s="1"/>
      <c r="TDY66" s="1"/>
      <c r="TEB66" s="2"/>
      <c r="TEC66" s="6"/>
      <c r="TED66" s="6"/>
      <c r="TEE66" s="1"/>
      <c r="TEF66" s="1"/>
      <c r="TEG66" s="1"/>
      <c r="TEJ66" s="2"/>
      <c r="TEK66" s="6"/>
      <c r="TEL66" s="6"/>
      <c r="TEM66" s="1"/>
      <c r="TEN66" s="1"/>
      <c r="TEO66" s="1"/>
      <c r="TER66" s="2"/>
      <c r="TES66" s="6"/>
      <c r="TET66" s="6"/>
      <c r="TEU66" s="1"/>
      <c r="TEV66" s="1"/>
      <c r="TEW66" s="1"/>
      <c r="TEZ66" s="2"/>
      <c r="TFA66" s="6"/>
      <c r="TFB66" s="6"/>
      <c r="TFC66" s="1"/>
      <c r="TFD66" s="1"/>
      <c r="TFE66" s="1"/>
      <c r="TFH66" s="2"/>
      <c r="TFI66" s="6"/>
      <c r="TFJ66" s="6"/>
      <c r="TFK66" s="1"/>
      <c r="TFL66" s="1"/>
      <c r="TFM66" s="1"/>
      <c r="TFP66" s="2"/>
      <c r="TFQ66" s="6"/>
      <c r="TFR66" s="6"/>
      <c r="TFS66" s="1"/>
      <c r="TFT66" s="1"/>
      <c r="TFU66" s="1"/>
      <c r="TFX66" s="2"/>
      <c r="TFY66" s="6"/>
      <c r="TFZ66" s="6"/>
      <c r="TGA66" s="1"/>
      <c r="TGB66" s="1"/>
      <c r="TGC66" s="1"/>
      <c r="TGF66" s="2"/>
      <c r="TGG66" s="6"/>
      <c r="TGH66" s="6"/>
      <c r="TGI66" s="1"/>
      <c r="TGJ66" s="1"/>
      <c r="TGK66" s="1"/>
      <c r="TGN66" s="2"/>
      <c r="TGO66" s="6"/>
      <c r="TGP66" s="6"/>
      <c r="TGQ66" s="1"/>
      <c r="TGR66" s="1"/>
      <c r="TGS66" s="1"/>
      <c r="TGV66" s="2"/>
      <c r="TGW66" s="6"/>
      <c r="TGX66" s="6"/>
      <c r="TGY66" s="1"/>
      <c r="TGZ66" s="1"/>
      <c r="THA66" s="1"/>
      <c r="THD66" s="2"/>
      <c r="THE66" s="6"/>
      <c r="THF66" s="6"/>
      <c r="THG66" s="1"/>
      <c r="THH66" s="1"/>
      <c r="THI66" s="1"/>
      <c r="THL66" s="2"/>
      <c r="THM66" s="6"/>
      <c r="THN66" s="6"/>
      <c r="THO66" s="1"/>
      <c r="THP66" s="1"/>
      <c r="THQ66" s="1"/>
      <c r="THT66" s="2"/>
      <c r="THU66" s="6"/>
      <c r="THV66" s="6"/>
      <c r="THW66" s="1"/>
      <c r="THX66" s="1"/>
      <c r="THY66" s="1"/>
      <c r="TIB66" s="2"/>
      <c r="TIC66" s="6"/>
      <c r="TID66" s="6"/>
      <c r="TIE66" s="1"/>
      <c r="TIF66" s="1"/>
      <c r="TIG66" s="1"/>
      <c r="TIJ66" s="2"/>
      <c r="TIK66" s="6"/>
      <c r="TIL66" s="6"/>
      <c r="TIM66" s="1"/>
      <c r="TIN66" s="1"/>
      <c r="TIO66" s="1"/>
      <c r="TIR66" s="2"/>
      <c r="TIS66" s="6"/>
      <c r="TIT66" s="6"/>
      <c r="TIU66" s="1"/>
      <c r="TIV66" s="1"/>
      <c r="TIW66" s="1"/>
      <c r="TIZ66" s="2"/>
      <c r="TJA66" s="6"/>
      <c r="TJB66" s="6"/>
      <c r="TJC66" s="1"/>
      <c r="TJD66" s="1"/>
      <c r="TJE66" s="1"/>
      <c r="TJH66" s="2"/>
      <c r="TJI66" s="6"/>
      <c r="TJJ66" s="6"/>
      <c r="TJK66" s="1"/>
      <c r="TJL66" s="1"/>
      <c r="TJM66" s="1"/>
      <c r="TJP66" s="2"/>
      <c r="TJQ66" s="6"/>
      <c r="TJR66" s="6"/>
      <c r="TJS66" s="1"/>
      <c r="TJT66" s="1"/>
      <c r="TJU66" s="1"/>
      <c r="TJX66" s="2"/>
      <c r="TJY66" s="6"/>
      <c r="TJZ66" s="6"/>
      <c r="TKA66" s="1"/>
      <c r="TKB66" s="1"/>
      <c r="TKC66" s="1"/>
      <c r="TKF66" s="2"/>
      <c r="TKG66" s="6"/>
      <c r="TKH66" s="6"/>
      <c r="TKI66" s="1"/>
      <c r="TKJ66" s="1"/>
      <c r="TKK66" s="1"/>
      <c r="TKN66" s="2"/>
      <c r="TKO66" s="6"/>
      <c r="TKP66" s="6"/>
      <c r="TKQ66" s="1"/>
      <c r="TKR66" s="1"/>
      <c r="TKS66" s="1"/>
      <c r="TKV66" s="2"/>
      <c r="TKW66" s="6"/>
      <c r="TKX66" s="6"/>
      <c r="TKY66" s="1"/>
      <c r="TKZ66" s="1"/>
      <c r="TLA66" s="1"/>
      <c r="TLD66" s="2"/>
      <c r="TLE66" s="6"/>
      <c r="TLF66" s="6"/>
      <c r="TLG66" s="1"/>
      <c r="TLH66" s="1"/>
      <c r="TLI66" s="1"/>
      <c r="TLL66" s="2"/>
      <c r="TLM66" s="6"/>
      <c r="TLN66" s="6"/>
      <c r="TLO66" s="1"/>
      <c r="TLP66" s="1"/>
      <c r="TLQ66" s="1"/>
      <c r="TLT66" s="2"/>
      <c r="TLU66" s="6"/>
      <c r="TLV66" s="6"/>
      <c r="TLW66" s="1"/>
      <c r="TLX66" s="1"/>
      <c r="TLY66" s="1"/>
      <c r="TMB66" s="2"/>
      <c r="TMC66" s="6"/>
      <c r="TMD66" s="6"/>
      <c r="TME66" s="1"/>
      <c r="TMF66" s="1"/>
      <c r="TMG66" s="1"/>
      <c r="TMJ66" s="2"/>
      <c r="TMK66" s="6"/>
      <c r="TML66" s="6"/>
      <c r="TMM66" s="1"/>
      <c r="TMN66" s="1"/>
      <c r="TMO66" s="1"/>
      <c r="TMR66" s="2"/>
      <c r="TMS66" s="6"/>
      <c r="TMT66" s="6"/>
      <c r="TMU66" s="1"/>
      <c r="TMV66" s="1"/>
      <c r="TMW66" s="1"/>
      <c r="TMZ66" s="2"/>
      <c r="TNA66" s="6"/>
      <c r="TNB66" s="6"/>
      <c r="TNC66" s="1"/>
      <c r="TND66" s="1"/>
      <c r="TNE66" s="1"/>
      <c r="TNH66" s="2"/>
      <c r="TNI66" s="6"/>
      <c r="TNJ66" s="6"/>
      <c r="TNK66" s="1"/>
      <c r="TNL66" s="1"/>
      <c r="TNM66" s="1"/>
      <c r="TNP66" s="2"/>
      <c r="TNQ66" s="6"/>
      <c r="TNR66" s="6"/>
      <c r="TNS66" s="1"/>
      <c r="TNT66" s="1"/>
      <c r="TNU66" s="1"/>
      <c r="TNX66" s="2"/>
      <c r="TNY66" s="6"/>
      <c r="TNZ66" s="6"/>
      <c r="TOA66" s="1"/>
      <c r="TOB66" s="1"/>
      <c r="TOC66" s="1"/>
      <c r="TOF66" s="2"/>
      <c r="TOG66" s="6"/>
      <c r="TOH66" s="6"/>
      <c r="TOI66" s="1"/>
      <c r="TOJ66" s="1"/>
      <c r="TOK66" s="1"/>
      <c r="TON66" s="2"/>
      <c r="TOO66" s="6"/>
      <c r="TOP66" s="6"/>
      <c r="TOQ66" s="1"/>
      <c r="TOR66" s="1"/>
      <c r="TOS66" s="1"/>
      <c r="TOV66" s="2"/>
      <c r="TOW66" s="6"/>
      <c r="TOX66" s="6"/>
      <c r="TOY66" s="1"/>
      <c r="TOZ66" s="1"/>
      <c r="TPA66" s="1"/>
      <c r="TPD66" s="2"/>
      <c r="TPE66" s="6"/>
      <c r="TPF66" s="6"/>
      <c r="TPG66" s="1"/>
      <c r="TPH66" s="1"/>
      <c r="TPI66" s="1"/>
      <c r="TPL66" s="2"/>
      <c r="TPM66" s="6"/>
      <c r="TPN66" s="6"/>
      <c r="TPO66" s="1"/>
      <c r="TPP66" s="1"/>
      <c r="TPQ66" s="1"/>
      <c r="TPT66" s="2"/>
      <c r="TPU66" s="6"/>
      <c r="TPV66" s="6"/>
      <c r="TPW66" s="1"/>
      <c r="TPX66" s="1"/>
      <c r="TPY66" s="1"/>
      <c r="TQB66" s="2"/>
      <c r="TQC66" s="6"/>
      <c r="TQD66" s="6"/>
      <c r="TQE66" s="1"/>
      <c r="TQF66" s="1"/>
      <c r="TQG66" s="1"/>
      <c r="TQJ66" s="2"/>
      <c r="TQK66" s="6"/>
      <c r="TQL66" s="6"/>
      <c r="TQM66" s="1"/>
      <c r="TQN66" s="1"/>
      <c r="TQO66" s="1"/>
      <c r="TQR66" s="2"/>
      <c r="TQS66" s="6"/>
      <c r="TQT66" s="6"/>
      <c r="TQU66" s="1"/>
      <c r="TQV66" s="1"/>
      <c r="TQW66" s="1"/>
      <c r="TQZ66" s="2"/>
      <c r="TRA66" s="6"/>
      <c r="TRB66" s="6"/>
      <c r="TRC66" s="1"/>
      <c r="TRD66" s="1"/>
      <c r="TRE66" s="1"/>
      <c r="TRH66" s="2"/>
      <c r="TRI66" s="6"/>
      <c r="TRJ66" s="6"/>
      <c r="TRK66" s="1"/>
      <c r="TRL66" s="1"/>
      <c r="TRM66" s="1"/>
      <c r="TRP66" s="2"/>
      <c r="TRQ66" s="6"/>
      <c r="TRR66" s="6"/>
      <c r="TRS66" s="1"/>
      <c r="TRT66" s="1"/>
      <c r="TRU66" s="1"/>
      <c r="TRX66" s="2"/>
      <c r="TRY66" s="6"/>
      <c r="TRZ66" s="6"/>
      <c r="TSA66" s="1"/>
      <c r="TSB66" s="1"/>
      <c r="TSC66" s="1"/>
      <c r="TSF66" s="2"/>
      <c r="TSG66" s="6"/>
      <c r="TSH66" s="6"/>
      <c r="TSI66" s="1"/>
      <c r="TSJ66" s="1"/>
      <c r="TSK66" s="1"/>
      <c r="TSN66" s="2"/>
      <c r="TSO66" s="6"/>
      <c r="TSP66" s="6"/>
      <c r="TSQ66" s="1"/>
      <c r="TSR66" s="1"/>
      <c r="TSS66" s="1"/>
      <c r="TSV66" s="2"/>
      <c r="TSW66" s="6"/>
      <c r="TSX66" s="6"/>
      <c r="TSY66" s="1"/>
      <c r="TSZ66" s="1"/>
      <c r="TTA66" s="1"/>
      <c r="TTD66" s="2"/>
      <c r="TTE66" s="6"/>
      <c r="TTF66" s="6"/>
      <c r="TTG66" s="1"/>
      <c r="TTH66" s="1"/>
      <c r="TTI66" s="1"/>
      <c r="TTL66" s="2"/>
      <c r="TTM66" s="6"/>
      <c r="TTN66" s="6"/>
      <c r="TTO66" s="1"/>
      <c r="TTP66" s="1"/>
      <c r="TTQ66" s="1"/>
      <c r="TTT66" s="2"/>
      <c r="TTU66" s="6"/>
      <c r="TTV66" s="6"/>
      <c r="TTW66" s="1"/>
      <c r="TTX66" s="1"/>
      <c r="TTY66" s="1"/>
      <c r="TUB66" s="2"/>
      <c r="TUC66" s="6"/>
      <c r="TUD66" s="6"/>
      <c r="TUE66" s="1"/>
      <c r="TUF66" s="1"/>
      <c r="TUG66" s="1"/>
      <c r="TUJ66" s="2"/>
      <c r="TUK66" s="6"/>
      <c r="TUL66" s="6"/>
      <c r="TUM66" s="1"/>
      <c r="TUN66" s="1"/>
      <c r="TUO66" s="1"/>
      <c r="TUR66" s="2"/>
      <c r="TUS66" s="6"/>
      <c r="TUT66" s="6"/>
      <c r="TUU66" s="1"/>
      <c r="TUV66" s="1"/>
      <c r="TUW66" s="1"/>
      <c r="TUZ66" s="2"/>
      <c r="TVA66" s="6"/>
      <c r="TVB66" s="6"/>
      <c r="TVC66" s="1"/>
      <c r="TVD66" s="1"/>
      <c r="TVE66" s="1"/>
      <c r="TVH66" s="2"/>
      <c r="TVI66" s="6"/>
      <c r="TVJ66" s="6"/>
      <c r="TVK66" s="1"/>
      <c r="TVL66" s="1"/>
      <c r="TVM66" s="1"/>
      <c r="TVP66" s="2"/>
      <c r="TVQ66" s="6"/>
      <c r="TVR66" s="6"/>
      <c r="TVS66" s="1"/>
      <c r="TVT66" s="1"/>
      <c r="TVU66" s="1"/>
      <c r="TVX66" s="2"/>
      <c r="TVY66" s="6"/>
      <c r="TVZ66" s="6"/>
      <c r="TWA66" s="1"/>
      <c r="TWB66" s="1"/>
      <c r="TWC66" s="1"/>
      <c r="TWF66" s="2"/>
      <c r="TWG66" s="6"/>
      <c r="TWH66" s="6"/>
      <c r="TWI66" s="1"/>
      <c r="TWJ66" s="1"/>
      <c r="TWK66" s="1"/>
      <c r="TWN66" s="2"/>
      <c r="TWO66" s="6"/>
      <c r="TWP66" s="6"/>
      <c r="TWQ66" s="1"/>
      <c r="TWR66" s="1"/>
      <c r="TWS66" s="1"/>
      <c r="TWV66" s="2"/>
      <c r="TWW66" s="6"/>
      <c r="TWX66" s="6"/>
      <c r="TWY66" s="1"/>
      <c r="TWZ66" s="1"/>
      <c r="TXA66" s="1"/>
      <c r="TXD66" s="2"/>
      <c r="TXE66" s="6"/>
      <c r="TXF66" s="6"/>
      <c r="TXG66" s="1"/>
      <c r="TXH66" s="1"/>
      <c r="TXI66" s="1"/>
      <c r="TXL66" s="2"/>
      <c r="TXM66" s="6"/>
      <c r="TXN66" s="6"/>
      <c r="TXO66" s="1"/>
      <c r="TXP66" s="1"/>
      <c r="TXQ66" s="1"/>
      <c r="TXT66" s="2"/>
      <c r="TXU66" s="6"/>
      <c r="TXV66" s="6"/>
      <c r="TXW66" s="1"/>
      <c r="TXX66" s="1"/>
      <c r="TXY66" s="1"/>
      <c r="TYB66" s="2"/>
      <c r="TYC66" s="6"/>
      <c r="TYD66" s="6"/>
      <c r="TYE66" s="1"/>
      <c r="TYF66" s="1"/>
      <c r="TYG66" s="1"/>
      <c r="TYJ66" s="2"/>
      <c r="TYK66" s="6"/>
      <c r="TYL66" s="6"/>
      <c r="TYM66" s="1"/>
      <c r="TYN66" s="1"/>
      <c r="TYO66" s="1"/>
      <c r="TYR66" s="2"/>
      <c r="TYS66" s="6"/>
      <c r="TYT66" s="6"/>
      <c r="TYU66" s="1"/>
      <c r="TYV66" s="1"/>
      <c r="TYW66" s="1"/>
      <c r="TYZ66" s="2"/>
      <c r="TZA66" s="6"/>
      <c r="TZB66" s="6"/>
      <c r="TZC66" s="1"/>
      <c r="TZD66" s="1"/>
      <c r="TZE66" s="1"/>
      <c r="TZH66" s="2"/>
      <c r="TZI66" s="6"/>
      <c r="TZJ66" s="6"/>
      <c r="TZK66" s="1"/>
      <c r="TZL66" s="1"/>
      <c r="TZM66" s="1"/>
      <c r="TZP66" s="2"/>
      <c r="TZQ66" s="6"/>
      <c r="TZR66" s="6"/>
      <c r="TZS66" s="1"/>
      <c r="TZT66" s="1"/>
      <c r="TZU66" s="1"/>
      <c r="TZX66" s="2"/>
      <c r="TZY66" s="6"/>
      <c r="TZZ66" s="6"/>
      <c r="UAA66" s="1"/>
      <c r="UAB66" s="1"/>
      <c r="UAC66" s="1"/>
      <c r="UAF66" s="2"/>
      <c r="UAG66" s="6"/>
      <c r="UAH66" s="6"/>
      <c r="UAI66" s="1"/>
      <c r="UAJ66" s="1"/>
      <c r="UAK66" s="1"/>
      <c r="UAN66" s="2"/>
      <c r="UAO66" s="6"/>
      <c r="UAP66" s="6"/>
      <c r="UAQ66" s="1"/>
      <c r="UAR66" s="1"/>
      <c r="UAS66" s="1"/>
      <c r="UAV66" s="2"/>
      <c r="UAW66" s="6"/>
      <c r="UAX66" s="6"/>
      <c r="UAY66" s="1"/>
      <c r="UAZ66" s="1"/>
      <c r="UBA66" s="1"/>
      <c r="UBD66" s="2"/>
      <c r="UBE66" s="6"/>
      <c r="UBF66" s="6"/>
      <c r="UBG66" s="1"/>
      <c r="UBH66" s="1"/>
      <c r="UBI66" s="1"/>
      <c r="UBL66" s="2"/>
      <c r="UBM66" s="6"/>
      <c r="UBN66" s="6"/>
      <c r="UBO66" s="1"/>
      <c r="UBP66" s="1"/>
      <c r="UBQ66" s="1"/>
      <c r="UBT66" s="2"/>
      <c r="UBU66" s="6"/>
      <c r="UBV66" s="6"/>
      <c r="UBW66" s="1"/>
      <c r="UBX66" s="1"/>
      <c r="UBY66" s="1"/>
      <c r="UCB66" s="2"/>
      <c r="UCC66" s="6"/>
      <c r="UCD66" s="6"/>
      <c r="UCE66" s="1"/>
      <c r="UCF66" s="1"/>
      <c r="UCG66" s="1"/>
      <c r="UCJ66" s="2"/>
      <c r="UCK66" s="6"/>
      <c r="UCL66" s="6"/>
      <c r="UCM66" s="1"/>
      <c r="UCN66" s="1"/>
      <c r="UCO66" s="1"/>
      <c r="UCR66" s="2"/>
      <c r="UCS66" s="6"/>
      <c r="UCT66" s="6"/>
      <c r="UCU66" s="1"/>
      <c r="UCV66" s="1"/>
      <c r="UCW66" s="1"/>
      <c r="UCZ66" s="2"/>
      <c r="UDA66" s="6"/>
      <c r="UDB66" s="6"/>
      <c r="UDC66" s="1"/>
      <c r="UDD66" s="1"/>
      <c r="UDE66" s="1"/>
      <c r="UDH66" s="2"/>
      <c r="UDI66" s="6"/>
      <c r="UDJ66" s="6"/>
      <c r="UDK66" s="1"/>
      <c r="UDL66" s="1"/>
      <c r="UDM66" s="1"/>
      <c r="UDP66" s="2"/>
      <c r="UDQ66" s="6"/>
      <c r="UDR66" s="6"/>
      <c r="UDS66" s="1"/>
      <c r="UDT66" s="1"/>
      <c r="UDU66" s="1"/>
      <c r="UDX66" s="2"/>
      <c r="UDY66" s="6"/>
      <c r="UDZ66" s="6"/>
      <c r="UEA66" s="1"/>
      <c r="UEB66" s="1"/>
      <c r="UEC66" s="1"/>
      <c r="UEF66" s="2"/>
      <c r="UEG66" s="6"/>
      <c r="UEH66" s="6"/>
      <c r="UEI66" s="1"/>
      <c r="UEJ66" s="1"/>
      <c r="UEK66" s="1"/>
      <c r="UEN66" s="2"/>
      <c r="UEO66" s="6"/>
      <c r="UEP66" s="6"/>
      <c r="UEQ66" s="1"/>
      <c r="UER66" s="1"/>
      <c r="UES66" s="1"/>
      <c r="UEV66" s="2"/>
      <c r="UEW66" s="6"/>
      <c r="UEX66" s="6"/>
      <c r="UEY66" s="1"/>
      <c r="UEZ66" s="1"/>
      <c r="UFA66" s="1"/>
      <c r="UFD66" s="2"/>
      <c r="UFE66" s="6"/>
      <c r="UFF66" s="6"/>
      <c r="UFG66" s="1"/>
      <c r="UFH66" s="1"/>
      <c r="UFI66" s="1"/>
      <c r="UFL66" s="2"/>
      <c r="UFM66" s="6"/>
      <c r="UFN66" s="6"/>
      <c r="UFO66" s="1"/>
      <c r="UFP66" s="1"/>
      <c r="UFQ66" s="1"/>
      <c r="UFT66" s="2"/>
      <c r="UFU66" s="6"/>
      <c r="UFV66" s="6"/>
      <c r="UFW66" s="1"/>
      <c r="UFX66" s="1"/>
      <c r="UFY66" s="1"/>
      <c r="UGB66" s="2"/>
      <c r="UGC66" s="6"/>
      <c r="UGD66" s="6"/>
      <c r="UGE66" s="1"/>
      <c r="UGF66" s="1"/>
      <c r="UGG66" s="1"/>
      <c r="UGJ66" s="2"/>
      <c r="UGK66" s="6"/>
      <c r="UGL66" s="6"/>
      <c r="UGM66" s="1"/>
      <c r="UGN66" s="1"/>
      <c r="UGO66" s="1"/>
      <c r="UGR66" s="2"/>
      <c r="UGS66" s="6"/>
      <c r="UGT66" s="6"/>
      <c r="UGU66" s="1"/>
      <c r="UGV66" s="1"/>
      <c r="UGW66" s="1"/>
      <c r="UGZ66" s="2"/>
      <c r="UHA66" s="6"/>
      <c r="UHB66" s="6"/>
      <c r="UHC66" s="1"/>
      <c r="UHD66" s="1"/>
      <c r="UHE66" s="1"/>
      <c r="UHH66" s="2"/>
      <c r="UHI66" s="6"/>
      <c r="UHJ66" s="6"/>
      <c r="UHK66" s="1"/>
      <c r="UHL66" s="1"/>
      <c r="UHM66" s="1"/>
      <c r="UHP66" s="2"/>
      <c r="UHQ66" s="6"/>
      <c r="UHR66" s="6"/>
      <c r="UHS66" s="1"/>
      <c r="UHT66" s="1"/>
      <c r="UHU66" s="1"/>
      <c r="UHX66" s="2"/>
      <c r="UHY66" s="6"/>
      <c r="UHZ66" s="6"/>
      <c r="UIA66" s="1"/>
      <c r="UIB66" s="1"/>
      <c r="UIC66" s="1"/>
      <c r="UIF66" s="2"/>
      <c r="UIG66" s="6"/>
      <c r="UIH66" s="6"/>
      <c r="UII66" s="1"/>
      <c r="UIJ66" s="1"/>
      <c r="UIK66" s="1"/>
      <c r="UIN66" s="2"/>
      <c r="UIO66" s="6"/>
      <c r="UIP66" s="6"/>
      <c r="UIQ66" s="1"/>
      <c r="UIR66" s="1"/>
      <c r="UIS66" s="1"/>
      <c r="UIV66" s="2"/>
      <c r="UIW66" s="6"/>
      <c r="UIX66" s="6"/>
      <c r="UIY66" s="1"/>
      <c r="UIZ66" s="1"/>
      <c r="UJA66" s="1"/>
      <c r="UJD66" s="2"/>
      <c r="UJE66" s="6"/>
      <c r="UJF66" s="6"/>
      <c r="UJG66" s="1"/>
      <c r="UJH66" s="1"/>
      <c r="UJI66" s="1"/>
      <c r="UJL66" s="2"/>
      <c r="UJM66" s="6"/>
      <c r="UJN66" s="6"/>
      <c r="UJO66" s="1"/>
      <c r="UJP66" s="1"/>
      <c r="UJQ66" s="1"/>
      <c r="UJT66" s="2"/>
      <c r="UJU66" s="6"/>
      <c r="UJV66" s="6"/>
      <c r="UJW66" s="1"/>
      <c r="UJX66" s="1"/>
      <c r="UJY66" s="1"/>
      <c r="UKB66" s="2"/>
      <c r="UKC66" s="6"/>
      <c r="UKD66" s="6"/>
      <c r="UKE66" s="1"/>
      <c r="UKF66" s="1"/>
      <c r="UKG66" s="1"/>
      <c r="UKJ66" s="2"/>
      <c r="UKK66" s="6"/>
      <c r="UKL66" s="6"/>
      <c r="UKM66" s="1"/>
      <c r="UKN66" s="1"/>
      <c r="UKO66" s="1"/>
      <c r="UKR66" s="2"/>
      <c r="UKS66" s="6"/>
      <c r="UKT66" s="6"/>
      <c r="UKU66" s="1"/>
      <c r="UKV66" s="1"/>
      <c r="UKW66" s="1"/>
      <c r="UKZ66" s="2"/>
      <c r="ULA66" s="6"/>
      <c r="ULB66" s="6"/>
      <c r="ULC66" s="1"/>
      <c r="ULD66" s="1"/>
      <c r="ULE66" s="1"/>
      <c r="ULH66" s="2"/>
      <c r="ULI66" s="6"/>
      <c r="ULJ66" s="6"/>
      <c r="ULK66" s="1"/>
      <c r="ULL66" s="1"/>
      <c r="ULM66" s="1"/>
      <c r="ULP66" s="2"/>
      <c r="ULQ66" s="6"/>
      <c r="ULR66" s="6"/>
      <c r="ULS66" s="1"/>
      <c r="ULT66" s="1"/>
      <c r="ULU66" s="1"/>
      <c r="ULX66" s="2"/>
      <c r="ULY66" s="6"/>
      <c r="ULZ66" s="6"/>
      <c r="UMA66" s="1"/>
      <c r="UMB66" s="1"/>
      <c r="UMC66" s="1"/>
      <c r="UMF66" s="2"/>
      <c r="UMG66" s="6"/>
      <c r="UMH66" s="6"/>
      <c r="UMI66" s="1"/>
      <c r="UMJ66" s="1"/>
      <c r="UMK66" s="1"/>
      <c r="UMN66" s="2"/>
      <c r="UMO66" s="6"/>
      <c r="UMP66" s="6"/>
      <c r="UMQ66" s="1"/>
      <c r="UMR66" s="1"/>
      <c r="UMS66" s="1"/>
      <c r="UMV66" s="2"/>
      <c r="UMW66" s="6"/>
      <c r="UMX66" s="6"/>
      <c r="UMY66" s="1"/>
      <c r="UMZ66" s="1"/>
      <c r="UNA66" s="1"/>
      <c r="UND66" s="2"/>
      <c r="UNE66" s="6"/>
      <c r="UNF66" s="6"/>
      <c r="UNG66" s="1"/>
      <c r="UNH66" s="1"/>
      <c r="UNI66" s="1"/>
      <c r="UNL66" s="2"/>
      <c r="UNM66" s="6"/>
      <c r="UNN66" s="6"/>
      <c r="UNO66" s="1"/>
      <c r="UNP66" s="1"/>
      <c r="UNQ66" s="1"/>
      <c r="UNT66" s="2"/>
      <c r="UNU66" s="6"/>
      <c r="UNV66" s="6"/>
      <c r="UNW66" s="1"/>
      <c r="UNX66" s="1"/>
      <c r="UNY66" s="1"/>
      <c r="UOB66" s="2"/>
      <c r="UOC66" s="6"/>
      <c r="UOD66" s="6"/>
      <c r="UOE66" s="1"/>
      <c r="UOF66" s="1"/>
      <c r="UOG66" s="1"/>
      <c r="UOJ66" s="2"/>
      <c r="UOK66" s="6"/>
      <c r="UOL66" s="6"/>
      <c r="UOM66" s="1"/>
      <c r="UON66" s="1"/>
      <c r="UOO66" s="1"/>
      <c r="UOR66" s="2"/>
      <c r="UOS66" s="6"/>
      <c r="UOT66" s="6"/>
      <c r="UOU66" s="1"/>
      <c r="UOV66" s="1"/>
      <c r="UOW66" s="1"/>
      <c r="UOZ66" s="2"/>
      <c r="UPA66" s="6"/>
      <c r="UPB66" s="6"/>
      <c r="UPC66" s="1"/>
      <c r="UPD66" s="1"/>
      <c r="UPE66" s="1"/>
      <c r="UPH66" s="2"/>
      <c r="UPI66" s="6"/>
      <c r="UPJ66" s="6"/>
      <c r="UPK66" s="1"/>
      <c r="UPL66" s="1"/>
      <c r="UPM66" s="1"/>
      <c r="UPP66" s="2"/>
      <c r="UPQ66" s="6"/>
      <c r="UPR66" s="6"/>
      <c r="UPS66" s="1"/>
      <c r="UPT66" s="1"/>
      <c r="UPU66" s="1"/>
      <c r="UPX66" s="2"/>
      <c r="UPY66" s="6"/>
      <c r="UPZ66" s="6"/>
      <c r="UQA66" s="1"/>
      <c r="UQB66" s="1"/>
      <c r="UQC66" s="1"/>
      <c r="UQF66" s="2"/>
      <c r="UQG66" s="6"/>
      <c r="UQH66" s="6"/>
      <c r="UQI66" s="1"/>
      <c r="UQJ66" s="1"/>
      <c r="UQK66" s="1"/>
      <c r="UQN66" s="2"/>
      <c r="UQO66" s="6"/>
      <c r="UQP66" s="6"/>
      <c r="UQQ66" s="1"/>
      <c r="UQR66" s="1"/>
      <c r="UQS66" s="1"/>
      <c r="UQV66" s="2"/>
      <c r="UQW66" s="6"/>
      <c r="UQX66" s="6"/>
      <c r="UQY66" s="1"/>
      <c r="UQZ66" s="1"/>
      <c r="URA66" s="1"/>
      <c r="URD66" s="2"/>
      <c r="URE66" s="6"/>
      <c r="URF66" s="6"/>
      <c r="URG66" s="1"/>
      <c r="URH66" s="1"/>
      <c r="URI66" s="1"/>
      <c r="URL66" s="2"/>
      <c r="URM66" s="6"/>
      <c r="URN66" s="6"/>
      <c r="URO66" s="1"/>
      <c r="URP66" s="1"/>
      <c r="URQ66" s="1"/>
      <c r="URT66" s="2"/>
      <c r="URU66" s="6"/>
      <c r="URV66" s="6"/>
      <c r="URW66" s="1"/>
      <c r="URX66" s="1"/>
      <c r="URY66" s="1"/>
      <c r="USB66" s="2"/>
      <c r="USC66" s="6"/>
      <c r="USD66" s="6"/>
      <c r="USE66" s="1"/>
      <c r="USF66" s="1"/>
      <c r="USG66" s="1"/>
      <c r="USJ66" s="2"/>
      <c r="USK66" s="6"/>
      <c r="USL66" s="6"/>
      <c r="USM66" s="1"/>
      <c r="USN66" s="1"/>
      <c r="USO66" s="1"/>
      <c r="USR66" s="2"/>
      <c r="USS66" s="6"/>
      <c r="UST66" s="6"/>
      <c r="USU66" s="1"/>
      <c r="USV66" s="1"/>
      <c r="USW66" s="1"/>
      <c r="USZ66" s="2"/>
      <c r="UTA66" s="6"/>
      <c r="UTB66" s="6"/>
      <c r="UTC66" s="1"/>
      <c r="UTD66" s="1"/>
      <c r="UTE66" s="1"/>
      <c r="UTH66" s="2"/>
      <c r="UTI66" s="6"/>
      <c r="UTJ66" s="6"/>
      <c r="UTK66" s="1"/>
      <c r="UTL66" s="1"/>
      <c r="UTM66" s="1"/>
      <c r="UTP66" s="2"/>
      <c r="UTQ66" s="6"/>
      <c r="UTR66" s="6"/>
      <c r="UTS66" s="1"/>
      <c r="UTT66" s="1"/>
      <c r="UTU66" s="1"/>
      <c r="UTX66" s="2"/>
      <c r="UTY66" s="6"/>
      <c r="UTZ66" s="6"/>
      <c r="UUA66" s="1"/>
      <c r="UUB66" s="1"/>
      <c r="UUC66" s="1"/>
      <c r="UUF66" s="2"/>
      <c r="UUG66" s="6"/>
      <c r="UUH66" s="6"/>
      <c r="UUI66" s="1"/>
      <c r="UUJ66" s="1"/>
      <c r="UUK66" s="1"/>
      <c r="UUN66" s="2"/>
      <c r="UUO66" s="6"/>
      <c r="UUP66" s="6"/>
      <c r="UUQ66" s="1"/>
      <c r="UUR66" s="1"/>
      <c r="UUS66" s="1"/>
      <c r="UUV66" s="2"/>
      <c r="UUW66" s="6"/>
      <c r="UUX66" s="6"/>
      <c r="UUY66" s="1"/>
      <c r="UUZ66" s="1"/>
      <c r="UVA66" s="1"/>
      <c r="UVD66" s="2"/>
      <c r="UVE66" s="6"/>
      <c r="UVF66" s="6"/>
      <c r="UVG66" s="1"/>
      <c r="UVH66" s="1"/>
      <c r="UVI66" s="1"/>
      <c r="UVL66" s="2"/>
      <c r="UVM66" s="6"/>
      <c r="UVN66" s="6"/>
      <c r="UVO66" s="1"/>
      <c r="UVP66" s="1"/>
      <c r="UVQ66" s="1"/>
      <c r="UVT66" s="2"/>
      <c r="UVU66" s="6"/>
      <c r="UVV66" s="6"/>
      <c r="UVW66" s="1"/>
      <c r="UVX66" s="1"/>
      <c r="UVY66" s="1"/>
      <c r="UWB66" s="2"/>
      <c r="UWC66" s="6"/>
      <c r="UWD66" s="6"/>
      <c r="UWE66" s="1"/>
      <c r="UWF66" s="1"/>
      <c r="UWG66" s="1"/>
      <c r="UWJ66" s="2"/>
      <c r="UWK66" s="6"/>
      <c r="UWL66" s="6"/>
      <c r="UWM66" s="1"/>
      <c r="UWN66" s="1"/>
      <c r="UWO66" s="1"/>
      <c r="UWR66" s="2"/>
      <c r="UWS66" s="6"/>
      <c r="UWT66" s="6"/>
      <c r="UWU66" s="1"/>
      <c r="UWV66" s="1"/>
      <c r="UWW66" s="1"/>
      <c r="UWZ66" s="2"/>
      <c r="UXA66" s="6"/>
      <c r="UXB66" s="6"/>
      <c r="UXC66" s="1"/>
      <c r="UXD66" s="1"/>
      <c r="UXE66" s="1"/>
      <c r="UXH66" s="2"/>
      <c r="UXI66" s="6"/>
      <c r="UXJ66" s="6"/>
      <c r="UXK66" s="1"/>
      <c r="UXL66" s="1"/>
      <c r="UXM66" s="1"/>
      <c r="UXP66" s="2"/>
      <c r="UXQ66" s="6"/>
      <c r="UXR66" s="6"/>
      <c r="UXS66" s="1"/>
      <c r="UXT66" s="1"/>
      <c r="UXU66" s="1"/>
      <c r="UXX66" s="2"/>
      <c r="UXY66" s="6"/>
      <c r="UXZ66" s="6"/>
      <c r="UYA66" s="1"/>
      <c r="UYB66" s="1"/>
      <c r="UYC66" s="1"/>
      <c r="UYF66" s="2"/>
      <c r="UYG66" s="6"/>
      <c r="UYH66" s="6"/>
      <c r="UYI66" s="1"/>
      <c r="UYJ66" s="1"/>
      <c r="UYK66" s="1"/>
      <c r="UYN66" s="2"/>
      <c r="UYO66" s="6"/>
      <c r="UYP66" s="6"/>
      <c r="UYQ66" s="1"/>
      <c r="UYR66" s="1"/>
      <c r="UYS66" s="1"/>
      <c r="UYV66" s="2"/>
      <c r="UYW66" s="6"/>
      <c r="UYX66" s="6"/>
      <c r="UYY66" s="1"/>
      <c r="UYZ66" s="1"/>
      <c r="UZA66" s="1"/>
      <c r="UZD66" s="2"/>
      <c r="UZE66" s="6"/>
      <c r="UZF66" s="6"/>
      <c r="UZG66" s="1"/>
      <c r="UZH66" s="1"/>
      <c r="UZI66" s="1"/>
      <c r="UZL66" s="2"/>
      <c r="UZM66" s="6"/>
      <c r="UZN66" s="6"/>
      <c r="UZO66" s="1"/>
      <c r="UZP66" s="1"/>
      <c r="UZQ66" s="1"/>
      <c r="UZT66" s="2"/>
      <c r="UZU66" s="6"/>
      <c r="UZV66" s="6"/>
      <c r="UZW66" s="1"/>
      <c r="UZX66" s="1"/>
      <c r="UZY66" s="1"/>
      <c r="VAB66" s="2"/>
      <c r="VAC66" s="6"/>
      <c r="VAD66" s="6"/>
      <c r="VAE66" s="1"/>
      <c r="VAF66" s="1"/>
      <c r="VAG66" s="1"/>
      <c r="VAJ66" s="2"/>
      <c r="VAK66" s="6"/>
      <c r="VAL66" s="6"/>
      <c r="VAM66" s="1"/>
      <c r="VAN66" s="1"/>
      <c r="VAO66" s="1"/>
      <c r="VAR66" s="2"/>
      <c r="VAS66" s="6"/>
      <c r="VAT66" s="6"/>
      <c r="VAU66" s="1"/>
      <c r="VAV66" s="1"/>
      <c r="VAW66" s="1"/>
      <c r="VAZ66" s="2"/>
      <c r="VBA66" s="6"/>
      <c r="VBB66" s="6"/>
      <c r="VBC66" s="1"/>
      <c r="VBD66" s="1"/>
      <c r="VBE66" s="1"/>
      <c r="VBH66" s="2"/>
      <c r="VBI66" s="6"/>
      <c r="VBJ66" s="6"/>
      <c r="VBK66" s="1"/>
      <c r="VBL66" s="1"/>
      <c r="VBM66" s="1"/>
      <c r="VBP66" s="2"/>
      <c r="VBQ66" s="6"/>
      <c r="VBR66" s="6"/>
      <c r="VBS66" s="1"/>
      <c r="VBT66" s="1"/>
      <c r="VBU66" s="1"/>
      <c r="VBX66" s="2"/>
      <c r="VBY66" s="6"/>
      <c r="VBZ66" s="6"/>
      <c r="VCA66" s="1"/>
      <c r="VCB66" s="1"/>
      <c r="VCC66" s="1"/>
      <c r="VCF66" s="2"/>
      <c r="VCG66" s="6"/>
      <c r="VCH66" s="6"/>
      <c r="VCI66" s="1"/>
      <c r="VCJ66" s="1"/>
      <c r="VCK66" s="1"/>
      <c r="VCN66" s="2"/>
      <c r="VCO66" s="6"/>
      <c r="VCP66" s="6"/>
      <c r="VCQ66" s="1"/>
      <c r="VCR66" s="1"/>
      <c r="VCS66" s="1"/>
      <c r="VCV66" s="2"/>
      <c r="VCW66" s="6"/>
      <c r="VCX66" s="6"/>
      <c r="VCY66" s="1"/>
      <c r="VCZ66" s="1"/>
      <c r="VDA66" s="1"/>
      <c r="VDD66" s="2"/>
      <c r="VDE66" s="6"/>
      <c r="VDF66" s="6"/>
      <c r="VDG66" s="1"/>
      <c r="VDH66" s="1"/>
      <c r="VDI66" s="1"/>
      <c r="VDL66" s="2"/>
      <c r="VDM66" s="6"/>
      <c r="VDN66" s="6"/>
      <c r="VDO66" s="1"/>
      <c r="VDP66" s="1"/>
      <c r="VDQ66" s="1"/>
      <c r="VDT66" s="2"/>
      <c r="VDU66" s="6"/>
      <c r="VDV66" s="6"/>
      <c r="VDW66" s="1"/>
      <c r="VDX66" s="1"/>
      <c r="VDY66" s="1"/>
      <c r="VEB66" s="2"/>
      <c r="VEC66" s="6"/>
      <c r="VED66" s="6"/>
      <c r="VEE66" s="1"/>
      <c r="VEF66" s="1"/>
      <c r="VEG66" s="1"/>
      <c r="VEJ66" s="2"/>
      <c r="VEK66" s="6"/>
      <c r="VEL66" s="6"/>
      <c r="VEM66" s="1"/>
      <c r="VEN66" s="1"/>
      <c r="VEO66" s="1"/>
      <c r="VER66" s="2"/>
      <c r="VES66" s="6"/>
      <c r="VET66" s="6"/>
      <c r="VEU66" s="1"/>
      <c r="VEV66" s="1"/>
      <c r="VEW66" s="1"/>
      <c r="VEZ66" s="2"/>
      <c r="VFA66" s="6"/>
      <c r="VFB66" s="6"/>
      <c r="VFC66" s="1"/>
      <c r="VFD66" s="1"/>
      <c r="VFE66" s="1"/>
      <c r="VFH66" s="2"/>
      <c r="VFI66" s="6"/>
      <c r="VFJ66" s="6"/>
      <c r="VFK66" s="1"/>
      <c r="VFL66" s="1"/>
      <c r="VFM66" s="1"/>
      <c r="VFP66" s="2"/>
      <c r="VFQ66" s="6"/>
      <c r="VFR66" s="6"/>
      <c r="VFS66" s="1"/>
      <c r="VFT66" s="1"/>
      <c r="VFU66" s="1"/>
      <c r="VFX66" s="2"/>
      <c r="VFY66" s="6"/>
      <c r="VFZ66" s="6"/>
      <c r="VGA66" s="1"/>
      <c r="VGB66" s="1"/>
      <c r="VGC66" s="1"/>
      <c r="VGF66" s="2"/>
      <c r="VGG66" s="6"/>
      <c r="VGH66" s="6"/>
      <c r="VGI66" s="1"/>
      <c r="VGJ66" s="1"/>
      <c r="VGK66" s="1"/>
      <c r="VGN66" s="2"/>
      <c r="VGO66" s="6"/>
      <c r="VGP66" s="6"/>
      <c r="VGQ66" s="1"/>
      <c r="VGR66" s="1"/>
      <c r="VGS66" s="1"/>
      <c r="VGV66" s="2"/>
      <c r="VGW66" s="6"/>
      <c r="VGX66" s="6"/>
      <c r="VGY66" s="1"/>
      <c r="VGZ66" s="1"/>
      <c r="VHA66" s="1"/>
      <c r="VHD66" s="2"/>
      <c r="VHE66" s="6"/>
      <c r="VHF66" s="6"/>
      <c r="VHG66" s="1"/>
      <c r="VHH66" s="1"/>
      <c r="VHI66" s="1"/>
      <c r="VHL66" s="2"/>
      <c r="VHM66" s="6"/>
      <c r="VHN66" s="6"/>
      <c r="VHO66" s="1"/>
      <c r="VHP66" s="1"/>
      <c r="VHQ66" s="1"/>
      <c r="VHT66" s="2"/>
      <c r="VHU66" s="6"/>
      <c r="VHV66" s="6"/>
      <c r="VHW66" s="1"/>
      <c r="VHX66" s="1"/>
      <c r="VHY66" s="1"/>
      <c r="VIB66" s="2"/>
      <c r="VIC66" s="6"/>
      <c r="VID66" s="6"/>
      <c r="VIE66" s="1"/>
      <c r="VIF66" s="1"/>
      <c r="VIG66" s="1"/>
      <c r="VIJ66" s="2"/>
      <c r="VIK66" s="6"/>
      <c r="VIL66" s="6"/>
      <c r="VIM66" s="1"/>
      <c r="VIN66" s="1"/>
      <c r="VIO66" s="1"/>
      <c r="VIR66" s="2"/>
      <c r="VIS66" s="6"/>
      <c r="VIT66" s="6"/>
      <c r="VIU66" s="1"/>
      <c r="VIV66" s="1"/>
      <c r="VIW66" s="1"/>
      <c r="VIZ66" s="2"/>
      <c r="VJA66" s="6"/>
      <c r="VJB66" s="6"/>
      <c r="VJC66" s="1"/>
      <c r="VJD66" s="1"/>
      <c r="VJE66" s="1"/>
      <c r="VJH66" s="2"/>
      <c r="VJI66" s="6"/>
      <c r="VJJ66" s="6"/>
      <c r="VJK66" s="1"/>
      <c r="VJL66" s="1"/>
      <c r="VJM66" s="1"/>
      <c r="VJP66" s="2"/>
      <c r="VJQ66" s="6"/>
      <c r="VJR66" s="6"/>
      <c r="VJS66" s="1"/>
      <c r="VJT66" s="1"/>
      <c r="VJU66" s="1"/>
      <c r="VJX66" s="2"/>
      <c r="VJY66" s="6"/>
      <c r="VJZ66" s="6"/>
      <c r="VKA66" s="1"/>
      <c r="VKB66" s="1"/>
      <c r="VKC66" s="1"/>
      <c r="VKF66" s="2"/>
      <c r="VKG66" s="6"/>
      <c r="VKH66" s="6"/>
      <c r="VKI66" s="1"/>
      <c r="VKJ66" s="1"/>
      <c r="VKK66" s="1"/>
      <c r="VKN66" s="2"/>
      <c r="VKO66" s="6"/>
      <c r="VKP66" s="6"/>
      <c r="VKQ66" s="1"/>
      <c r="VKR66" s="1"/>
      <c r="VKS66" s="1"/>
      <c r="VKV66" s="2"/>
      <c r="VKW66" s="6"/>
      <c r="VKX66" s="6"/>
      <c r="VKY66" s="1"/>
      <c r="VKZ66" s="1"/>
      <c r="VLA66" s="1"/>
      <c r="VLD66" s="2"/>
      <c r="VLE66" s="6"/>
      <c r="VLF66" s="6"/>
      <c r="VLG66" s="1"/>
      <c r="VLH66" s="1"/>
      <c r="VLI66" s="1"/>
      <c r="VLL66" s="2"/>
      <c r="VLM66" s="6"/>
      <c r="VLN66" s="6"/>
      <c r="VLO66" s="1"/>
      <c r="VLP66" s="1"/>
      <c r="VLQ66" s="1"/>
      <c r="VLT66" s="2"/>
      <c r="VLU66" s="6"/>
      <c r="VLV66" s="6"/>
      <c r="VLW66" s="1"/>
      <c r="VLX66" s="1"/>
      <c r="VLY66" s="1"/>
      <c r="VMB66" s="2"/>
      <c r="VMC66" s="6"/>
      <c r="VMD66" s="6"/>
      <c r="VME66" s="1"/>
      <c r="VMF66" s="1"/>
      <c r="VMG66" s="1"/>
      <c r="VMJ66" s="2"/>
      <c r="VMK66" s="6"/>
      <c r="VML66" s="6"/>
      <c r="VMM66" s="1"/>
      <c r="VMN66" s="1"/>
      <c r="VMO66" s="1"/>
      <c r="VMR66" s="2"/>
      <c r="VMS66" s="6"/>
      <c r="VMT66" s="6"/>
      <c r="VMU66" s="1"/>
      <c r="VMV66" s="1"/>
      <c r="VMW66" s="1"/>
      <c r="VMZ66" s="2"/>
      <c r="VNA66" s="6"/>
      <c r="VNB66" s="6"/>
      <c r="VNC66" s="1"/>
      <c r="VND66" s="1"/>
      <c r="VNE66" s="1"/>
      <c r="VNH66" s="2"/>
      <c r="VNI66" s="6"/>
      <c r="VNJ66" s="6"/>
      <c r="VNK66" s="1"/>
      <c r="VNL66" s="1"/>
      <c r="VNM66" s="1"/>
      <c r="VNP66" s="2"/>
      <c r="VNQ66" s="6"/>
      <c r="VNR66" s="6"/>
      <c r="VNS66" s="1"/>
      <c r="VNT66" s="1"/>
      <c r="VNU66" s="1"/>
      <c r="VNX66" s="2"/>
      <c r="VNY66" s="6"/>
      <c r="VNZ66" s="6"/>
      <c r="VOA66" s="1"/>
      <c r="VOB66" s="1"/>
      <c r="VOC66" s="1"/>
      <c r="VOF66" s="2"/>
      <c r="VOG66" s="6"/>
      <c r="VOH66" s="6"/>
      <c r="VOI66" s="1"/>
      <c r="VOJ66" s="1"/>
      <c r="VOK66" s="1"/>
      <c r="VON66" s="2"/>
      <c r="VOO66" s="6"/>
      <c r="VOP66" s="6"/>
      <c r="VOQ66" s="1"/>
      <c r="VOR66" s="1"/>
      <c r="VOS66" s="1"/>
      <c r="VOV66" s="2"/>
      <c r="VOW66" s="6"/>
      <c r="VOX66" s="6"/>
      <c r="VOY66" s="1"/>
      <c r="VOZ66" s="1"/>
      <c r="VPA66" s="1"/>
      <c r="VPD66" s="2"/>
      <c r="VPE66" s="6"/>
      <c r="VPF66" s="6"/>
      <c r="VPG66" s="1"/>
      <c r="VPH66" s="1"/>
      <c r="VPI66" s="1"/>
      <c r="VPL66" s="2"/>
      <c r="VPM66" s="6"/>
      <c r="VPN66" s="6"/>
      <c r="VPO66" s="1"/>
      <c r="VPP66" s="1"/>
      <c r="VPQ66" s="1"/>
      <c r="VPT66" s="2"/>
      <c r="VPU66" s="6"/>
      <c r="VPV66" s="6"/>
      <c r="VPW66" s="1"/>
      <c r="VPX66" s="1"/>
      <c r="VPY66" s="1"/>
      <c r="VQB66" s="2"/>
      <c r="VQC66" s="6"/>
      <c r="VQD66" s="6"/>
      <c r="VQE66" s="1"/>
      <c r="VQF66" s="1"/>
      <c r="VQG66" s="1"/>
      <c r="VQJ66" s="2"/>
      <c r="VQK66" s="6"/>
      <c r="VQL66" s="6"/>
      <c r="VQM66" s="1"/>
      <c r="VQN66" s="1"/>
      <c r="VQO66" s="1"/>
      <c r="VQR66" s="2"/>
      <c r="VQS66" s="6"/>
      <c r="VQT66" s="6"/>
      <c r="VQU66" s="1"/>
      <c r="VQV66" s="1"/>
      <c r="VQW66" s="1"/>
      <c r="VQZ66" s="2"/>
      <c r="VRA66" s="6"/>
      <c r="VRB66" s="6"/>
      <c r="VRC66" s="1"/>
      <c r="VRD66" s="1"/>
      <c r="VRE66" s="1"/>
      <c r="VRH66" s="2"/>
      <c r="VRI66" s="6"/>
      <c r="VRJ66" s="6"/>
      <c r="VRK66" s="1"/>
      <c r="VRL66" s="1"/>
      <c r="VRM66" s="1"/>
      <c r="VRP66" s="2"/>
      <c r="VRQ66" s="6"/>
      <c r="VRR66" s="6"/>
      <c r="VRS66" s="1"/>
      <c r="VRT66" s="1"/>
      <c r="VRU66" s="1"/>
      <c r="VRX66" s="2"/>
      <c r="VRY66" s="6"/>
      <c r="VRZ66" s="6"/>
      <c r="VSA66" s="1"/>
      <c r="VSB66" s="1"/>
      <c r="VSC66" s="1"/>
      <c r="VSF66" s="2"/>
      <c r="VSG66" s="6"/>
      <c r="VSH66" s="6"/>
      <c r="VSI66" s="1"/>
      <c r="VSJ66" s="1"/>
      <c r="VSK66" s="1"/>
      <c r="VSN66" s="2"/>
      <c r="VSO66" s="6"/>
      <c r="VSP66" s="6"/>
      <c r="VSQ66" s="1"/>
      <c r="VSR66" s="1"/>
      <c r="VSS66" s="1"/>
      <c r="VSV66" s="2"/>
      <c r="VSW66" s="6"/>
      <c r="VSX66" s="6"/>
      <c r="VSY66" s="1"/>
      <c r="VSZ66" s="1"/>
      <c r="VTA66" s="1"/>
      <c r="VTD66" s="2"/>
      <c r="VTE66" s="6"/>
      <c r="VTF66" s="6"/>
      <c r="VTG66" s="1"/>
      <c r="VTH66" s="1"/>
      <c r="VTI66" s="1"/>
      <c r="VTL66" s="2"/>
      <c r="VTM66" s="6"/>
      <c r="VTN66" s="6"/>
      <c r="VTO66" s="1"/>
      <c r="VTP66" s="1"/>
      <c r="VTQ66" s="1"/>
      <c r="VTT66" s="2"/>
      <c r="VTU66" s="6"/>
      <c r="VTV66" s="6"/>
      <c r="VTW66" s="1"/>
      <c r="VTX66" s="1"/>
      <c r="VTY66" s="1"/>
      <c r="VUB66" s="2"/>
      <c r="VUC66" s="6"/>
      <c r="VUD66" s="6"/>
      <c r="VUE66" s="1"/>
      <c r="VUF66" s="1"/>
      <c r="VUG66" s="1"/>
      <c r="VUJ66" s="2"/>
      <c r="VUK66" s="6"/>
      <c r="VUL66" s="6"/>
      <c r="VUM66" s="1"/>
      <c r="VUN66" s="1"/>
      <c r="VUO66" s="1"/>
      <c r="VUR66" s="2"/>
      <c r="VUS66" s="6"/>
      <c r="VUT66" s="6"/>
      <c r="VUU66" s="1"/>
      <c r="VUV66" s="1"/>
      <c r="VUW66" s="1"/>
      <c r="VUZ66" s="2"/>
      <c r="VVA66" s="6"/>
      <c r="VVB66" s="6"/>
      <c r="VVC66" s="1"/>
      <c r="VVD66" s="1"/>
      <c r="VVE66" s="1"/>
      <c r="VVH66" s="2"/>
      <c r="VVI66" s="6"/>
      <c r="VVJ66" s="6"/>
      <c r="VVK66" s="1"/>
      <c r="VVL66" s="1"/>
      <c r="VVM66" s="1"/>
      <c r="VVP66" s="2"/>
      <c r="VVQ66" s="6"/>
      <c r="VVR66" s="6"/>
      <c r="VVS66" s="1"/>
      <c r="VVT66" s="1"/>
      <c r="VVU66" s="1"/>
      <c r="VVX66" s="2"/>
      <c r="VVY66" s="6"/>
      <c r="VVZ66" s="6"/>
      <c r="VWA66" s="1"/>
      <c r="VWB66" s="1"/>
      <c r="VWC66" s="1"/>
      <c r="VWF66" s="2"/>
      <c r="VWG66" s="6"/>
      <c r="VWH66" s="6"/>
      <c r="VWI66" s="1"/>
      <c r="VWJ66" s="1"/>
      <c r="VWK66" s="1"/>
      <c r="VWN66" s="2"/>
      <c r="VWO66" s="6"/>
      <c r="VWP66" s="6"/>
      <c r="VWQ66" s="1"/>
      <c r="VWR66" s="1"/>
      <c r="VWS66" s="1"/>
      <c r="VWV66" s="2"/>
      <c r="VWW66" s="6"/>
      <c r="VWX66" s="6"/>
      <c r="VWY66" s="1"/>
      <c r="VWZ66" s="1"/>
      <c r="VXA66" s="1"/>
      <c r="VXD66" s="2"/>
      <c r="VXE66" s="6"/>
      <c r="VXF66" s="6"/>
      <c r="VXG66" s="1"/>
      <c r="VXH66" s="1"/>
      <c r="VXI66" s="1"/>
      <c r="VXL66" s="2"/>
      <c r="VXM66" s="6"/>
      <c r="VXN66" s="6"/>
      <c r="VXO66" s="1"/>
      <c r="VXP66" s="1"/>
      <c r="VXQ66" s="1"/>
      <c r="VXT66" s="2"/>
      <c r="VXU66" s="6"/>
      <c r="VXV66" s="6"/>
      <c r="VXW66" s="1"/>
      <c r="VXX66" s="1"/>
      <c r="VXY66" s="1"/>
      <c r="VYB66" s="2"/>
      <c r="VYC66" s="6"/>
      <c r="VYD66" s="6"/>
      <c r="VYE66" s="1"/>
      <c r="VYF66" s="1"/>
      <c r="VYG66" s="1"/>
      <c r="VYJ66" s="2"/>
      <c r="VYK66" s="6"/>
      <c r="VYL66" s="6"/>
      <c r="VYM66" s="1"/>
      <c r="VYN66" s="1"/>
      <c r="VYO66" s="1"/>
      <c r="VYR66" s="2"/>
      <c r="VYS66" s="6"/>
      <c r="VYT66" s="6"/>
      <c r="VYU66" s="1"/>
      <c r="VYV66" s="1"/>
      <c r="VYW66" s="1"/>
      <c r="VYZ66" s="2"/>
      <c r="VZA66" s="6"/>
      <c r="VZB66" s="6"/>
      <c r="VZC66" s="1"/>
      <c r="VZD66" s="1"/>
      <c r="VZE66" s="1"/>
      <c r="VZH66" s="2"/>
      <c r="VZI66" s="6"/>
      <c r="VZJ66" s="6"/>
      <c r="VZK66" s="1"/>
      <c r="VZL66" s="1"/>
      <c r="VZM66" s="1"/>
      <c r="VZP66" s="2"/>
      <c r="VZQ66" s="6"/>
      <c r="VZR66" s="6"/>
      <c r="VZS66" s="1"/>
      <c r="VZT66" s="1"/>
      <c r="VZU66" s="1"/>
      <c r="VZX66" s="2"/>
      <c r="VZY66" s="6"/>
      <c r="VZZ66" s="6"/>
      <c r="WAA66" s="1"/>
      <c r="WAB66" s="1"/>
      <c r="WAC66" s="1"/>
      <c r="WAF66" s="2"/>
      <c r="WAG66" s="6"/>
      <c r="WAH66" s="6"/>
      <c r="WAI66" s="1"/>
      <c r="WAJ66" s="1"/>
      <c r="WAK66" s="1"/>
      <c r="WAN66" s="2"/>
      <c r="WAO66" s="6"/>
      <c r="WAP66" s="6"/>
      <c r="WAQ66" s="1"/>
      <c r="WAR66" s="1"/>
      <c r="WAS66" s="1"/>
      <c r="WAV66" s="2"/>
      <c r="WAW66" s="6"/>
      <c r="WAX66" s="6"/>
      <c r="WAY66" s="1"/>
      <c r="WAZ66" s="1"/>
      <c r="WBA66" s="1"/>
      <c r="WBD66" s="2"/>
      <c r="WBE66" s="6"/>
      <c r="WBF66" s="6"/>
      <c r="WBG66" s="1"/>
      <c r="WBH66" s="1"/>
      <c r="WBI66" s="1"/>
      <c r="WBL66" s="2"/>
      <c r="WBM66" s="6"/>
      <c r="WBN66" s="6"/>
      <c r="WBO66" s="1"/>
      <c r="WBP66" s="1"/>
      <c r="WBQ66" s="1"/>
      <c r="WBT66" s="2"/>
      <c r="WBU66" s="6"/>
      <c r="WBV66" s="6"/>
      <c r="WBW66" s="1"/>
      <c r="WBX66" s="1"/>
      <c r="WBY66" s="1"/>
      <c r="WCB66" s="2"/>
      <c r="WCC66" s="6"/>
      <c r="WCD66" s="6"/>
      <c r="WCE66" s="1"/>
      <c r="WCF66" s="1"/>
      <c r="WCG66" s="1"/>
      <c r="WCJ66" s="2"/>
      <c r="WCK66" s="6"/>
      <c r="WCL66" s="6"/>
      <c r="WCM66" s="1"/>
      <c r="WCN66" s="1"/>
      <c r="WCO66" s="1"/>
      <c r="WCR66" s="2"/>
      <c r="WCS66" s="6"/>
      <c r="WCT66" s="6"/>
      <c r="WCU66" s="1"/>
      <c r="WCV66" s="1"/>
      <c r="WCW66" s="1"/>
      <c r="WCZ66" s="2"/>
      <c r="WDA66" s="6"/>
      <c r="WDB66" s="6"/>
      <c r="WDC66" s="1"/>
      <c r="WDD66" s="1"/>
      <c r="WDE66" s="1"/>
      <c r="WDH66" s="2"/>
      <c r="WDI66" s="6"/>
      <c r="WDJ66" s="6"/>
      <c r="WDK66" s="1"/>
      <c r="WDL66" s="1"/>
      <c r="WDM66" s="1"/>
      <c r="WDP66" s="2"/>
      <c r="WDQ66" s="6"/>
      <c r="WDR66" s="6"/>
      <c r="WDS66" s="1"/>
      <c r="WDT66" s="1"/>
      <c r="WDU66" s="1"/>
      <c r="WDX66" s="2"/>
      <c r="WDY66" s="6"/>
      <c r="WDZ66" s="6"/>
      <c r="WEA66" s="1"/>
      <c r="WEB66" s="1"/>
      <c r="WEC66" s="1"/>
      <c r="WEF66" s="2"/>
      <c r="WEG66" s="6"/>
      <c r="WEH66" s="6"/>
      <c r="WEI66" s="1"/>
      <c r="WEJ66" s="1"/>
      <c r="WEK66" s="1"/>
      <c r="WEN66" s="2"/>
      <c r="WEO66" s="6"/>
      <c r="WEP66" s="6"/>
      <c r="WEQ66" s="1"/>
      <c r="WER66" s="1"/>
      <c r="WES66" s="1"/>
      <c r="WEV66" s="2"/>
      <c r="WEW66" s="6"/>
      <c r="WEX66" s="6"/>
      <c r="WEY66" s="1"/>
      <c r="WEZ66" s="1"/>
      <c r="WFA66" s="1"/>
      <c r="WFD66" s="2"/>
      <c r="WFE66" s="6"/>
      <c r="WFF66" s="6"/>
      <c r="WFG66" s="1"/>
      <c r="WFH66" s="1"/>
      <c r="WFI66" s="1"/>
      <c r="WFL66" s="2"/>
      <c r="WFM66" s="6"/>
      <c r="WFN66" s="6"/>
      <c r="WFO66" s="1"/>
      <c r="WFP66" s="1"/>
      <c r="WFQ66" s="1"/>
      <c r="WFT66" s="2"/>
      <c r="WFU66" s="6"/>
      <c r="WFV66" s="6"/>
      <c r="WFW66" s="1"/>
      <c r="WFX66" s="1"/>
      <c r="WFY66" s="1"/>
      <c r="WGB66" s="2"/>
      <c r="WGC66" s="6"/>
      <c r="WGD66" s="6"/>
      <c r="WGE66" s="1"/>
      <c r="WGF66" s="1"/>
      <c r="WGG66" s="1"/>
      <c r="WGJ66" s="2"/>
      <c r="WGK66" s="6"/>
      <c r="WGL66" s="6"/>
      <c r="WGM66" s="1"/>
      <c r="WGN66" s="1"/>
      <c r="WGO66" s="1"/>
      <c r="WGR66" s="2"/>
      <c r="WGS66" s="6"/>
      <c r="WGT66" s="6"/>
      <c r="WGU66" s="1"/>
      <c r="WGV66" s="1"/>
      <c r="WGW66" s="1"/>
      <c r="WGZ66" s="2"/>
      <c r="WHA66" s="6"/>
      <c r="WHB66" s="6"/>
      <c r="WHC66" s="1"/>
      <c r="WHD66" s="1"/>
      <c r="WHE66" s="1"/>
      <c r="WHH66" s="2"/>
      <c r="WHI66" s="6"/>
      <c r="WHJ66" s="6"/>
      <c r="WHK66" s="1"/>
      <c r="WHL66" s="1"/>
      <c r="WHM66" s="1"/>
      <c r="WHP66" s="2"/>
      <c r="WHQ66" s="6"/>
      <c r="WHR66" s="6"/>
      <c r="WHS66" s="1"/>
      <c r="WHT66" s="1"/>
      <c r="WHU66" s="1"/>
      <c r="WHX66" s="2"/>
      <c r="WHY66" s="6"/>
      <c r="WHZ66" s="6"/>
      <c r="WIA66" s="1"/>
      <c r="WIB66" s="1"/>
      <c r="WIC66" s="1"/>
      <c r="WIF66" s="2"/>
      <c r="WIG66" s="6"/>
      <c r="WIH66" s="6"/>
      <c r="WII66" s="1"/>
      <c r="WIJ66" s="1"/>
      <c r="WIK66" s="1"/>
      <c r="WIN66" s="2"/>
      <c r="WIO66" s="6"/>
      <c r="WIP66" s="6"/>
      <c r="WIQ66" s="1"/>
      <c r="WIR66" s="1"/>
      <c r="WIS66" s="1"/>
      <c r="WIV66" s="2"/>
      <c r="WIW66" s="6"/>
      <c r="WIX66" s="6"/>
      <c r="WIY66" s="1"/>
      <c r="WIZ66" s="1"/>
      <c r="WJA66" s="1"/>
      <c r="WJD66" s="2"/>
      <c r="WJE66" s="6"/>
      <c r="WJF66" s="6"/>
      <c r="WJG66" s="1"/>
      <c r="WJH66" s="1"/>
      <c r="WJI66" s="1"/>
      <c r="WJL66" s="2"/>
      <c r="WJM66" s="6"/>
      <c r="WJN66" s="6"/>
      <c r="WJO66" s="1"/>
      <c r="WJP66" s="1"/>
      <c r="WJQ66" s="1"/>
      <c r="WJT66" s="2"/>
      <c r="WJU66" s="6"/>
      <c r="WJV66" s="6"/>
      <c r="WJW66" s="1"/>
      <c r="WJX66" s="1"/>
      <c r="WJY66" s="1"/>
      <c r="WKB66" s="2"/>
      <c r="WKC66" s="6"/>
      <c r="WKD66" s="6"/>
      <c r="WKE66" s="1"/>
      <c r="WKF66" s="1"/>
      <c r="WKG66" s="1"/>
      <c r="WKJ66" s="2"/>
      <c r="WKK66" s="6"/>
      <c r="WKL66" s="6"/>
      <c r="WKM66" s="1"/>
      <c r="WKN66" s="1"/>
      <c r="WKO66" s="1"/>
      <c r="WKR66" s="2"/>
      <c r="WKS66" s="6"/>
      <c r="WKT66" s="6"/>
      <c r="WKU66" s="1"/>
      <c r="WKV66" s="1"/>
      <c r="WKW66" s="1"/>
      <c r="WKZ66" s="2"/>
      <c r="WLA66" s="6"/>
      <c r="WLB66" s="6"/>
      <c r="WLC66" s="1"/>
      <c r="WLD66" s="1"/>
      <c r="WLE66" s="1"/>
      <c r="WLH66" s="2"/>
      <c r="WLI66" s="6"/>
      <c r="WLJ66" s="6"/>
      <c r="WLK66" s="1"/>
      <c r="WLL66" s="1"/>
      <c r="WLM66" s="1"/>
      <c r="WLP66" s="2"/>
      <c r="WLQ66" s="6"/>
      <c r="WLR66" s="6"/>
      <c r="WLS66" s="1"/>
      <c r="WLT66" s="1"/>
      <c r="WLU66" s="1"/>
      <c r="WLX66" s="2"/>
      <c r="WLY66" s="6"/>
      <c r="WLZ66" s="6"/>
      <c r="WMA66" s="1"/>
      <c r="WMB66" s="1"/>
      <c r="WMC66" s="1"/>
      <c r="WMF66" s="2"/>
      <c r="WMG66" s="6"/>
      <c r="WMH66" s="6"/>
      <c r="WMI66" s="1"/>
      <c r="WMJ66" s="1"/>
      <c r="WMK66" s="1"/>
      <c r="WMN66" s="2"/>
      <c r="WMO66" s="6"/>
      <c r="WMP66" s="6"/>
      <c r="WMQ66" s="1"/>
      <c r="WMR66" s="1"/>
      <c r="WMS66" s="1"/>
      <c r="WMV66" s="2"/>
      <c r="WMW66" s="6"/>
      <c r="WMX66" s="6"/>
      <c r="WMY66" s="1"/>
      <c r="WMZ66" s="1"/>
      <c r="WNA66" s="1"/>
      <c r="WND66" s="2"/>
      <c r="WNE66" s="6"/>
      <c r="WNF66" s="6"/>
      <c r="WNG66" s="1"/>
      <c r="WNH66" s="1"/>
      <c r="WNI66" s="1"/>
      <c r="WNL66" s="2"/>
      <c r="WNM66" s="6"/>
      <c r="WNN66" s="6"/>
      <c r="WNO66" s="1"/>
      <c r="WNP66" s="1"/>
      <c r="WNQ66" s="1"/>
      <c r="WNT66" s="2"/>
      <c r="WNU66" s="6"/>
      <c r="WNV66" s="6"/>
      <c r="WNW66" s="1"/>
      <c r="WNX66" s="1"/>
      <c r="WNY66" s="1"/>
      <c r="WOB66" s="2"/>
      <c r="WOC66" s="6"/>
      <c r="WOD66" s="6"/>
      <c r="WOE66" s="1"/>
      <c r="WOF66" s="1"/>
      <c r="WOG66" s="1"/>
      <c r="WOJ66" s="2"/>
      <c r="WOK66" s="6"/>
      <c r="WOL66" s="6"/>
      <c r="WOM66" s="1"/>
      <c r="WON66" s="1"/>
      <c r="WOO66" s="1"/>
      <c r="WOR66" s="2"/>
      <c r="WOS66" s="6"/>
      <c r="WOT66" s="6"/>
      <c r="WOU66" s="1"/>
      <c r="WOV66" s="1"/>
      <c r="WOW66" s="1"/>
      <c r="WOZ66" s="2"/>
      <c r="WPA66" s="6"/>
      <c r="WPB66" s="6"/>
      <c r="WPC66" s="1"/>
      <c r="WPD66" s="1"/>
      <c r="WPE66" s="1"/>
      <c r="WPH66" s="2"/>
      <c r="WPI66" s="6"/>
      <c r="WPJ66" s="6"/>
      <c r="WPK66" s="1"/>
      <c r="WPL66" s="1"/>
      <c r="WPM66" s="1"/>
      <c r="WPP66" s="2"/>
      <c r="WPQ66" s="6"/>
      <c r="WPR66" s="6"/>
      <c r="WPS66" s="1"/>
      <c r="WPT66" s="1"/>
      <c r="WPU66" s="1"/>
      <c r="WPX66" s="2"/>
      <c r="WPY66" s="6"/>
      <c r="WPZ66" s="6"/>
      <c r="WQA66" s="1"/>
      <c r="WQB66" s="1"/>
      <c r="WQC66" s="1"/>
      <c r="WQF66" s="2"/>
      <c r="WQG66" s="6"/>
      <c r="WQH66" s="6"/>
      <c r="WQI66" s="1"/>
      <c r="WQJ66" s="1"/>
      <c r="WQK66" s="1"/>
      <c r="WQN66" s="2"/>
      <c r="WQO66" s="6"/>
      <c r="WQP66" s="6"/>
      <c r="WQQ66" s="1"/>
      <c r="WQR66" s="1"/>
      <c r="WQS66" s="1"/>
      <c r="WQV66" s="2"/>
      <c r="WQW66" s="6"/>
      <c r="WQX66" s="6"/>
      <c r="WQY66" s="1"/>
      <c r="WQZ66" s="1"/>
      <c r="WRA66" s="1"/>
      <c r="WRD66" s="2"/>
      <c r="WRE66" s="6"/>
      <c r="WRF66" s="6"/>
      <c r="WRG66" s="1"/>
      <c r="WRH66" s="1"/>
      <c r="WRI66" s="1"/>
      <c r="WRL66" s="2"/>
      <c r="WRM66" s="6"/>
      <c r="WRN66" s="6"/>
      <c r="WRO66" s="1"/>
      <c r="WRP66" s="1"/>
      <c r="WRQ66" s="1"/>
      <c r="WRT66" s="2"/>
      <c r="WRU66" s="6"/>
      <c r="WRV66" s="6"/>
      <c r="WRW66" s="1"/>
      <c r="WRX66" s="1"/>
      <c r="WRY66" s="1"/>
      <c r="WSB66" s="2"/>
      <c r="WSC66" s="6"/>
      <c r="WSD66" s="6"/>
      <c r="WSE66" s="1"/>
      <c r="WSF66" s="1"/>
      <c r="WSG66" s="1"/>
      <c r="WSJ66" s="2"/>
      <c r="WSK66" s="6"/>
      <c r="WSL66" s="6"/>
      <c r="WSM66" s="1"/>
      <c r="WSN66" s="1"/>
      <c r="WSO66" s="1"/>
      <c r="WSR66" s="2"/>
      <c r="WSS66" s="6"/>
      <c r="WST66" s="6"/>
      <c r="WSU66" s="1"/>
      <c r="WSV66" s="1"/>
      <c r="WSW66" s="1"/>
      <c r="WSZ66" s="2"/>
      <c r="WTA66" s="6"/>
      <c r="WTB66" s="6"/>
      <c r="WTC66" s="1"/>
      <c r="WTD66" s="1"/>
      <c r="WTE66" s="1"/>
      <c r="WTH66" s="2"/>
      <c r="WTI66" s="6"/>
      <c r="WTJ66" s="6"/>
      <c r="WTK66" s="1"/>
      <c r="WTL66" s="1"/>
      <c r="WTM66" s="1"/>
      <c r="WTP66" s="2"/>
      <c r="WTQ66" s="6"/>
      <c r="WTR66" s="6"/>
      <c r="WTS66" s="1"/>
      <c r="WTT66" s="1"/>
      <c r="WTU66" s="1"/>
      <c r="WTX66" s="2"/>
      <c r="WTY66" s="6"/>
      <c r="WTZ66" s="6"/>
      <c r="WUA66" s="1"/>
      <c r="WUB66" s="1"/>
      <c r="WUC66" s="1"/>
      <c r="WUF66" s="2"/>
      <c r="WUG66" s="6"/>
      <c r="WUH66" s="6"/>
      <c r="WUI66" s="1"/>
      <c r="WUJ66" s="1"/>
      <c r="WUK66" s="1"/>
      <c r="WUN66" s="2"/>
      <c r="WUO66" s="6"/>
      <c r="WUP66" s="6"/>
      <c r="WUQ66" s="1"/>
      <c r="WUR66" s="1"/>
      <c r="WUS66" s="1"/>
      <c r="WUV66" s="2"/>
      <c r="WUW66" s="6"/>
      <c r="WUX66" s="6"/>
      <c r="WUY66" s="1"/>
      <c r="WUZ66" s="1"/>
      <c r="WVA66" s="1"/>
      <c r="WVD66" s="2"/>
      <c r="WVE66" s="6"/>
      <c r="WVF66" s="6"/>
      <c r="WVG66" s="1"/>
      <c r="WVH66" s="1"/>
      <c r="WVI66" s="1"/>
      <c r="WVL66" s="2"/>
      <c r="WVM66" s="6"/>
      <c r="WVN66" s="6"/>
      <c r="WVO66" s="1"/>
      <c r="WVP66" s="1"/>
      <c r="WVQ66" s="1"/>
      <c r="WVT66" s="2"/>
      <c r="WVU66" s="6"/>
      <c r="WVV66" s="6"/>
      <c r="WVW66" s="1"/>
      <c r="WVX66" s="1"/>
      <c r="WVY66" s="1"/>
      <c r="WWB66" s="2"/>
      <c r="WWC66" s="6"/>
      <c r="WWD66" s="6"/>
      <c r="WWE66" s="1"/>
      <c r="WWF66" s="1"/>
      <c r="WWG66" s="1"/>
      <c r="WWJ66" s="2"/>
      <c r="WWK66" s="6"/>
      <c r="WWL66" s="6"/>
      <c r="WWM66" s="1"/>
      <c r="WWN66" s="1"/>
      <c r="WWO66" s="1"/>
      <c r="WWR66" s="2"/>
      <c r="WWS66" s="6"/>
      <c r="WWT66" s="6"/>
      <c r="WWU66" s="1"/>
      <c r="WWV66" s="1"/>
      <c r="WWW66" s="1"/>
      <c r="WWZ66" s="2"/>
      <c r="WXA66" s="6"/>
      <c r="WXB66" s="6"/>
      <c r="WXC66" s="1"/>
      <c r="WXD66" s="1"/>
      <c r="WXE66" s="1"/>
      <c r="WXH66" s="2"/>
      <c r="WXI66" s="6"/>
      <c r="WXJ66" s="6"/>
      <c r="WXK66" s="1"/>
      <c r="WXL66" s="1"/>
      <c r="WXM66" s="1"/>
      <c r="WXP66" s="2"/>
      <c r="WXQ66" s="6"/>
      <c r="WXR66" s="6"/>
      <c r="WXS66" s="1"/>
      <c r="WXT66" s="1"/>
      <c r="WXU66" s="1"/>
      <c r="WXX66" s="2"/>
      <c r="WXY66" s="6"/>
      <c r="WXZ66" s="6"/>
      <c r="WYA66" s="1"/>
      <c r="WYB66" s="1"/>
      <c r="WYC66" s="1"/>
      <c r="WYF66" s="2"/>
      <c r="WYG66" s="6"/>
      <c r="WYH66" s="6"/>
      <c r="WYI66" s="1"/>
      <c r="WYJ66" s="1"/>
      <c r="WYK66" s="1"/>
      <c r="WYN66" s="2"/>
      <c r="WYO66" s="6"/>
      <c r="WYP66" s="6"/>
      <c r="WYQ66" s="1"/>
      <c r="WYR66" s="1"/>
      <c r="WYS66" s="1"/>
      <c r="WYV66" s="2"/>
      <c r="WYW66" s="6"/>
      <c r="WYX66" s="6"/>
      <c r="WYY66" s="1"/>
      <c r="WYZ66" s="1"/>
      <c r="WZA66" s="1"/>
      <c r="WZD66" s="2"/>
      <c r="WZE66" s="6"/>
      <c r="WZF66" s="6"/>
      <c r="WZG66" s="1"/>
      <c r="WZH66" s="1"/>
      <c r="WZI66" s="1"/>
      <c r="WZL66" s="2"/>
      <c r="WZM66" s="6"/>
      <c r="WZN66" s="6"/>
      <c r="WZO66" s="1"/>
      <c r="WZP66" s="1"/>
      <c r="WZQ66" s="1"/>
      <c r="WZT66" s="2"/>
      <c r="WZU66" s="6"/>
      <c r="WZV66" s="6"/>
      <c r="WZW66" s="1"/>
      <c r="WZX66" s="1"/>
      <c r="WZY66" s="1"/>
      <c r="XAB66" s="2"/>
      <c r="XAC66" s="6"/>
      <c r="XAD66" s="6"/>
      <c r="XAE66" s="1"/>
      <c r="XAF66" s="1"/>
      <c r="XAG66" s="1"/>
      <c r="XAJ66" s="2"/>
      <c r="XAK66" s="6"/>
      <c r="XAL66" s="6"/>
      <c r="XAM66" s="1"/>
      <c r="XAN66" s="1"/>
      <c r="XAO66" s="1"/>
      <c r="XAR66" s="2"/>
      <c r="XAS66" s="6"/>
      <c r="XAT66" s="6"/>
      <c r="XAU66" s="1"/>
      <c r="XAV66" s="1"/>
      <c r="XAW66" s="1"/>
      <c r="XAZ66" s="2"/>
      <c r="XBA66" s="6"/>
      <c r="XBB66" s="6"/>
      <c r="XBC66" s="1"/>
      <c r="XBD66" s="1"/>
      <c r="XBE66" s="1"/>
      <c r="XBH66" s="2"/>
      <c r="XBI66" s="6"/>
      <c r="XBJ66" s="6"/>
      <c r="XBK66" s="1"/>
      <c r="XBL66" s="1"/>
      <c r="XBM66" s="1"/>
      <c r="XBP66" s="2"/>
      <c r="XBQ66" s="6"/>
      <c r="XBR66" s="6"/>
      <c r="XBS66" s="1"/>
      <c r="XBT66" s="1"/>
      <c r="XBU66" s="1"/>
      <c r="XBX66" s="2"/>
      <c r="XBY66" s="6"/>
      <c r="XBZ66" s="6"/>
      <c r="XCA66" s="1"/>
      <c r="XCB66" s="1"/>
      <c r="XCC66" s="1"/>
      <c r="XCF66" s="2"/>
      <c r="XCG66" s="6"/>
      <c r="XCH66" s="6"/>
      <c r="XCI66" s="1"/>
      <c r="XCJ66" s="1"/>
      <c r="XCK66" s="1"/>
      <c r="XCN66" s="2"/>
      <c r="XCO66" s="6"/>
      <c r="XCP66" s="6"/>
      <c r="XCQ66" s="1"/>
      <c r="XCR66" s="1"/>
      <c r="XCS66" s="1"/>
      <c r="XCV66" s="2"/>
      <c r="XCW66" s="6"/>
      <c r="XCX66" s="6"/>
      <c r="XCY66" s="1"/>
      <c r="XCZ66" s="1"/>
      <c r="XDA66" s="1"/>
      <c r="XDD66" s="2"/>
      <c r="XDE66" s="6"/>
      <c r="XDF66" s="6"/>
      <c r="XDG66" s="1"/>
      <c r="XDH66" s="1"/>
      <c r="XDI66" s="1"/>
      <c r="XDL66" s="2"/>
      <c r="XDM66" s="6"/>
      <c r="XDN66" s="6"/>
      <c r="XDO66" s="1"/>
      <c r="XDP66" s="1"/>
      <c r="XDQ66" s="1"/>
      <c r="XDT66" s="2"/>
      <c r="XDU66" s="6"/>
      <c r="XDV66" s="6"/>
      <c r="XDW66" s="1"/>
      <c r="XDX66" s="1"/>
      <c r="XDY66" s="1"/>
      <c r="XEB66" s="2"/>
      <c r="XEC66" s="6"/>
      <c r="XED66" s="6"/>
      <c r="XEE66" s="1"/>
      <c r="XEF66" s="1"/>
      <c r="XEG66" s="1"/>
      <c r="XEJ66" s="2"/>
      <c r="XEK66" s="6"/>
      <c r="XEL66" s="6"/>
      <c r="XEM66" s="1"/>
      <c r="XEN66" s="1"/>
      <c r="XEO66" s="1"/>
      <c r="XER66" s="2"/>
      <c r="XES66" s="6"/>
      <c r="XET66" s="6"/>
      <c r="XEU66" s="1"/>
      <c r="XEV66" s="1"/>
      <c r="XEW66" s="1"/>
      <c r="XEZ66" s="2"/>
      <c r="XFA66" s="6"/>
      <c r="XFB66" s="6"/>
      <c r="XFC66" s="1"/>
      <c r="XFD66" s="1"/>
    </row>
    <row r="67" spans="1:16384" x14ac:dyDescent="0.25">
      <c r="A67" s="1">
        <v>173166000</v>
      </c>
      <c r="B67" t="s">
        <v>91</v>
      </c>
      <c r="C67" t="s">
        <v>92</v>
      </c>
      <c r="D67" s="2">
        <v>0.1</v>
      </c>
      <c r="E67" s="6">
        <v>24</v>
      </c>
      <c r="F67" s="6">
        <v>9.5472000000000001</v>
      </c>
      <c r="G67" s="1">
        <v>320030</v>
      </c>
      <c r="H67" s="1" t="s">
        <v>87</v>
      </c>
      <c r="I67" s="1"/>
      <c r="L67" s="2"/>
      <c r="M67" s="6"/>
      <c r="N67" s="6"/>
      <c r="O67" s="1"/>
      <c r="P67" s="1"/>
      <c r="Q67" s="1"/>
      <c r="T67" s="2"/>
      <c r="U67" s="6"/>
      <c r="V67" s="6"/>
      <c r="W67" s="1"/>
      <c r="X67" s="4">
        <v>12</v>
      </c>
      <c r="Y67" s="13">
        <f t="shared" ref="Y67:Y72" si="55">+IFERROR(X67/$E67,0)</f>
        <v>0.5</v>
      </c>
      <c r="Z67" s="12">
        <f t="shared" ref="Z67:Z72" si="56">+X67*$F67</f>
        <v>114.5664</v>
      </c>
      <c r="AB67" s="2"/>
      <c r="AC67" s="6"/>
      <c r="AD67" s="6"/>
      <c r="AE67" s="1"/>
      <c r="AF67" s="1"/>
      <c r="AG67" s="1"/>
      <c r="AJ67" s="2"/>
      <c r="AK67" s="6"/>
      <c r="AL67" s="6"/>
      <c r="AM67" s="1"/>
      <c r="AN67" s="1"/>
      <c r="AO67" s="1"/>
      <c r="AR67" s="2"/>
      <c r="AS67" s="6"/>
      <c r="AT67" s="6"/>
      <c r="AU67" s="1"/>
      <c r="AV67" s="1"/>
      <c r="AW67" s="1"/>
      <c r="AZ67" s="2"/>
      <c r="BA67" s="6"/>
      <c r="BB67" s="6"/>
      <c r="BC67" s="1"/>
      <c r="BD67" s="1"/>
      <c r="BE67" s="4">
        <v>26</v>
      </c>
      <c r="BF67" s="13">
        <f t="shared" si="47"/>
        <v>1.0833333333333333</v>
      </c>
      <c r="BG67" s="12">
        <f t="shared" si="48"/>
        <v>248.22720000000001</v>
      </c>
      <c r="BH67" s="4">
        <v>0</v>
      </c>
      <c r="BI67" s="13">
        <f t="shared" si="49"/>
        <v>0</v>
      </c>
      <c r="BJ67" s="12">
        <f t="shared" si="50"/>
        <v>0</v>
      </c>
      <c r="BK67" s="1"/>
      <c r="BL67" s="1"/>
      <c r="BM67" s="1"/>
      <c r="BP67" s="2"/>
      <c r="BQ67" s="4"/>
      <c r="BR67" s="13">
        <f t="shared" si="51"/>
        <v>0</v>
      </c>
      <c r="BS67" s="12">
        <f t="shared" si="52"/>
        <v>0</v>
      </c>
      <c r="BT67" s="18">
        <f t="shared" si="46"/>
        <v>362.79360000000003</v>
      </c>
      <c r="BU67" s="1"/>
      <c r="BX67" s="2"/>
      <c r="BY67" s="6"/>
      <c r="BZ67" s="6"/>
      <c r="CA67" s="1"/>
      <c r="CB67" s="1"/>
      <c r="CC67" s="1"/>
      <c r="CF67" s="2"/>
      <c r="CG67" s="6"/>
      <c r="CH67" s="6"/>
      <c r="CI67" s="1"/>
      <c r="CJ67" s="1"/>
      <c r="CK67" s="1"/>
      <c r="CN67" s="2"/>
      <c r="CO67" s="6"/>
      <c r="CP67" s="6"/>
      <c r="CQ67" s="1"/>
      <c r="CR67" s="1"/>
      <c r="CS67" s="1"/>
      <c r="CV67" s="2"/>
      <c r="CW67" s="6"/>
      <c r="CX67" s="6"/>
      <c r="CY67" s="1"/>
      <c r="CZ67" s="1"/>
      <c r="DA67" s="1"/>
      <c r="DD67" s="2"/>
      <c r="DE67" s="6"/>
      <c r="DF67" s="6"/>
      <c r="DG67" s="1"/>
      <c r="DH67" s="1"/>
      <c r="DI67" s="1"/>
      <c r="DL67" s="2"/>
      <c r="DM67" s="6"/>
      <c r="DN67" s="6"/>
      <c r="DO67" s="1"/>
      <c r="DP67" s="1"/>
      <c r="DQ67" s="1"/>
      <c r="DT67" s="2"/>
      <c r="DU67" s="6"/>
      <c r="DV67" s="6"/>
      <c r="DW67" s="1"/>
      <c r="DX67" s="1"/>
      <c r="DY67" s="1"/>
      <c r="EB67" s="2"/>
      <c r="EC67" s="6"/>
      <c r="ED67" s="6"/>
      <c r="EE67" s="1"/>
      <c r="EF67" s="1"/>
      <c r="EG67" s="1"/>
      <c r="EJ67" s="2"/>
      <c r="EK67" s="6"/>
      <c r="EL67" s="6"/>
      <c r="EM67" s="1"/>
      <c r="EN67" s="1"/>
      <c r="EO67" s="1"/>
      <c r="ER67" s="2"/>
      <c r="ES67" s="6"/>
      <c r="ET67" s="6"/>
      <c r="EU67" s="1"/>
      <c r="EV67" s="1"/>
      <c r="EW67" s="1"/>
      <c r="EZ67" s="2"/>
      <c r="FA67" s="6"/>
      <c r="FB67" s="6"/>
      <c r="FC67" s="1"/>
      <c r="FD67" s="1"/>
      <c r="FE67" s="1"/>
      <c r="FH67" s="2"/>
      <c r="FI67" s="6"/>
      <c r="FJ67" s="6"/>
      <c r="FK67" s="1"/>
      <c r="FL67" s="1"/>
      <c r="FM67" s="1"/>
      <c r="FP67" s="2"/>
      <c r="FQ67" s="6"/>
      <c r="FR67" s="6"/>
      <c r="FS67" s="1"/>
      <c r="FT67" s="1"/>
      <c r="FU67" s="1"/>
      <c r="FX67" s="2"/>
      <c r="FY67" s="6"/>
      <c r="FZ67" s="6"/>
      <c r="GA67" s="1"/>
      <c r="GB67" s="1"/>
      <c r="GC67" s="1"/>
      <c r="GF67" s="2"/>
      <c r="GG67" s="6"/>
      <c r="GH67" s="6"/>
      <c r="GI67" s="1"/>
      <c r="GJ67" s="1"/>
      <c r="GK67" s="1"/>
      <c r="GN67" s="2"/>
      <c r="GO67" s="6"/>
      <c r="GP67" s="6"/>
      <c r="GQ67" s="1"/>
      <c r="GR67" s="1"/>
      <c r="GS67" s="1"/>
      <c r="GV67" s="2"/>
      <c r="GW67" s="6"/>
      <c r="GX67" s="6"/>
      <c r="GY67" s="1"/>
      <c r="GZ67" s="1"/>
      <c r="HA67" s="1"/>
      <c r="HD67" s="2"/>
      <c r="HE67" s="6"/>
      <c r="HF67" s="6"/>
      <c r="HG67" s="1"/>
      <c r="HH67" s="1"/>
      <c r="HI67" s="1"/>
      <c r="HL67" s="2"/>
      <c r="HM67" s="6"/>
      <c r="HN67" s="6"/>
      <c r="HO67" s="1"/>
      <c r="HP67" s="1"/>
      <c r="HQ67" s="1"/>
      <c r="HT67" s="2"/>
      <c r="HU67" s="6"/>
      <c r="HV67" s="6"/>
      <c r="HW67" s="1"/>
      <c r="HX67" s="1"/>
      <c r="HY67" s="1"/>
      <c r="IB67" s="2"/>
      <c r="IC67" s="6"/>
      <c r="ID67" s="6"/>
      <c r="IE67" s="1"/>
      <c r="IF67" s="1"/>
      <c r="IG67" s="1"/>
      <c r="IJ67" s="2"/>
      <c r="IK67" s="6"/>
      <c r="IL67" s="6"/>
      <c r="IM67" s="1"/>
      <c r="IN67" s="1"/>
      <c r="IO67" s="1"/>
      <c r="IR67" s="2"/>
      <c r="IS67" s="6"/>
      <c r="IT67" s="6"/>
      <c r="IU67" s="1"/>
      <c r="IV67" s="1"/>
      <c r="IW67" s="1"/>
      <c r="IZ67" s="2"/>
      <c r="JA67" s="6"/>
      <c r="JB67" s="6"/>
      <c r="JC67" s="1"/>
      <c r="JD67" s="1"/>
      <c r="JE67" s="1"/>
      <c r="JH67" s="2"/>
      <c r="JI67" s="6"/>
      <c r="JJ67" s="6"/>
      <c r="JK67" s="1"/>
      <c r="JL67" s="1"/>
      <c r="JM67" s="1"/>
      <c r="JP67" s="2"/>
      <c r="JQ67" s="6"/>
      <c r="JR67" s="6"/>
      <c r="JS67" s="1"/>
      <c r="JT67" s="1"/>
      <c r="JU67" s="1"/>
      <c r="JX67" s="2"/>
      <c r="JY67" s="6"/>
      <c r="JZ67" s="6"/>
      <c r="KA67" s="1"/>
      <c r="KB67" s="1"/>
      <c r="KC67" s="1"/>
      <c r="KF67" s="2"/>
      <c r="KG67" s="6"/>
      <c r="KH67" s="6"/>
      <c r="KI67" s="1"/>
      <c r="KJ67" s="1"/>
      <c r="KK67" s="1"/>
      <c r="KN67" s="2"/>
      <c r="KO67" s="6"/>
      <c r="KP67" s="6"/>
      <c r="KQ67" s="1"/>
      <c r="KR67" s="1"/>
      <c r="KS67" s="1"/>
      <c r="KV67" s="2"/>
      <c r="KW67" s="6"/>
      <c r="KX67" s="6"/>
      <c r="KY67" s="1"/>
      <c r="KZ67" s="1"/>
      <c r="LA67" s="1"/>
      <c r="LD67" s="2"/>
      <c r="LE67" s="6"/>
      <c r="LF67" s="6"/>
      <c r="LG67" s="1"/>
      <c r="LH67" s="1"/>
      <c r="LI67" s="1"/>
      <c r="LL67" s="2"/>
      <c r="LM67" s="6"/>
      <c r="LN67" s="6"/>
      <c r="LO67" s="1"/>
      <c r="LP67" s="1"/>
      <c r="LQ67" s="1"/>
      <c r="LT67" s="2"/>
      <c r="LU67" s="6"/>
      <c r="LV67" s="6"/>
      <c r="LW67" s="1"/>
      <c r="LX67" s="1"/>
      <c r="LY67" s="1"/>
      <c r="MB67" s="2"/>
      <c r="MC67" s="6"/>
      <c r="MD67" s="6"/>
      <c r="ME67" s="1"/>
      <c r="MF67" s="1"/>
      <c r="MG67" s="1"/>
      <c r="MJ67" s="2"/>
      <c r="MK67" s="6"/>
      <c r="ML67" s="6"/>
      <c r="MM67" s="1"/>
      <c r="MN67" s="1"/>
      <c r="MO67" s="1"/>
      <c r="MR67" s="2"/>
      <c r="MS67" s="6"/>
      <c r="MT67" s="6"/>
      <c r="MU67" s="1"/>
      <c r="MV67" s="1"/>
      <c r="MW67" s="1"/>
      <c r="MZ67" s="2"/>
      <c r="NA67" s="6"/>
      <c r="NB67" s="6"/>
      <c r="NC67" s="1"/>
      <c r="ND67" s="1"/>
      <c r="NE67" s="1"/>
      <c r="NH67" s="2"/>
      <c r="NI67" s="6"/>
      <c r="NJ67" s="6"/>
      <c r="NK67" s="1"/>
      <c r="NL67" s="1"/>
      <c r="NM67" s="1"/>
      <c r="NP67" s="2"/>
      <c r="NQ67" s="6"/>
      <c r="NR67" s="6"/>
      <c r="NS67" s="1"/>
      <c r="NT67" s="1"/>
      <c r="NU67" s="1"/>
      <c r="NX67" s="2"/>
      <c r="NY67" s="6"/>
      <c r="NZ67" s="6"/>
      <c r="OA67" s="1"/>
      <c r="OB67" s="1"/>
      <c r="OC67" s="1"/>
      <c r="OF67" s="2"/>
      <c r="OG67" s="6"/>
      <c r="OH67" s="6"/>
      <c r="OI67" s="1"/>
      <c r="OJ67" s="1"/>
      <c r="OK67" s="1"/>
      <c r="ON67" s="2"/>
      <c r="OO67" s="6"/>
      <c r="OP67" s="6"/>
      <c r="OQ67" s="1"/>
      <c r="OR67" s="1"/>
      <c r="OS67" s="1"/>
      <c r="OV67" s="2"/>
      <c r="OW67" s="6"/>
      <c r="OX67" s="6"/>
      <c r="OY67" s="1"/>
      <c r="OZ67" s="1"/>
      <c r="PA67" s="1"/>
      <c r="PD67" s="2"/>
      <c r="PE67" s="6"/>
      <c r="PF67" s="6"/>
      <c r="PG67" s="1"/>
      <c r="PH67" s="1"/>
      <c r="PI67" s="1"/>
      <c r="PL67" s="2"/>
      <c r="PM67" s="6"/>
      <c r="PN67" s="6"/>
      <c r="PO67" s="1"/>
      <c r="PP67" s="1"/>
      <c r="PQ67" s="1"/>
      <c r="PT67" s="2"/>
      <c r="PU67" s="6"/>
      <c r="PV67" s="6"/>
      <c r="PW67" s="1"/>
      <c r="PX67" s="1"/>
      <c r="PY67" s="1"/>
      <c r="QB67" s="2"/>
      <c r="QC67" s="6"/>
      <c r="QD67" s="6"/>
      <c r="QE67" s="1"/>
      <c r="QF67" s="1"/>
      <c r="QG67" s="1"/>
      <c r="QJ67" s="2"/>
      <c r="QK67" s="6"/>
      <c r="QL67" s="6"/>
      <c r="QM67" s="1"/>
      <c r="QN67" s="1"/>
      <c r="QO67" s="1"/>
      <c r="QR67" s="2"/>
      <c r="QS67" s="6"/>
      <c r="QT67" s="6"/>
      <c r="QU67" s="1"/>
      <c r="QV67" s="1"/>
      <c r="QW67" s="1"/>
      <c r="QZ67" s="2"/>
      <c r="RA67" s="6"/>
      <c r="RB67" s="6"/>
      <c r="RC67" s="1"/>
      <c r="RD67" s="1"/>
      <c r="RE67" s="1"/>
      <c r="RH67" s="2"/>
      <c r="RI67" s="6"/>
      <c r="RJ67" s="6"/>
      <c r="RK67" s="1"/>
      <c r="RL67" s="1"/>
      <c r="RM67" s="1"/>
      <c r="RP67" s="2"/>
      <c r="RQ67" s="6"/>
      <c r="RR67" s="6"/>
      <c r="RS67" s="1"/>
      <c r="RT67" s="1"/>
      <c r="RU67" s="1"/>
      <c r="RX67" s="2"/>
      <c r="RY67" s="6"/>
      <c r="RZ67" s="6"/>
      <c r="SA67" s="1"/>
      <c r="SB67" s="1"/>
      <c r="SC67" s="1"/>
      <c r="SF67" s="2"/>
      <c r="SG67" s="6"/>
      <c r="SH67" s="6"/>
      <c r="SI67" s="1"/>
      <c r="SJ67" s="1"/>
      <c r="SK67" s="1"/>
      <c r="SN67" s="2"/>
      <c r="SO67" s="6"/>
      <c r="SP67" s="6"/>
      <c r="SQ67" s="1"/>
      <c r="SR67" s="1"/>
      <c r="SS67" s="1"/>
      <c r="SV67" s="2"/>
      <c r="SW67" s="6"/>
      <c r="SX67" s="6"/>
      <c r="SY67" s="1"/>
      <c r="SZ67" s="1"/>
      <c r="TA67" s="1"/>
      <c r="TD67" s="2"/>
      <c r="TE67" s="6"/>
      <c r="TF67" s="6"/>
      <c r="TG67" s="1"/>
      <c r="TH67" s="1"/>
      <c r="TI67" s="1"/>
      <c r="TL67" s="2"/>
      <c r="TM67" s="6"/>
      <c r="TN67" s="6"/>
      <c r="TO67" s="1"/>
      <c r="TP67" s="1"/>
      <c r="TQ67" s="1"/>
      <c r="TT67" s="2"/>
      <c r="TU67" s="6"/>
      <c r="TV67" s="6"/>
      <c r="TW67" s="1"/>
      <c r="TX67" s="1"/>
      <c r="TY67" s="1"/>
      <c r="UB67" s="2"/>
      <c r="UC67" s="6"/>
      <c r="UD67" s="6"/>
      <c r="UE67" s="1"/>
      <c r="UF67" s="1"/>
      <c r="UG67" s="1"/>
      <c r="UJ67" s="2"/>
      <c r="UK67" s="6"/>
      <c r="UL67" s="6"/>
      <c r="UM67" s="1"/>
      <c r="UN67" s="1"/>
      <c r="UO67" s="1"/>
      <c r="UR67" s="2"/>
      <c r="US67" s="6"/>
      <c r="UT67" s="6"/>
      <c r="UU67" s="1"/>
      <c r="UV67" s="1"/>
      <c r="UW67" s="1"/>
      <c r="UZ67" s="2"/>
      <c r="VA67" s="6"/>
      <c r="VB67" s="6"/>
      <c r="VC67" s="1"/>
      <c r="VD67" s="1"/>
      <c r="VE67" s="1"/>
      <c r="VH67" s="2"/>
      <c r="VI67" s="6"/>
      <c r="VJ67" s="6"/>
      <c r="VK67" s="1"/>
      <c r="VL67" s="1"/>
      <c r="VM67" s="1"/>
      <c r="VP67" s="2"/>
      <c r="VQ67" s="6"/>
      <c r="VR67" s="6"/>
      <c r="VS67" s="1"/>
      <c r="VT67" s="1"/>
      <c r="VU67" s="1"/>
      <c r="VX67" s="2"/>
      <c r="VY67" s="6"/>
      <c r="VZ67" s="6"/>
      <c r="WA67" s="1"/>
      <c r="WB67" s="1"/>
      <c r="WC67" s="1"/>
      <c r="WF67" s="2"/>
      <c r="WG67" s="6"/>
      <c r="WH67" s="6"/>
      <c r="WI67" s="1"/>
      <c r="WJ67" s="1"/>
      <c r="WK67" s="1"/>
      <c r="WN67" s="2"/>
      <c r="WO67" s="6"/>
      <c r="WP67" s="6"/>
      <c r="WQ67" s="1"/>
      <c r="WR67" s="1"/>
      <c r="WS67" s="1"/>
      <c r="WV67" s="2"/>
      <c r="WW67" s="6"/>
      <c r="WX67" s="6"/>
      <c r="WY67" s="1"/>
      <c r="WZ67" s="1"/>
      <c r="XA67" s="1"/>
      <c r="XD67" s="2"/>
      <c r="XE67" s="6"/>
      <c r="XF67" s="6"/>
      <c r="XG67" s="1"/>
      <c r="XH67" s="1"/>
      <c r="XI67" s="1"/>
      <c r="XL67" s="2"/>
      <c r="XM67" s="6"/>
      <c r="XN67" s="6"/>
      <c r="XO67" s="1"/>
      <c r="XP67" s="1"/>
      <c r="XQ67" s="1"/>
      <c r="XT67" s="2"/>
      <c r="XU67" s="6"/>
      <c r="XV67" s="6"/>
      <c r="XW67" s="1"/>
      <c r="XX67" s="1"/>
      <c r="XY67" s="1"/>
      <c r="YB67" s="2"/>
      <c r="YC67" s="6"/>
      <c r="YD67" s="6"/>
      <c r="YE67" s="1"/>
      <c r="YF67" s="1"/>
      <c r="YG67" s="1"/>
      <c r="YJ67" s="2"/>
      <c r="YK67" s="6"/>
      <c r="YL67" s="6"/>
      <c r="YM67" s="1"/>
      <c r="YN67" s="1"/>
      <c r="YO67" s="1"/>
      <c r="YR67" s="2"/>
      <c r="YS67" s="6"/>
      <c r="YT67" s="6"/>
      <c r="YU67" s="1"/>
      <c r="YV67" s="1"/>
      <c r="YW67" s="1"/>
      <c r="YZ67" s="2"/>
      <c r="ZA67" s="6"/>
      <c r="ZB67" s="6"/>
      <c r="ZC67" s="1"/>
      <c r="ZD67" s="1"/>
      <c r="ZE67" s="1"/>
      <c r="ZH67" s="2"/>
      <c r="ZI67" s="6"/>
      <c r="ZJ67" s="6"/>
      <c r="ZK67" s="1"/>
      <c r="ZL67" s="1"/>
      <c r="ZM67" s="1"/>
      <c r="ZP67" s="2"/>
      <c r="ZQ67" s="6"/>
      <c r="ZR67" s="6"/>
      <c r="ZS67" s="1"/>
      <c r="ZT67" s="1"/>
      <c r="ZU67" s="1"/>
      <c r="ZX67" s="2"/>
      <c r="ZY67" s="6"/>
      <c r="ZZ67" s="6"/>
      <c r="AAA67" s="1"/>
      <c r="AAB67" s="1"/>
      <c r="AAC67" s="1"/>
      <c r="AAF67" s="2"/>
      <c r="AAG67" s="6"/>
      <c r="AAH67" s="6"/>
      <c r="AAI67" s="1"/>
      <c r="AAJ67" s="1"/>
      <c r="AAK67" s="1"/>
      <c r="AAN67" s="2"/>
      <c r="AAO67" s="6"/>
      <c r="AAP67" s="6"/>
      <c r="AAQ67" s="1"/>
      <c r="AAR67" s="1"/>
      <c r="AAS67" s="1"/>
      <c r="AAV67" s="2"/>
      <c r="AAW67" s="6"/>
      <c r="AAX67" s="6"/>
      <c r="AAY67" s="1"/>
      <c r="AAZ67" s="1"/>
      <c r="ABA67" s="1"/>
      <c r="ABD67" s="2"/>
      <c r="ABE67" s="6"/>
      <c r="ABF67" s="6"/>
      <c r="ABG67" s="1"/>
      <c r="ABH67" s="1"/>
      <c r="ABI67" s="1"/>
      <c r="ABL67" s="2"/>
      <c r="ABM67" s="6"/>
      <c r="ABN67" s="6"/>
      <c r="ABO67" s="1"/>
      <c r="ABP67" s="1"/>
      <c r="ABQ67" s="1"/>
      <c r="ABT67" s="2"/>
      <c r="ABU67" s="6"/>
      <c r="ABV67" s="6"/>
      <c r="ABW67" s="1"/>
      <c r="ABX67" s="1"/>
      <c r="ABY67" s="1"/>
      <c r="ACB67" s="2"/>
      <c r="ACC67" s="6"/>
      <c r="ACD67" s="6"/>
      <c r="ACE67" s="1"/>
      <c r="ACF67" s="1"/>
      <c r="ACG67" s="1"/>
      <c r="ACJ67" s="2"/>
      <c r="ACK67" s="6"/>
      <c r="ACL67" s="6"/>
      <c r="ACM67" s="1"/>
      <c r="ACN67" s="1"/>
      <c r="ACO67" s="1"/>
      <c r="ACR67" s="2"/>
      <c r="ACS67" s="6"/>
      <c r="ACT67" s="6"/>
      <c r="ACU67" s="1"/>
      <c r="ACV67" s="1"/>
      <c r="ACW67" s="1"/>
      <c r="ACZ67" s="2"/>
      <c r="ADA67" s="6"/>
      <c r="ADB67" s="6"/>
      <c r="ADC67" s="1"/>
      <c r="ADD67" s="1"/>
      <c r="ADE67" s="1"/>
      <c r="ADH67" s="2"/>
      <c r="ADI67" s="6"/>
      <c r="ADJ67" s="6"/>
      <c r="ADK67" s="1"/>
      <c r="ADL67" s="1"/>
      <c r="ADM67" s="1"/>
      <c r="ADP67" s="2"/>
      <c r="ADQ67" s="6"/>
      <c r="ADR67" s="6"/>
      <c r="ADS67" s="1"/>
      <c r="ADT67" s="1"/>
      <c r="ADU67" s="1"/>
      <c r="ADX67" s="2"/>
      <c r="ADY67" s="6"/>
      <c r="ADZ67" s="6"/>
      <c r="AEA67" s="1"/>
      <c r="AEB67" s="1"/>
      <c r="AEC67" s="1"/>
      <c r="AEF67" s="2"/>
      <c r="AEG67" s="6"/>
      <c r="AEH67" s="6"/>
      <c r="AEI67" s="1"/>
      <c r="AEJ67" s="1"/>
      <c r="AEK67" s="1"/>
      <c r="AEN67" s="2"/>
      <c r="AEO67" s="6"/>
      <c r="AEP67" s="6"/>
      <c r="AEQ67" s="1"/>
      <c r="AER67" s="1"/>
      <c r="AES67" s="1"/>
      <c r="AEV67" s="2"/>
      <c r="AEW67" s="6"/>
      <c r="AEX67" s="6"/>
      <c r="AEY67" s="1"/>
      <c r="AEZ67" s="1"/>
      <c r="AFA67" s="1"/>
      <c r="AFD67" s="2"/>
      <c r="AFE67" s="6"/>
      <c r="AFF67" s="6"/>
      <c r="AFG67" s="1"/>
      <c r="AFH67" s="1"/>
      <c r="AFI67" s="1"/>
      <c r="AFL67" s="2"/>
      <c r="AFM67" s="6"/>
      <c r="AFN67" s="6"/>
      <c r="AFO67" s="1"/>
      <c r="AFP67" s="1"/>
      <c r="AFQ67" s="1"/>
      <c r="AFT67" s="2"/>
      <c r="AFU67" s="6"/>
      <c r="AFV67" s="6"/>
      <c r="AFW67" s="1"/>
      <c r="AFX67" s="1"/>
      <c r="AFY67" s="1"/>
      <c r="AGB67" s="2"/>
      <c r="AGC67" s="6"/>
      <c r="AGD67" s="6"/>
      <c r="AGE67" s="1"/>
      <c r="AGF67" s="1"/>
      <c r="AGG67" s="1"/>
      <c r="AGJ67" s="2"/>
      <c r="AGK67" s="6"/>
      <c r="AGL67" s="6"/>
      <c r="AGM67" s="1"/>
      <c r="AGN67" s="1"/>
      <c r="AGO67" s="1"/>
      <c r="AGR67" s="2"/>
      <c r="AGS67" s="6"/>
      <c r="AGT67" s="6"/>
      <c r="AGU67" s="1"/>
      <c r="AGV67" s="1"/>
      <c r="AGW67" s="1"/>
      <c r="AGZ67" s="2"/>
      <c r="AHA67" s="6"/>
      <c r="AHB67" s="6"/>
      <c r="AHC67" s="1"/>
      <c r="AHD67" s="1"/>
      <c r="AHE67" s="1"/>
      <c r="AHH67" s="2"/>
      <c r="AHI67" s="6"/>
      <c r="AHJ67" s="6"/>
      <c r="AHK67" s="1"/>
      <c r="AHL67" s="1"/>
      <c r="AHM67" s="1"/>
      <c r="AHP67" s="2"/>
      <c r="AHQ67" s="6"/>
      <c r="AHR67" s="6"/>
      <c r="AHS67" s="1"/>
      <c r="AHT67" s="1"/>
      <c r="AHU67" s="1"/>
      <c r="AHX67" s="2"/>
      <c r="AHY67" s="6"/>
      <c r="AHZ67" s="6"/>
      <c r="AIA67" s="1"/>
      <c r="AIB67" s="1"/>
      <c r="AIC67" s="1"/>
      <c r="AIF67" s="2"/>
      <c r="AIG67" s="6"/>
      <c r="AIH67" s="6"/>
      <c r="AII67" s="1"/>
      <c r="AIJ67" s="1"/>
      <c r="AIK67" s="1"/>
      <c r="AIN67" s="2"/>
      <c r="AIO67" s="6"/>
      <c r="AIP67" s="6"/>
      <c r="AIQ67" s="1"/>
      <c r="AIR67" s="1"/>
      <c r="AIS67" s="1"/>
      <c r="AIV67" s="2"/>
      <c r="AIW67" s="6"/>
      <c r="AIX67" s="6"/>
      <c r="AIY67" s="1"/>
      <c r="AIZ67" s="1"/>
      <c r="AJA67" s="1"/>
      <c r="AJD67" s="2"/>
      <c r="AJE67" s="6"/>
      <c r="AJF67" s="6"/>
      <c r="AJG67" s="1"/>
      <c r="AJH67" s="1"/>
      <c r="AJI67" s="1"/>
      <c r="AJL67" s="2"/>
      <c r="AJM67" s="6"/>
      <c r="AJN67" s="6"/>
      <c r="AJO67" s="1"/>
      <c r="AJP67" s="1"/>
      <c r="AJQ67" s="1"/>
      <c r="AJT67" s="2"/>
      <c r="AJU67" s="6"/>
      <c r="AJV67" s="6"/>
      <c r="AJW67" s="1"/>
      <c r="AJX67" s="1"/>
      <c r="AJY67" s="1"/>
      <c r="AKB67" s="2"/>
      <c r="AKC67" s="6"/>
      <c r="AKD67" s="6"/>
      <c r="AKE67" s="1"/>
      <c r="AKF67" s="1"/>
      <c r="AKG67" s="1"/>
      <c r="AKJ67" s="2"/>
      <c r="AKK67" s="6"/>
      <c r="AKL67" s="6"/>
      <c r="AKM67" s="1"/>
      <c r="AKN67" s="1"/>
      <c r="AKO67" s="1"/>
      <c r="AKR67" s="2"/>
      <c r="AKS67" s="6"/>
      <c r="AKT67" s="6"/>
      <c r="AKU67" s="1"/>
      <c r="AKV67" s="1"/>
      <c r="AKW67" s="1"/>
      <c r="AKZ67" s="2"/>
      <c r="ALA67" s="6"/>
      <c r="ALB67" s="6"/>
      <c r="ALC67" s="1"/>
      <c r="ALD67" s="1"/>
      <c r="ALE67" s="1"/>
      <c r="ALH67" s="2"/>
      <c r="ALI67" s="6"/>
      <c r="ALJ67" s="6"/>
      <c r="ALK67" s="1"/>
      <c r="ALL67" s="1"/>
      <c r="ALM67" s="1"/>
      <c r="ALP67" s="2"/>
      <c r="ALQ67" s="6"/>
      <c r="ALR67" s="6"/>
      <c r="ALS67" s="1"/>
      <c r="ALT67" s="1"/>
      <c r="ALU67" s="1"/>
      <c r="ALX67" s="2"/>
      <c r="ALY67" s="6"/>
      <c r="ALZ67" s="6"/>
      <c r="AMA67" s="1"/>
      <c r="AMB67" s="1"/>
      <c r="AMC67" s="1"/>
      <c r="AMF67" s="2"/>
      <c r="AMG67" s="6"/>
      <c r="AMH67" s="6"/>
      <c r="AMI67" s="1"/>
      <c r="AMJ67" s="1"/>
      <c r="AMK67" s="1"/>
      <c r="AMN67" s="2"/>
      <c r="AMO67" s="6"/>
      <c r="AMP67" s="6"/>
      <c r="AMQ67" s="1"/>
      <c r="AMR67" s="1"/>
      <c r="AMS67" s="1"/>
      <c r="AMV67" s="2"/>
      <c r="AMW67" s="6"/>
      <c r="AMX67" s="6"/>
      <c r="AMY67" s="1"/>
      <c r="AMZ67" s="1"/>
      <c r="ANA67" s="1"/>
      <c r="AND67" s="2"/>
      <c r="ANE67" s="6"/>
      <c r="ANF67" s="6"/>
      <c r="ANG67" s="1"/>
      <c r="ANH67" s="1"/>
      <c r="ANI67" s="1"/>
      <c r="ANL67" s="2"/>
      <c r="ANM67" s="6"/>
      <c r="ANN67" s="6"/>
      <c r="ANO67" s="1"/>
      <c r="ANP67" s="1"/>
      <c r="ANQ67" s="1"/>
      <c r="ANT67" s="2"/>
      <c r="ANU67" s="6"/>
      <c r="ANV67" s="6"/>
      <c r="ANW67" s="1"/>
      <c r="ANX67" s="1"/>
      <c r="ANY67" s="1"/>
      <c r="AOB67" s="2"/>
      <c r="AOC67" s="6"/>
      <c r="AOD67" s="6"/>
      <c r="AOE67" s="1"/>
      <c r="AOF67" s="1"/>
      <c r="AOG67" s="1"/>
      <c r="AOJ67" s="2"/>
      <c r="AOK67" s="6"/>
      <c r="AOL67" s="6"/>
      <c r="AOM67" s="1"/>
      <c r="AON67" s="1"/>
      <c r="AOO67" s="1"/>
      <c r="AOR67" s="2"/>
      <c r="AOS67" s="6"/>
      <c r="AOT67" s="6"/>
      <c r="AOU67" s="1"/>
      <c r="AOV67" s="1"/>
      <c r="AOW67" s="1"/>
      <c r="AOZ67" s="2"/>
      <c r="APA67" s="6"/>
      <c r="APB67" s="6"/>
      <c r="APC67" s="1"/>
      <c r="APD67" s="1"/>
      <c r="APE67" s="1"/>
      <c r="APH67" s="2"/>
      <c r="API67" s="6"/>
      <c r="APJ67" s="6"/>
      <c r="APK67" s="1"/>
      <c r="APL67" s="1"/>
      <c r="APM67" s="1"/>
      <c r="APP67" s="2"/>
      <c r="APQ67" s="6"/>
      <c r="APR67" s="6"/>
      <c r="APS67" s="1"/>
      <c r="APT67" s="1"/>
      <c r="APU67" s="1"/>
      <c r="APX67" s="2"/>
      <c r="APY67" s="6"/>
      <c r="APZ67" s="6"/>
      <c r="AQA67" s="1"/>
      <c r="AQB67" s="1"/>
      <c r="AQC67" s="1"/>
      <c r="AQF67" s="2"/>
      <c r="AQG67" s="6"/>
      <c r="AQH67" s="6"/>
      <c r="AQI67" s="1"/>
      <c r="AQJ67" s="1"/>
      <c r="AQK67" s="1"/>
      <c r="AQN67" s="2"/>
      <c r="AQO67" s="6"/>
      <c r="AQP67" s="6"/>
      <c r="AQQ67" s="1"/>
      <c r="AQR67" s="1"/>
      <c r="AQS67" s="1"/>
      <c r="AQV67" s="2"/>
      <c r="AQW67" s="6"/>
      <c r="AQX67" s="6"/>
      <c r="AQY67" s="1"/>
      <c r="AQZ67" s="1"/>
      <c r="ARA67" s="1"/>
      <c r="ARD67" s="2"/>
      <c r="ARE67" s="6"/>
      <c r="ARF67" s="6"/>
      <c r="ARG67" s="1"/>
      <c r="ARH67" s="1"/>
      <c r="ARI67" s="1"/>
      <c r="ARL67" s="2"/>
      <c r="ARM67" s="6"/>
      <c r="ARN67" s="6"/>
      <c r="ARO67" s="1"/>
      <c r="ARP67" s="1"/>
      <c r="ARQ67" s="1"/>
      <c r="ART67" s="2"/>
      <c r="ARU67" s="6"/>
      <c r="ARV67" s="6"/>
      <c r="ARW67" s="1"/>
      <c r="ARX67" s="1"/>
      <c r="ARY67" s="1"/>
      <c r="ASB67" s="2"/>
      <c r="ASC67" s="6"/>
      <c r="ASD67" s="6"/>
      <c r="ASE67" s="1"/>
      <c r="ASF67" s="1"/>
      <c r="ASG67" s="1"/>
      <c r="ASJ67" s="2"/>
      <c r="ASK67" s="6"/>
      <c r="ASL67" s="6"/>
      <c r="ASM67" s="1"/>
      <c r="ASN67" s="1"/>
      <c r="ASO67" s="1"/>
      <c r="ASR67" s="2"/>
      <c r="ASS67" s="6"/>
      <c r="AST67" s="6"/>
      <c r="ASU67" s="1"/>
      <c r="ASV67" s="1"/>
      <c r="ASW67" s="1"/>
      <c r="ASZ67" s="2"/>
      <c r="ATA67" s="6"/>
      <c r="ATB67" s="6"/>
      <c r="ATC67" s="1"/>
      <c r="ATD67" s="1"/>
      <c r="ATE67" s="1"/>
      <c r="ATH67" s="2"/>
      <c r="ATI67" s="6"/>
      <c r="ATJ67" s="6"/>
      <c r="ATK67" s="1"/>
      <c r="ATL67" s="1"/>
      <c r="ATM67" s="1"/>
      <c r="ATP67" s="2"/>
      <c r="ATQ67" s="6"/>
      <c r="ATR67" s="6"/>
      <c r="ATS67" s="1"/>
      <c r="ATT67" s="1"/>
      <c r="ATU67" s="1"/>
      <c r="ATX67" s="2"/>
      <c r="ATY67" s="6"/>
      <c r="ATZ67" s="6"/>
      <c r="AUA67" s="1"/>
      <c r="AUB67" s="1"/>
      <c r="AUC67" s="1"/>
      <c r="AUF67" s="2"/>
      <c r="AUG67" s="6"/>
      <c r="AUH67" s="6"/>
      <c r="AUI67" s="1"/>
      <c r="AUJ67" s="1"/>
      <c r="AUK67" s="1"/>
      <c r="AUN67" s="2"/>
      <c r="AUO67" s="6"/>
      <c r="AUP67" s="6"/>
      <c r="AUQ67" s="1"/>
      <c r="AUR67" s="1"/>
      <c r="AUS67" s="1"/>
      <c r="AUV67" s="2"/>
      <c r="AUW67" s="6"/>
      <c r="AUX67" s="6"/>
      <c r="AUY67" s="1"/>
      <c r="AUZ67" s="1"/>
      <c r="AVA67" s="1"/>
      <c r="AVD67" s="2"/>
      <c r="AVE67" s="6"/>
      <c r="AVF67" s="6"/>
      <c r="AVG67" s="1"/>
      <c r="AVH67" s="1"/>
      <c r="AVI67" s="1"/>
      <c r="AVL67" s="2"/>
      <c r="AVM67" s="6"/>
      <c r="AVN67" s="6"/>
      <c r="AVO67" s="1"/>
      <c r="AVP67" s="1"/>
      <c r="AVQ67" s="1"/>
      <c r="AVT67" s="2"/>
      <c r="AVU67" s="6"/>
      <c r="AVV67" s="6"/>
      <c r="AVW67" s="1"/>
      <c r="AVX67" s="1"/>
      <c r="AVY67" s="1"/>
      <c r="AWB67" s="2"/>
      <c r="AWC67" s="6"/>
      <c r="AWD67" s="6"/>
      <c r="AWE67" s="1"/>
      <c r="AWF67" s="1"/>
      <c r="AWG67" s="1"/>
      <c r="AWJ67" s="2"/>
      <c r="AWK67" s="6"/>
      <c r="AWL67" s="6"/>
      <c r="AWM67" s="1"/>
      <c r="AWN67" s="1"/>
      <c r="AWO67" s="1"/>
      <c r="AWR67" s="2"/>
      <c r="AWS67" s="6"/>
      <c r="AWT67" s="6"/>
      <c r="AWU67" s="1"/>
      <c r="AWV67" s="1"/>
      <c r="AWW67" s="1"/>
      <c r="AWZ67" s="2"/>
      <c r="AXA67" s="6"/>
      <c r="AXB67" s="6"/>
      <c r="AXC67" s="1"/>
      <c r="AXD67" s="1"/>
      <c r="AXE67" s="1"/>
      <c r="AXH67" s="2"/>
      <c r="AXI67" s="6"/>
      <c r="AXJ67" s="6"/>
      <c r="AXK67" s="1"/>
      <c r="AXL67" s="1"/>
      <c r="AXM67" s="1"/>
      <c r="AXP67" s="2"/>
      <c r="AXQ67" s="6"/>
      <c r="AXR67" s="6"/>
      <c r="AXS67" s="1"/>
      <c r="AXT67" s="1"/>
      <c r="AXU67" s="1"/>
      <c r="AXX67" s="2"/>
      <c r="AXY67" s="6"/>
      <c r="AXZ67" s="6"/>
      <c r="AYA67" s="1"/>
      <c r="AYB67" s="1"/>
      <c r="AYC67" s="1"/>
      <c r="AYF67" s="2"/>
      <c r="AYG67" s="6"/>
      <c r="AYH67" s="6"/>
      <c r="AYI67" s="1"/>
      <c r="AYJ67" s="1"/>
      <c r="AYK67" s="1"/>
      <c r="AYN67" s="2"/>
      <c r="AYO67" s="6"/>
      <c r="AYP67" s="6"/>
      <c r="AYQ67" s="1"/>
      <c r="AYR67" s="1"/>
      <c r="AYS67" s="1"/>
      <c r="AYV67" s="2"/>
      <c r="AYW67" s="6"/>
      <c r="AYX67" s="6"/>
      <c r="AYY67" s="1"/>
      <c r="AYZ67" s="1"/>
      <c r="AZA67" s="1"/>
      <c r="AZD67" s="2"/>
      <c r="AZE67" s="6"/>
      <c r="AZF67" s="6"/>
      <c r="AZG67" s="1"/>
      <c r="AZH67" s="1"/>
      <c r="AZI67" s="1"/>
      <c r="AZL67" s="2"/>
      <c r="AZM67" s="6"/>
      <c r="AZN67" s="6"/>
      <c r="AZO67" s="1"/>
      <c r="AZP67" s="1"/>
      <c r="AZQ67" s="1"/>
      <c r="AZT67" s="2"/>
      <c r="AZU67" s="6"/>
      <c r="AZV67" s="6"/>
      <c r="AZW67" s="1"/>
      <c r="AZX67" s="1"/>
      <c r="AZY67" s="1"/>
      <c r="BAB67" s="2"/>
      <c r="BAC67" s="6"/>
      <c r="BAD67" s="6"/>
      <c r="BAE67" s="1"/>
      <c r="BAF67" s="1"/>
      <c r="BAG67" s="1"/>
      <c r="BAJ67" s="2"/>
      <c r="BAK67" s="6"/>
      <c r="BAL67" s="6"/>
      <c r="BAM67" s="1"/>
      <c r="BAN67" s="1"/>
      <c r="BAO67" s="1"/>
      <c r="BAR67" s="2"/>
      <c r="BAS67" s="6"/>
      <c r="BAT67" s="6"/>
      <c r="BAU67" s="1"/>
      <c r="BAV67" s="1"/>
      <c r="BAW67" s="1"/>
      <c r="BAZ67" s="2"/>
      <c r="BBA67" s="6"/>
      <c r="BBB67" s="6"/>
      <c r="BBC67" s="1"/>
      <c r="BBD67" s="1"/>
      <c r="BBE67" s="1"/>
      <c r="BBH67" s="2"/>
      <c r="BBI67" s="6"/>
      <c r="BBJ67" s="6"/>
      <c r="BBK67" s="1"/>
      <c r="BBL67" s="1"/>
      <c r="BBM67" s="1"/>
      <c r="BBP67" s="2"/>
      <c r="BBQ67" s="6"/>
      <c r="BBR67" s="6"/>
      <c r="BBS67" s="1"/>
      <c r="BBT67" s="1"/>
      <c r="BBU67" s="1"/>
      <c r="BBX67" s="2"/>
      <c r="BBY67" s="6"/>
      <c r="BBZ67" s="6"/>
      <c r="BCA67" s="1"/>
      <c r="BCB67" s="1"/>
      <c r="BCC67" s="1"/>
      <c r="BCF67" s="2"/>
      <c r="BCG67" s="6"/>
      <c r="BCH67" s="6"/>
      <c r="BCI67" s="1"/>
      <c r="BCJ67" s="1"/>
      <c r="BCK67" s="1"/>
      <c r="BCN67" s="2"/>
      <c r="BCO67" s="6"/>
      <c r="BCP67" s="6"/>
      <c r="BCQ67" s="1"/>
      <c r="BCR67" s="1"/>
      <c r="BCS67" s="1"/>
      <c r="BCV67" s="2"/>
      <c r="BCW67" s="6"/>
      <c r="BCX67" s="6"/>
      <c r="BCY67" s="1"/>
      <c r="BCZ67" s="1"/>
      <c r="BDA67" s="1"/>
      <c r="BDD67" s="2"/>
      <c r="BDE67" s="6"/>
      <c r="BDF67" s="6"/>
      <c r="BDG67" s="1"/>
      <c r="BDH67" s="1"/>
      <c r="BDI67" s="1"/>
      <c r="BDL67" s="2"/>
      <c r="BDM67" s="6"/>
      <c r="BDN67" s="6"/>
      <c r="BDO67" s="1"/>
      <c r="BDP67" s="1"/>
      <c r="BDQ67" s="1"/>
      <c r="BDT67" s="2"/>
      <c r="BDU67" s="6"/>
      <c r="BDV67" s="6"/>
      <c r="BDW67" s="1"/>
      <c r="BDX67" s="1"/>
      <c r="BDY67" s="1"/>
      <c r="BEB67" s="2"/>
      <c r="BEC67" s="6"/>
      <c r="BED67" s="6"/>
      <c r="BEE67" s="1"/>
      <c r="BEF67" s="1"/>
      <c r="BEG67" s="1"/>
      <c r="BEJ67" s="2"/>
      <c r="BEK67" s="6"/>
      <c r="BEL67" s="6"/>
      <c r="BEM67" s="1"/>
      <c r="BEN67" s="1"/>
      <c r="BEO67" s="1"/>
      <c r="BER67" s="2"/>
      <c r="BES67" s="6"/>
      <c r="BET67" s="6"/>
      <c r="BEU67" s="1"/>
      <c r="BEV67" s="1"/>
      <c r="BEW67" s="1"/>
      <c r="BEZ67" s="2"/>
      <c r="BFA67" s="6"/>
      <c r="BFB67" s="6"/>
      <c r="BFC67" s="1"/>
      <c r="BFD67" s="1"/>
      <c r="BFE67" s="1"/>
      <c r="BFH67" s="2"/>
      <c r="BFI67" s="6"/>
      <c r="BFJ67" s="6"/>
      <c r="BFK67" s="1"/>
      <c r="BFL67" s="1"/>
      <c r="BFM67" s="1"/>
      <c r="BFP67" s="2"/>
      <c r="BFQ67" s="6"/>
      <c r="BFR67" s="6"/>
      <c r="BFS67" s="1"/>
      <c r="BFT67" s="1"/>
      <c r="BFU67" s="1"/>
      <c r="BFX67" s="2"/>
      <c r="BFY67" s="6"/>
      <c r="BFZ67" s="6"/>
      <c r="BGA67" s="1"/>
      <c r="BGB67" s="1"/>
      <c r="BGC67" s="1"/>
      <c r="BGF67" s="2"/>
      <c r="BGG67" s="6"/>
      <c r="BGH67" s="6"/>
      <c r="BGI67" s="1"/>
      <c r="BGJ67" s="1"/>
      <c r="BGK67" s="1"/>
      <c r="BGN67" s="2"/>
      <c r="BGO67" s="6"/>
      <c r="BGP67" s="6"/>
      <c r="BGQ67" s="1"/>
      <c r="BGR67" s="1"/>
      <c r="BGS67" s="1"/>
      <c r="BGV67" s="2"/>
      <c r="BGW67" s="6"/>
      <c r="BGX67" s="6"/>
      <c r="BGY67" s="1"/>
      <c r="BGZ67" s="1"/>
      <c r="BHA67" s="1"/>
      <c r="BHD67" s="2"/>
      <c r="BHE67" s="6"/>
      <c r="BHF67" s="6"/>
      <c r="BHG67" s="1"/>
      <c r="BHH67" s="1"/>
      <c r="BHI67" s="1"/>
      <c r="BHL67" s="2"/>
      <c r="BHM67" s="6"/>
      <c r="BHN67" s="6"/>
      <c r="BHO67" s="1"/>
      <c r="BHP67" s="1"/>
      <c r="BHQ67" s="1"/>
      <c r="BHT67" s="2"/>
      <c r="BHU67" s="6"/>
      <c r="BHV67" s="6"/>
      <c r="BHW67" s="1"/>
      <c r="BHX67" s="1"/>
      <c r="BHY67" s="1"/>
      <c r="BIB67" s="2"/>
      <c r="BIC67" s="6"/>
      <c r="BID67" s="6"/>
      <c r="BIE67" s="1"/>
      <c r="BIF67" s="1"/>
      <c r="BIG67" s="1"/>
      <c r="BIJ67" s="2"/>
      <c r="BIK67" s="6"/>
      <c r="BIL67" s="6"/>
      <c r="BIM67" s="1"/>
      <c r="BIN67" s="1"/>
      <c r="BIO67" s="1"/>
      <c r="BIR67" s="2"/>
      <c r="BIS67" s="6"/>
      <c r="BIT67" s="6"/>
      <c r="BIU67" s="1"/>
      <c r="BIV67" s="1"/>
      <c r="BIW67" s="1"/>
      <c r="BIZ67" s="2"/>
      <c r="BJA67" s="6"/>
      <c r="BJB67" s="6"/>
      <c r="BJC67" s="1"/>
      <c r="BJD67" s="1"/>
      <c r="BJE67" s="1"/>
      <c r="BJH67" s="2"/>
      <c r="BJI67" s="6"/>
      <c r="BJJ67" s="6"/>
      <c r="BJK67" s="1"/>
      <c r="BJL67" s="1"/>
      <c r="BJM67" s="1"/>
      <c r="BJP67" s="2"/>
      <c r="BJQ67" s="6"/>
      <c r="BJR67" s="6"/>
      <c r="BJS67" s="1"/>
      <c r="BJT67" s="1"/>
      <c r="BJU67" s="1"/>
      <c r="BJX67" s="2"/>
      <c r="BJY67" s="6"/>
      <c r="BJZ67" s="6"/>
      <c r="BKA67" s="1"/>
      <c r="BKB67" s="1"/>
      <c r="BKC67" s="1"/>
      <c r="BKF67" s="2"/>
      <c r="BKG67" s="6"/>
      <c r="BKH67" s="6"/>
      <c r="BKI67" s="1"/>
      <c r="BKJ67" s="1"/>
      <c r="BKK67" s="1"/>
      <c r="BKN67" s="2"/>
      <c r="BKO67" s="6"/>
      <c r="BKP67" s="6"/>
      <c r="BKQ67" s="1"/>
      <c r="BKR67" s="1"/>
      <c r="BKS67" s="1"/>
      <c r="BKV67" s="2"/>
      <c r="BKW67" s="6"/>
      <c r="BKX67" s="6"/>
      <c r="BKY67" s="1"/>
      <c r="BKZ67" s="1"/>
      <c r="BLA67" s="1"/>
      <c r="BLD67" s="2"/>
      <c r="BLE67" s="6"/>
      <c r="BLF67" s="6"/>
      <c r="BLG67" s="1"/>
      <c r="BLH67" s="1"/>
      <c r="BLI67" s="1"/>
      <c r="BLL67" s="2"/>
      <c r="BLM67" s="6"/>
      <c r="BLN67" s="6"/>
      <c r="BLO67" s="1"/>
      <c r="BLP67" s="1"/>
      <c r="BLQ67" s="1"/>
      <c r="BLT67" s="2"/>
      <c r="BLU67" s="6"/>
      <c r="BLV67" s="6"/>
      <c r="BLW67" s="1"/>
      <c r="BLX67" s="1"/>
      <c r="BLY67" s="1"/>
      <c r="BMB67" s="2"/>
      <c r="BMC67" s="6"/>
      <c r="BMD67" s="6"/>
      <c r="BME67" s="1"/>
      <c r="BMF67" s="1"/>
      <c r="BMG67" s="1"/>
      <c r="BMJ67" s="2"/>
      <c r="BMK67" s="6"/>
      <c r="BML67" s="6"/>
      <c r="BMM67" s="1"/>
      <c r="BMN67" s="1"/>
      <c r="BMO67" s="1"/>
      <c r="BMR67" s="2"/>
      <c r="BMS67" s="6"/>
      <c r="BMT67" s="6"/>
      <c r="BMU67" s="1"/>
      <c r="BMV67" s="1"/>
      <c r="BMW67" s="1"/>
      <c r="BMZ67" s="2"/>
      <c r="BNA67" s="6"/>
      <c r="BNB67" s="6"/>
      <c r="BNC67" s="1"/>
      <c r="BND67" s="1"/>
      <c r="BNE67" s="1"/>
      <c r="BNH67" s="2"/>
      <c r="BNI67" s="6"/>
      <c r="BNJ67" s="6"/>
      <c r="BNK67" s="1"/>
      <c r="BNL67" s="1"/>
      <c r="BNM67" s="1"/>
      <c r="BNP67" s="2"/>
      <c r="BNQ67" s="6"/>
      <c r="BNR67" s="6"/>
      <c r="BNS67" s="1"/>
      <c r="BNT67" s="1"/>
      <c r="BNU67" s="1"/>
      <c r="BNX67" s="2"/>
      <c r="BNY67" s="6"/>
      <c r="BNZ67" s="6"/>
      <c r="BOA67" s="1"/>
      <c r="BOB67" s="1"/>
      <c r="BOC67" s="1"/>
      <c r="BOF67" s="2"/>
      <c r="BOG67" s="6"/>
      <c r="BOH67" s="6"/>
      <c r="BOI67" s="1"/>
      <c r="BOJ67" s="1"/>
      <c r="BOK67" s="1"/>
      <c r="BON67" s="2"/>
      <c r="BOO67" s="6"/>
      <c r="BOP67" s="6"/>
      <c r="BOQ67" s="1"/>
      <c r="BOR67" s="1"/>
      <c r="BOS67" s="1"/>
      <c r="BOV67" s="2"/>
      <c r="BOW67" s="6"/>
      <c r="BOX67" s="6"/>
      <c r="BOY67" s="1"/>
      <c r="BOZ67" s="1"/>
      <c r="BPA67" s="1"/>
      <c r="BPD67" s="2"/>
      <c r="BPE67" s="6"/>
      <c r="BPF67" s="6"/>
      <c r="BPG67" s="1"/>
      <c r="BPH67" s="1"/>
      <c r="BPI67" s="1"/>
      <c r="BPL67" s="2"/>
      <c r="BPM67" s="6"/>
      <c r="BPN67" s="6"/>
      <c r="BPO67" s="1"/>
      <c r="BPP67" s="1"/>
      <c r="BPQ67" s="1"/>
      <c r="BPT67" s="2"/>
      <c r="BPU67" s="6"/>
      <c r="BPV67" s="6"/>
      <c r="BPW67" s="1"/>
      <c r="BPX67" s="1"/>
      <c r="BPY67" s="1"/>
      <c r="BQB67" s="2"/>
      <c r="BQC67" s="6"/>
      <c r="BQD67" s="6"/>
      <c r="BQE67" s="1"/>
      <c r="BQF67" s="1"/>
      <c r="BQG67" s="1"/>
      <c r="BQJ67" s="2"/>
      <c r="BQK67" s="6"/>
      <c r="BQL67" s="6"/>
      <c r="BQM67" s="1"/>
      <c r="BQN67" s="1"/>
      <c r="BQO67" s="1"/>
      <c r="BQR67" s="2"/>
      <c r="BQS67" s="6"/>
      <c r="BQT67" s="6"/>
      <c r="BQU67" s="1"/>
      <c r="BQV67" s="1"/>
      <c r="BQW67" s="1"/>
      <c r="BQZ67" s="2"/>
      <c r="BRA67" s="6"/>
      <c r="BRB67" s="6"/>
      <c r="BRC67" s="1"/>
      <c r="BRD67" s="1"/>
      <c r="BRE67" s="1"/>
      <c r="BRH67" s="2"/>
      <c r="BRI67" s="6"/>
      <c r="BRJ67" s="6"/>
      <c r="BRK67" s="1"/>
      <c r="BRL67" s="1"/>
      <c r="BRM67" s="1"/>
      <c r="BRP67" s="2"/>
      <c r="BRQ67" s="6"/>
      <c r="BRR67" s="6"/>
      <c r="BRS67" s="1"/>
      <c r="BRT67" s="1"/>
      <c r="BRU67" s="1"/>
      <c r="BRX67" s="2"/>
      <c r="BRY67" s="6"/>
      <c r="BRZ67" s="6"/>
      <c r="BSA67" s="1"/>
      <c r="BSB67" s="1"/>
      <c r="BSC67" s="1"/>
      <c r="BSF67" s="2"/>
      <c r="BSG67" s="6"/>
      <c r="BSH67" s="6"/>
      <c r="BSI67" s="1"/>
      <c r="BSJ67" s="1"/>
      <c r="BSK67" s="1"/>
      <c r="BSN67" s="2"/>
      <c r="BSO67" s="6"/>
      <c r="BSP67" s="6"/>
      <c r="BSQ67" s="1"/>
      <c r="BSR67" s="1"/>
      <c r="BSS67" s="1"/>
      <c r="BSV67" s="2"/>
      <c r="BSW67" s="6"/>
      <c r="BSX67" s="6"/>
      <c r="BSY67" s="1"/>
      <c r="BSZ67" s="1"/>
      <c r="BTA67" s="1"/>
      <c r="BTD67" s="2"/>
      <c r="BTE67" s="6"/>
      <c r="BTF67" s="6"/>
      <c r="BTG67" s="1"/>
      <c r="BTH67" s="1"/>
      <c r="BTI67" s="1"/>
      <c r="BTL67" s="2"/>
      <c r="BTM67" s="6"/>
      <c r="BTN67" s="6"/>
      <c r="BTO67" s="1"/>
      <c r="BTP67" s="1"/>
      <c r="BTQ67" s="1"/>
      <c r="BTT67" s="2"/>
      <c r="BTU67" s="6"/>
      <c r="BTV67" s="6"/>
      <c r="BTW67" s="1"/>
      <c r="BTX67" s="1"/>
      <c r="BTY67" s="1"/>
      <c r="BUB67" s="2"/>
      <c r="BUC67" s="6"/>
      <c r="BUD67" s="6"/>
      <c r="BUE67" s="1"/>
      <c r="BUF67" s="1"/>
      <c r="BUG67" s="1"/>
      <c r="BUJ67" s="2"/>
      <c r="BUK67" s="6"/>
      <c r="BUL67" s="6"/>
      <c r="BUM67" s="1"/>
      <c r="BUN67" s="1"/>
      <c r="BUO67" s="1"/>
      <c r="BUR67" s="2"/>
      <c r="BUS67" s="6"/>
      <c r="BUT67" s="6"/>
      <c r="BUU67" s="1"/>
      <c r="BUV67" s="1"/>
      <c r="BUW67" s="1"/>
      <c r="BUZ67" s="2"/>
      <c r="BVA67" s="6"/>
      <c r="BVB67" s="6"/>
      <c r="BVC67" s="1"/>
      <c r="BVD67" s="1"/>
      <c r="BVE67" s="1"/>
      <c r="BVH67" s="2"/>
      <c r="BVI67" s="6"/>
      <c r="BVJ67" s="6"/>
      <c r="BVK67" s="1"/>
      <c r="BVL67" s="1"/>
      <c r="BVM67" s="1"/>
      <c r="BVP67" s="2"/>
      <c r="BVQ67" s="6"/>
      <c r="BVR67" s="6"/>
      <c r="BVS67" s="1"/>
      <c r="BVT67" s="1"/>
      <c r="BVU67" s="1"/>
      <c r="BVX67" s="2"/>
      <c r="BVY67" s="6"/>
      <c r="BVZ67" s="6"/>
      <c r="BWA67" s="1"/>
      <c r="BWB67" s="1"/>
      <c r="BWC67" s="1"/>
      <c r="BWF67" s="2"/>
      <c r="BWG67" s="6"/>
      <c r="BWH67" s="6"/>
      <c r="BWI67" s="1"/>
      <c r="BWJ67" s="1"/>
      <c r="BWK67" s="1"/>
      <c r="BWN67" s="2"/>
      <c r="BWO67" s="6"/>
      <c r="BWP67" s="6"/>
      <c r="BWQ67" s="1"/>
      <c r="BWR67" s="1"/>
      <c r="BWS67" s="1"/>
      <c r="BWV67" s="2"/>
      <c r="BWW67" s="6"/>
      <c r="BWX67" s="6"/>
      <c r="BWY67" s="1"/>
      <c r="BWZ67" s="1"/>
      <c r="BXA67" s="1"/>
      <c r="BXD67" s="2"/>
      <c r="BXE67" s="6"/>
      <c r="BXF67" s="6"/>
      <c r="BXG67" s="1"/>
      <c r="BXH67" s="1"/>
      <c r="BXI67" s="1"/>
      <c r="BXL67" s="2"/>
      <c r="BXM67" s="6"/>
      <c r="BXN67" s="6"/>
      <c r="BXO67" s="1"/>
      <c r="BXP67" s="1"/>
      <c r="BXQ67" s="1"/>
      <c r="BXT67" s="2"/>
      <c r="BXU67" s="6"/>
      <c r="BXV67" s="6"/>
      <c r="BXW67" s="1"/>
      <c r="BXX67" s="1"/>
      <c r="BXY67" s="1"/>
      <c r="BYB67" s="2"/>
      <c r="BYC67" s="6"/>
      <c r="BYD67" s="6"/>
      <c r="BYE67" s="1"/>
      <c r="BYF67" s="1"/>
      <c r="BYG67" s="1"/>
      <c r="BYJ67" s="2"/>
      <c r="BYK67" s="6"/>
      <c r="BYL67" s="6"/>
      <c r="BYM67" s="1"/>
      <c r="BYN67" s="1"/>
      <c r="BYO67" s="1"/>
      <c r="BYR67" s="2"/>
      <c r="BYS67" s="6"/>
      <c r="BYT67" s="6"/>
      <c r="BYU67" s="1"/>
      <c r="BYV67" s="1"/>
      <c r="BYW67" s="1"/>
      <c r="BYZ67" s="2"/>
      <c r="BZA67" s="6"/>
      <c r="BZB67" s="6"/>
      <c r="BZC67" s="1"/>
      <c r="BZD67" s="1"/>
      <c r="BZE67" s="1"/>
      <c r="BZH67" s="2"/>
      <c r="BZI67" s="6"/>
      <c r="BZJ67" s="6"/>
      <c r="BZK67" s="1"/>
      <c r="BZL67" s="1"/>
      <c r="BZM67" s="1"/>
      <c r="BZP67" s="2"/>
      <c r="BZQ67" s="6"/>
      <c r="BZR67" s="6"/>
      <c r="BZS67" s="1"/>
      <c r="BZT67" s="1"/>
      <c r="BZU67" s="1"/>
      <c r="BZX67" s="2"/>
      <c r="BZY67" s="6"/>
      <c r="BZZ67" s="6"/>
      <c r="CAA67" s="1"/>
      <c r="CAB67" s="1"/>
      <c r="CAC67" s="1"/>
      <c r="CAF67" s="2"/>
      <c r="CAG67" s="6"/>
      <c r="CAH67" s="6"/>
      <c r="CAI67" s="1"/>
      <c r="CAJ67" s="1"/>
      <c r="CAK67" s="1"/>
      <c r="CAN67" s="2"/>
      <c r="CAO67" s="6"/>
      <c r="CAP67" s="6"/>
      <c r="CAQ67" s="1"/>
      <c r="CAR67" s="1"/>
      <c r="CAS67" s="1"/>
      <c r="CAV67" s="2"/>
      <c r="CAW67" s="6"/>
      <c r="CAX67" s="6"/>
      <c r="CAY67" s="1"/>
      <c r="CAZ67" s="1"/>
      <c r="CBA67" s="1"/>
      <c r="CBD67" s="2"/>
      <c r="CBE67" s="6"/>
      <c r="CBF67" s="6"/>
      <c r="CBG67" s="1"/>
      <c r="CBH67" s="1"/>
      <c r="CBI67" s="1"/>
      <c r="CBL67" s="2"/>
      <c r="CBM67" s="6"/>
      <c r="CBN67" s="6"/>
      <c r="CBO67" s="1"/>
      <c r="CBP67" s="1"/>
      <c r="CBQ67" s="1"/>
      <c r="CBT67" s="2"/>
      <c r="CBU67" s="6"/>
      <c r="CBV67" s="6"/>
      <c r="CBW67" s="1"/>
      <c r="CBX67" s="1"/>
      <c r="CBY67" s="1"/>
      <c r="CCB67" s="2"/>
      <c r="CCC67" s="6"/>
      <c r="CCD67" s="6"/>
      <c r="CCE67" s="1"/>
      <c r="CCF67" s="1"/>
      <c r="CCG67" s="1"/>
      <c r="CCJ67" s="2"/>
      <c r="CCK67" s="6"/>
      <c r="CCL67" s="6"/>
      <c r="CCM67" s="1"/>
      <c r="CCN67" s="1"/>
      <c r="CCO67" s="1"/>
      <c r="CCR67" s="2"/>
      <c r="CCS67" s="6"/>
      <c r="CCT67" s="6"/>
      <c r="CCU67" s="1"/>
      <c r="CCV67" s="1"/>
      <c r="CCW67" s="1"/>
      <c r="CCZ67" s="2"/>
      <c r="CDA67" s="6"/>
      <c r="CDB67" s="6"/>
      <c r="CDC67" s="1"/>
      <c r="CDD67" s="1"/>
      <c r="CDE67" s="1"/>
      <c r="CDH67" s="2"/>
      <c r="CDI67" s="6"/>
      <c r="CDJ67" s="6"/>
      <c r="CDK67" s="1"/>
      <c r="CDL67" s="1"/>
      <c r="CDM67" s="1"/>
      <c r="CDP67" s="2"/>
      <c r="CDQ67" s="6"/>
      <c r="CDR67" s="6"/>
      <c r="CDS67" s="1"/>
      <c r="CDT67" s="1"/>
      <c r="CDU67" s="1"/>
      <c r="CDX67" s="2"/>
      <c r="CDY67" s="6"/>
      <c r="CDZ67" s="6"/>
      <c r="CEA67" s="1"/>
      <c r="CEB67" s="1"/>
      <c r="CEC67" s="1"/>
      <c r="CEF67" s="2"/>
      <c r="CEG67" s="6"/>
      <c r="CEH67" s="6"/>
      <c r="CEI67" s="1"/>
      <c r="CEJ67" s="1"/>
      <c r="CEK67" s="1"/>
      <c r="CEN67" s="2"/>
      <c r="CEO67" s="6"/>
      <c r="CEP67" s="6"/>
      <c r="CEQ67" s="1"/>
      <c r="CER67" s="1"/>
      <c r="CES67" s="1"/>
      <c r="CEV67" s="2"/>
      <c r="CEW67" s="6"/>
      <c r="CEX67" s="6"/>
      <c r="CEY67" s="1"/>
      <c r="CEZ67" s="1"/>
      <c r="CFA67" s="1"/>
      <c r="CFD67" s="2"/>
      <c r="CFE67" s="6"/>
      <c r="CFF67" s="6"/>
      <c r="CFG67" s="1"/>
      <c r="CFH67" s="1"/>
      <c r="CFI67" s="1"/>
      <c r="CFL67" s="2"/>
      <c r="CFM67" s="6"/>
      <c r="CFN67" s="6"/>
      <c r="CFO67" s="1"/>
      <c r="CFP67" s="1"/>
      <c r="CFQ67" s="1"/>
      <c r="CFT67" s="2"/>
      <c r="CFU67" s="6"/>
      <c r="CFV67" s="6"/>
      <c r="CFW67" s="1"/>
      <c r="CFX67" s="1"/>
      <c r="CFY67" s="1"/>
      <c r="CGB67" s="2"/>
      <c r="CGC67" s="6"/>
      <c r="CGD67" s="6"/>
      <c r="CGE67" s="1"/>
      <c r="CGF67" s="1"/>
      <c r="CGG67" s="1"/>
      <c r="CGJ67" s="2"/>
      <c r="CGK67" s="6"/>
      <c r="CGL67" s="6"/>
      <c r="CGM67" s="1"/>
      <c r="CGN67" s="1"/>
      <c r="CGO67" s="1"/>
      <c r="CGR67" s="2"/>
      <c r="CGS67" s="6"/>
      <c r="CGT67" s="6"/>
      <c r="CGU67" s="1"/>
      <c r="CGV67" s="1"/>
      <c r="CGW67" s="1"/>
      <c r="CGZ67" s="2"/>
      <c r="CHA67" s="6"/>
      <c r="CHB67" s="6"/>
      <c r="CHC67" s="1"/>
      <c r="CHD67" s="1"/>
      <c r="CHE67" s="1"/>
      <c r="CHH67" s="2"/>
      <c r="CHI67" s="6"/>
      <c r="CHJ67" s="6"/>
      <c r="CHK67" s="1"/>
      <c r="CHL67" s="1"/>
      <c r="CHM67" s="1"/>
      <c r="CHP67" s="2"/>
      <c r="CHQ67" s="6"/>
      <c r="CHR67" s="6"/>
      <c r="CHS67" s="1"/>
      <c r="CHT67" s="1"/>
      <c r="CHU67" s="1"/>
      <c r="CHX67" s="2"/>
      <c r="CHY67" s="6"/>
      <c r="CHZ67" s="6"/>
      <c r="CIA67" s="1"/>
      <c r="CIB67" s="1"/>
      <c r="CIC67" s="1"/>
      <c r="CIF67" s="2"/>
      <c r="CIG67" s="6"/>
      <c r="CIH67" s="6"/>
      <c r="CII67" s="1"/>
      <c r="CIJ67" s="1"/>
      <c r="CIK67" s="1"/>
      <c r="CIN67" s="2"/>
      <c r="CIO67" s="6"/>
      <c r="CIP67" s="6"/>
      <c r="CIQ67" s="1"/>
      <c r="CIR67" s="1"/>
      <c r="CIS67" s="1"/>
      <c r="CIV67" s="2"/>
      <c r="CIW67" s="6"/>
      <c r="CIX67" s="6"/>
      <c r="CIY67" s="1"/>
      <c r="CIZ67" s="1"/>
      <c r="CJA67" s="1"/>
      <c r="CJD67" s="2"/>
      <c r="CJE67" s="6"/>
      <c r="CJF67" s="6"/>
      <c r="CJG67" s="1"/>
      <c r="CJH67" s="1"/>
      <c r="CJI67" s="1"/>
      <c r="CJL67" s="2"/>
      <c r="CJM67" s="6"/>
      <c r="CJN67" s="6"/>
      <c r="CJO67" s="1"/>
      <c r="CJP67" s="1"/>
      <c r="CJQ67" s="1"/>
      <c r="CJT67" s="2"/>
      <c r="CJU67" s="6"/>
      <c r="CJV67" s="6"/>
      <c r="CJW67" s="1"/>
      <c r="CJX67" s="1"/>
      <c r="CJY67" s="1"/>
      <c r="CKB67" s="2"/>
      <c r="CKC67" s="6"/>
      <c r="CKD67" s="6"/>
      <c r="CKE67" s="1"/>
      <c r="CKF67" s="1"/>
      <c r="CKG67" s="1"/>
      <c r="CKJ67" s="2"/>
      <c r="CKK67" s="6"/>
      <c r="CKL67" s="6"/>
      <c r="CKM67" s="1"/>
      <c r="CKN67" s="1"/>
      <c r="CKO67" s="1"/>
      <c r="CKR67" s="2"/>
      <c r="CKS67" s="6"/>
      <c r="CKT67" s="6"/>
      <c r="CKU67" s="1"/>
      <c r="CKV67" s="1"/>
      <c r="CKW67" s="1"/>
      <c r="CKZ67" s="2"/>
      <c r="CLA67" s="6"/>
      <c r="CLB67" s="6"/>
      <c r="CLC67" s="1"/>
      <c r="CLD67" s="1"/>
      <c r="CLE67" s="1"/>
      <c r="CLH67" s="2"/>
      <c r="CLI67" s="6"/>
      <c r="CLJ67" s="6"/>
      <c r="CLK67" s="1"/>
      <c r="CLL67" s="1"/>
      <c r="CLM67" s="1"/>
      <c r="CLP67" s="2"/>
      <c r="CLQ67" s="6"/>
      <c r="CLR67" s="6"/>
      <c r="CLS67" s="1"/>
      <c r="CLT67" s="1"/>
      <c r="CLU67" s="1"/>
      <c r="CLX67" s="2"/>
      <c r="CLY67" s="6"/>
      <c r="CLZ67" s="6"/>
      <c r="CMA67" s="1"/>
      <c r="CMB67" s="1"/>
      <c r="CMC67" s="1"/>
      <c r="CMF67" s="2"/>
      <c r="CMG67" s="6"/>
      <c r="CMH67" s="6"/>
      <c r="CMI67" s="1"/>
      <c r="CMJ67" s="1"/>
      <c r="CMK67" s="1"/>
      <c r="CMN67" s="2"/>
      <c r="CMO67" s="6"/>
      <c r="CMP67" s="6"/>
      <c r="CMQ67" s="1"/>
      <c r="CMR67" s="1"/>
      <c r="CMS67" s="1"/>
      <c r="CMV67" s="2"/>
      <c r="CMW67" s="6"/>
      <c r="CMX67" s="6"/>
      <c r="CMY67" s="1"/>
      <c r="CMZ67" s="1"/>
      <c r="CNA67" s="1"/>
      <c r="CND67" s="2"/>
      <c r="CNE67" s="6"/>
      <c r="CNF67" s="6"/>
      <c r="CNG67" s="1"/>
      <c r="CNH67" s="1"/>
      <c r="CNI67" s="1"/>
      <c r="CNL67" s="2"/>
      <c r="CNM67" s="6"/>
      <c r="CNN67" s="6"/>
      <c r="CNO67" s="1"/>
      <c r="CNP67" s="1"/>
      <c r="CNQ67" s="1"/>
      <c r="CNT67" s="2"/>
      <c r="CNU67" s="6"/>
      <c r="CNV67" s="6"/>
      <c r="CNW67" s="1"/>
      <c r="CNX67" s="1"/>
      <c r="CNY67" s="1"/>
      <c r="COB67" s="2"/>
      <c r="COC67" s="6"/>
      <c r="COD67" s="6"/>
      <c r="COE67" s="1"/>
      <c r="COF67" s="1"/>
      <c r="COG67" s="1"/>
      <c r="COJ67" s="2"/>
      <c r="COK67" s="6"/>
      <c r="COL67" s="6"/>
      <c r="COM67" s="1"/>
      <c r="CON67" s="1"/>
      <c r="COO67" s="1"/>
      <c r="COR67" s="2"/>
      <c r="COS67" s="6"/>
      <c r="COT67" s="6"/>
      <c r="COU67" s="1"/>
      <c r="COV67" s="1"/>
      <c r="COW67" s="1"/>
      <c r="COZ67" s="2"/>
      <c r="CPA67" s="6"/>
      <c r="CPB67" s="6"/>
      <c r="CPC67" s="1"/>
      <c r="CPD67" s="1"/>
      <c r="CPE67" s="1"/>
      <c r="CPH67" s="2"/>
      <c r="CPI67" s="6"/>
      <c r="CPJ67" s="6"/>
      <c r="CPK67" s="1"/>
      <c r="CPL67" s="1"/>
      <c r="CPM67" s="1"/>
      <c r="CPP67" s="2"/>
      <c r="CPQ67" s="6"/>
      <c r="CPR67" s="6"/>
      <c r="CPS67" s="1"/>
      <c r="CPT67" s="1"/>
      <c r="CPU67" s="1"/>
      <c r="CPX67" s="2"/>
      <c r="CPY67" s="6"/>
      <c r="CPZ67" s="6"/>
      <c r="CQA67" s="1"/>
      <c r="CQB67" s="1"/>
      <c r="CQC67" s="1"/>
      <c r="CQF67" s="2"/>
      <c r="CQG67" s="6"/>
      <c r="CQH67" s="6"/>
      <c r="CQI67" s="1"/>
      <c r="CQJ67" s="1"/>
      <c r="CQK67" s="1"/>
      <c r="CQN67" s="2"/>
      <c r="CQO67" s="6"/>
      <c r="CQP67" s="6"/>
      <c r="CQQ67" s="1"/>
      <c r="CQR67" s="1"/>
      <c r="CQS67" s="1"/>
      <c r="CQV67" s="2"/>
      <c r="CQW67" s="6"/>
      <c r="CQX67" s="6"/>
      <c r="CQY67" s="1"/>
      <c r="CQZ67" s="1"/>
      <c r="CRA67" s="1"/>
      <c r="CRD67" s="2"/>
      <c r="CRE67" s="6"/>
      <c r="CRF67" s="6"/>
      <c r="CRG67" s="1"/>
      <c r="CRH67" s="1"/>
      <c r="CRI67" s="1"/>
      <c r="CRL67" s="2"/>
      <c r="CRM67" s="6"/>
      <c r="CRN67" s="6"/>
      <c r="CRO67" s="1"/>
      <c r="CRP67" s="1"/>
      <c r="CRQ67" s="1"/>
      <c r="CRT67" s="2"/>
      <c r="CRU67" s="6"/>
      <c r="CRV67" s="6"/>
      <c r="CRW67" s="1"/>
      <c r="CRX67" s="1"/>
      <c r="CRY67" s="1"/>
      <c r="CSB67" s="2"/>
      <c r="CSC67" s="6"/>
      <c r="CSD67" s="6"/>
      <c r="CSE67" s="1"/>
      <c r="CSF67" s="1"/>
      <c r="CSG67" s="1"/>
      <c r="CSJ67" s="2"/>
      <c r="CSK67" s="6"/>
      <c r="CSL67" s="6"/>
      <c r="CSM67" s="1"/>
      <c r="CSN67" s="1"/>
      <c r="CSO67" s="1"/>
      <c r="CSR67" s="2"/>
      <c r="CSS67" s="6"/>
      <c r="CST67" s="6"/>
      <c r="CSU67" s="1"/>
      <c r="CSV67" s="1"/>
      <c r="CSW67" s="1"/>
      <c r="CSZ67" s="2"/>
      <c r="CTA67" s="6"/>
      <c r="CTB67" s="6"/>
      <c r="CTC67" s="1"/>
      <c r="CTD67" s="1"/>
      <c r="CTE67" s="1"/>
      <c r="CTH67" s="2"/>
      <c r="CTI67" s="6"/>
      <c r="CTJ67" s="6"/>
      <c r="CTK67" s="1"/>
      <c r="CTL67" s="1"/>
      <c r="CTM67" s="1"/>
      <c r="CTP67" s="2"/>
      <c r="CTQ67" s="6"/>
      <c r="CTR67" s="6"/>
      <c r="CTS67" s="1"/>
      <c r="CTT67" s="1"/>
      <c r="CTU67" s="1"/>
      <c r="CTX67" s="2"/>
      <c r="CTY67" s="6"/>
      <c r="CTZ67" s="6"/>
      <c r="CUA67" s="1"/>
      <c r="CUB67" s="1"/>
      <c r="CUC67" s="1"/>
      <c r="CUF67" s="2"/>
      <c r="CUG67" s="6"/>
      <c r="CUH67" s="6"/>
      <c r="CUI67" s="1"/>
      <c r="CUJ67" s="1"/>
      <c r="CUK67" s="1"/>
      <c r="CUN67" s="2"/>
      <c r="CUO67" s="6"/>
      <c r="CUP67" s="6"/>
      <c r="CUQ67" s="1"/>
      <c r="CUR67" s="1"/>
      <c r="CUS67" s="1"/>
      <c r="CUV67" s="2"/>
      <c r="CUW67" s="6"/>
      <c r="CUX67" s="6"/>
      <c r="CUY67" s="1"/>
      <c r="CUZ67" s="1"/>
      <c r="CVA67" s="1"/>
      <c r="CVD67" s="2"/>
      <c r="CVE67" s="6"/>
      <c r="CVF67" s="6"/>
      <c r="CVG67" s="1"/>
      <c r="CVH67" s="1"/>
      <c r="CVI67" s="1"/>
      <c r="CVL67" s="2"/>
      <c r="CVM67" s="6"/>
      <c r="CVN67" s="6"/>
      <c r="CVO67" s="1"/>
      <c r="CVP67" s="1"/>
      <c r="CVQ67" s="1"/>
      <c r="CVT67" s="2"/>
      <c r="CVU67" s="6"/>
      <c r="CVV67" s="6"/>
      <c r="CVW67" s="1"/>
      <c r="CVX67" s="1"/>
      <c r="CVY67" s="1"/>
      <c r="CWB67" s="2"/>
      <c r="CWC67" s="6"/>
      <c r="CWD67" s="6"/>
      <c r="CWE67" s="1"/>
      <c r="CWF67" s="1"/>
      <c r="CWG67" s="1"/>
      <c r="CWJ67" s="2"/>
      <c r="CWK67" s="6"/>
      <c r="CWL67" s="6"/>
      <c r="CWM67" s="1"/>
      <c r="CWN67" s="1"/>
      <c r="CWO67" s="1"/>
      <c r="CWR67" s="2"/>
      <c r="CWS67" s="6"/>
      <c r="CWT67" s="6"/>
      <c r="CWU67" s="1"/>
      <c r="CWV67" s="1"/>
      <c r="CWW67" s="1"/>
      <c r="CWZ67" s="2"/>
      <c r="CXA67" s="6"/>
      <c r="CXB67" s="6"/>
      <c r="CXC67" s="1"/>
      <c r="CXD67" s="1"/>
      <c r="CXE67" s="1"/>
      <c r="CXH67" s="2"/>
      <c r="CXI67" s="6"/>
      <c r="CXJ67" s="6"/>
      <c r="CXK67" s="1"/>
      <c r="CXL67" s="1"/>
      <c r="CXM67" s="1"/>
      <c r="CXP67" s="2"/>
      <c r="CXQ67" s="6"/>
      <c r="CXR67" s="6"/>
      <c r="CXS67" s="1"/>
      <c r="CXT67" s="1"/>
      <c r="CXU67" s="1"/>
      <c r="CXX67" s="2"/>
      <c r="CXY67" s="6"/>
      <c r="CXZ67" s="6"/>
      <c r="CYA67" s="1"/>
      <c r="CYB67" s="1"/>
      <c r="CYC67" s="1"/>
      <c r="CYF67" s="2"/>
      <c r="CYG67" s="6"/>
      <c r="CYH67" s="6"/>
      <c r="CYI67" s="1"/>
      <c r="CYJ67" s="1"/>
      <c r="CYK67" s="1"/>
      <c r="CYN67" s="2"/>
      <c r="CYO67" s="6"/>
      <c r="CYP67" s="6"/>
      <c r="CYQ67" s="1"/>
      <c r="CYR67" s="1"/>
      <c r="CYS67" s="1"/>
      <c r="CYV67" s="2"/>
      <c r="CYW67" s="6"/>
      <c r="CYX67" s="6"/>
      <c r="CYY67" s="1"/>
      <c r="CYZ67" s="1"/>
      <c r="CZA67" s="1"/>
      <c r="CZD67" s="2"/>
      <c r="CZE67" s="6"/>
      <c r="CZF67" s="6"/>
      <c r="CZG67" s="1"/>
      <c r="CZH67" s="1"/>
      <c r="CZI67" s="1"/>
      <c r="CZL67" s="2"/>
      <c r="CZM67" s="6"/>
      <c r="CZN67" s="6"/>
      <c r="CZO67" s="1"/>
      <c r="CZP67" s="1"/>
      <c r="CZQ67" s="1"/>
      <c r="CZT67" s="2"/>
      <c r="CZU67" s="6"/>
      <c r="CZV67" s="6"/>
      <c r="CZW67" s="1"/>
      <c r="CZX67" s="1"/>
      <c r="CZY67" s="1"/>
      <c r="DAB67" s="2"/>
      <c r="DAC67" s="6"/>
      <c r="DAD67" s="6"/>
      <c r="DAE67" s="1"/>
      <c r="DAF67" s="1"/>
      <c r="DAG67" s="1"/>
      <c r="DAJ67" s="2"/>
      <c r="DAK67" s="6"/>
      <c r="DAL67" s="6"/>
      <c r="DAM67" s="1"/>
      <c r="DAN67" s="1"/>
      <c r="DAO67" s="1"/>
      <c r="DAR67" s="2"/>
      <c r="DAS67" s="6"/>
      <c r="DAT67" s="6"/>
      <c r="DAU67" s="1"/>
      <c r="DAV67" s="1"/>
      <c r="DAW67" s="1"/>
      <c r="DAZ67" s="2"/>
      <c r="DBA67" s="6"/>
      <c r="DBB67" s="6"/>
      <c r="DBC67" s="1"/>
      <c r="DBD67" s="1"/>
      <c r="DBE67" s="1"/>
      <c r="DBH67" s="2"/>
      <c r="DBI67" s="6"/>
      <c r="DBJ67" s="6"/>
      <c r="DBK67" s="1"/>
      <c r="DBL67" s="1"/>
      <c r="DBM67" s="1"/>
      <c r="DBP67" s="2"/>
      <c r="DBQ67" s="6"/>
      <c r="DBR67" s="6"/>
      <c r="DBS67" s="1"/>
      <c r="DBT67" s="1"/>
      <c r="DBU67" s="1"/>
      <c r="DBX67" s="2"/>
      <c r="DBY67" s="6"/>
      <c r="DBZ67" s="6"/>
      <c r="DCA67" s="1"/>
      <c r="DCB67" s="1"/>
      <c r="DCC67" s="1"/>
      <c r="DCF67" s="2"/>
      <c r="DCG67" s="6"/>
      <c r="DCH67" s="6"/>
      <c r="DCI67" s="1"/>
      <c r="DCJ67" s="1"/>
      <c r="DCK67" s="1"/>
      <c r="DCN67" s="2"/>
      <c r="DCO67" s="6"/>
      <c r="DCP67" s="6"/>
      <c r="DCQ67" s="1"/>
      <c r="DCR67" s="1"/>
      <c r="DCS67" s="1"/>
      <c r="DCV67" s="2"/>
      <c r="DCW67" s="6"/>
      <c r="DCX67" s="6"/>
      <c r="DCY67" s="1"/>
      <c r="DCZ67" s="1"/>
      <c r="DDA67" s="1"/>
      <c r="DDD67" s="2"/>
      <c r="DDE67" s="6"/>
      <c r="DDF67" s="6"/>
      <c r="DDG67" s="1"/>
      <c r="DDH67" s="1"/>
      <c r="DDI67" s="1"/>
      <c r="DDL67" s="2"/>
      <c r="DDM67" s="6"/>
      <c r="DDN67" s="6"/>
      <c r="DDO67" s="1"/>
      <c r="DDP67" s="1"/>
      <c r="DDQ67" s="1"/>
      <c r="DDT67" s="2"/>
      <c r="DDU67" s="6"/>
      <c r="DDV67" s="6"/>
      <c r="DDW67" s="1"/>
      <c r="DDX67" s="1"/>
      <c r="DDY67" s="1"/>
      <c r="DEB67" s="2"/>
      <c r="DEC67" s="6"/>
      <c r="DED67" s="6"/>
      <c r="DEE67" s="1"/>
      <c r="DEF67" s="1"/>
      <c r="DEG67" s="1"/>
      <c r="DEJ67" s="2"/>
      <c r="DEK67" s="6"/>
      <c r="DEL67" s="6"/>
      <c r="DEM67" s="1"/>
      <c r="DEN67" s="1"/>
      <c r="DEO67" s="1"/>
      <c r="DER67" s="2"/>
      <c r="DES67" s="6"/>
      <c r="DET67" s="6"/>
      <c r="DEU67" s="1"/>
      <c r="DEV67" s="1"/>
      <c r="DEW67" s="1"/>
      <c r="DEZ67" s="2"/>
      <c r="DFA67" s="6"/>
      <c r="DFB67" s="6"/>
      <c r="DFC67" s="1"/>
      <c r="DFD67" s="1"/>
      <c r="DFE67" s="1"/>
      <c r="DFH67" s="2"/>
      <c r="DFI67" s="6"/>
      <c r="DFJ67" s="6"/>
      <c r="DFK67" s="1"/>
      <c r="DFL67" s="1"/>
      <c r="DFM67" s="1"/>
      <c r="DFP67" s="2"/>
      <c r="DFQ67" s="6"/>
      <c r="DFR67" s="6"/>
      <c r="DFS67" s="1"/>
      <c r="DFT67" s="1"/>
      <c r="DFU67" s="1"/>
      <c r="DFX67" s="2"/>
      <c r="DFY67" s="6"/>
      <c r="DFZ67" s="6"/>
      <c r="DGA67" s="1"/>
      <c r="DGB67" s="1"/>
      <c r="DGC67" s="1"/>
      <c r="DGF67" s="2"/>
      <c r="DGG67" s="6"/>
      <c r="DGH67" s="6"/>
      <c r="DGI67" s="1"/>
      <c r="DGJ67" s="1"/>
      <c r="DGK67" s="1"/>
      <c r="DGN67" s="2"/>
      <c r="DGO67" s="6"/>
      <c r="DGP67" s="6"/>
      <c r="DGQ67" s="1"/>
      <c r="DGR67" s="1"/>
      <c r="DGS67" s="1"/>
      <c r="DGV67" s="2"/>
      <c r="DGW67" s="6"/>
      <c r="DGX67" s="6"/>
      <c r="DGY67" s="1"/>
      <c r="DGZ67" s="1"/>
      <c r="DHA67" s="1"/>
      <c r="DHD67" s="2"/>
      <c r="DHE67" s="6"/>
      <c r="DHF67" s="6"/>
      <c r="DHG67" s="1"/>
      <c r="DHH67" s="1"/>
      <c r="DHI67" s="1"/>
      <c r="DHL67" s="2"/>
      <c r="DHM67" s="6"/>
      <c r="DHN67" s="6"/>
      <c r="DHO67" s="1"/>
      <c r="DHP67" s="1"/>
      <c r="DHQ67" s="1"/>
      <c r="DHT67" s="2"/>
      <c r="DHU67" s="6"/>
      <c r="DHV67" s="6"/>
      <c r="DHW67" s="1"/>
      <c r="DHX67" s="1"/>
      <c r="DHY67" s="1"/>
      <c r="DIB67" s="2"/>
      <c r="DIC67" s="6"/>
      <c r="DID67" s="6"/>
      <c r="DIE67" s="1"/>
      <c r="DIF67" s="1"/>
      <c r="DIG67" s="1"/>
      <c r="DIJ67" s="2"/>
      <c r="DIK67" s="6"/>
      <c r="DIL67" s="6"/>
      <c r="DIM67" s="1"/>
      <c r="DIN67" s="1"/>
      <c r="DIO67" s="1"/>
      <c r="DIR67" s="2"/>
      <c r="DIS67" s="6"/>
      <c r="DIT67" s="6"/>
      <c r="DIU67" s="1"/>
      <c r="DIV67" s="1"/>
      <c r="DIW67" s="1"/>
      <c r="DIZ67" s="2"/>
      <c r="DJA67" s="6"/>
      <c r="DJB67" s="6"/>
      <c r="DJC67" s="1"/>
      <c r="DJD67" s="1"/>
      <c r="DJE67" s="1"/>
      <c r="DJH67" s="2"/>
      <c r="DJI67" s="6"/>
      <c r="DJJ67" s="6"/>
      <c r="DJK67" s="1"/>
      <c r="DJL67" s="1"/>
      <c r="DJM67" s="1"/>
      <c r="DJP67" s="2"/>
      <c r="DJQ67" s="6"/>
      <c r="DJR67" s="6"/>
      <c r="DJS67" s="1"/>
      <c r="DJT67" s="1"/>
      <c r="DJU67" s="1"/>
      <c r="DJX67" s="2"/>
      <c r="DJY67" s="6"/>
      <c r="DJZ67" s="6"/>
      <c r="DKA67" s="1"/>
      <c r="DKB67" s="1"/>
      <c r="DKC67" s="1"/>
      <c r="DKF67" s="2"/>
      <c r="DKG67" s="6"/>
      <c r="DKH67" s="6"/>
      <c r="DKI67" s="1"/>
      <c r="DKJ67" s="1"/>
      <c r="DKK67" s="1"/>
      <c r="DKN67" s="2"/>
      <c r="DKO67" s="6"/>
      <c r="DKP67" s="6"/>
      <c r="DKQ67" s="1"/>
      <c r="DKR67" s="1"/>
      <c r="DKS67" s="1"/>
      <c r="DKV67" s="2"/>
      <c r="DKW67" s="6"/>
      <c r="DKX67" s="6"/>
      <c r="DKY67" s="1"/>
      <c r="DKZ67" s="1"/>
      <c r="DLA67" s="1"/>
      <c r="DLD67" s="2"/>
      <c r="DLE67" s="6"/>
      <c r="DLF67" s="6"/>
      <c r="DLG67" s="1"/>
      <c r="DLH67" s="1"/>
      <c r="DLI67" s="1"/>
      <c r="DLL67" s="2"/>
      <c r="DLM67" s="6"/>
      <c r="DLN67" s="6"/>
      <c r="DLO67" s="1"/>
      <c r="DLP67" s="1"/>
      <c r="DLQ67" s="1"/>
      <c r="DLT67" s="2"/>
      <c r="DLU67" s="6"/>
      <c r="DLV67" s="6"/>
      <c r="DLW67" s="1"/>
      <c r="DLX67" s="1"/>
      <c r="DLY67" s="1"/>
      <c r="DMB67" s="2"/>
      <c r="DMC67" s="6"/>
      <c r="DMD67" s="6"/>
      <c r="DME67" s="1"/>
      <c r="DMF67" s="1"/>
      <c r="DMG67" s="1"/>
      <c r="DMJ67" s="2"/>
      <c r="DMK67" s="6"/>
      <c r="DML67" s="6"/>
      <c r="DMM67" s="1"/>
      <c r="DMN67" s="1"/>
      <c r="DMO67" s="1"/>
      <c r="DMR67" s="2"/>
      <c r="DMS67" s="6"/>
      <c r="DMT67" s="6"/>
      <c r="DMU67" s="1"/>
      <c r="DMV67" s="1"/>
      <c r="DMW67" s="1"/>
      <c r="DMZ67" s="2"/>
      <c r="DNA67" s="6"/>
      <c r="DNB67" s="6"/>
      <c r="DNC67" s="1"/>
      <c r="DND67" s="1"/>
      <c r="DNE67" s="1"/>
      <c r="DNH67" s="2"/>
      <c r="DNI67" s="6"/>
      <c r="DNJ67" s="6"/>
      <c r="DNK67" s="1"/>
      <c r="DNL67" s="1"/>
      <c r="DNM67" s="1"/>
      <c r="DNP67" s="2"/>
      <c r="DNQ67" s="6"/>
      <c r="DNR67" s="6"/>
      <c r="DNS67" s="1"/>
      <c r="DNT67" s="1"/>
      <c r="DNU67" s="1"/>
      <c r="DNX67" s="2"/>
      <c r="DNY67" s="6"/>
      <c r="DNZ67" s="6"/>
      <c r="DOA67" s="1"/>
      <c r="DOB67" s="1"/>
      <c r="DOC67" s="1"/>
      <c r="DOF67" s="2"/>
      <c r="DOG67" s="6"/>
      <c r="DOH67" s="6"/>
      <c r="DOI67" s="1"/>
      <c r="DOJ67" s="1"/>
      <c r="DOK67" s="1"/>
      <c r="DON67" s="2"/>
      <c r="DOO67" s="6"/>
      <c r="DOP67" s="6"/>
      <c r="DOQ67" s="1"/>
      <c r="DOR67" s="1"/>
      <c r="DOS67" s="1"/>
      <c r="DOV67" s="2"/>
      <c r="DOW67" s="6"/>
      <c r="DOX67" s="6"/>
      <c r="DOY67" s="1"/>
      <c r="DOZ67" s="1"/>
      <c r="DPA67" s="1"/>
      <c r="DPD67" s="2"/>
      <c r="DPE67" s="6"/>
      <c r="DPF67" s="6"/>
      <c r="DPG67" s="1"/>
      <c r="DPH67" s="1"/>
      <c r="DPI67" s="1"/>
      <c r="DPL67" s="2"/>
      <c r="DPM67" s="6"/>
      <c r="DPN67" s="6"/>
      <c r="DPO67" s="1"/>
      <c r="DPP67" s="1"/>
      <c r="DPQ67" s="1"/>
      <c r="DPT67" s="2"/>
      <c r="DPU67" s="6"/>
      <c r="DPV67" s="6"/>
      <c r="DPW67" s="1"/>
      <c r="DPX67" s="1"/>
      <c r="DPY67" s="1"/>
      <c r="DQB67" s="2"/>
      <c r="DQC67" s="6"/>
      <c r="DQD67" s="6"/>
      <c r="DQE67" s="1"/>
      <c r="DQF67" s="1"/>
      <c r="DQG67" s="1"/>
      <c r="DQJ67" s="2"/>
      <c r="DQK67" s="6"/>
      <c r="DQL67" s="6"/>
      <c r="DQM67" s="1"/>
      <c r="DQN67" s="1"/>
      <c r="DQO67" s="1"/>
      <c r="DQR67" s="2"/>
      <c r="DQS67" s="6"/>
      <c r="DQT67" s="6"/>
      <c r="DQU67" s="1"/>
      <c r="DQV67" s="1"/>
      <c r="DQW67" s="1"/>
      <c r="DQZ67" s="2"/>
      <c r="DRA67" s="6"/>
      <c r="DRB67" s="6"/>
      <c r="DRC67" s="1"/>
      <c r="DRD67" s="1"/>
      <c r="DRE67" s="1"/>
      <c r="DRH67" s="2"/>
      <c r="DRI67" s="6"/>
      <c r="DRJ67" s="6"/>
      <c r="DRK67" s="1"/>
      <c r="DRL67" s="1"/>
      <c r="DRM67" s="1"/>
      <c r="DRP67" s="2"/>
      <c r="DRQ67" s="6"/>
      <c r="DRR67" s="6"/>
      <c r="DRS67" s="1"/>
      <c r="DRT67" s="1"/>
      <c r="DRU67" s="1"/>
      <c r="DRX67" s="2"/>
      <c r="DRY67" s="6"/>
      <c r="DRZ67" s="6"/>
      <c r="DSA67" s="1"/>
      <c r="DSB67" s="1"/>
      <c r="DSC67" s="1"/>
      <c r="DSF67" s="2"/>
      <c r="DSG67" s="6"/>
      <c r="DSH67" s="6"/>
      <c r="DSI67" s="1"/>
      <c r="DSJ67" s="1"/>
      <c r="DSK67" s="1"/>
      <c r="DSN67" s="2"/>
      <c r="DSO67" s="6"/>
      <c r="DSP67" s="6"/>
      <c r="DSQ67" s="1"/>
      <c r="DSR67" s="1"/>
      <c r="DSS67" s="1"/>
      <c r="DSV67" s="2"/>
      <c r="DSW67" s="6"/>
      <c r="DSX67" s="6"/>
      <c r="DSY67" s="1"/>
      <c r="DSZ67" s="1"/>
      <c r="DTA67" s="1"/>
      <c r="DTD67" s="2"/>
      <c r="DTE67" s="6"/>
      <c r="DTF67" s="6"/>
      <c r="DTG67" s="1"/>
      <c r="DTH67" s="1"/>
      <c r="DTI67" s="1"/>
      <c r="DTL67" s="2"/>
      <c r="DTM67" s="6"/>
      <c r="DTN67" s="6"/>
      <c r="DTO67" s="1"/>
      <c r="DTP67" s="1"/>
      <c r="DTQ67" s="1"/>
      <c r="DTT67" s="2"/>
      <c r="DTU67" s="6"/>
      <c r="DTV67" s="6"/>
      <c r="DTW67" s="1"/>
      <c r="DTX67" s="1"/>
      <c r="DTY67" s="1"/>
      <c r="DUB67" s="2"/>
      <c r="DUC67" s="6"/>
      <c r="DUD67" s="6"/>
      <c r="DUE67" s="1"/>
      <c r="DUF67" s="1"/>
      <c r="DUG67" s="1"/>
      <c r="DUJ67" s="2"/>
      <c r="DUK67" s="6"/>
      <c r="DUL67" s="6"/>
      <c r="DUM67" s="1"/>
      <c r="DUN67" s="1"/>
      <c r="DUO67" s="1"/>
      <c r="DUR67" s="2"/>
      <c r="DUS67" s="6"/>
      <c r="DUT67" s="6"/>
      <c r="DUU67" s="1"/>
      <c r="DUV67" s="1"/>
      <c r="DUW67" s="1"/>
      <c r="DUZ67" s="2"/>
      <c r="DVA67" s="6"/>
      <c r="DVB67" s="6"/>
      <c r="DVC67" s="1"/>
      <c r="DVD67" s="1"/>
      <c r="DVE67" s="1"/>
      <c r="DVH67" s="2"/>
      <c r="DVI67" s="6"/>
      <c r="DVJ67" s="6"/>
      <c r="DVK67" s="1"/>
      <c r="DVL67" s="1"/>
      <c r="DVM67" s="1"/>
      <c r="DVP67" s="2"/>
      <c r="DVQ67" s="6"/>
      <c r="DVR67" s="6"/>
      <c r="DVS67" s="1"/>
      <c r="DVT67" s="1"/>
      <c r="DVU67" s="1"/>
      <c r="DVX67" s="2"/>
      <c r="DVY67" s="6"/>
      <c r="DVZ67" s="6"/>
      <c r="DWA67" s="1"/>
      <c r="DWB67" s="1"/>
      <c r="DWC67" s="1"/>
      <c r="DWF67" s="2"/>
      <c r="DWG67" s="6"/>
      <c r="DWH67" s="6"/>
      <c r="DWI67" s="1"/>
      <c r="DWJ67" s="1"/>
      <c r="DWK67" s="1"/>
      <c r="DWN67" s="2"/>
      <c r="DWO67" s="6"/>
      <c r="DWP67" s="6"/>
      <c r="DWQ67" s="1"/>
      <c r="DWR67" s="1"/>
      <c r="DWS67" s="1"/>
      <c r="DWV67" s="2"/>
      <c r="DWW67" s="6"/>
      <c r="DWX67" s="6"/>
      <c r="DWY67" s="1"/>
      <c r="DWZ67" s="1"/>
      <c r="DXA67" s="1"/>
      <c r="DXD67" s="2"/>
      <c r="DXE67" s="6"/>
      <c r="DXF67" s="6"/>
      <c r="DXG67" s="1"/>
      <c r="DXH67" s="1"/>
      <c r="DXI67" s="1"/>
      <c r="DXL67" s="2"/>
      <c r="DXM67" s="6"/>
      <c r="DXN67" s="6"/>
      <c r="DXO67" s="1"/>
      <c r="DXP67" s="1"/>
      <c r="DXQ67" s="1"/>
      <c r="DXT67" s="2"/>
      <c r="DXU67" s="6"/>
      <c r="DXV67" s="6"/>
      <c r="DXW67" s="1"/>
      <c r="DXX67" s="1"/>
      <c r="DXY67" s="1"/>
      <c r="DYB67" s="2"/>
      <c r="DYC67" s="6"/>
      <c r="DYD67" s="6"/>
      <c r="DYE67" s="1"/>
      <c r="DYF67" s="1"/>
      <c r="DYG67" s="1"/>
      <c r="DYJ67" s="2"/>
      <c r="DYK67" s="6"/>
      <c r="DYL67" s="6"/>
      <c r="DYM67" s="1"/>
      <c r="DYN67" s="1"/>
      <c r="DYO67" s="1"/>
      <c r="DYR67" s="2"/>
      <c r="DYS67" s="6"/>
      <c r="DYT67" s="6"/>
      <c r="DYU67" s="1"/>
      <c r="DYV67" s="1"/>
      <c r="DYW67" s="1"/>
      <c r="DYZ67" s="2"/>
      <c r="DZA67" s="6"/>
      <c r="DZB67" s="6"/>
      <c r="DZC67" s="1"/>
      <c r="DZD67" s="1"/>
      <c r="DZE67" s="1"/>
      <c r="DZH67" s="2"/>
      <c r="DZI67" s="6"/>
      <c r="DZJ67" s="6"/>
      <c r="DZK67" s="1"/>
      <c r="DZL67" s="1"/>
      <c r="DZM67" s="1"/>
      <c r="DZP67" s="2"/>
      <c r="DZQ67" s="6"/>
      <c r="DZR67" s="6"/>
      <c r="DZS67" s="1"/>
      <c r="DZT67" s="1"/>
      <c r="DZU67" s="1"/>
      <c r="DZX67" s="2"/>
      <c r="DZY67" s="6"/>
      <c r="DZZ67" s="6"/>
      <c r="EAA67" s="1"/>
      <c r="EAB67" s="1"/>
      <c r="EAC67" s="1"/>
      <c r="EAF67" s="2"/>
      <c r="EAG67" s="6"/>
      <c r="EAH67" s="6"/>
      <c r="EAI67" s="1"/>
      <c r="EAJ67" s="1"/>
      <c r="EAK67" s="1"/>
      <c r="EAN67" s="2"/>
      <c r="EAO67" s="6"/>
      <c r="EAP67" s="6"/>
      <c r="EAQ67" s="1"/>
      <c r="EAR67" s="1"/>
      <c r="EAS67" s="1"/>
      <c r="EAV67" s="2"/>
      <c r="EAW67" s="6"/>
      <c r="EAX67" s="6"/>
      <c r="EAY67" s="1"/>
      <c r="EAZ67" s="1"/>
      <c r="EBA67" s="1"/>
      <c r="EBD67" s="2"/>
      <c r="EBE67" s="6"/>
      <c r="EBF67" s="6"/>
      <c r="EBG67" s="1"/>
      <c r="EBH67" s="1"/>
      <c r="EBI67" s="1"/>
      <c r="EBL67" s="2"/>
      <c r="EBM67" s="6"/>
      <c r="EBN67" s="6"/>
      <c r="EBO67" s="1"/>
      <c r="EBP67" s="1"/>
      <c r="EBQ67" s="1"/>
      <c r="EBT67" s="2"/>
      <c r="EBU67" s="6"/>
      <c r="EBV67" s="6"/>
      <c r="EBW67" s="1"/>
      <c r="EBX67" s="1"/>
      <c r="EBY67" s="1"/>
      <c r="ECB67" s="2"/>
      <c r="ECC67" s="6"/>
      <c r="ECD67" s="6"/>
      <c r="ECE67" s="1"/>
      <c r="ECF67" s="1"/>
      <c r="ECG67" s="1"/>
      <c r="ECJ67" s="2"/>
      <c r="ECK67" s="6"/>
      <c r="ECL67" s="6"/>
      <c r="ECM67" s="1"/>
      <c r="ECN67" s="1"/>
      <c r="ECO67" s="1"/>
      <c r="ECR67" s="2"/>
      <c r="ECS67" s="6"/>
      <c r="ECT67" s="6"/>
      <c r="ECU67" s="1"/>
      <c r="ECV67" s="1"/>
      <c r="ECW67" s="1"/>
      <c r="ECZ67" s="2"/>
      <c r="EDA67" s="6"/>
      <c r="EDB67" s="6"/>
      <c r="EDC67" s="1"/>
      <c r="EDD67" s="1"/>
      <c r="EDE67" s="1"/>
      <c r="EDH67" s="2"/>
      <c r="EDI67" s="6"/>
      <c r="EDJ67" s="6"/>
      <c r="EDK67" s="1"/>
      <c r="EDL67" s="1"/>
      <c r="EDM67" s="1"/>
      <c r="EDP67" s="2"/>
      <c r="EDQ67" s="6"/>
      <c r="EDR67" s="6"/>
      <c r="EDS67" s="1"/>
      <c r="EDT67" s="1"/>
      <c r="EDU67" s="1"/>
      <c r="EDX67" s="2"/>
      <c r="EDY67" s="6"/>
      <c r="EDZ67" s="6"/>
      <c r="EEA67" s="1"/>
      <c r="EEB67" s="1"/>
      <c r="EEC67" s="1"/>
      <c r="EEF67" s="2"/>
      <c r="EEG67" s="6"/>
      <c r="EEH67" s="6"/>
      <c r="EEI67" s="1"/>
      <c r="EEJ67" s="1"/>
      <c r="EEK67" s="1"/>
      <c r="EEN67" s="2"/>
      <c r="EEO67" s="6"/>
      <c r="EEP67" s="6"/>
      <c r="EEQ67" s="1"/>
      <c r="EER67" s="1"/>
      <c r="EES67" s="1"/>
      <c r="EEV67" s="2"/>
      <c r="EEW67" s="6"/>
      <c r="EEX67" s="6"/>
      <c r="EEY67" s="1"/>
      <c r="EEZ67" s="1"/>
      <c r="EFA67" s="1"/>
      <c r="EFD67" s="2"/>
      <c r="EFE67" s="6"/>
      <c r="EFF67" s="6"/>
      <c r="EFG67" s="1"/>
      <c r="EFH67" s="1"/>
      <c r="EFI67" s="1"/>
      <c r="EFL67" s="2"/>
      <c r="EFM67" s="6"/>
      <c r="EFN67" s="6"/>
      <c r="EFO67" s="1"/>
      <c r="EFP67" s="1"/>
      <c r="EFQ67" s="1"/>
      <c r="EFT67" s="2"/>
      <c r="EFU67" s="6"/>
      <c r="EFV67" s="6"/>
      <c r="EFW67" s="1"/>
      <c r="EFX67" s="1"/>
      <c r="EFY67" s="1"/>
      <c r="EGB67" s="2"/>
      <c r="EGC67" s="6"/>
      <c r="EGD67" s="6"/>
      <c r="EGE67" s="1"/>
      <c r="EGF67" s="1"/>
      <c r="EGG67" s="1"/>
      <c r="EGJ67" s="2"/>
      <c r="EGK67" s="6"/>
      <c r="EGL67" s="6"/>
      <c r="EGM67" s="1"/>
      <c r="EGN67" s="1"/>
      <c r="EGO67" s="1"/>
      <c r="EGR67" s="2"/>
      <c r="EGS67" s="6"/>
      <c r="EGT67" s="6"/>
      <c r="EGU67" s="1"/>
      <c r="EGV67" s="1"/>
      <c r="EGW67" s="1"/>
      <c r="EGZ67" s="2"/>
      <c r="EHA67" s="6"/>
      <c r="EHB67" s="6"/>
      <c r="EHC67" s="1"/>
      <c r="EHD67" s="1"/>
      <c r="EHE67" s="1"/>
      <c r="EHH67" s="2"/>
      <c r="EHI67" s="6"/>
      <c r="EHJ67" s="6"/>
      <c r="EHK67" s="1"/>
      <c r="EHL67" s="1"/>
      <c r="EHM67" s="1"/>
      <c r="EHP67" s="2"/>
      <c r="EHQ67" s="6"/>
      <c r="EHR67" s="6"/>
      <c r="EHS67" s="1"/>
      <c r="EHT67" s="1"/>
      <c r="EHU67" s="1"/>
      <c r="EHX67" s="2"/>
      <c r="EHY67" s="6"/>
      <c r="EHZ67" s="6"/>
      <c r="EIA67" s="1"/>
      <c r="EIB67" s="1"/>
      <c r="EIC67" s="1"/>
      <c r="EIF67" s="2"/>
      <c r="EIG67" s="6"/>
      <c r="EIH67" s="6"/>
      <c r="EII67" s="1"/>
      <c r="EIJ67" s="1"/>
      <c r="EIK67" s="1"/>
      <c r="EIN67" s="2"/>
      <c r="EIO67" s="6"/>
      <c r="EIP67" s="6"/>
      <c r="EIQ67" s="1"/>
      <c r="EIR67" s="1"/>
      <c r="EIS67" s="1"/>
      <c r="EIV67" s="2"/>
      <c r="EIW67" s="6"/>
      <c r="EIX67" s="6"/>
      <c r="EIY67" s="1"/>
      <c r="EIZ67" s="1"/>
      <c r="EJA67" s="1"/>
      <c r="EJD67" s="2"/>
      <c r="EJE67" s="6"/>
      <c r="EJF67" s="6"/>
      <c r="EJG67" s="1"/>
      <c r="EJH67" s="1"/>
      <c r="EJI67" s="1"/>
      <c r="EJL67" s="2"/>
      <c r="EJM67" s="6"/>
      <c r="EJN67" s="6"/>
      <c r="EJO67" s="1"/>
      <c r="EJP67" s="1"/>
      <c r="EJQ67" s="1"/>
      <c r="EJT67" s="2"/>
      <c r="EJU67" s="6"/>
      <c r="EJV67" s="6"/>
      <c r="EJW67" s="1"/>
      <c r="EJX67" s="1"/>
      <c r="EJY67" s="1"/>
      <c r="EKB67" s="2"/>
      <c r="EKC67" s="6"/>
      <c r="EKD67" s="6"/>
      <c r="EKE67" s="1"/>
      <c r="EKF67" s="1"/>
      <c r="EKG67" s="1"/>
      <c r="EKJ67" s="2"/>
      <c r="EKK67" s="6"/>
      <c r="EKL67" s="6"/>
      <c r="EKM67" s="1"/>
      <c r="EKN67" s="1"/>
      <c r="EKO67" s="1"/>
      <c r="EKR67" s="2"/>
      <c r="EKS67" s="6"/>
      <c r="EKT67" s="6"/>
      <c r="EKU67" s="1"/>
      <c r="EKV67" s="1"/>
      <c r="EKW67" s="1"/>
      <c r="EKZ67" s="2"/>
      <c r="ELA67" s="6"/>
      <c r="ELB67" s="6"/>
      <c r="ELC67" s="1"/>
      <c r="ELD67" s="1"/>
      <c r="ELE67" s="1"/>
      <c r="ELH67" s="2"/>
      <c r="ELI67" s="6"/>
      <c r="ELJ67" s="6"/>
      <c r="ELK67" s="1"/>
      <c r="ELL67" s="1"/>
      <c r="ELM67" s="1"/>
      <c r="ELP67" s="2"/>
      <c r="ELQ67" s="6"/>
      <c r="ELR67" s="6"/>
      <c r="ELS67" s="1"/>
      <c r="ELT67" s="1"/>
      <c r="ELU67" s="1"/>
      <c r="ELX67" s="2"/>
      <c r="ELY67" s="6"/>
      <c r="ELZ67" s="6"/>
      <c r="EMA67" s="1"/>
      <c r="EMB67" s="1"/>
      <c r="EMC67" s="1"/>
      <c r="EMF67" s="2"/>
      <c r="EMG67" s="6"/>
      <c r="EMH67" s="6"/>
      <c r="EMI67" s="1"/>
      <c r="EMJ67" s="1"/>
      <c r="EMK67" s="1"/>
      <c r="EMN67" s="2"/>
      <c r="EMO67" s="6"/>
      <c r="EMP67" s="6"/>
      <c r="EMQ67" s="1"/>
      <c r="EMR67" s="1"/>
      <c r="EMS67" s="1"/>
      <c r="EMV67" s="2"/>
      <c r="EMW67" s="6"/>
      <c r="EMX67" s="6"/>
      <c r="EMY67" s="1"/>
      <c r="EMZ67" s="1"/>
      <c r="ENA67" s="1"/>
      <c r="END67" s="2"/>
      <c r="ENE67" s="6"/>
      <c r="ENF67" s="6"/>
      <c r="ENG67" s="1"/>
      <c r="ENH67" s="1"/>
      <c r="ENI67" s="1"/>
      <c r="ENL67" s="2"/>
      <c r="ENM67" s="6"/>
      <c r="ENN67" s="6"/>
      <c r="ENO67" s="1"/>
      <c r="ENP67" s="1"/>
      <c r="ENQ67" s="1"/>
      <c r="ENT67" s="2"/>
      <c r="ENU67" s="6"/>
      <c r="ENV67" s="6"/>
      <c r="ENW67" s="1"/>
      <c r="ENX67" s="1"/>
      <c r="ENY67" s="1"/>
      <c r="EOB67" s="2"/>
      <c r="EOC67" s="6"/>
      <c r="EOD67" s="6"/>
      <c r="EOE67" s="1"/>
      <c r="EOF67" s="1"/>
      <c r="EOG67" s="1"/>
      <c r="EOJ67" s="2"/>
      <c r="EOK67" s="6"/>
      <c r="EOL67" s="6"/>
      <c r="EOM67" s="1"/>
      <c r="EON67" s="1"/>
      <c r="EOO67" s="1"/>
      <c r="EOR67" s="2"/>
      <c r="EOS67" s="6"/>
      <c r="EOT67" s="6"/>
      <c r="EOU67" s="1"/>
      <c r="EOV67" s="1"/>
      <c r="EOW67" s="1"/>
      <c r="EOZ67" s="2"/>
      <c r="EPA67" s="6"/>
      <c r="EPB67" s="6"/>
      <c r="EPC67" s="1"/>
      <c r="EPD67" s="1"/>
      <c r="EPE67" s="1"/>
      <c r="EPH67" s="2"/>
      <c r="EPI67" s="6"/>
      <c r="EPJ67" s="6"/>
      <c r="EPK67" s="1"/>
      <c r="EPL67" s="1"/>
      <c r="EPM67" s="1"/>
      <c r="EPP67" s="2"/>
      <c r="EPQ67" s="6"/>
      <c r="EPR67" s="6"/>
      <c r="EPS67" s="1"/>
      <c r="EPT67" s="1"/>
      <c r="EPU67" s="1"/>
      <c r="EPX67" s="2"/>
      <c r="EPY67" s="6"/>
      <c r="EPZ67" s="6"/>
      <c r="EQA67" s="1"/>
      <c r="EQB67" s="1"/>
      <c r="EQC67" s="1"/>
      <c r="EQF67" s="2"/>
      <c r="EQG67" s="6"/>
      <c r="EQH67" s="6"/>
      <c r="EQI67" s="1"/>
      <c r="EQJ67" s="1"/>
      <c r="EQK67" s="1"/>
      <c r="EQN67" s="2"/>
      <c r="EQO67" s="6"/>
      <c r="EQP67" s="6"/>
      <c r="EQQ67" s="1"/>
      <c r="EQR67" s="1"/>
      <c r="EQS67" s="1"/>
      <c r="EQV67" s="2"/>
      <c r="EQW67" s="6"/>
      <c r="EQX67" s="6"/>
      <c r="EQY67" s="1"/>
      <c r="EQZ67" s="1"/>
      <c r="ERA67" s="1"/>
      <c r="ERD67" s="2"/>
      <c r="ERE67" s="6"/>
      <c r="ERF67" s="6"/>
      <c r="ERG67" s="1"/>
      <c r="ERH67" s="1"/>
      <c r="ERI67" s="1"/>
      <c r="ERL67" s="2"/>
      <c r="ERM67" s="6"/>
      <c r="ERN67" s="6"/>
      <c r="ERO67" s="1"/>
      <c r="ERP67" s="1"/>
      <c r="ERQ67" s="1"/>
      <c r="ERT67" s="2"/>
      <c r="ERU67" s="6"/>
      <c r="ERV67" s="6"/>
      <c r="ERW67" s="1"/>
      <c r="ERX67" s="1"/>
      <c r="ERY67" s="1"/>
      <c r="ESB67" s="2"/>
      <c r="ESC67" s="6"/>
      <c r="ESD67" s="6"/>
      <c r="ESE67" s="1"/>
      <c r="ESF67" s="1"/>
      <c r="ESG67" s="1"/>
      <c r="ESJ67" s="2"/>
      <c r="ESK67" s="6"/>
      <c r="ESL67" s="6"/>
      <c r="ESM67" s="1"/>
      <c r="ESN67" s="1"/>
      <c r="ESO67" s="1"/>
      <c r="ESR67" s="2"/>
      <c r="ESS67" s="6"/>
      <c r="EST67" s="6"/>
      <c r="ESU67" s="1"/>
      <c r="ESV67" s="1"/>
      <c r="ESW67" s="1"/>
      <c r="ESZ67" s="2"/>
      <c r="ETA67" s="6"/>
      <c r="ETB67" s="6"/>
      <c r="ETC67" s="1"/>
      <c r="ETD67" s="1"/>
      <c r="ETE67" s="1"/>
      <c r="ETH67" s="2"/>
      <c r="ETI67" s="6"/>
      <c r="ETJ67" s="6"/>
      <c r="ETK67" s="1"/>
      <c r="ETL67" s="1"/>
      <c r="ETM67" s="1"/>
      <c r="ETP67" s="2"/>
      <c r="ETQ67" s="6"/>
      <c r="ETR67" s="6"/>
      <c r="ETS67" s="1"/>
      <c r="ETT67" s="1"/>
      <c r="ETU67" s="1"/>
      <c r="ETX67" s="2"/>
      <c r="ETY67" s="6"/>
      <c r="ETZ67" s="6"/>
      <c r="EUA67" s="1"/>
      <c r="EUB67" s="1"/>
      <c r="EUC67" s="1"/>
      <c r="EUF67" s="2"/>
      <c r="EUG67" s="6"/>
      <c r="EUH67" s="6"/>
      <c r="EUI67" s="1"/>
      <c r="EUJ67" s="1"/>
      <c r="EUK67" s="1"/>
      <c r="EUN67" s="2"/>
      <c r="EUO67" s="6"/>
      <c r="EUP67" s="6"/>
      <c r="EUQ67" s="1"/>
      <c r="EUR67" s="1"/>
      <c r="EUS67" s="1"/>
      <c r="EUV67" s="2"/>
      <c r="EUW67" s="6"/>
      <c r="EUX67" s="6"/>
      <c r="EUY67" s="1"/>
      <c r="EUZ67" s="1"/>
      <c r="EVA67" s="1"/>
      <c r="EVD67" s="2"/>
      <c r="EVE67" s="6"/>
      <c r="EVF67" s="6"/>
      <c r="EVG67" s="1"/>
      <c r="EVH67" s="1"/>
      <c r="EVI67" s="1"/>
      <c r="EVL67" s="2"/>
      <c r="EVM67" s="6"/>
      <c r="EVN67" s="6"/>
      <c r="EVO67" s="1"/>
      <c r="EVP67" s="1"/>
      <c r="EVQ67" s="1"/>
      <c r="EVT67" s="2"/>
      <c r="EVU67" s="6"/>
      <c r="EVV67" s="6"/>
      <c r="EVW67" s="1"/>
      <c r="EVX67" s="1"/>
      <c r="EVY67" s="1"/>
      <c r="EWB67" s="2"/>
      <c r="EWC67" s="6"/>
      <c r="EWD67" s="6"/>
      <c r="EWE67" s="1"/>
      <c r="EWF67" s="1"/>
      <c r="EWG67" s="1"/>
      <c r="EWJ67" s="2"/>
      <c r="EWK67" s="6"/>
      <c r="EWL67" s="6"/>
      <c r="EWM67" s="1"/>
      <c r="EWN67" s="1"/>
      <c r="EWO67" s="1"/>
      <c r="EWR67" s="2"/>
      <c r="EWS67" s="6"/>
      <c r="EWT67" s="6"/>
      <c r="EWU67" s="1"/>
      <c r="EWV67" s="1"/>
      <c r="EWW67" s="1"/>
      <c r="EWZ67" s="2"/>
      <c r="EXA67" s="6"/>
      <c r="EXB67" s="6"/>
      <c r="EXC67" s="1"/>
      <c r="EXD67" s="1"/>
      <c r="EXE67" s="1"/>
      <c r="EXH67" s="2"/>
      <c r="EXI67" s="6"/>
      <c r="EXJ67" s="6"/>
      <c r="EXK67" s="1"/>
      <c r="EXL67" s="1"/>
      <c r="EXM67" s="1"/>
      <c r="EXP67" s="2"/>
      <c r="EXQ67" s="6"/>
      <c r="EXR67" s="6"/>
      <c r="EXS67" s="1"/>
      <c r="EXT67" s="1"/>
      <c r="EXU67" s="1"/>
      <c r="EXX67" s="2"/>
      <c r="EXY67" s="6"/>
      <c r="EXZ67" s="6"/>
      <c r="EYA67" s="1"/>
      <c r="EYB67" s="1"/>
      <c r="EYC67" s="1"/>
      <c r="EYF67" s="2"/>
      <c r="EYG67" s="6"/>
      <c r="EYH67" s="6"/>
      <c r="EYI67" s="1"/>
      <c r="EYJ67" s="1"/>
      <c r="EYK67" s="1"/>
      <c r="EYN67" s="2"/>
      <c r="EYO67" s="6"/>
      <c r="EYP67" s="6"/>
      <c r="EYQ67" s="1"/>
      <c r="EYR67" s="1"/>
      <c r="EYS67" s="1"/>
      <c r="EYV67" s="2"/>
      <c r="EYW67" s="6"/>
      <c r="EYX67" s="6"/>
      <c r="EYY67" s="1"/>
      <c r="EYZ67" s="1"/>
      <c r="EZA67" s="1"/>
      <c r="EZD67" s="2"/>
      <c r="EZE67" s="6"/>
      <c r="EZF67" s="6"/>
      <c r="EZG67" s="1"/>
      <c r="EZH67" s="1"/>
      <c r="EZI67" s="1"/>
      <c r="EZL67" s="2"/>
      <c r="EZM67" s="6"/>
      <c r="EZN67" s="6"/>
      <c r="EZO67" s="1"/>
      <c r="EZP67" s="1"/>
      <c r="EZQ67" s="1"/>
      <c r="EZT67" s="2"/>
      <c r="EZU67" s="6"/>
      <c r="EZV67" s="6"/>
      <c r="EZW67" s="1"/>
      <c r="EZX67" s="1"/>
      <c r="EZY67" s="1"/>
      <c r="FAB67" s="2"/>
      <c r="FAC67" s="6"/>
      <c r="FAD67" s="6"/>
      <c r="FAE67" s="1"/>
      <c r="FAF67" s="1"/>
      <c r="FAG67" s="1"/>
      <c r="FAJ67" s="2"/>
      <c r="FAK67" s="6"/>
      <c r="FAL67" s="6"/>
      <c r="FAM67" s="1"/>
      <c r="FAN67" s="1"/>
      <c r="FAO67" s="1"/>
      <c r="FAR67" s="2"/>
      <c r="FAS67" s="6"/>
      <c r="FAT67" s="6"/>
      <c r="FAU67" s="1"/>
      <c r="FAV67" s="1"/>
      <c r="FAW67" s="1"/>
      <c r="FAZ67" s="2"/>
      <c r="FBA67" s="6"/>
      <c r="FBB67" s="6"/>
      <c r="FBC67" s="1"/>
      <c r="FBD67" s="1"/>
      <c r="FBE67" s="1"/>
      <c r="FBH67" s="2"/>
      <c r="FBI67" s="6"/>
      <c r="FBJ67" s="6"/>
      <c r="FBK67" s="1"/>
      <c r="FBL67" s="1"/>
      <c r="FBM67" s="1"/>
      <c r="FBP67" s="2"/>
      <c r="FBQ67" s="6"/>
      <c r="FBR67" s="6"/>
      <c r="FBS67" s="1"/>
      <c r="FBT67" s="1"/>
      <c r="FBU67" s="1"/>
      <c r="FBX67" s="2"/>
      <c r="FBY67" s="6"/>
      <c r="FBZ67" s="6"/>
      <c r="FCA67" s="1"/>
      <c r="FCB67" s="1"/>
      <c r="FCC67" s="1"/>
      <c r="FCF67" s="2"/>
      <c r="FCG67" s="6"/>
      <c r="FCH67" s="6"/>
      <c r="FCI67" s="1"/>
      <c r="FCJ67" s="1"/>
      <c r="FCK67" s="1"/>
      <c r="FCN67" s="2"/>
      <c r="FCO67" s="6"/>
      <c r="FCP67" s="6"/>
      <c r="FCQ67" s="1"/>
      <c r="FCR67" s="1"/>
      <c r="FCS67" s="1"/>
      <c r="FCV67" s="2"/>
      <c r="FCW67" s="6"/>
      <c r="FCX67" s="6"/>
      <c r="FCY67" s="1"/>
      <c r="FCZ67" s="1"/>
      <c r="FDA67" s="1"/>
      <c r="FDD67" s="2"/>
      <c r="FDE67" s="6"/>
      <c r="FDF67" s="6"/>
      <c r="FDG67" s="1"/>
      <c r="FDH67" s="1"/>
      <c r="FDI67" s="1"/>
      <c r="FDL67" s="2"/>
      <c r="FDM67" s="6"/>
      <c r="FDN67" s="6"/>
      <c r="FDO67" s="1"/>
      <c r="FDP67" s="1"/>
      <c r="FDQ67" s="1"/>
      <c r="FDT67" s="2"/>
      <c r="FDU67" s="6"/>
      <c r="FDV67" s="6"/>
      <c r="FDW67" s="1"/>
      <c r="FDX67" s="1"/>
      <c r="FDY67" s="1"/>
      <c r="FEB67" s="2"/>
      <c r="FEC67" s="6"/>
      <c r="FED67" s="6"/>
      <c r="FEE67" s="1"/>
      <c r="FEF67" s="1"/>
      <c r="FEG67" s="1"/>
      <c r="FEJ67" s="2"/>
      <c r="FEK67" s="6"/>
      <c r="FEL67" s="6"/>
      <c r="FEM67" s="1"/>
      <c r="FEN67" s="1"/>
      <c r="FEO67" s="1"/>
      <c r="FER67" s="2"/>
      <c r="FES67" s="6"/>
      <c r="FET67" s="6"/>
      <c r="FEU67" s="1"/>
      <c r="FEV67" s="1"/>
      <c r="FEW67" s="1"/>
      <c r="FEZ67" s="2"/>
      <c r="FFA67" s="6"/>
      <c r="FFB67" s="6"/>
      <c r="FFC67" s="1"/>
      <c r="FFD67" s="1"/>
      <c r="FFE67" s="1"/>
      <c r="FFH67" s="2"/>
      <c r="FFI67" s="6"/>
      <c r="FFJ67" s="6"/>
      <c r="FFK67" s="1"/>
      <c r="FFL67" s="1"/>
      <c r="FFM67" s="1"/>
      <c r="FFP67" s="2"/>
      <c r="FFQ67" s="6"/>
      <c r="FFR67" s="6"/>
      <c r="FFS67" s="1"/>
      <c r="FFT67" s="1"/>
      <c r="FFU67" s="1"/>
      <c r="FFX67" s="2"/>
      <c r="FFY67" s="6"/>
      <c r="FFZ67" s="6"/>
      <c r="FGA67" s="1"/>
      <c r="FGB67" s="1"/>
      <c r="FGC67" s="1"/>
      <c r="FGF67" s="2"/>
      <c r="FGG67" s="6"/>
      <c r="FGH67" s="6"/>
      <c r="FGI67" s="1"/>
      <c r="FGJ67" s="1"/>
      <c r="FGK67" s="1"/>
      <c r="FGN67" s="2"/>
      <c r="FGO67" s="6"/>
      <c r="FGP67" s="6"/>
      <c r="FGQ67" s="1"/>
      <c r="FGR67" s="1"/>
      <c r="FGS67" s="1"/>
      <c r="FGV67" s="2"/>
      <c r="FGW67" s="6"/>
      <c r="FGX67" s="6"/>
      <c r="FGY67" s="1"/>
      <c r="FGZ67" s="1"/>
      <c r="FHA67" s="1"/>
      <c r="FHD67" s="2"/>
      <c r="FHE67" s="6"/>
      <c r="FHF67" s="6"/>
      <c r="FHG67" s="1"/>
      <c r="FHH67" s="1"/>
      <c r="FHI67" s="1"/>
      <c r="FHL67" s="2"/>
      <c r="FHM67" s="6"/>
      <c r="FHN67" s="6"/>
      <c r="FHO67" s="1"/>
      <c r="FHP67" s="1"/>
      <c r="FHQ67" s="1"/>
      <c r="FHT67" s="2"/>
      <c r="FHU67" s="6"/>
      <c r="FHV67" s="6"/>
      <c r="FHW67" s="1"/>
      <c r="FHX67" s="1"/>
      <c r="FHY67" s="1"/>
      <c r="FIB67" s="2"/>
      <c r="FIC67" s="6"/>
      <c r="FID67" s="6"/>
      <c r="FIE67" s="1"/>
      <c r="FIF67" s="1"/>
      <c r="FIG67" s="1"/>
      <c r="FIJ67" s="2"/>
      <c r="FIK67" s="6"/>
      <c r="FIL67" s="6"/>
      <c r="FIM67" s="1"/>
      <c r="FIN67" s="1"/>
      <c r="FIO67" s="1"/>
      <c r="FIR67" s="2"/>
      <c r="FIS67" s="6"/>
      <c r="FIT67" s="6"/>
      <c r="FIU67" s="1"/>
      <c r="FIV67" s="1"/>
      <c r="FIW67" s="1"/>
      <c r="FIZ67" s="2"/>
      <c r="FJA67" s="6"/>
      <c r="FJB67" s="6"/>
      <c r="FJC67" s="1"/>
      <c r="FJD67" s="1"/>
      <c r="FJE67" s="1"/>
      <c r="FJH67" s="2"/>
      <c r="FJI67" s="6"/>
      <c r="FJJ67" s="6"/>
      <c r="FJK67" s="1"/>
      <c r="FJL67" s="1"/>
      <c r="FJM67" s="1"/>
      <c r="FJP67" s="2"/>
      <c r="FJQ67" s="6"/>
      <c r="FJR67" s="6"/>
      <c r="FJS67" s="1"/>
      <c r="FJT67" s="1"/>
      <c r="FJU67" s="1"/>
      <c r="FJX67" s="2"/>
      <c r="FJY67" s="6"/>
      <c r="FJZ67" s="6"/>
      <c r="FKA67" s="1"/>
      <c r="FKB67" s="1"/>
      <c r="FKC67" s="1"/>
      <c r="FKF67" s="2"/>
      <c r="FKG67" s="6"/>
      <c r="FKH67" s="6"/>
      <c r="FKI67" s="1"/>
      <c r="FKJ67" s="1"/>
      <c r="FKK67" s="1"/>
      <c r="FKN67" s="2"/>
      <c r="FKO67" s="6"/>
      <c r="FKP67" s="6"/>
      <c r="FKQ67" s="1"/>
      <c r="FKR67" s="1"/>
      <c r="FKS67" s="1"/>
      <c r="FKV67" s="2"/>
      <c r="FKW67" s="6"/>
      <c r="FKX67" s="6"/>
      <c r="FKY67" s="1"/>
      <c r="FKZ67" s="1"/>
      <c r="FLA67" s="1"/>
      <c r="FLD67" s="2"/>
      <c r="FLE67" s="6"/>
      <c r="FLF67" s="6"/>
      <c r="FLG67" s="1"/>
      <c r="FLH67" s="1"/>
      <c r="FLI67" s="1"/>
      <c r="FLL67" s="2"/>
      <c r="FLM67" s="6"/>
      <c r="FLN67" s="6"/>
      <c r="FLO67" s="1"/>
      <c r="FLP67" s="1"/>
      <c r="FLQ67" s="1"/>
      <c r="FLT67" s="2"/>
      <c r="FLU67" s="6"/>
      <c r="FLV67" s="6"/>
      <c r="FLW67" s="1"/>
      <c r="FLX67" s="1"/>
      <c r="FLY67" s="1"/>
      <c r="FMB67" s="2"/>
      <c r="FMC67" s="6"/>
      <c r="FMD67" s="6"/>
      <c r="FME67" s="1"/>
      <c r="FMF67" s="1"/>
      <c r="FMG67" s="1"/>
      <c r="FMJ67" s="2"/>
      <c r="FMK67" s="6"/>
      <c r="FML67" s="6"/>
      <c r="FMM67" s="1"/>
      <c r="FMN67" s="1"/>
      <c r="FMO67" s="1"/>
      <c r="FMR67" s="2"/>
      <c r="FMS67" s="6"/>
      <c r="FMT67" s="6"/>
      <c r="FMU67" s="1"/>
      <c r="FMV67" s="1"/>
      <c r="FMW67" s="1"/>
      <c r="FMZ67" s="2"/>
      <c r="FNA67" s="6"/>
      <c r="FNB67" s="6"/>
      <c r="FNC67" s="1"/>
      <c r="FND67" s="1"/>
      <c r="FNE67" s="1"/>
      <c r="FNH67" s="2"/>
      <c r="FNI67" s="6"/>
      <c r="FNJ67" s="6"/>
      <c r="FNK67" s="1"/>
      <c r="FNL67" s="1"/>
      <c r="FNM67" s="1"/>
      <c r="FNP67" s="2"/>
      <c r="FNQ67" s="6"/>
      <c r="FNR67" s="6"/>
      <c r="FNS67" s="1"/>
      <c r="FNT67" s="1"/>
      <c r="FNU67" s="1"/>
      <c r="FNX67" s="2"/>
      <c r="FNY67" s="6"/>
      <c r="FNZ67" s="6"/>
      <c r="FOA67" s="1"/>
      <c r="FOB67" s="1"/>
      <c r="FOC67" s="1"/>
      <c r="FOF67" s="2"/>
      <c r="FOG67" s="6"/>
      <c r="FOH67" s="6"/>
      <c r="FOI67" s="1"/>
      <c r="FOJ67" s="1"/>
      <c r="FOK67" s="1"/>
      <c r="FON67" s="2"/>
      <c r="FOO67" s="6"/>
      <c r="FOP67" s="6"/>
      <c r="FOQ67" s="1"/>
      <c r="FOR67" s="1"/>
      <c r="FOS67" s="1"/>
      <c r="FOV67" s="2"/>
      <c r="FOW67" s="6"/>
      <c r="FOX67" s="6"/>
      <c r="FOY67" s="1"/>
      <c r="FOZ67" s="1"/>
      <c r="FPA67" s="1"/>
      <c r="FPD67" s="2"/>
      <c r="FPE67" s="6"/>
      <c r="FPF67" s="6"/>
      <c r="FPG67" s="1"/>
      <c r="FPH67" s="1"/>
      <c r="FPI67" s="1"/>
      <c r="FPL67" s="2"/>
      <c r="FPM67" s="6"/>
      <c r="FPN67" s="6"/>
      <c r="FPO67" s="1"/>
      <c r="FPP67" s="1"/>
      <c r="FPQ67" s="1"/>
      <c r="FPT67" s="2"/>
      <c r="FPU67" s="6"/>
      <c r="FPV67" s="6"/>
      <c r="FPW67" s="1"/>
      <c r="FPX67" s="1"/>
      <c r="FPY67" s="1"/>
      <c r="FQB67" s="2"/>
      <c r="FQC67" s="6"/>
      <c r="FQD67" s="6"/>
      <c r="FQE67" s="1"/>
      <c r="FQF67" s="1"/>
      <c r="FQG67" s="1"/>
      <c r="FQJ67" s="2"/>
      <c r="FQK67" s="6"/>
      <c r="FQL67" s="6"/>
      <c r="FQM67" s="1"/>
      <c r="FQN67" s="1"/>
      <c r="FQO67" s="1"/>
      <c r="FQR67" s="2"/>
      <c r="FQS67" s="6"/>
      <c r="FQT67" s="6"/>
      <c r="FQU67" s="1"/>
      <c r="FQV67" s="1"/>
      <c r="FQW67" s="1"/>
      <c r="FQZ67" s="2"/>
      <c r="FRA67" s="6"/>
      <c r="FRB67" s="6"/>
      <c r="FRC67" s="1"/>
      <c r="FRD67" s="1"/>
      <c r="FRE67" s="1"/>
      <c r="FRH67" s="2"/>
      <c r="FRI67" s="6"/>
      <c r="FRJ67" s="6"/>
      <c r="FRK67" s="1"/>
      <c r="FRL67" s="1"/>
      <c r="FRM67" s="1"/>
      <c r="FRP67" s="2"/>
      <c r="FRQ67" s="6"/>
      <c r="FRR67" s="6"/>
      <c r="FRS67" s="1"/>
      <c r="FRT67" s="1"/>
      <c r="FRU67" s="1"/>
      <c r="FRX67" s="2"/>
      <c r="FRY67" s="6"/>
      <c r="FRZ67" s="6"/>
      <c r="FSA67" s="1"/>
      <c r="FSB67" s="1"/>
      <c r="FSC67" s="1"/>
      <c r="FSF67" s="2"/>
      <c r="FSG67" s="6"/>
      <c r="FSH67" s="6"/>
      <c r="FSI67" s="1"/>
      <c r="FSJ67" s="1"/>
      <c r="FSK67" s="1"/>
      <c r="FSN67" s="2"/>
      <c r="FSO67" s="6"/>
      <c r="FSP67" s="6"/>
      <c r="FSQ67" s="1"/>
      <c r="FSR67" s="1"/>
      <c r="FSS67" s="1"/>
      <c r="FSV67" s="2"/>
      <c r="FSW67" s="6"/>
      <c r="FSX67" s="6"/>
      <c r="FSY67" s="1"/>
      <c r="FSZ67" s="1"/>
      <c r="FTA67" s="1"/>
      <c r="FTD67" s="2"/>
      <c r="FTE67" s="6"/>
      <c r="FTF67" s="6"/>
      <c r="FTG67" s="1"/>
      <c r="FTH67" s="1"/>
      <c r="FTI67" s="1"/>
      <c r="FTL67" s="2"/>
      <c r="FTM67" s="6"/>
      <c r="FTN67" s="6"/>
      <c r="FTO67" s="1"/>
      <c r="FTP67" s="1"/>
      <c r="FTQ67" s="1"/>
      <c r="FTT67" s="2"/>
      <c r="FTU67" s="6"/>
      <c r="FTV67" s="6"/>
      <c r="FTW67" s="1"/>
      <c r="FTX67" s="1"/>
      <c r="FTY67" s="1"/>
      <c r="FUB67" s="2"/>
      <c r="FUC67" s="6"/>
      <c r="FUD67" s="6"/>
      <c r="FUE67" s="1"/>
      <c r="FUF67" s="1"/>
      <c r="FUG67" s="1"/>
      <c r="FUJ67" s="2"/>
      <c r="FUK67" s="6"/>
      <c r="FUL67" s="6"/>
      <c r="FUM67" s="1"/>
      <c r="FUN67" s="1"/>
      <c r="FUO67" s="1"/>
      <c r="FUR67" s="2"/>
      <c r="FUS67" s="6"/>
      <c r="FUT67" s="6"/>
      <c r="FUU67" s="1"/>
      <c r="FUV67" s="1"/>
      <c r="FUW67" s="1"/>
      <c r="FUZ67" s="2"/>
      <c r="FVA67" s="6"/>
      <c r="FVB67" s="6"/>
      <c r="FVC67" s="1"/>
      <c r="FVD67" s="1"/>
      <c r="FVE67" s="1"/>
      <c r="FVH67" s="2"/>
      <c r="FVI67" s="6"/>
      <c r="FVJ67" s="6"/>
      <c r="FVK67" s="1"/>
      <c r="FVL67" s="1"/>
      <c r="FVM67" s="1"/>
      <c r="FVP67" s="2"/>
      <c r="FVQ67" s="6"/>
      <c r="FVR67" s="6"/>
      <c r="FVS67" s="1"/>
      <c r="FVT67" s="1"/>
      <c r="FVU67" s="1"/>
      <c r="FVX67" s="2"/>
      <c r="FVY67" s="6"/>
      <c r="FVZ67" s="6"/>
      <c r="FWA67" s="1"/>
      <c r="FWB67" s="1"/>
      <c r="FWC67" s="1"/>
      <c r="FWF67" s="2"/>
      <c r="FWG67" s="6"/>
      <c r="FWH67" s="6"/>
      <c r="FWI67" s="1"/>
      <c r="FWJ67" s="1"/>
      <c r="FWK67" s="1"/>
      <c r="FWN67" s="2"/>
      <c r="FWO67" s="6"/>
      <c r="FWP67" s="6"/>
      <c r="FWQ67" s="1"/>
      <c r="FWR67" s="1"/>
      <c r="FWS67" s="1"/>
      <c r="FWV67" s="2"/>
      <c r="FWW67" s="6"/>
      <c r="FWX67" s="6"/>
      <c r="FWY67" s="1"/>
      <c r="FWZ67" s="1"/>
      <c r="FXA67" s="1"/>
      <c r="FXD67" s="2"/>
      <c r="FXE67" s="6"/>
      <c r="FXF67" s="6"/>
      <c r="FXG67" s="1"/>
      <c r="FXH67" s="1"/>
      <c r="FXI67" s="1"/>
      <c r="FXL67" s="2"/>
      <c r="FXM67" s="6"/>
      <c r="FXN67" s="6"/>
      <c r="FXO67" s="1"/>
      <c r="FXP67" s="1"/>
      <c r="FXQ67" s="1"/>
      <c r="FXT67" s="2"/>
      <c r="FXU67" s="6"/>
      <c r="FXV67" s="6"/>
      <c r="FXW67" s="1"/>
      <c r="FXX67" s="1"/>
      <c r="FXY67" s="1"/>
      <c r="FYB67" s="2"/>
      <c r="FYC67" s="6"/>
      <c r="FYD67" s="6"/>
      <c r="FYE67" s="1"/>
      <c r="FYF67" s="1"/>
      <c r="FYG67" s="1"/>
      <c r="FYJ67" s="2"/>
      <c r="FYK67" s="6"/>
      <c r="FYL67" s="6"/>
      <c r="FYM67" s="1"/>
      <c r="FYN67" s="1"/>
      <c r="FYO67" s="1"/>
      <c r="FYR67" s="2"/>
      <c r="FYS67" s="6"/>
      <c r="FYT67" s="6"/>
      <c r="FYU67" s="1"/>
      <c r="FYV67" s="1"/>
      <c r="FYW67" s="1"/>
      <c r="FYZ67" s="2"/>
      <c r="FZA67" s="6"/>
      <c r="FZB67" s="6"/>
      <c r="FZC67" s="1"/>
      <c r="FZD67" s="1"/>
      <c r="FZE67" s="1"/>
      <c r="FZH67" s="2"/>
      <c r="FZI67" s="6"/>
      <c r="FZJ67" s="6"/>
      <c r="FZK67" s="1"/>
      <c r="FZL67" s="1"/>
      <c r="FZM67" s="1"/>
      <c r="FZP67" s="2"/>
      <c r="FZQ67" s="6"/>
      <c r="FZR67" s="6"/>
      <c r="FZS67" s="1"/>
      <c r="FZT67" s="1"/>
      <c r="FZU67" s="1"/>
      <c r="FZX67" s="2"/>
      <c r="FZY67" s="6"/>
      <c r="FZZ67" s="6"/>
      <c r="GAA67" s="1"/>
      <c r="GAB67" s="1"/>
      <c r="GAC67" s="1"/>
      <c r="GAF67" s="2"/>
      <c r="GAG67" s="6"/>
      <c r="GAH67" s="6"/>
      <c r="GAI67" s="1"/>
      <c r="GAJ67" s="1"/>
      <c r="GAK67" s="1"/>
      <c r="GAN67" s="2"/>
      <c r="GAO67" s="6"/>
      <c r="GAP67" s="6"/>
      <c r="GAQ67" s="1"/>
      <c r="GAR67" s="1"/>
      <c r="GAS67" s="1"/>
      <c r="GAV67" s="2"/>
      <c r="GAW67" s="6"/>
      <c r="GAX67" s="6"/>
      <c r="GAY67" s="1"/>
      <c r="GAZ67" s="1"/>
      <c r="GBA67" s="1"/>
      <c r="GBD67" s="2"/>
      <c r="GBE67" s="6"/>
      <c r="GBF67" s="6"/>
      <c r="GBG67" s="1"/>
      <c r="GBH67" s="1"/>
      <c r="GBI67" s="1"/>
      <c r="GBL67" s="2"/>
      <c r="GBM67" s="6"/>
      <c r="GBN67" s="6"/>
      <c r="GBO67" s="1"/>
      <c r="GBP67" s="1"/>
      <c r="GBQ67" s="1"/>
      <c r="GBT67" s="2"/>
      <c r="GBU67" s="6"/>
      <c r="GBV67" s="6"/>
      <c r="GBW67" s="1"/>
      <c r="GBX67" s="1"/>
      <c r="GBY67" s="1"/>
      <c r="GCB67" s="2"/>
      <c r="GCC67" s="6"/>
      <c r="GCD67" s="6"/>
      <c r="GCE67" s="1"/>
      <c r="GCF67" s="1"/>
      <c r="GCG67" s="1"/>
      <c r="GCJ67" s="2"/>
      <c r="GCK67" s="6"/>
      <c r="GCL67" s="6"/>
      <c r="GCM67" s="1"/>
      <c r="GCN67" s="1"/>
      <c r="GCO67" s="1"/>
      <c r="GCR67" s="2"/>
      <c r="GCS67" s="6"/>
      <c r="GCT67" s="6"/>
      <c r="GCU67" s="1"/>
      <c r="GCV67" s="1"/>
      <c r="GCW67" s="1"/>
      <c r="GCZ67" s="2"/>
      <c r="GDA67" s="6"/>
      <c r="GDB67" s="6"/>
      <c r="GDC67" s="1"/>
      <c r="GDD67" s="1"/>
      <c r="GDE67" s="1"/>
      <c r="GDH67" s="2"/>
      <c r="GDI67" s="6"/>
      <c r="GDJ67" s="6"/>
      <c r="GDK67" s="1"/>
      <c r="GDL67" s="1"/>
      <c r="GDM67" s="1"/>
      <c r="GDP67" s="2"/>
      <c r="GDQ67" s="6"/>
      <c r="GDR67" s="6"/>
      <c r="GDS67" s="1"/>
      <c r="GDT67" s="1"/>
      <c r="GDU67" s="1"/>
      <c r="GDX67" s="2"/>
      <c r="GDY67" s="6"/>
      <c r="GDZ67" s="6"/>
      <c r="GEA67" s="1"/>
      <c r="GEB67" s="1"/>
      <c r="GEC67" s="1"/>
      <c r="GEF67" s="2"/>
      <c r="GEG67" s="6"/>
      <c r="GEH67" s="6"/>
      <c r="GEI67" s="1"/>
      <c r="GEJ67" s="1"/>
      <c r="GEK67" s="1"/>
      <c r="GEN67" s="2"/>
      <c r="GEO67" s="6"/>
      <c r="GEP67" s="6"/>
      <c r="GEQ67" s="1"/>
      <c r="GER67" s="1"/>
      <c r="GES67" s="1"/>
      <c r="GEV67" s="2"/>
      <c r="GEW67" s="6"/>
      <c r="GEX67" s="6"/>
      <c r="GEY67" s="1"/>
      <c r="GEZ67" s="1"/>
      <c r="GFA67" s="1"/>
      <c r="GFD67" s="2"/>
      <c r="GFE67" s="6"/>
      <c r="GFF67" s="6"/>
      <c r="GFG67" s="1"/>
      <c r="GFH67" s="1"/>
      <c r="GFI67" s="1"/>
      <c r="GFL67" s="2"/>
      <c r="GFM67" s="6"/>
      <c r="GFN67" s="6"/>
      <c r="GFO67" s="1"/>
      <c r="GFP67" s="1"/>
      <c r="GFQ67" s="1"/>
      <c r="GFT67" s="2"/>
      <c r="GFU67" s="6"/>
      <c r="GFV67" s="6"/>
      <c r="GFW67" s="1"/>
      <c r="GFX67" s="1"/>
      <c r="GFY67" s="1"/>
      <c r="GGB67" s="2"/>
      <c r="GGC67" s="6"/>
      <c r="GGD67" s="6"/>
      <c r="GGE67" s="1"/>
      <c r="GGF67" s="1"/>
      <c r="GGG67" s="1"/>
      <c r="GGJ67" s="2"/>
      <c r="GGK67" s="6"/>
      <c r="GGL67" s="6"/>
      <c r="GGM67" s="1"/>
      <c r="GGN67" s="1"/>
      <c r="GGO67" s="1"/>
      <c r="GGR67" s="2"/>
      <c r="GGS67" s="6"/>
      <c r="GGT67" s="6"/>
      <c r="GGU67" s="1"/>
      <c r="GGV67" s="1"/>
      <c r="GGW67" s="1"/>
      <c r="GGZ67" s="2"/>
      <c r="GHA67" s="6"/>
      <c r="GHB67" s="6"/>
      <c r="GHC67" s="1"/>
      <c r="GHD67" s="1"/>
      <c r="GHE67" s="1"/>
      <c r="GHH67" s="2"/>
      <c r="GHI67" s="6"/>
      <c r="GHJ67" s="6"/>
      <c r="GHK67" s="1"/>
      <c r="GHL67" s="1"/>
      <c r="GHM67" s="1"/>
      <c r="GHP67" s="2"/>
      <c r="GHQ67" s="6"/>
      <c r="GHR67" s="6"/>
      <c r="GHS67" s="1"/>
      <c r="GHT67" s="1"/>
      <c r="GHU67" s="1"/>
      <c r="GHX67" s="2"/>
      <c r="GHY67" s="6"/>
      <c r="GHZ67" s="6"/>
      <c r="GIA67" s="1"/>
      <c r="GIB67" s="1"/>
      <c r="GIC67" s="1"/>
      <c r="GIF67" s="2"/>
      <c r="GIG67" s="6"/>
      <c r="GIH67" s="6"/>
      <c r="GII67" s="1"/>
      <c r="GIJ67" s="1"/>
      <c r="GIK67" s="1"/>
      <c r="GIN67" s="2"/>
      <c r="GIO67" s="6"/>
      <c r="GIP67" s="6"/>
      <c r="GIQ67" s="1"/>
      <c r="GIR67" s="1"/>
      <c r="GIS67" s="1"/>
      <c r="GIV67" s="2"/>
      <c r="GIW67" s="6"/>
      <c r="GIX67" s="6"/>
      <c r="GIY67" s="1"/>
      <c r="GIZ67" s="1"/>
      <c r="GJA67" s="1"/>
      <c r="GJD67" s="2"/>
      <c r="GJE67" s="6"/>
      <c r="GJF67" s="6"/>
      <c r="GJG67" s="1"/>
      <c r="GJH67" s="1"/>
      <c r="GJI67" s="1"/>
      <c r="GJL67" s="2"/>
      <c r="GJM67" s="6"/>
      <c r="GJN67" s="6"/>
      <c r="GJO67" s="1"/>
      <c r="GJP67" s="1"/>
      <c r="GJQ67" s="1"/>
      <c r="GJT67" s="2"/>
      <c r="GJU67" s="6"/>
      <c r="GJV67" s="6"/>
      <c r="GJW67" s="1"/>
      <c r="GJX67" s="1"/>
      <c r="GJY67" s="1"/>
      <c r="GKB67" s="2"/>
      <c r="GKC67" s="6"/>
      <c r="GKD67" s="6"/>
      <c r="GKE67" s="1"/>
      <c r="GKF67" s="1"/>
      <c r="GKG67" s="1"/>
      <c r="GKJ67" s="2"/>
      <c r="GKK67" s="6"/>
      <c r="GKL67" s="6"/>
      <c r="GKM67" s="1"/>
      <c r="GKN67" s="1"/>
      <c r="GKO67" s="1"/>
      <c r="GKR67" s="2"/>
      <c r="GKS67" s="6"/>
      <c r="GKT67" s="6"/>
      <c r="GKU67" s="1"/>
      <c r="GKV67" s="1"/>
      <c r="GKW67" s="1"/>
      <c r="GKZ67" s="2"/>
      <c r="GLA67" s="6"/>
      <c r="GLB67" s="6"/>
      <c r="GLC67" s="1"/>
      <c r="GLD67" s="1"/>
      <c r="GLE67" s="1"/>
      <c r="GLH67" s="2"/>
      <c r="GLI67" s="6"/>
      <c r="GLJ67" s="6"/>
      <c r="GLK67" s="1"/>
      <c r="GLL67" s="1"/>
      <c r="GLM67" s="1"/>
      <c r="GLP67" s="2"/>
      <c r="GLQ67" s="6"/>
      <c r="GLR67" s="6"/>
      <c r="GLS67" s="1"/>
      <c r="GLT67" s="1"/>
      <c r="GLU67" s="1"/>
      <c r="GLX67" s="2"/>
      <c r="GLY67" s="6"/>
      <c r="GLZ67" s="6"/>
      <c r="GMA67" s="1"/>
      <c r="GMB67" s="1"/>
      <c r="GMC67" s="1"/>
      <c r="GMF67" s="2"/>
      <c r="GMG67" s="6"/>
      <c r="GMH67" s="6"/>
      <c r="GMI67" s="1"/>
      <c r="GMJ67" s="1"/>
      <c r="GMK67" s="1"/>
      <c r="GMN67" s="2"/>
      <c r="GMO67" s="6"/>
      <c r="GMP67" s="6"/>
      <c r="GMQ67" s="1"/>
      <c r="GMR67" s="1"/>
      <c r="GMS67" s="1"/>
      <c r="GMV67" s="2"/>
      <c r="GMW67" s="6"/>
      <c r="GMX67" s="6"/>
      <c r="GMY67" s="1"/>
      <c r="GMZ67" s="1"/>
      <c r="GNA67" s="1"/>
      <c r="GND67" s="2"/>
      <c r="GNE67" s="6"/>
      <c r="GNF67" s="6"/>
      <c r="GNG67" s="1"/>
      <c r="GNH67" s="1"/>
      <c r="GNI67" s="1"/>
      <c r="GNL67" s="2"/>
      <c r="GNM67" s="6"/>
      <c r="GNN67" s="6"/>
      <c r="GNO67" s="1"/>
      <c r="GNP67" s="1"/>
      <c r="GNQ67" s="1"/>
      <c r="GNT67" s="2"/>
      <c r="GNU67" s="6"/>
      <c r="GNV67" s="6"/>
      <c r="GNW67" s="1"/>
      <c r="GNX67" s="1"/>
      <c r="GNY67" s="1"/>
      <c r="GOB67" s="2"/>
      <c r="GOC67" s="6"/>
      <c r="GOD67" s="6"/>
      <c r="GOE67" s="1"/>
      <c r="GOF67" s="1"/>
      <c r="GOG67" s="1"/>
      <c r="GOJ67" s="2"/>
      <c r="GOK67" s="6"/>
      <c r="GOL67" s="6"/>
      <c r="GOM67" s="1"/>
      <c r="GON67" s="1"/>
      <c r="GOO67" s="1"/>
      <c r="GOR67" s="2"/>
      <c r="GOS67" s="6"/>
      <c r="GOT67" s="6"/>
      <c r="GOU67" s="1"/>
      <c r="GOV67" s="1"/>
      <c r="GOW67" s="1"/>
      <c r="GOZ67" s="2"/>
      <c r="GPA67" s="6"/>
      <c r="GPB67" s="6"/>
      <c r="GPC67" s="1"/>
      <c r="GPD67" s="1"/>
      <c r="GPE67" s="1"/>
      <c r="GPH67" s="2"/>
      <c r="GPI67" s="6"/>
      <c r="GPJ67" s="6"/>
      <c r="GPK67" s="1"/>
      <c r="GPL67" s="1"/>
      <c r="GPM67" s="1"/>
      <c r="GPP67" s="2"/>
      <c r="GPQ67" s="6"/>
      <c r="GPR67" s="6"/>
      <c r="GPS67" s="1"/>
      <c r="GPT67" s="1"/>
      <c r="GPU67" s="1"/>
      <c r="GPX67" s="2"/>
      <c r="GPY67" s="6"/>
      <c r="GPZ67" s="6"/>
      <c r="GQA67" s="1"/>
      <c r="GQB67" s="1"/>
      <c r="GQC67" s="1"/>
      <c r="GQF67" s="2"/>
      <c r="GQG67" s="6"/>
      <c r="GQH67" s="6"/>
      <c r="GQI67" s="1"/>
      <c r="GQJ67" s="1"/>
      <c r="GQK67" s="1"/>
      <c r="GQN67" s="2"/>
      <c r="GQO67" s="6"/>
      <c r="GQP67" s="6"/>
      <c r="GQQ67" s="1"/>
      <c r="GQR67" s="1"/>
      <c r="GQS67" s="1"/>
      <c r="GQV67" s="2"/>
      <c r="GQW67" s="6"/>
      <c r="GQX67" s="6"/>
      <c r="GQY67" s="1"/>
      <c r="GQZ67" s="1"/>
      <c r="GRA67" s="1"/>
      <c r="GRD67" s="2"/>
      <c r="GRE67" s="6"/>
      <c r="GRF67" s="6"/>
      <c r="GRG67" s="1"/>
      <c r="GRH67" s="1"/>
      <c r="GRI67" s="1"/>
      <c r="GRL67" s="2"/>
      <c r="GRM67" s="6"/>
      <c r="GRN67" s="6"/>
      <c r="GRO67" s="1"/>
      <c r="GRP67" s="1"/>
      <c r="GRQ67" s="1"/>
      <c r="GRT67" s="2"/>
      <c r="GRU67" s="6"/>
      <c r="GRV67" s="6"/>
      <c r="GRW67" s="1"/>
      <c r="GRX67" s="1"/>
      <c r="GRY67" s="1"/>
      <c r="GSB67" s="2"/>
      <c r="GSC67" s="6"/>
      <c r="GSD67" s="6"/>
      <c r="GSE67" s="1"/>
      <c r="GSF67" s="1"/>
      <c r="GSG67" s="1"/>
      <c r="GSJ67" s="2"/>
      <c r="GSK67" s="6"/>
      <c r="GSL67" s="6"/>
      <c r="GSM67" s="1"/>
      <c r="GSN67" s="1"/>
      <c r="GSO67" s="1"/>
      <c r="GSR67" s="2"/>
      <c r="GSS67" s="6"/>
      <c r="GST67" s="6"/>
      <c r="GSU67" s="1"/>
      <c r="GSV67" s="1"/>
      <c r="GSW67" s="1"/>
      <c r="GSZ67" s="2"/>
      <c r="GTA67" s="6"/>
      <c r="GTB67" s="6"/>
      <c r="GTC67" s="1"/>
      <c r="GTD67" s="1"/>
      <c r="GTE67" s="1"/>
      <c r="GTH67" s="2"/>
      <c r="GTI67" s="6"/>
      <c r="GTJ67" s="6"/>
      <c r="GTK67" s="1"/>
      <c r="GTL67" s="1"/>
      <c r="GTM67" s="1"/>
      <c r="GTP67" s="2"/>
      <c r="GTQ67" s="6"/>
      <c r="GTR67" s="6"/>
      <c r="GTS67" s="1"/>
      <c r="GTT67" s="1"/>
      <c r="GTU67" s="1"/>
      <c r="GTX67" s="2"/>
      <c r="GTY67" s="6"/>
      <c r="GTZ67" s="6"/>
      <c r="GUA67" s="1"/>
      <c r="GUB67" s="1"/>
      <c r="GUC67" s="1"/>
      <c r="GUF67" s="2"/>
      <c r="GUG67" s="6"/>
      <c r="GUH67" s="6"/>
      <c r="GUI67" s="1"/>
      <c r="GUJ67" s="1"/>
      <c r="GUK67" s="1"/>
      <c r="GUN67" s="2"/>
      <c r="GUO67" s="6"/>
      <c r="GUP67" s="6"/>
      <c r="GUQ67" s="1"/>
      <c r="GUR67" s="1"/>
      <c r="GUS67" s="1"/>
      <c r="GUV67" s="2"/>
      <c r="GUW67" s="6"/>
      <c r="GUX67" s="6"/>
      <c r="GUY67" s="1"/>
      <c r="GUZ67" s="1"/>
      <c r="GVA67" s="1"/>
      <c r="GVD67" s="2"/>
      <c r="GVE67" s="6"/>
      <c r="GVF67" s="6"/>
      <c r="GVG67" s="1"/>
      <c r="GVH67" s="1"/>
      <c r="GVI67" s="1"/>
      <c r="GVL67" s="2"/>
      <c r="GVM67" s="6"/>
      <c r="GVN67" s="6"/>
      <c r="GVO67" s="1"/>
      <c r="GVP67" s="1"/>
      <c r="GVQ67" s="1"/>
      <c r="GVT67" s="2"/>
      <c r="GVU67" s="6"/>
      <c r="GVV67" s="6"/>
      <c r="GVW67" s="1"/>
      <c r="GVX67" s="1"/>
      <c r="GVY67" s="1"/>
      <c r="GWB67" s="2"/>
      <c r="GWC67" s="6"/>
      <c r="GWD67" s="6"/>
      <c r="GWE67" s="1"/>
      <c r="GWF67" s="1"/>
      <c r="GWG67" s="1"/>
      <c r="GWJ67" s="2"/>
      <c r="GWK67" s="6"/>
      <c r="GWL67" s="6"/>
      <c r="GWM67" s="1"/>
      <c r="GWN67" s="1"/>
      <c r="GWO67" s="1"/>
      <c r="GWR67" s="2"/>
      <c r="GWS67" s="6"/>
      <c r="GWT67" s="6"/>
      <c r="GWU67" s="1"/>
      <c r="GWV67" s="1"/>
      <c r="GWW67" s="1"/>
      <c r="GWZ67" s="2"/>
      <c r="GXA67" s="6"/>
      <c r="GXB67" s="6"/>
      <c r="GXC67" s="1"/>
      <c r="GXD67" s="1"/>
      <c r="GXE67" s="1"/>
      <c r="GXH67" s="2"/>
      <c r="GXI67" s="6"/>
      <c r="GXJ67" s="6"/>
      <c r="GXK67" s="1"/>
      <c r="GXL67" s="1"/>
      <c r="GXM67" s="1"/>
      <c r="GXP67" s="2"/>
      <c r="GXQ67" s="6"/>
      <c r="GXR67" s="6"/>
      <c r="GXS67" s="1"/>
      <c r="GXT67" s="1"/>
      <c r="GXU67" s="1"/>
      <c r="GXX67" s="2"/>
      <c r="GXY67" s="6"/>
      <c r="GXZ67" s="6"/>
      <c r="GYA67" s="1"/>
      <c r="GYB67" s="1"/>
      <c r="GYC67" s="1"/>
      <c r="GYF67" s="2"/>
      <c r="GYG67" s="6"/>
      <c r="GYH67" s="6"/>
      <c r="GYI67" s="1"/>
      <c r="GYJ67" s="1"/>
      <c r="GYK67" s="1"/>
      <c r="GYN67" s="2"/>
      <c r="GYO67" s="6"/>
      <c r="GYP67" s="6"/>
      <c r="GYQ67" s="1"/>
      <c r="GYR67" s="1"/>
      <c r="GYS67" s="1"/>
      <c r="GYV67" s="2"/>
      <c r="GYW67" s="6"/>
      <c r="GYX67" s="6"/>
      <c r="GYY67" s="1"/>
      <c r="GYZ67" s="1"/>
      <c r="GZA67" s="1"/>
      <c r="GZD67" s="2"/>
      <c r="GZE67" s="6"/>
      <c r="GZF67" s="6"/>
      <c r="GZG67" s="1"/>
      <c r="GZH67" s="1"/>
      <c r="GZI67" s="1"/>
      <c r="GZL67" s="2"/>
      <c r="GZM67" s="6"/>
      <c r="GZN67" s="6"/>
      <c r="GZO67" s="1"/>
      <c r="GZP67" s="1"/>
      <c r="GZQ67" s="1"/>
      <c r="GZT67" s="2"/>
      <c r="GZU67" s="6"/>
      <c r="GZV67" s="6"/>
      <c r="GZW67" s="1"/>
      <c r="GZX67" s="1"/>
      <c r="GZY67" s="1"/>
      <c r="HAB67" s="2"/>
      <c r="HAC67" s="6"/>
      <c r="HAD67" s="6"/>
      <c r="HAE67" s="1"/>
      <c r="HAF67" s="1"/>
      <c r="HAG67" s="1"/>
      <c r="HAJ67" s="2"/>
      <c r="HAK67" s="6"/>
      <c r="HAL67" s="6"/>
      <c r="HAM67" s="1"/>
      <c r="HAN67" s="1"/>
      <c r="HAO67" s="1"/>
      <c r="HAR67" s="2"/>
      <c r="HAS67" s="6"/>
      <c r="HAT67" s="6"/>
      <c r="HAU67" s="1"/>
      <c r="HAV67" s="1"/>
      <c r="HAW67" s="1"/>
      <c r="HAZ67" s="2"/>
      <c r="HBA67" s="6"/>
      <c r="HBB67" s="6"/>
      <c r="HBC67" s="1"/>
      <c r="HBD67" s="1"/>
      <c r="HBE67" s="1"/>
      <c r="HBH67" s="2"/>
      <c r="HBI67" s="6"/>
      <c r="HBJ67" s="6"/>
      <c r="HBK67" s="1"/>
      <c r="HBL67" s="1"/>
      <c r="HBM67" s="1"/>
      <c r="HBP67" s="2"/>
      <c r="HBQ67" s="6"/>
      <c r="HBR67" s="6"/>
      <c r="HBS67" s="1"/>
      <c r="HBT67" s="1"/>
      <c r="HBU67" s="1"/>
      <c r="HBX67" s="2"/>
      <c r="HBY67" s="6"/>
      <c r="HBZ67" s="6"/>
      <c r="HCA67" s="1"/>
      <c r="HCB67" s="1"/>
      <c r="HCC67" s="1"/>
      <c r="HCF67" s="2"/>
      <c r="HCG67" s="6"/>
      <c r="HCH67" s="6"/>
      <c r="HCI67" s="1"/>
      <c r="HCJ67" s="1"/>
      <c r="HCK67" s="1"/>
      <c r="HCN67" s="2"/>
      <c r="HCO67" s="6"/>
      <c r="HCP67" s="6"/>
      <c r="HCQ67" s="1"/>
      <c r="HCR67" s="1"/>
      <c r="HCS67" s="1"/>
      <c r="HCV67" s="2"/>
      <c r="HCW67" s="6"/>
      <c r="HCX67" s="6"/>
      <c r="HCY67" s="1"/>
      <c r="HCZ67" s="1"/>
      <c r="HDA67" s="1"/>
      <c r="HDD67" s="2"/>
      <c r="HDE67" s="6"/>
      <c r="HDF67" s="6"/>
      <c r="HDG67" s="1"/>
      <c r="HDH67" s="1"/>
      <c r="HDI67" s="1"/>
      <c r="HDL67" s="2"/>
      <c r="HDM67" s="6"/>
      <c r="HDN67" s="6"/>
      <c r="HDO67" s="1"/>
      <c r="HDP67" s="1"/>
      <c r="HDQ67" s="1"/>
      <c r="HDT67" s="2"/>
      <c r="HDU67" s="6"/>
      <c r="HDV67" s="6"/>
      <c r="HDW67" s="1"/>
      <c r="HDX67" s="1"/>
      <c r="HDY67" s="1"/>
      <c r="HEB67" s="2"/>
      <c r="HEC67" s="6"/>
      <c r="HED67" s="6"/>
      <c r="HEE67" s="1"/>
      <c r="HEF67" s="1"/>
      <c r="HEG67" s="1"/>
      <c r="HEJ67" s="2"/>
      <c r="HEK67" s="6"/>
      <c r="HEL67" s="6"/>
      <c r="HEM67" s="1"/>
      <c r="HEN67" s="1"/>
      <c r="HEO67" s="1"/>
      <c r="HER67" s="2"/>
      <c r="HES67" s="6"/>
      <c r="HET67" s="6"/>
      <c r="HEU67" s="1"/>
      <c r="HEV67" s="1"/>
      <c r="HEW67" s="1"/>
      <c r="HEZ67" s="2"/>
      <c r="HFA67" s="6"/>
      <c r="HFB67" s="6"/>
      <c r="HFC67" s="1"/>
      <c r="HFD67" s="1"/>
      <c r="HFE67" s="1"/>
      <c r="HFH67" s="2"/>
      <c r="HFI67" s="6"/>
      <c r="HFJ67" s="6"/>
      <c r="HFK67" s="1"/>
      <c r="HFL67" s="1"/>
      <c r="HFM67" s="1"/>
      <c r="HFP67" s="2"/>
      <c r="HFQ67" s="6"/>
      <c r="HFR67" s="6"/>
      <c r="HFS67" s="1"/>
      <c r="HFT67" s="1"/>
      <c r="HFU67" s="1"/>
      <c r="HFX67" s="2"/>
      <c r="HFY67" s="6"/>
      <c r="HFZ67" s="6"/>
      <c r="HGA67" s="1"/>
      <c r="HGB67" s="1"/>
      <c r="HGC67" s="1"/>
      <c r="HGF67" s="2"/>
      <c r="HGG67" s="6"/>
      <c r="HGH67" s="6"/>
      <c r="HGI67" s="1"/>
      <c r="HGJ67" s="1"/>
      <c r="HGK67" s="1"/>
      <c r="HGN67" s="2"/>
      <c r="HGO67" s="6"/>
      <c r="HGP67" s="6"/>
      <c r="HGQ67" s="1"/>
      <c r="HGR67" s="1"/>
      <c r="HGS67" s="1"/>
      <c r="HGV67" s="2"/>
      <c r="HGW67" s="6"/>
      <c r="HGX67" s="6"/>
      <c r="HGY67" s="1"/>
      <c r="HGZ67" s="1"/>
      <c r="HHA67" s="1"/>
      <c r="HHD67" s="2"/>
      <c r="HHE67" s="6"/>
      <c r="HHF67" s="6"/>
      <c r="HHG67" s="1"/>
      <c r="HHH67" s="1"/>
      <c r="HHI67" s="1"/>
      <c r="HHL67" s="2"/>
      <c r="HHM67" s="6"/>
      <c r="HHN67" s="6"/>
      <c r="HHO67" s="1"/>
      <c r="HHP67" s="1"/>
      <c r="HHQ67" s="1"/>
      <c r="HHT67" s="2"/>
      <c r="HHU67" s="6"/>
      <c r="HHV67" s="6"/>
      <c r="HHW67" s="1"/>
      <c r="HHX67" s="1"/>
      <c r="HHY67" s="1"/>
      <c r="HIB67" s="2"/>
      <c r="HIC67" s="6"/>
      <c r="HID67" s="6"/>
      <c r="HIE67" s="1"/>
      <c r="HIF67" s="1"/>
      <c r="HIG67" s="1"/>
      <c r="HIJ67" s="2"/>
      <c r="HIK67" s="6"/>
      <c r="HIL67" s="6"/>
      <c r="HIM67" s="1"/>
      <c r="HIN67" s="1"/>
      <c r="HIO67" s="1"/>
      <c r="HIR67" s="2"/>
      <c r="HIS67" s="6"/>
      <c r="HIT67" s="6"/>
      <c r="HIU67" s="1"/>
      <c r="HIV67" s="1"/>
      <c r="HIW67" s="1"/>
      <c r="HIZ67" s="2"/>
      <c r="HJA67" s="6"/>
      <c r="HJB67" s="6"/>
      <c r="HJC67" s="1"/>
      <c r="HJD67" s="1"/>
      <c r="HJE67" s="1"/>
      <c r="HJH67" s="2"/>
      <c r="HJI67" s="6"/>
      <c r="HJJ67" s="6"/>
      <c r="HJK67" s="1"/>
      <c r="HJL67" s="1"/>
      <c r="HJM67" s="1"/>
      <c r="HJP67" s="2"/>
      <c r="HJQ67" s="6"/>
      <c r="HJR67" s="6"/>
      <c r="HJS67" s="1"/>
      <c r="HJT67" s="1"/>
      <c r="HJU67" s="1"/>
      <c r="HJX67" s="2"/>
      <c r="HJY67" s="6"/>
      <c r="HJZ67" s="6"/>
      <c r="HKA67" s="1"/>
      <c r="HKB67" s="1"/>
      <c r="HKC67" s="1"/>
      <c r="HKF67" s="2"/>
      <c r="HKG67" s="6"/>
      <c r="HKH67" s="6"/>
      <c r="HKI67" s="1"/>
      <c r="HKJ67" s="1"/>
      <c r="HKK67" s="1"/>
      <c r="HKN67" s="2"/>
      <c r="HKO67" s="6"/>
      <c r="HKP67" s="6"/>
      <c r="HKQ67" s="1"/>
      <c r="HKR67" s="1"/>
      <c r="HKS67" s="1"/>
      <c r="HKV67" s="2"/>
      <c r="HKW67" s="6"/>
      <c r="HKX67" s="6"/>
      <c r="HKY67" s="1"/>
      <c r="HKZ67" s="1"/>
      <c r="HLA67" s="1"/>
      <c r="HLD67" s="2"/>
      <c r="HLE67" s="6"/>
      <c r="HLF67" s="6"/>
      <c r="HLG67" s="1"/>
      <c r="HLH67" s="1"/>
      <c r="HLI67" s="1"/>
      <c r="HLL67" s="2"/>
      <c r="HLM67" s="6"/>
      <c r="HLN67" s="6"/>
      <c r="HLO67" s="1"/>
      <c r="HLP67" s="1"/>
      <c r="HLQ67" s="1"/>
      <c r="HLT67" s="2"/>
      <c r="HLU67" s="6"/>
      <c r="HLV67" s="6"/>
      <c r="HLW67" s="1"/>
      <c r="HLX67" s="1"/>
      <c r="HLY67" s="1"/>
      <c r="HMB67" s="2"/>
      <c r="HMC67" s="6"/>
      <c r="HMD67" s="6"/>
      <c r="HME67" s="1"/>
      <c r="HMF67" s="1"/>
      <c r="HMG67" s="1"/>
      <c r="HMJ67" s="2"/>
      <c r="HMK67" s="6"/>
      <c r="HML67" s="6"/>
      <c r="HMM67" s="1"/>
      <c r="HMN67" s="1"/>
      <c r="HMO67" s="1"/>
      <c r="HMR67" s="2"/>
      <c r="HMS67" s="6"/>
      <c r="HMT67" s="6"/>
      <c r="HMU67" s="1"/>
      <c r="HMV67" s="1"/>
      <c r="HMW67" s="1"/>
      <c r="HMZ67" s="2"/>
      <c r="HNA67" s="6"/>
      <c r="HNB67" s="6"/>
      <c r="HNC67" s="1"/>
      <c r="HND67" s="1"/>
      <c r="HNE67" s="1"/>
      <c r="HNH67" s="2"/>
      <c r="HNI67" s="6"/>
      <c r="HNJ67" s="6"/>
      <c r="HNK67" s="1"/>
      <c r="HNL67" s="1"/>
      <c r="HNM67" s="1"/>
      <c r="HNP67" s="2"/>
      <c r="HNQ67" s="6"/>
      <c r="HNR67" s="6"/>
      <c r="HNS67" s="1"/>
      <c r="HNT67" s="1"/>
      <c r="HNU67" s="1"/>
      <c r="HNX67" s="2"/>
      <c r="HNY67" s="6"/>
      <c r="HNZ67" s="6"/>
      <c r="HOA67" s="1"/>
      <c r="HOB67" s="1"/>
      <c r="HOC67" s="1"/>
      <c r="HOF67" s="2"/>
      <c r="HOG67" s="6"/>
      <c r="HOH67" s="6"/>
      <c r="HOI67" s="1"/>
      <c r="HOJ67" s="1"/>
      <c r="HOK67" s="1"/>
      <c r="HON67" s="2"/>
      <c r="HOO67" s="6"/>
      <c r="HOP67" s="6"/>
      <c r="HOQ67" s="1"/>
      <c r="HOR67" s="1"/>
      <c r="HOS67" s="1"/>
      <c r="HOV67" s="2"/>
      <c r="HOW67" s="6"/>
      <c r="HOX67" s="6"/>
      <c r="HOY67" s="1"/>
      <c r="HOZ67" s="1"/>
      <c r="HPA67" s="1"/>
      <c r="HPD67" s="2"/>
      <c r="HPE67" s="6"/>
      <c r="HPF67" s="6"/>
      <c r="HPG67" s="1"/>
      <c r="HPH67" s="1"/>
      <c r="HPI67" s="1"/>
      <c r="HPL67" s="2"/>
      <c r="HPM67" s="6"/>
      <c r="HPN67" s="6"/>
      <c r="HPO67" s="1"/>
      <c r="HPP67" s="1"/>
      <c r="HPQ67" s="1"/>
      <c r="HPT67" s="2"/>
      <c r="HPU67" s="6"/>
      <c r="HPV67" s="6"/>
      <c r="HPW67" s="1"/>
      <c r="HPX67" s="1"/>
      <c r="HPY67" s="1"/>
      <c r="HQB67" s="2"/>
      <c r="HQC67" s="6"/>
      <c r="HQD67" s="6"/>
      <c r="HQE67" s="1"/>
      <c r="HQF67" s="1"/>
      <c r="HQG67" s="1"/>
      <c r="HQJ67" s="2"/>
      <c r="HQK67" s="6"/>
      <c r="HQL67" s="6"/>
      <c r="HQM67" s="1"/>
      <c r="HQN67" s="1"/>
      <c r="HQO67" s="1"/>
      <c r="HQR67" s="2"/>
      <c r="HQS67" s="6"/>
      <c r="HQT67" s="6"/>
      <c r="HQU67" s="1"/>
      <c r="HQV67" s="1"/>
      <c r="HQW67" s="1"/>
      <c r="HQZ67" s="2"/>
      <c r="HRA67" s="6"/>
      <c r="HRB67" s="6"/>
      <c r="HRC67" s="1"/>
      <c r="HRD67" s="1"/>
      <c r="HRE67" s="1"/>
      <c r="HRH67" s="2"/>
      <c r="HRI67" s="6"/>
      <c r="HRJ67" s="6"/>
      <c r="HRK67" s="1"/>
      <c r="HRL67" s="1"/>
      <c r="HRM67" s="1"/>
      <c r="HRP67" s="2"/>
      <c r="HRQ67" s="6"/>
      <c r="HRR67" s="6"/>
      <c r="HRS67" s="1"/>
      <c r="HRT67" s="1"/>
      <c r="HRU67" s="1"/>
      <c r="HRX67" s="2"/>
      <c r="HRY67" s="6"/>
      <c r="HRZ67" s="6"/>
      <c r="HSA67" s="1"/>
      <c r="HSB67" s="1"/>
      <c r="HSC67" s="1"/>
      <c r="HSF67" s="2"/>
      <c r="HSG67" s="6"/>
      <c r="HSH67" s="6"/>
      <c r="HSI67" s="1"/>
      <c r="HSJ67" s="1"/>
      <c r="HSK67" s="1"/>
      <c r="HSN67" s="2"/>
      <c r="HSO67" s="6"/>
      <c r="HSP67" s="6"/>
      <c r="HSQ67" s="1"/>
      <c r="HSR67" s="1"/>
      <c r="HSS67" s="1"/>
      <c r="HSV67" s="2"/>
      <c r="HSW67" s="6"/>
      <c r="HSX67" s="6"/>
      <c r="HSY67" s="1"/>
      <c r="HSZ67" s="1"/>
      <c r="HTA67" s="1"/>
      <c r="HTD67" s="2"/>
      <c r="HTE67" s="6"/>
      <c r="HTF67" s="6"/>
      <c r="HTG67" s="1"/>
      <c r="HTH67" s="1"/>
      <c r="HTI67" s="1"/>
      <c r="HTL67" s="2"/>
      <c r="HTM67" s="6"/>
      <c r="HTN67" s="6"/>
      <c r="HTO67" s="1"/>
      <c r="HTP67" s="1"/>
      <c r="HTQ67" s="1"/>
      <c r="HTT67" s="2"/>
      <c r="HTU67" s="6"/>
      <c r="HTV67" s="6"/>
      <c r="HTW67" s="1"/>
      <c r="HTX67" s="1"/>
      <c r="HTY67" s="1"/>
      <c r="HUB67" s="2"/>
      <c r="HUC67" s="6"/>
      <c r="HUD67" s="6"/>
      <c r="HUE67" s="1"/>
      <c r="HUF67" s="1"/>
      <c r="HUG67" s="1"/>
      <c r="HUJ67" s="2"/>
      <c r="HUK67" s="6"/>
      <c r="HUL67" s="6"/>
      <c r="HUM67" s="1"/>
      <c r="HUN67" s="1"/>
      <c r="HUO67" s="1"/>
      <c r="HUR67" s="2"/>
      <c r="HUS67" s="6"/>
      <c r="HUT67" s="6"/>
      <c r="HUU67" s="1"/>
      <c r="HUV67" s="1"/>
      <c r="HUW67" s="1"/>
      <c r="HUZ67" s="2"/>
      <c r="HVA67" s="6"/>
      <c r="HVB67" s="6"/>
      <c r="HVC67" s="1"/>
      <c r="HVD67" s="1"/>
      <c r="HVE67" s="1"/>
      <c r="HVH67" s="2"/>
      <c r="HVI67" s="6"/>
      <c r="HVJ67" s="6"/>
      <c r="HVK67" s="1"/>
      <c r="HVL67" s="1"/>
      <c r="HVM67" s="1"/>
      <c r="HVP67" s="2"/>
      <c r="HVQ67" s="6"/>
      <c r="HVR67" s="6"/>
      <c r="HVS67" s="1"/>
      <c r="HVT67" s="1"/>
      <c r="HVU67" s="1"/>
      <c r="HVX67" s="2"/>
      <c r="HVY67" s="6"/>
      <c r="HVZ67" s="6"/>
      <c r="HWA67" s="1"/>
      <c r="HWB67" s="1"/>
      <c r="HWC67" s="1"/>
      <c r="HWF67" s="2"/>
      <c r="HWG67" s="6"/>
      <c r="HWH67" s="6"/>
      <c r="HWI67" s="1"/>
      <c r="HWJ67" s="1"/>
      <c r="HWK67" s="1"/>
      <c r="HWN67" s="2"/>
      <c r="HWO67" s="6"/>
      <c r="HWP67" s="6"/>
      <c r="HWQ67" s="1"/>
      <c r="HWR67" s="1"/>
      <c r="HWS67" s="1"/>
      <c r="HWV67" s="2"/>
      <c r="HWW67" s="6"/>
      <c r="HWX67" s="6"/>
      <c r="HWY67" s="1"/>
      <c r="HWZ67" s="1"/>
      <c r="HXA67" s="1"/>
      <c r="HXD67" s="2"/>
      <c r="HXE67" s="6"/>
      <c r="HXF67" s="6"/>
      <c r="HXG67" s="1"/>
      <c r="HXH67" s="1"/>
      <c r="HXI67" s="1"/>
      <c r="HXL67" s="2"/>
      <c r="HXM67" s="6"/>
      <c r="HXN67" s="6"/>
      <c r="HXO67" s="1"/>
      <c r="HXP67" s="1"/>
      <c r="HXQ67" s="1"/>
      <c r="HXT67" s="2"/>
      <c r="HXU67" s="6"/>
      <c r="HXV67" s="6"/>
      <c r="HXW67" s="1"/>
      <c r="HXX67" s="1"/>
      <c r="HXY67" s="1"/>
      <c r="HYB67" s="2"/>
      <c r="HYC67" s="6"/>
      <c r="HYD67" s="6"/>
      <c r="HYE67" s="1"/>
      <c r="HYF67" s="1"/>
      <c r="HYG67" s="1"/>
      <c r="HYJ67" s="2"/>
      <c r="HYK67" s="6"/>
      <c r="HYL67" s="6"/>
      <c r="HYM67" s="1"/>
      <c r="HYN67" s="1"/>
      <c r="HYO67" s="1"/>
      <c r="HYR67" s="2"/>
      <c r="HYS67" s="6"/>
      <c r="HYT67" s="6"/>
      <c r="HYU67" s="1"/>
      <c r="HYV67" s="1"/>
      <c r="HYW67" s="1"/>
      <c r="HYZ67" s="2"/>
      <c r="HZA67" s="6"/>
      <c r="HZB67" s="6"/>
      <c r="HZC67" s="1"/>
      <c r="HZD67" s="1"/>
      <c r="HZE67" s="1"/>
      <c r="HZH67" s="2"/>
      <c r="HZI67" s="6"/>
      <c r="HZJ67" s="6"/>
      <c r="HZK67" s="1"/>
      <c r="HZL67" s="1"/>
      <c r="HZM67" s="1"/>
      <c r="HZP67" s="2"/>
      <c r="HZQ67" s="6"/>
      <c r="HZR67" s="6"/>
      <c r="HZS67" s="1"/>
      <c r="HZT67" s="1"/>
      <c r="HZU67" s="1"/>
      <c r="HZX67" s="2"/>
      <c r="HZY67" s="6"/>
      <c r="HZZ67" s="6"/>
      <c r="IAA67" s="1"/>
      <c r="IAB67" s="1"/>
      <c r="IAC67" s="1"/>
      <c r="IAF67" s="2"/>
      <c r="IAG67" s="6"/>
      <c r="IAH67" s="6"/>
      <c r="IAI67" s="1"/>
      <c r="IAJ67" s="1"/>
      <c r="IAK67" s="1"/>
      <c r="IAN67" s="2"/>
      <c r="IAO67" s="6"/>
      <c r="IAP67" s="6"/>
      <c r="IAQ67" s="1"/>
      <c r="IAR67" s="1"/>
      <c r="IAS67" s="1"/>
      <c r="IAV67" s="2"/>
      <c r="IAW67" s="6"/>
      <c r="IAX67" s="6"/>
      <c r="IAY67" s="1"/>
      <c r="IAZ67" s="1"/>
      <c r="IBA67" s="1"/>
      <c r="IBD67" s="2"/>
      <c r="IBE67" s="6"/>
      <c r="IBF67" s="6"/>
      <c r="IBG67" s="1"/>
      <c r="IBH67" s="1"/>
      <c r="IBI67" s="1"/>
      <c r="IBL67" s="2"/>
      <c r="IBM67" s="6"/>
      <c r="IBN67" s="6"/>
      <c r="IBO67" s="1"/>
      <c r="IBP67" s="1"/>
      <c r="IBQ67" s="1"/>
      <c r="IBT67" s="2"/>
      <c r="IBU67" s="6"/>
      <c r="IBV67" s="6"/>
      <c r="IBW67" s="1"/>
      <c r="IBX67" s="1"/>
      <c r="IBY67" s="1"/>
      <c r="ICB67" s="2"/>
      <c r="ICC67" s="6"/>
      <c r="ICD67" s="6"/>
      <c r="ICE67" s="1"/>
      <c r="ICF67" s="1"/>
      <c r="ICG67" s="1"/>
      <c r="ICJ67" s="2"/>
      <c r="ICK67" s="6"/>
      <c r="ICL67" s="6"/>
      <c r="ICM67" s="1"/>
      <c r="ICN67" s="1"/>
      <c r="ICO67" s="1"/>
      <c r="ICR67" s="2"/>
      <c r="ICS67" s="6"/>
      <c r="ICT67" s="6"/>
      <c r="ICU67" s="1"/>
      <c r="ICV67" s="1"/>
      <c r="ICW67" s="1"/>
      <c r="ICZ67" s="2"/>
      <c r="IDA67" s="6"/>
      <c r="IDB67" s="6"/>
      <c r="IDC67" s="1"/>
      <c r="IDD67" s="1"/>
      <c r="IDE67" s="1"/>
      <c r="IDH67" s="2"/>
      <c r="IDI67" s="6"/>
      <c r="IDJ67" s="6"/>
      <c r="IDK67" s="1"/>
      <c r="IDL67" s="1"/>
      <c r="IDM67" s="1"/>
      <c r="IDP67" s="2"/>
      <c r="IDQ67" s="6"/>
      <c r="IDR67" s="6"/>
      <c r="IDS67" s="1"/>
      <c r="IDT67" s="1"/>
      <c r="IDU67" s="1"/>
      <c r="IDX67" s="2"/>
      <c r="IDY67" s="6"/>
      <c r="IDZ67" s="6"/>
      <c r="IEA67" s="1"/>
      <c r="IEB67" s="1"/>
      <c r="IEC67" s="1"/>
      <c r="IEF67" s="2"/>
      <c r="IEG67" s="6"/>
      <c r="IEH67" s="6"/>
      <c r="IEI67" s="1"/>
      <c r="IEJ67" s="1"/>
      <c r="IEK67" s="1"/>
      <c r="IEN67" s="2"/>
      <c r="IEO67" s="6"/>
      <c r="IEP67" s="6"/>
      <c r="IEQ67" s="1"/>
      <c r="IER67" s="1"/>
      <c r="IES67" s="1"/>
      <c r="IEV67" s="2"/>
      <c r="IEW67" s="6"/>
      <c r="IEX67" s="6"/>
      <c r="IEY67" s="1"/>
      <c r="IEZ67" s="1"/>
      <c r="IFA67" s="1"/>
      <c r="IFD67" s="2"/>
      <c r="IFE67" s="6"/>
      <c r="IFF67" s="6"/>
      <c r="IFG67" s="1"/>
      <c r="IFH67" s="1"/>
      <c r="IFI67" s="1"/>
      <c r="IFL67" s="2"/>
      <c r="IFM67" s="6"/>
      <c r="IFN67" s="6"/>
      <c r="IFO67" s="1"/>
      <c r="IFP67" s="1"/>
      <c r="IFQ67" s="1"/>
      <c r="IFT67" s="2"/>
      <c r="IFU67" s="6"/>
      <c r="IFV67" s="6"/>
      <c r="IFW67" s="1"/>
      <c r="IFX67" s="1"/>
      <c r="IFY67" s="1"/>
      <c r="IGB67" s="2"/>
      <c r="IGC67" s="6"/>
      <c r="IGD67" s="6"/>
      <c r="IGE67" s="1"/>
      <c r="IGF67" s="1"/>
      <c r="IGG67" s="1"/>
      <c r="IGJ67" s="2"/>
      <c r="IGK67" s="6"/>
      <c r="IGL67" s="6"/>
      <c r="IGM67" s="1"/>
      <c r="IGN67" s="1"/>
      <c r="IGO67" s="1"/>
      <c r="IGR67" s="2"/>
      <c r="IGS67" s="6"/>
      <c r="IGT67" s="6"/>
      <c r="IGU67" s="1"/>
      <c r="IGV67" s="1"/>
      <c r="IGW67" s="1"/>
      <c r="IGZ67" s="2"/>
      <c r="IHA67" s="6"/>
      <c r="IHB67" s="6"/>
      <c r="IHC67" s="1"/>
      <c r="IHD67" s="1"/>
      <c r="IHE67" s="1"/>
      <c r="IHH67" s="2"/>
      <c r="IHI67" s="6"/>
      <c r="IHJ67" s="6"/>
      <c r="IHK67" s="1"/>
      <c r="IHL67" s="1"/>
      <c r="IHM67" s="1"/>
      <c r="IHP67" s="2"/>
      <c r="IHQ67" s="6"/>
      <c r="IHR67" s="6"/>
      <c r="IHS67" s="1"/>
      <c r="IHT67" s="1"/>
      <c r="IHU67" s="1"/>
      <c r="IHX67" s="2"/>
      <c r="IHY67" s="6"/>
      <c r="IHZ67" s="6"/>
      <c r="IIA67" s="1"/>
      <c r="IIB67" s="1"/>
      <c r="IIC67" s="1"/>
      <c r="IIF67" s="2"/>
      <c r="IIG67" s="6"/>
      <c r="IIH67" s="6"/>
      <c r="III67" s="1"/>
      <c r="IIJ67" s="1"/>
      <c r="IIK67" s="1"/>
      <c r="IIN67" s="2"/>
      <c r="IIO67" s="6"/>
      <c r="IIP67" s="6"/>
      <c r="IIQ67" s="1"/>
      <c r="IIR67" s="1"/>
      <c r="IIS67" s="1"/>
      <c r="IIV67" s="2"/>
      <c r="IIW67" s="6"/>
      <c r="IIX67" s="6"/>
      <c r="IIY67" s="1"/>
      <c r="IIZ67" s="1"/>
      <c r="IJA67" s="1"/>
      <c r="IJD67" s="2"/>
      <c r="IJE67" s="6"/>
      <c r="IJF67" s="6"/>
      <c r="IJG67" s="1"/>
      <c r="IJH67" s="1"/>
      <c r="IJI67" s="1"/>
      <c r="IJL67" s="2"/>
      <c r="IJM67" s="6"/>
      <c r="IJN67" s="6"/>
      <c r="IJO67" s="1"/>
      <c r="IJP67" s="1"/>
      <c r="IJQ67" s="1"/>
      <c r="IJT67" s="2"/>
      <c r="IJU67" s="6"/>
      <c r="IJV67" s="6"/>
      <c r="IJW67" s="1"/>
      <c r="IJX67" s="1"/>
      <c r="IJY67" s="1"/>
      <c r="IKB67" s="2"/>
      <c r="IKC67" s="6"/>
      <c r="IKD67" s="6"/>
      <c r="IKE67" s="1"/>
      <c r="IKF67" s="1"/>
      <c r="IKG67" s="1"/>
      <c r="IKJ67" s="2"/>
      <c r="IKK67" s="6"/>
      <c r="IKL67" s="6"/>
      <c r="IKM67" s="1"/>
      <c r="IKN67" s="1"/>
      <c r="IKO67" s="1"/>
      <c r="IKR67" s="2"/>
      <c r="IKS67" s="6"/>
      <c r="IKT67" s="6"/>
      <c r="IKU67" s="1"/>
      <c r="IKV67" s="1"/>
      <c r="IKW67" s="1"/>
      <c r="IKZ67" s="2"/>
      <c r="ILA67" s="6"/>
      <c r="ILB67" s="6"/>
      <c r="ILC67" s="1"/>
      <c r="ILD67" s="1"/>
      <c r="ILE67" s="1"/>
      <c r="ILH67" s="2"/>
      <c r="ILI67" s="6"/>
      <c r="ILJ67" s="6"/>
      <c r="ILK67" s="1"/>
      <c r="ILL67" s="1"/>
      <c r="ILM67" s="1"/>
      <c r="ILP67" s="2"/>
      <c r="ILQ67" s="6"/>
      <c r="ILR67" s="6"/>
      <c r="ILS67" s="1"/>
      <c r="ILT67" s="1"/>
      <c r="ILU67" s="1"/>
      <c r="ILX67" s="2"/>
      <c r="ILY67" s="6"/>
      <c r="ILZ67" s="6"/>
      <c r="IMA67" s="1"/>
      <c r="IMB67" s="1"/>
      <c r="IMC67" s="1"/>
      <c r="IMF67" s="2"/>
      <c r="IMG67" s="6"/>
      <c r="IMH67" s="6"/>
      <c r="IMI67" s="1"/>
      <c r="IMJ67" s="1"/>
      <c r="IMK67" s="1"/>
      <c r="IMN67" s="2"/>
      <c r="IMO67" s="6"/>
      <c r="IMP67" s="6"/>
      <c r="IMQ67" s="1"/>
      <c r="IMR67" s="1"/>
      <c r="IMS67" s="1"/>
      <c r="IMV67" s="2"/>
      <c r="IMW67" s="6"/>
      <c r="IMX67" s="6"/>
      <c r="IMY67" s="1"/>
      <c r="IMZ67" s="1"/>
      <c r="INA67" s="1"/>
      <c r="IND67" s="2"/>
      <c r="INE67" s="6"/>
      <c r="INF67" s="6"/>
      <c r="ING67" s="1"/>
      <c r="INH67" s="1"/>
      <c r="INI67" s="1"/>
      <c r="INL67" s="2"/>
      <c r="INM67" s="6"/>
      <c r="INN67" s="6"/>
      <c r="INO67" s="1"/>
      <c r="INP67" s="1"/>
      <c r="INQ67" s="1"/>
      <c r="INT67" s="2"/>
      <c r="INU67" s="6"/>
      <c r="INV67" s="6"/>
      <c r="INW67" s="1"/>
      <c r="INX67" s="1"/>
      <c r="INY67" s="1"/>
      <c r="IOB67" s="2"/>
      <c r="IOC67" s="6"/>
      <c r="IOD67" s="6"/>
      <c r="IOE67" s="1"/>
      <c r="IOF67" s="1"/>
      <c r="IOG67" s="1"/>
      <c r="IOJ67" s="2"/>
      <c r="IOK67" s="6"/>
      <c r="IOL67" s="6"/>
      <c r="IOM67" s="1"/>
      <c r="ION67" s="1"/>
      <c r="IOO67" s="1"/>
      <c r="IOR67" s="2"/>
      <c r="IOS67" s="6"/>
      <c r="IOT67" s="6"/>
      <c r="IOU67" s="1"/>
      <c r="IOV67" s="1"/>
      <c r="IOW67" s="1"/>
      <c r="IOZ67" s="2"/>
      <c r="IPA67" s="6"/>
      <c r="IPB67" s="6"/>
      <c r="IPC67" s="1"/>
      <c r="IPD67" s="1"/>
      <c r="IPE67" s="1"/>
      <c r="IPH67" s="2"/>
      <c r="IPI67" s="6"/>
      <c r="IPJ67" s="6"/>
      <c r="IPK67" s="1"/>
      <c r="IPL67" s="1"/>
      <c r="IPM67" s="1"/>
      <c r="IPP67" s="2"/>
      <c r="IPQ67" s="6"/>
      <c r="IPR67" s="6"/>
      <c r="IPS67" s="1"/>
      <c r="IPT67" s="1"/>
      <c r="IPU67" s="1"/>
      <c r="IPX67" s="2"/>
      <c r="IPY67" s="6"/>
      <c r="IPZ67" s="6"/>
      <c r="IQA67" s="1"/>
      <c r="IQB67" s="1"/>
      <c r="IQC67" s="1"/>
      <c r="IQF67" s="2"/>
      <c r="IQG67" s="6"/>
      <c r="IQH67" s="6"/>
      <c r="IQI67" s="1"/>
      <c r="IQJ67" s="1"/>
      <c r="IQK67" s="1"/>
      <c r="IQN67" s="2"/>
      <c r="IQO67" s="6"/>
      <c r="IQP67" s="6"/>
      <c r="IQQ67" s="1"/>
      <c r="IQR67" s="1"/>
      <c r="IQS67" s="1"/>
      <c r="IQV67" s="2"/>
      <c r="IQW67" s="6"/>
      <c r="IQX67" s="6"/>
      <c r="IQY67" s="1"/>
      <c r="IQZ67" s="1"/>
      <c r="IRA67" s="1"/>
      <c r="IRD67" s="2"/>
      <c r="IRE67" s="6"/>
      <c r="IRF67" s="6"/>
      <c r="IRG67" s="1"/>
      <c r="IRH67" s="1"/>
      <c r="IRI67" s="1"/>
      <c r="IRL67" s="2"/>
      <c r="IRM67" s="6"/>
      <c r="IRN67" s="6"/>
      <c r="IRO67" s="1"/>
      <c r="IRP67" s="1"/>
      <c r="IRQ67" s="1"/>
      <c r="IRT67" s="2"/>
      <c r="IRU67" s="6"/>
      <c r="IRV67" s="6"/>
      <c r="IRW67" s="1"/>
      <c r="IRX67" s="1"/>
      <c r="IRY67" s="1"/>
      <c r="ISB67" s="2"/>
      <c r="ISC67" s="6"/>
      <c r="ISD67" s="6"/>
      <c r="ISE67" s="1"/>
      <c r="ISF67" s="1"/>
      <c r="ISG67" s="1"/>
      <c r="ISJ67" s="2"/>
      <c r="ISK67" s="6"/>
      <c r="ISL67" s="6"/>
      <c r="ISM67" s="1"/>
      <c r="ISN67" s="1"/>
      <c r="ISO67" s="1"/>
      <c r="ISR67" s="2"/>
      <c r="ISS67" s="6"/>
      <c r="IST67" s="6"/>
      <c r="ISU67" s="1"/>
      <c r="ISV67" s="1"/>
      <c r="ISW67" s="1"/>
      <c r="ISZ67" s="2"/>
      <c r="ITA67" s="6"/>
      <c r="ITB67" s="6"/>
      <c r="ITC67" s="1"/>
      <c r="ITD67" s="1"/>
      <c r="ITE67" s="1"/>
      <c r="ITH67" s="2"/>
      <c r="ITI67" s="6"/>
      <c r="ITJ67" s="6"/>
      <c r="ITK67" s="1"/>
      <c r="ITL67" s="1"/>
      <c r="ITM67" s="1"/>
      <c r="ITP67" s="2"/>
      <c r="ITQ67" s="6"/>
      <c r="ITR67" s="6"/>
      <c r="ITS67" s="1"/>
      <c r="ITT67" s="1"/>
      <c r="ITU67" s="1"/>
      <c r="ITX67" s="2"/>
      <c r="ITY67" s="6"/>
      <c r="ITZ67" s="6"/>
      <c r="IUA67" s="1"/>
      <c r="IUB67" s="1"/>
      <c r="IUC67" s="1"/>
      <c r="IUF67" s="2"/>
      <c r="IUG67" s="6"/>
      <c r="IUH67" s="6"/>
      <c r="IUI67" s="1"/>
      <c r="IUJ67" s="1"/>
      <c r="IUK67" s="1"/>
      <c r="IUN67" s="2"/>
      <c r="IUO67" s="6"/>
      <c r="IUP67" s="6"/>
      <c r="IUQ67" s="1"/>
      <c r="IUR67" s="1"/>
      <c r="IUS67" s="1"/>
      <c r="IUV67" s="2"/>
      <c r="IUW67" s="6"/>
      <c r="IUX67" s="6"/>
      <c r="IUY67" s="1"/>
      <c r="IUZ67" s="1"/>
      <c r="IVA67" s="1"/>
      <c r="IVD67" s="2"/>
      <c r="IVE67" s="6"/>
      <c r="IVF67" s="6"/>
      <c r="IVG67" s="1"/>
      <c r="IVH67" s="1"/>
      <c r="IVI67" s="1"/>
      <c r="IVL67" s="2"/>
      <c r="IVM67" s="6"/>
      <c r="IVN67" s="6"/>
      <c r="IVO67" s="1"/>
      <c r="IVP67" s="1"/>
      <c r="IVQ67" s="1"/>
      <c r="IVT67" s="2"/>
      <c r="IVU67" s="6"/>
      <c r="IVV67" s="6"/>
      <c r="IVW67" s="1"/>
      <c r="IVX67" s="1"/>
      <c r="IVY67" s="1"/>
      <c r="IWB67" s="2"/>
      <c r="IWC67" s="6"/>
      <c r="IWD67" s="6"/>
      <c r="IWE67" s="1"/>
      <c r="IWF67" s="1"/>
      <c r="IWG67" s="1"/>
      <c r="IWJ67" s="2"/>
      <c r="IWK67" s="6"/>
      <c r="IWL67" s="6"/>
      <c r="IWM67" s="1"/>
      <c r="IWN67" s="1"/>
      <c r="IWO67" s="1"/>
      <c r="IWR67" s="2"/>
      <c r="IWS67" s="6"/>
      <c r="IWT67" s="6"/>
      <c r="IWU67" s="1"/>
      <c r="IWV67" s="1"/>
      <c r="IWW67" s="1"/>
      <c r="IWZ67" s="2"/>
      <c r="IXA67" s="6"/>
      <c r="IXB67" s="6"/>
      <c r="IXC67" s="1"/>
      <c r="IXD67" s="1"/>
      <c r="IXE67" s="1"/>
      <c r="IXH67" s="2"/>
      <c r="IXI67" s="6"/>
      <c r="IXJ67" s="6"/>
      <c r="IXK67" s="1"/>
      <c r="IXL67" s="1"/>
      <c r="IXM67" s="1"/>
      <c r="IXP67" s="2"/>
      <c r="IXQ67" s="6"/>
      <c r="IXR67" s="6"/>
      <c r="IXS67" s="1"/>
      <c r="IXT67" s="1"/>
      <c r="IXU67" s="1"/>
      <c r="IXX67" s="2"/>
      <c r="IXY67" s="6"/>
      <c r="IXZ67" s="6"/>
      <c r="IYA67" s="1"/>
      <c r="IYB67" s="1"/>
      <c r="IYC67" s="1"/>
      <c r="IYF67" s="2"/>
      <c r="IYG67" s="6"/>
      <c r="IYH67" s="6"/>
      <c r="IYI67" s="1"/>
      <c r="IYJ67" s="1"/>
      <c r="IYK67" s="1"/>
      <c r="IYN67" s="2"/>
      <c r="IYO67" s="6"/>
      <c r="IYP67" s="6"/>
      <c r="IYQ67" s="1"/>
      <c r="IYR67" s="1"/>
      <c r="IYS67" s="1"/>
      <c r="IYV67" s="2"/>
      <c r="IYW67" s="6"/>
      <c r="IYX67" s="6"/>
      <c r="IYY67" s="1"/>
      <c r="IYZ67" s="1"/>
      <c r="IZA67" s="1"/>
      <c r="IZD67" s="2"/>
      <c r="IZE67" s="6"/>
      <c r="IZF67" s="6"/>
      <c r="IZG67" s="1"/>
      <c r="IZH67" s="1"/>
      <c r="IZI67" s="1"/>
      <c r="IZL67" s="2"/>
      <c r="IZM67" s="6"/>
      <c r="IZN67" s="6"/>
      <c r="IZO67" s="1"/>
      <c r="IZP67" s="1"/>
      <c r="IZQ67" s="1"/>
      <c r="IZT67" s="2"/>
      <c r="IZU67" s="6"/>
      <c r="IZV67" s="6"/>
      <c r="IZW67" s="1"/>
      <c r="IZX67" s="1"/>
      <c r="IZY67" s="1"/>
      <c r="JAB67" s="2"/>
      <c r="JAC67" s="6"/>
      <c r="JAD67" s="6"/>
      <c r="JAE67" s="1"/>
      <c r="JAF67" s="1"/>
      <c r="JAG67" s="1"/>
      <c r="JAJ67" s="2"/>
      <c r="JAK67" s="6"/>
      <c r="JAL67" s="6"/>
      <c r="JAM67" s="1"/>
      <c r="JAN67" s="1"/>
      <c r="JAO67" s="1"/>
      <c r="JAR67" s="2"/>
      <c r="JAS67" s="6"/>
      <c r="JAT67" s="6"/>
      <c r="JAU67" s="1"/>
      <c r="JAV67" s="1"/>
      <c r="JAW67" s="1"/>
      <c r="JAZ67" s="2"/>
      <c r="JBA67" s="6"/>
      <c r="JBB67" s="6"/>
      <c r="JBC67" s="1"/>
      <c r="JBD67" s="1"/>
      <c r="JBE67" s="1"/>
      <c r="JBH67" s="2"/>
      <c r="JBI67" s="6"/>
      <c r="JBJ67" s="6"/>
      <c r="JBK67" s="1"/>
      <c r="JBL67" s="1"/>
      <c r="JBM67" s="1"/>
      <c r="JBP67" s="2"/>
      <c r="JBQ67" s="6"/>
      <c r="JBR67" s="6"/>
      <c r="JBS67" s="1"/>
      <c r="JBT67" s="1"/>
      <c r="JBU67" s="1"/>
      <c r="JBX67" s="2"/>
      <c r="JBY67" s="6"/>
      <c r="JBZ67" s="6"/>
      <c r="JCA67" s="1"/>
      <c r="JCB67" s="1"/>
      <c r="JCC67" s="1"/>
      <c r="JCF67" s="2"/>
      <c r="JCG67" s="6"/>
      <c r="JCH67" s="6"/>
      <c r="JCI67" s="1"/>
      <c r="JCJ67" s="1"/>
      <c r="JCK67" s="1"/>
      <c r="JCN67" s="2"/>
      <c r="JCO67" s="6"/>
      <c r="JCP67" s="6"/>
      <c r="JCQ67" s="1"/>
      <c r="JCR67" s="1"/>
      <c r="JCS67" s="1"/>
      <c r="JCV67" s="2"/>
      <c r="JCW67" s="6"/>
      <c r="JCX67" s="6"/>
      <c r="JCY67" s="1"/>
      <c r="JCZ67" s="1"/>
      <c r="JDA67" s="1"/>
      <c r="JDD67" s="2"/>
      <c r="JDE67" s="6"/>
      <c r="JDF67" s="6"/>
      <c r="JDG67" s="1"/>
      <c r="JDH67" s="1"/>
      <c r="JDI67" s="1"/>
      <c r="JDL67" s="2"/>
      <c r="JDM67" s="6"/>
      <c r="JDN67" s="6"/>
      <c r="JDO67" s="1"/>
      <c r="JDP67" s="1"/>
      <c r="JDQ67" s="1"/>
      <c r="JDT67" s="2"/>
      <c r="JDU67" s="6"/>
      <c r="JDV67" s="6"/>
      <c r="JDW67" s="1"/>
      <c r="JDX67" s="1"/>
      <c r="JDY67" s="1"/>
      <c r="JEB67" s="2"/>
      <c r="JEC67" s="6"/>
      <c r="JED67" s="6"/>
      <c r="JEE67" s="1"/>
      <c r="JEF67" s="1"/>
      <c r="JEG67" s="1"/>
      <c r="JEJ67" s="2"/>
      <c r="JEK67" s="6"/>
      <c r="JEL67" s="6"/>
      <c r="JEM67" s="1"/>
      <c r="JEN67" s="1"/>
      <c r="JEO67" s="1"/>
      <c r="JER67" s="2"/>
      <c r="JES67" s="6"/>
      <c r="JET67" s="6"/>
      <c r="JEU67" s="1"/>
      <c r="JEV67" s="1"/>
      <c r="JEW67" s="1"/>
      <c r="JEZ67" s="2"/>
      <c r="JFA67" s="6"/>
      <c r="JFB67" s="6"/>
      <c r="JFC67" s="1"/>
      <c r="JFD67" s="1"/>
      <c r="JFE67" s="1"/>
      <c r="JFH67" s="2"/>
      <c r="JFI67" s="6"/>
      <c r="JFJ67" s="6"/>
      <c r="JFK67" s="1"/>
      <c r="JFL67" s="1"/>
      <c r="JFM67" s="1"/>
      <c r="JFP67" s="2"/>
      <c r="JFQ67" s="6"/>
      <c r="JFR67" s="6"/>
      <c r="JFS67" s="1"/>
      <c r="JFT67" s="1"/>
      <c r="JFU67" s="1"/>
      <c r="JFX67" s="2"/>
      <c r="JFY67" s="6"/>
      <c r="JFZ67" s="6"/>
      <c r="JGA67" s="1"/>
      <c r="JGB67" s="1"/>
      <c r="JGC67" s="1"/>
      <c r="JGF67" s="2"/>
      <c r="JGG67" s="6"/>
      <c r="JGH67" s="6"/>
      <c r="JGI67" s="1"/>
      <c r="JGJ67" s="1"/>
      <c r="JGK67" s="1"/>
      <c r="JGN67" s="2"/>
      <c r="JGO67" s="6"/>
      <c r="JGP67" s="6"/>
      <c r="JGQ67" s="1"/>
      <c r="JGR67" s="1"/>
      <c r="JGS67" s="1"/>
      <c r="JGV67" s="2"/>
      <c r="JGW67" s="6"/>
      <c r="JGX67" s="6"/>
      <c r="JGY67" s="1"/>
      <c r="JGZ67" s="1"/>
      <c r="JHA67" s="1"/>
      <c r="JHD67" s="2"/>
      <c r="JHE67" s="6"/>
      <c r="JHF67" s="6"/>
      <c r="JHG67" s="1"/>
      <c r="JHH67" s="1"/>
      <c r="JHI67" s="1"/>
      <c r="JHL67" s="2"/>
      <c r="JHM67" s="6"/>
      <c r="JHN67" s="6"/>
      <c r="JHO67" s="1"/>
      <c r="JHP67" s="1"/>
      <c r="JHQ67" s="1"/>
      <c r="JHT67" s="2"/>
      <c r="JHU67" s="6"/>
      <c r="JHV67" s="6"/>
      <c r="JHW67" s="1"/>
      <c r="JHX67" s="1"/>
      <c r="JHY67" s="1"/>
      <c r="JIB67" s="2"/>
      <c r="JIC67" s="6"/>
      <c r="JID67" s="6"/>
      <c r="JIE67" s="1"/>
      <c r="JIF67" s="1"/>
      <c r="JIG67" s="1"/>
      <c r="JIJ67" s="2"/>
      <c r="JIK67" s="6"/>
      <c r="JIL67" s="6"/>
      <c r="JIM67" s="1"/>
      <c r="JIN67" s="1"/>
      <c r="JIO67" s="1"/>
      <c r="JIR67" s="2"/>
      <c r="JIS67" s="6"/>
      <c r="JIT67" s="6"/>
      <c r="JIU67" s="1"/>
      <c r="JIV67" s="1"/>
      <c r="JIW67" s="1"/>
      <c r="JIZ67" s="2"/>
      <c r="JJA67" s="6"/>
      <c r="JJB67" s="6"/>
      <c r="JJC67" s="1"/>
      <c r="JJD67" s="1"/>
      <c r="JJE67" s="1"/>
      <c r="JJH67" s="2"/>
      <c r="JJI67" s="6"/>
      <c r="JJJ67" s="6"/>
      <c r="JJK67" s="1"/>
      <c r="JJL67" s="1"/>
      <c r="JJM67" s="1"/>
      <c r="JJP67" s="2"/>
      <c r="JJQ67" s="6"/>
      <c r="JJR67" s="6"/>
      <c r="JJS67" s="1"/>
      <c r="JJT67" s="1"/>
      <c r="JJU67" s="1"/>
      <c r="JJX67" s="2"/>
      <c r="JJY67" s="6"/>
      <c r="JJZ67" s="6"/>
      <c r="JKA67" s="1"/>
      <c r="JKB67" s="1"/>
      <c r="JKC67" s="1"/>
      <c r="JKF67" s="2"/>
      <c r="JKG67" s="6"/>
      <c r="JKH67" s="6"/>
      <c r="JKI67" s="1"/>
      <c r="JKJ67" s="1"/>
      <c r="JKK67" s="1"/>
      <c r="JKN67" s="2"/>
      <c r="JKO67" s="6"/>
      <c r="JKP67" s="6"/>
      <c r="JKQ67" s="1"/>
      <c r="JKR67" s="1"/>
      <c r="JKS67" s="1"/>
      <c r="JKV67" s="2"/>
      <c r="JKW67" s="6"/>
      <c r="JKX67" s="6"/>
      <c r="JKY67" s="1"/>
      <c r="JKZ67" s="1"/>
      <c r="JLA67" s="1"/>
      <c r="JLD67" s="2"/>
      <c r="JLE67" s="6"/>
      <c r="JLF67" s="6"/>
      <c r="JLG67" s="1"/>
      <c r="JLH67" s="1"/>
      <c r="JLI67" s="1"/>
      <c r="JLL67" s="2"/>
      <c r="JLM67" s="6"/>
      <c r="JLN67" s="6"/>
      <c r="JLO67" s="1"/>
      <c r="JLP67" s="1"/>
      <c r="JLQ67" s="1"/>
      <c r="JLT67" s="2"/>
      <c r="JLU67" s="6"/>
      <c r="JLV67" s="6"/>
      <c r="JLW67" s="1"/>
      <c r="JLX67" s="1"/>
      <c r="JLY67" s="1"/>
      <c r="JMB67" s="2"/>
      <c r="JMC67" s="6"/>
      <c r="JMD67" s="6"/>
      <c r="JME67" s="1"/>
      <c r="JMF67" s="1"/>
      <c r="JMG67" s="1"/>
      <c r="JMJ67" s="2"/>
      <c r="JMK67" s="6"/>
      <c r="JML67" s="6"/>
      <c r="JMM67" s="1"/>
      <c r="JMN67" s="1"/>
      <c r="JMO67" s="1"/>
      <c r="JMR67" s="2"/>
      <c r="JMS67" s="6"/>
      <c r="JMT67" s="6"/>
      <c r="JMU67" s="1"/>
      <c r="JMV67" s="1"/>
      <c r="JMW67" s="1"/>
      <c r="JMZ67" s="2"/>
      <c r="JNA67" s="6"/>
      <c r="JNB67" s="6"/>
      <c r="JNC67" s="1"/>
      <c r="JND67" s="1"/>
      <c r="JNE67" s="1"/>
      <c r="JNH67" s="2"/>
      <c r="JNI67" s="6"/>
      <c r="JNJ67" s="6"/>
      <c r="JNK67" s="1"/>
      <c r="JNL67" s="1"/>
      <c r="JNM67" s="1"/>
      <c r="JNP67" s="2"/>
      <c r="JNQ67" s="6"/>
      <c r="JNR67" s="6"/>
      <c r="JNS67" s="1"/>
      <c r="JNT67" s="1"/>
      <c r="JNU67" s="1"/>
      <c r="JNX67" s="2"/>
      <c r="JNY67" s="6"/>
      <c r="JNZ67" s="6"/>
      <c r="JOA67" s="1"/>
      <c r="JOB67" s="1"/>
      <c r="JOC67" s="1"/>
      <c r="JOF67" s="2"/>
      <c r="JOG67" s="6"/>
      <c r="JOH67" s="6"/>
      <c r="JOI67" s="1"/>
      <c r="JOJ67" s="1"/>
      <c r="JOK67" s="1"/>
      <c r="JON67" s="2"/>
      <c r="JOO67" s="6"/>
      <c r="JOP67" s="6"/>
      <c r="JOQ67" s="1"/>
      <c r="JOR67" s="1"/>
      <c r="JOS67" s="1"/>
      <c r="JOV67" s="2"/>
      <c r="JOW67" s="6"/>
      <c r="JOX67" s="6"/>
      <c r="JOY67" s="1"/>
      <c r="JOZ67" s="1"/>
      <c r="JPA67" s="1"/>
      <c r="JPD67" s="2"/>
      <c r="JPE67" s="6"/>
      <c r="JPF67" s="6"/>
      <c r="JPG67" s="1"/>
      <c r="JPH67" s="1"/>
      <c r="JPI67" s="1"/>
      <c r="JPL67" s="2"/>
      <c r="JPM67" s="6"/>
      <c r="JPN67" s="6"/>
      <c r="JPO67" s="1"/>
      <c r="JPP67" s="1"/>
      <c r="JPQ67" s="1"/>
      <c r="JPT67" s="2"/>
      <c r="JPU67" s="6"/>
      <c r="JPV67" s="6"/>
      <c r="JPW67" s="1"/>
      <c r="JPX67" s="1"/>
      <c r="JPY67" s="1"/>
      <c r="JQB67" s="2"/>
      <c r="JQC67" s="6"/>
      <c r="JQD67" s="6"/>
      <c r="JQE67" s="1"/>
      <c r="JQF67" s="1"/>
      <c r="JQG67" s="1"/>
      <c r="JQJ67" s="2"/>
      <c r="JQK67" s="6"/>
      <c r="JQL67" s="6"/>
      <c r="JQM67" s="1"/>
      <c r="JQN67" s="1"/>
      <c r="JQO67" s="1"/>
      <c r="JQR67" s="2"/>
      <c r="JQS67" s="6"/>
      <c r="JQT67" s="6"/>
      <c r="JQU67" s="1"/>
      <c r="JQV67" s="1"/>
      <c r="JQW67" s="1"/>
      <c r="JQZ67" s="2"/>
      <c r="JRA67" s="6"/>
      <c r="JRB67" s="6"/>
      <c r="JRC67" s="1"/>
      <c r="JRD67" s="1"/>
      <c r="JRE67" s="1"/>
      <c r="JRH67" s="2"/>
      <c r="JRI67" s="6"/>
      <c r="JRJ67" s="6"/>
      <c r="JRK67" s="1"/>
      <c r="JRL67" s="1"/>
      <c r="JRM67" s="1"/>
      <c r="JRP67" s="2"/>
      <c r="JRQ67" s="6"/>
      <c r="JRR67" s="6"/>
      <c r="JRS67" s="1"/>
      <c r="JRT67" s="1"/>
      <c r="JRU67" s="1"/>
      <c r="JRX67" s="2"/>
      <c r="JRY67" s="6"/>
      <c r="JRZ67" s="6"/>
      <c r="JSA67" s="1"/>
      <c r="JSB67" s="1"/>
      <c r="JSC67" s="1"/>
      <c r="JSF67" s="2"/>
      <c r="JSG67" s="6"/>
      <c r="JSH67" s="6"/>
      <c r="JSI67" s="1"/>
      <c r="JSJ67" s="1"/>
      <c r="JSK67" s="1"/>
      <c r="JSN67" s="2"/>
      <c r="JSO67" s="6"/>
      <c r="JSP67" s="6"/>
      <c r="JSQ67" s="1"/>
      <c r="JSR67" s="1"/>
      <c r="JSS67" s="1"/>
      <c r="JSV67" s="2"/>
      <c r="JSW67" s="6"/>
      <c r="JSX67" s="6"/>
      <c r="JSY67" s="1"/>
      <c r="JSZ67" s="1"/>
      <c r="JTA67" s="1"/>
      <c r="JTD67" s="2"/>
      <c r="JTE67" s="6"/>
      <c r="JTF67" s="6"/>
      <c r="JTG67" s="1"/>
      <c r="JTH67" s="1"/>
      <c r="JTI67" s="1"/>
      <c r="JTL67" s="2"/>
      <c r="JTM67" s="6"/>
      <c r="JTN67" s="6"/>
      <c r="JTO67" s="1"/>
      <c r="JTP67" s="1"/>
      <c r="JTQ67" s="1"/>
      <c r="JTT67" s="2"/>
      <c r="JTU67" s="6"/>
      <c r="JTV67" s="6"/>
      <c r="JTW67" s="1"/>
      <c r="JTX67" s="1"/>
      <c r="JTY67" s="1"/>
      <c r="JUB67" s="2"/>
      <c r="JUC67" s="6"/>
      <c r="JUD67" s="6"/>
      <c r="JUE67" s="1"/>
      <c r="JUF67" s="1"/>
      <c r="JUG67" s="1"/>
      <c r="JUJ67" s="2"/>
      <c r="JUK67" s="6"/>
      <c r="JUL67" s="6"/>
      <c r="JUM67" s="1"/>
      <c r="JUN67" s="1"/>
      <c r="JUO67" s="1"/>
      <c r="JUR67" s="2"/>
      <c r="JUS67" s="6"/>
      <c r="JUT67" s="6"/>
      <c r="JUU67" s="1"/>
      <c r="JUV67" s="1"/>
      <c r="JUW67" s="1"/>
      <c r="JUZ67" s="2"/>
      <c r="JVA67" s="6"/>
      <c r="JVB67" s="6"/>
      <c r="JVC67" s="1"/>
      <c r="JVD67" s="1"/>
      <c r="JVE67" s="1"/>
      <c r="JVH67" s="2"/>
      <c r="JVI67" s="6"/>
      <c r="JVJ67" s="6"/>
      <c r="JVK67" s="1"/>
      <c r="JVL67" s="1"/>
      <c r="JVM67" s="1"/>
      <c r="JVP67" s="2"/>
      <c r="JVQ67" s="6"/>
      <c r="JVR67" s="6"/>
      <c r="JVS67" s="1"/>
      <c r="JVT67" s="1"/>
      <c r="JVU67" s="1"/>
      <c r="JVX67" s="2"/>
      <c r="JVY67" s="6"/>
      <c r="JVZ67" s="6"/>
      <c r="JWA67" s="1"/>
      <c r="JWB67" s="1"/>
      <c r="JWC67" s="1"/>
      <c r="JWF67" s="2"/>
      <c r="JWG67" s="6"/>
      <c r="JWH67" s="6"/>
      <c r="JWI67" s="1"/>
      <c r="JWJ67" s="1"/>
      <c r="JWK67" s="1"/>
      <c r="JWN67" s="2"/>
      <c r="JWO67" s="6"/>
      <c r="JWP67" s="6"/>
      <c r="JWQ67" s="1"/>
      <c r="JWR67" s="1"/>
      <c r="JWS67" s="1"/>
      <c r="JWV67" s="2"/>
      <c r="JWW67" s="6"/>
      <c r="JWX67" s="6"/>
      <c r="JWY67" s="1"/>
      <c r="JWZ67" s="1"/>
      <c r="JXA67" s="1"/>
      <c r="JXD67" s="2"/>
      <c r="JXE67" s="6"/>
      <c r="JXF67" s="6"/>
      <c r="JXG67" s="1"/>
      <c r="JXH67" s="1"/>
      <c r="JXI67" s="1"/>
      <c r="JXL67" s="2"/>
      <c r="JXM67" s="6"/>
      <c r="JXN67" s="6"/>
      <c r="JXO67" s="1"/>
      <c r="JXP67" s="1"/>
      <c r="JXQ67" s="1"/>
      <c r="JXT67" s="2"/>
      <c r="JXU67" s="6"/>
      <c r="JXV67" s="6"/>
      <c r="JXW67" s="1"/>
      <c r="JXX67" s="1"/>
      <c r="JXY67" s="1"/>
      <c r="JYB67" s="2"/>
      <c r="JYC67" s="6"/>
      <c r="JYD67" s="6"/>
      <c r="JYE67" s="1"/>
      <c r="JYF67" s="1"/>
      <c r="JYG67" s="1"/>
      <c r="JYJ67" s="2"/>
      <c r="JYK67" s="6"/>
      <c r="JYL67" s="6"/>
      <c r="JYM67" s="1"/>
      <c r="JYN67" s="1"/>
      <c r="JYO67" s="1"/>
      <c r="JYR67" s="2"/>
      <c r="JYS67" s="6"/>
      <c r="JYT67" s="6"/>
      <c r="JYU67" s="1"/>
      <c r="JYV67" s="1"/>
      <c r="JYW67" s="1"/>
      <c r="JYZ67" s="2"/>
      <c r="JZA67" s="6"/>
      <c r="JZB67" s="6"/>
      <c r="JZC67" s="1"/>
      <c r="JZD67" s="1"/>
      <c r="JZE67" s="1"/>
      <c r="JZH67" s="2"/>
      <c r="JZI67" s="6"/>
      <c r="JZJ67" s="6"/>
      <c r="JZK67" s="1"/>
      <c r="JZL67" s="1"/>
      <c r="JZM67" s="1"/>
      <c r="JZP67" s="2"/>
      <c r="JZQ67" s="6"/>
      <c r="JZR67" s="6"/>
      <c r="JZS67" s="1"/>
      <c r="JZT67" s="1"/>
      <c r="JZU67" s="1"/>
      <c r="JZX67" s="2"/>
      <c r="JZY67" s="6"/>
      <c r="JZZ67" s="6"/>
      <c r="KAA67" s="1"/>
      <c r="KAB67" s="1"/>
      <c r="KAC67" s="1"/>
      <c r="KAF67" s="2"/>
      <c r="KAG67" s="6"/>
      <c r="KAH67" s="6"/>
      <c r="KAI67" s="1"/>
      <c r="KAJ67" s="1"/>
      <c r="KAK67" s="1"/>
      <c r="KAN67" s="2"/>
      <c r="KAO67" s="6"/>
      <c r="KAP67" s="6"/>
      <c r="KAQ67" s="1"/>
      <c r="KAR67" s="1"/>
      <c r="KAS67" s="1"/>
      <c r="KAV67" s="2"/>
      <c r="KAW67" s="6"/>
      <c r="KAX67" s="6"/>
      <c r="KAY67" s="1"/>
      <c r="KAZ67" s="1"/>
      <c r="KBA67" s="1"/>
      <c r="KBD67" s="2"/>
      <c r="KBE67" s="6"/>
      <c r="KBF67" s="6"/>
      <c r="KBG67" s="1"/>
      <c r="KBH67" s="1"/>
      <c r="KBI67" s="1"/>
      <c r="KBL67" s="2"/>
      <c r="KBM67" s="6"/>
      <c r="KBN67" s="6"/>
      <c r="KBO67" s="1"/>
      <c r="KBP67" s="1"/>
      <c r="KBQ67" s="1"/>
      <c r="KBT67" s="2"/>
      <c r="KBU67" s="6"/>
      <c r="KBV67" s="6"/>
      <c r="KBW67" s="1"/>
      <c r="KBX67" s="1"/>
      <c r="KBY67" s="1"/>
      <c r="KCB67" s="2"/>
      <c r="KCC67" s="6"/>
      <c r="KCD67" s="6"/>
      <c r="KCE67" s="1"/>
      <c r="KCF67" s="1"/>
      <c r="KCG67" s="1"/>
      <c r="KCJ67" s="2"/>
      <c r="KCK67" s="6"/>
      <c r="KCL67" s="6"/>
      <c r="KCM67" s="1"/>
      <c r="KCN67" s="1"/>
      <c r="KCO67" s="1"/>
      <c r="KCR67" s="2"/>
      <c r="KCS67" s="6"/>
      <c r="KCT67" s="6"/>
      <c r="KCU67" s="1"/>
      <c r="KCV67" s="1"/>
      <c r="KCW67" s="1"/>
      <c r="KCZ67" s="2"/>
      <c r="KDA67" s="6"/>
      <c r="KDB67" s="6"/>
      <c r="KDC67" s="1"/>
      <c r="KDD67" s="1"/>
      <c r="KDE67" s="1"/>
      <c r="KDH67" s="2"/>
      <c r="KDI67" s="6"/>
      <c r="KDJ67" s="6"/>
      <c r="KDK67" s="1"/>
      <c r="KDL67" s="1"/>
      <c r="KDM67" s="1"/>
      <c r="KDP67" s="2"/>
      <c r="KDQ67" s="6"/>
      <c r="KDR67" s="6"/>
      <c r="KDS67" s="1"/>
      <c r="KDT67" s="1"/>
      <c r="KDU67" s="1"/>
      <c r="KDX67" s="2"/>
      <c r="KDY67" s="6"/>
      <c r="KDZ67" s="6"/>
      <c r="KEA67" s="1"/>
      <c r="KEB67" s="1"/>
      <c r="KEC67" s="1"/>
      <c r="KEF67" s="2"/>
      <c r="KEG67" s="6"/>
      <c r="KEH67" s="6"/>
      <c r="KEI67" s="1"/>
      <c r="KEJ67" s="1"/>
      <c r="KEK67" s="1"/>
      <c r="KEN67" s="2"/>
      <c r="KEO67" s="6"/>
      <c r="KEP67" s="6"/>
      <c r="KEQ67" s="1"/>
      <c r="KER67" s="1"/>
      <c r="KES67" s="1"/>
      <c r="KEV67" s="2"/>
      <c r="KEW67" s="6"/>
      <c r="KEX67" s="6"/>
      <c r="KEY67" s="1"/>
      <c r="KEZ67" s="1"/>
      <c r="KFA67" s="1"/>
      <c r="KFD67" s="2"/>
      <c r="KFE67" s="6"/>
      <c r="KFF67" s="6"/>
      <c r="KFG67" s="1"/>
      <c r="KFH67" s="1"/>
      <c r="KFI67" s="1"/>
      <c r="KFL67" s="2"/>
      <c r="KFM67" s="6"/>
      <c r="KFN67" s="6"/>
      <c r="KFO67" s="1"/>
      <c r="KFP67" s="1"/>
      <c r="KFQ67" s="1"/>
      <c r="KFT67" s="2"/>
      <c r="KFU67" s="6"/>
      <c r="KFV67" s="6"/>
      <c r="KFW67" s="1"/>
      <c r="KFX67" s="1"/>
      <c r="KFY67" s="1"/>
      <c r="KGB67" s="2"/>
      <c r="KGC67" s="6"/>
      <c r="KGD67" s="6"/>
      <c r="KGE67" s="1"/>
      <c r="KGF67" s="1"/>
      <c r="KGG67" s="1"/>
      <c r="KGJ67" s="2"/>
      <c r="KGK67" s="6"/>
      <c r="KGL67" s="6"/>
      <c r="KGM67" s="1"/>
      <c r="KGN67" s="1"/>
      <c r="KGO67" s="1"/>
      <c r="KGR67" s="2"/>
      <c r="KGS67" s="6"/>
      <c r="KGT67" s="6"/>
      <c r="KGU67" s="1"/>
      <c r="KGV67" s="1"/>
      <c r="KGW67" s="1"/>
      <c r="KGZ67" s="2"/>
      <c r="KHA67" s="6"/>
      <c r="KHB67" s="6"/>
      <c r="KHC67" s="1"/>
      <c r="KHD67" s="1"/>
      <c r="KHE67" s="1"/>
      <c r="KHH67" s="2"/>
      <c r="KHI67" s="6"/>
      <c r="KHJ67" s="6"/>
      <c r="KHK67" s="1"/>
      <c r="KHL67" s="1"/>
      <c r="KHM67" s="1"/>
      <c r="KHP67" s="2"/>
      <c r="KHQ67" s="6"/>
      <c r="KHR67" s="6"/>
      <c r="KHS67" s="1"/>
      <c r="KHT67" s="1"/>
      <c r="KHU67" s="1"/>
      <c r="KHX67" s="2"/>
      <c r="KHY67" s="6"/>
      <c r="KHZ67" s="6"/>
      <c r="KIA67" s="1"/>
      <c r="KIB67" s="1"/>
      <c r="KIC67" s="1"/>
      <c r="KIF67" s="2"/>
      <c r="KIG67" s="6"/>
      <c r="KIH67" s="6"/>
      <c r="KII67" s="1"/>
      <c r="KIJ67" s="1"/>
      <c r="KIK67" s="1"/>
      <c r="KIN67" s="2"/>
      <c r="KIO67" s="6"/>
      <c r="KIP67" s="6"/>
      <c r="KIQ67" s="1"/>
      <c r="KIR67" s="1"/>
      <c r="KIS67" s="1"/>
      <c r="KIV67" s="2"/>
      <c r="KIW67" s="6"/>
      <c r="KIX67" s="6"/>
      <c r="KIY67" s="1"/>
      <c r="KIZ67" s="1"/>
      <c r="KJA67" s="1"/>
      <c r="KJD67" s="2"/>
      <c r="KJE67" s="6"/>
      <c r="KJF67" s="6"/>
      <c r="KJG67" s="1"/>
      <c r="KJH67" s="1"/>
      <c r="KJI67" s="1"/>
      <c r="KJL67" s="2"/>
      <c r="KJM67" s="6"/>
      <c r="KJN67" s="6"/>
      <c r="KJO67" s="1"/>
      <c r="KJP67" s="1"/>
      <c r="KJQ67" s="1"/>
      <c r="KJT67" s="2"/>
      <c r="KJU67" s="6"/>
      <c r="KJV67" s="6"/>
      <c r="KJW67" s="1"/>
      <c r="KJX67" s="1"/>
      <c r="KJY67" s="1"/>
      <c r="KKB67" s="2"/>
      <c r="KKC67" s="6"/>
      <c r="KKD67" s="6"/>
      <c r="KKE67" s="1"/>
      <c r="KKF67" s="1"/>
      <c r="KKG67" s="1"/>
      <c r="KKJ67" s="2"/>
      <c r="KKK67" s="6"/>
      <c r="KKL67" s="6"/>
      <c r="KKM67" s="1"/>
      <c r="KKN67" s="1"/>
      <c r="KKO67" s="1"/>
      <c r="KKR67" s="2"/>
      <c r="KKS67" s="6"/>
      <c r="KKT67" s="6"/>
      <c r="KKU67" s="1"/>
      <c r="KKV67" s="1"/>
      <c r="KKW67" s="1"/>
      <c r="KKZ67" s="2"/>
      <c r="KLA67" s="6"/>
      <c r="KLB67" s="6"/>
      <c r="KLC67" s="1"/>
      <c r="KLD67" s="1"/>
      <c r="KLE67" s="1"/>
      <c r="KLH67" s="2"/>
      <c r="KLI67" s="6"/>
      <c r="KLJ67" s="6"/>
      <c r="KLK67" s="1"/>
      <c r="KLL67" s="1"/>
      <c r="KLM67" s="1"/>
      <c r="KLP67" s="2"/>
      <c r="KLQ67" s="6"/>
      <c r="KLR67" s="6"/>
      <c r="KLS67" s="1"/>
      <c r="KLT67" s="1"/>
      <c r="KLU67" s="1"/>
      <c r="KLX67" s="2"/>
      <c r="KLY67" s="6"/>
      <c r="KLZ67" s="6"/>
      <c r="KMA67" s="1"/>
      <c r="KMB67" s="1"/>
      <c r="KMC67" s="1"/>
      <c r="KMF67" s="2"/>
      <c r="KMG67" s="6"/>
      <c r="KMH67" s="6"/>
      <c r="KMI67" s="1"/>
      <c r="KMJ67" s="1"/>
      <c r="KMK67" s="1"/>
      <c r="KMN67" s="2"/>
      <c r="KMO67" s="6"/>
      <c r="KMP67" s="6"/>
      <c r="KMQ67" s="1"/>
      <c r="KMR67" s="1"/>
      <c r="KMS67" s="1"/>
      <c r="KMV67" s="2"/>
      <c r="KMW67" s="6"/>
      <c r="KMX67" s="6"/>
      <c r="KMY67" s="1"/>
      <c r="KMZ67" s="1"/>
      <c r="KNA67" s="1"/>
      <c r="KND67" s="2"/>
      <c r="KNE67" s="6"/>
      <c r="KNF67" s="6"/>
      <c r="KNG67" s="1"/>
      <c r="KNH67" s="1"/>
      <c r="KNI67" s="1"/>
      <c r="KNL67" s="2"/>
      <c r="KNM67" s="6"/>
      <c r="KNN67" s="6"/>
      <c r="KNO67" s="1"/>
      <c r="KNP67" s="1"/>
      <c r="KNQ67" s="1"/>
      <c r="KNT67" s="2"/>
      <c r="KNU67" s="6"/>
      <c r="KNV67" s="6"/>
      <c r="KNW67" s="1"/>
      <c r="KNX67" s="1"/>
      <c r="KNY67" s="1"/>
      <c r="KOB67" s="2"/>
      <c r="KOC67" s="6"/>
      <c r="KOD67" s="6"/>
      <c r="KOE67" s="1"/>
      <c r="KOF67" s="1"/>
      <c r="KOG67" s="1"/>
      <c r="KOJ67" s="2"/>
      <c r="KOK67" s="6"/>
      <c r="KOL67" s="6"/>
      <c r="KOM67" s="1"/>
      <c r="KON67" s="1"/>
      <c r="KOO67" s="1"/>
      <c r="KOR67" s="2"/>
      <c r="KOS67" s="6"/>
      <c r="KOT67" s="6"/>
      <c r="KOU67" s="1"/>
      <c r="KOV67" s="1"/>
      <c r="KOW67" s="1"/>
      <c r="KOZ67" s="2"/>
      <c r="KPA67" s="6"/>
      <c r="KPB67" s="6"/>
      <c r="KPC67" s="1"/>
      <c r="KPD67" s="1"/>
      <c r="KPE67" s="1"/>
      <c r="KPH67" s="2"/>
      <c r="KPI67" s="6"/>
      <c r="KPJ67" s="6"/>
      <c r="KPK67" s="1"/>
      <c r="KPL67" s="1"/>
      <c r="KPM67" s="1"/>
      <c r="KPP67" s="2"/>
      <c r="KPQ67" s="6"/>
      <c r="KPR67" s="6"/>
      <c r="KPS67" s="1"/>
      <c r="KPT67" s="1"/>
      <c r="KPU67" s="1"/>
      <c r="KPX67" s="2"/>
      <c r="KPY67" s="6"/>
      <c r="KPZ67" s="6"/>
      <c r="KQA67" s="1"/>
      <c r="KQB67" s="1"/>
      <c r="KQC67" s="1"/>
      <c r="KQF67" s="2"/>
      <c r="KQG67" s="6"/>
      <c r="KQH67" s="6"/>
      <c r="KQI67" s="1"/>
      <c r="KQJ67" s="1"/>
      <c r="KQK67" s="1"/>
      <c r="KQN67" s="2"/>
      <c r="KQO67" s="6"/>
      <c r="KQP67" s="6"/>
      <c r="KQQ67" s="1"/>
      <c r="KQR67" s="1"/>
      <c r="KQS67" s="1"/>
      <c r="KQV67" s="2"/>
      <c r="KQW67" s="6"/>
      <c r="KQX67" s="6"/>
      <c r="KQY67" s="1"/>
      <c r="KQZ67" s="1"/>
      <c r="KRA67" s="1"/>
      <c r="KRD67" s="2"/>
      <c r="KRE67" s="6"/>
      <c r="KRF67" s="6"/>
      <c r="KRG67" s="1"/>
      <c r="KRH67" s="1"/>
      <c r="KRI67" s="1"/>
      <c r="KRL67" s="2"/>
      <c r="KRM67" s="6"/>
      <c r="KRN67" s="6"/>
      <c r="KRO67" s="1"/>
      <c r="KRP67" s="1"/>
      <c r="KRQ67" s="1"/>
      <c r="KRT67" s="2"/>
      <c r="KRU67" s="6"/>
      <c r="KRV67" s="6"/>
      <c r="KRW67" s="1"/>
      <c r="KRX67" s="1"/>
      <c r="KRY67" s="1"/>
      <c r="KSB67" s="2"/>
      <c r="KSC67" s="6"/>
      <c r="KSD67" s="6"/>
      <c r="KSE67" s="1"/>
      <c r="KSF67" s="1"/>
      <c r="KSG67" s="1"/>
      <c r="KSJ67" s="2"/>
      <c r="KSK67" s="6"/>
      <c r="KSL67" s="6"/>
      <c r="KSM67" s="1"/>
      <c r="KSN67" s="1"/>
      <c r="KSO67" s="1"/>
      <c r="KSR67" s="2"/>
      <c r="KSS67" s="6"/>
      <c r="KST67" s="6"/>
      <c r="KSU67" s="1"/>
      <c r="KSV67" s="1"/>
      <c r="KSW67" s="1"/>
      <c r="KSZ67" s="2"/>
      <c r="KTA67" s="6"/>
      <c r="KTB67" s="6"/>
      <c r="KTC67" s="1"/>
      <c r="KTD67" s="1"/>
      <c r="KTE67" s="1"/>
      <c r="KTH67" s="2"/>
      <c r="KTI67" s="6"/>
      <c r="KTJ67" s="6"/>
      <c r="KTK67" s="1"/>
      <c r="KTL67" s="1"/>
      <c r="KTM67" s="1"/>
      <c r="KTP67" s="2"/>
      <c r="KTQ67" s="6"/>
      <c r="KTR67" s="6"/>
      <c r="KTS67" s="1"/>
      <c r="KTT67" s="1"/>
      <c r="KTU67" s="1"/>
      <c r="KTX67" s="2"/>
      <c r="KTY67" s="6"/>
      <c r="KTZ67" s="6"/>
      <c r="KUA67" s="1"/>
      <c r="KUB67" s="1"/>
      <c r="KUC67" s="1"/>
      <c r="KUF67" s="2"/>
      <c r="KUG67" s="6"/>
      <c r="KUH67" s="6"/>
      <c r="KUI67" s="1"/>
      <c r="KUJ67" s="1"/>
      <c r="KUK67" s="1"/>
      <c r="KUN67" s="2"/>
      <c r="KUO67" s="6"/>
      <c r="KUP67" s="6"/>
      <c r="KUQ67" s="1"/>
      <c r="KUR67" s="1"/>
      <c r="KUS67" s="1"/>
      <c r="KUV67" s="2"/>
      <c r="KUW67" s="6"/>
      <c r="KUX67" s="6"/>
      <c r="KUY67" s="1"/>
      <c r="KUZ67" s="1"/>
      <c r="KVA67" s="1"/>
      <c r="KVD67" s="2"/>
      <c r="KVE67" s="6"/>
      <c r="KVF67" s="6"/>
      <c r="KVG67" s="1"/>
      <c r="KVH67" s="1"/>
      <c r="KVI67" s="1"/>
      <c r="KVL67" s="2"/>
      <c r="KVM67" s="6"/>
      <c r="KVN67" s="6"/>
      <c r="KVO67" s="1"/>
      <c r="KVP67" s="1"/>
      <c r="KVQ67" s="1"/>
      <c r="KVT67" s="2"/>
      <c r="KVU67" s="6"/>
      <c r="KVV67" s="6"/>
      <c r="KVW67" s="1"/>
      <c r="KVX67" s="1"/>
      <c r="KVY67" s="1"/>
      <c r="KWB67" s="2"/>
      <c r="KWC67" s="6"/>
      <c r="KWD67" s="6"/>
      <c r="KWE67" s="1"/>
      <c r="KWF67" s="1"/>
      <c r="KWG67" s="1"/>
      <c r="KWJ67" s="2"/>
      <c r="KWK67" s="6"/>
      <c r="KWL67" s="6"/>
      <c r="KWM67" s="1"/>
      <c r="KWN67" s="1"/>
      <c r="KWO67" s="1"/>
      <c r="KWR67" s="2"/>
      <c r="KWS67" s="6"/>
      <c r="KWT67" s="6"/>
      <c r="KWU67" s="1"/>
      <c r="KWV67" s="1"/>
      <c r="KWW67" s="1"/>
      <c r="KWZ67" s="2"/>
      <c r="KXA67" s="6"/>
      <c r="KXB67" s="6"/>
      <c r="KXC67" s="1"/>
      <c r="KXD67" s="1"/>
      <c r="KXE67" s="1"/>
      <c r="KXH67" s="2"/>
      <c r="KXI67" s="6"/>
      <c r="KXJ67" s="6"/>
      <c r="KXK67" s="1"/>
      <c r="KXL67" s="1"/>
      <c r="KXM67" s="1"/>
      <c r="KXP67" s="2"/>
      <c r="KXQ67" s="6"/>
      <c r="KXR67" s="6"/>
      <c r="KXS67" s="1"/>
      <c r="KXT67" s="1"/>
      <c r="KXU67" s="1"/>
      <c r="KXX67" s="2"/>
      <c r="KXY67" s="6"/>
      <c r="KXZ67" s="6"/>
      <c r="KYA67" s="1"/>
      <c r="KYB67" s="1"/>
      <c r="KYC67" s="1"/>
      <c r="KYF67" s="2"/>
      <c r="KYG67" s="6"/>
      <c r="KYH67" s="6"/>
      <c r="KYI67" s="1"/>
      <c r="KYJ67" s="1"/>
      <c r="KYK67" s="1"/>
      <c r="KYN67" s="2"/>
      <c r="KYO67" s="6"/>
      <c r="KYP67" s="6"/>
      <c r="KYQ67" s="1"/>
      <c r="KYR67" s="1"/>
      <c r="KYS67" s="1"/>
      <c r="KYV67" s="2"/>
      <c r="KYW67" s="6"/>
      <c r="KYX67" s="6"/>
      <c r="KYY67" s="1"/>
      <c r="KYZ67" s="1"/>
      <c r="KZA67" s="1"/>
      <c r="KZD67" s="2"/>
      <c r="KZE67" s="6"/>
      <c r="KZF67" s="6"/>
      <c r="KZG67" s="1"/>
      <c r="KZH67" s="1"/>
      <c r="KZI67" s="1"/>
      <c r="KZL67" s="2"/>
      <c r="KZM67" s="6"/>
      <c r="KZN67" s="6"/>
      <c r="KZO67" s="1"/>
      <c r="KZP67" s="1"/>
      <c r="KZQ67" s="1"/>
      <c r="KZT67" s="2"/>
      <c r="KZU67" s="6"/>
      <c r="KZV67" s="6"/>
      <c r="KZW67" s="1"/>
      <c r="KZX67" s="1"/>
      <c r="KZY67" s="1"/>
      <c r="LAB67" s="2"/>
      <c r="LAC67" s="6"/>
      <c r="LAD67" s="6"/>
      <c r="LAE67" s="1"/>
      <c r="LAF67" s="1"/>
      <c r="LAG67" s="1"/>
      <c r="LAJ67" s="2"/>
      <c r="LAK67" s="6"/>
      <c r="LAL67" s="6"/>
      <c r="LAM67" s="1"/>
      <c r="LAN67" s="1"/>
      <c r="LAO67" s="1"/>
      <c r="LAR67" s="2"/>
      <c r="LAS67" s="6"/>
      <c r="LAT67" s="6"/>
      <c r="LAU67" s="1"/>
      <c r="LAV67" s="1"/>
      <c r="LAW67" s="1"/>
      <c r="LAZ67" s="2"/>
      <c r="LBA67" s="6"/>
      <c r="LBB67" s="6"/>
      <c r="LBC67" s="1"/>
      <c r="LBD67" s="1"/>
      <c r="LBE67" s="1"/>
      <c r="LBH67" s="2"/>
      <c r="LBI67" s="6"/>
      <c r="LBJ67" s="6"/>
      <c r="LBK67" s="1"/>
      <c r="LBL67" s="1"/>
      <c r="LBM67" s="1"/>
      <c r="LBP67" s="2"/>
      <c r="LBQ67" s="6"/>
      <c r="LBR67" s="6"/>
      <c r="LBS67" s="1"/>
      <c r="LBT67" s="1"/>
      <c r="LBU67" s="1"/>
      <c r="LBX67" s="2"/>
      <c r="LBY67" s="6"/>
      <c r="LBZ67" s="6"/>
      <c r="LCA67" s="1"/>
      <c r="LCB67" s="1"/>
      <c r="LCC67" s="1"/>
      <c r="LCF67" s="2"/>
      <c r="LCG67" s="6"/>
      <c r="LCH67" s="6"/>
      <c r="LCI67" s="1"/>
      <c r="LCJ67" s="1"/>
      <c r="LCK67" s="1"/>
      <c r="LCN67" s="2"/>
      <c r="LCO67" s="6"/>
      <c r="LCP67" s="6"/>
      <c r="LCQ67" s="1"/>
      <c r="LCR67" s="1"/>
      <c r="LCS67" s="1"/>
      <c r="LCV67" s="2"/>
      <c r="LCW67" s="6"/>
      <c r="LCX67" s="6"/>
      <c r="LCY67" s="1"/>
      <c r="LCZ67" s="1"/>
      <c r="LDA67" s="1"/>
      <c r="LDD67" s="2"/>
      <c r="LDE67" s="6"/>
      <c r="LDF67" s="6"/>
      <c r="LDG67" s="1"/>
      <c r="LDH67" s="1"/>
      <c r="LDI67" s="1"/>
      <c r="LDL67" s="2"/>
      <c r="LDM67" s="6"/>
      <c r="LDN67" s="6"/>
      <c r="LDO67" s="1"/>
      <c r="LDP67" s="1"/>
      <c r="LDQ67" s="1"/>
      <c r="LDT67" s="2"/>
      <c r="LDU67" s="6"/>
      <c r="LDV67" s="6"/>
      <c r="LDW67" s="1"/>
      <c r="LDX67" s="1"/>
      <c r="LDY67" s="1"/>
      <c r="LEB67" s="2"/>
      <c r="LEC67" s="6"/>
      <c r="LED67" s="6"/>
      <c r="LEE67" s="1"/>
      <c r="LEF67" s="1"/>
      <c r="LEG67" s="1"/>
      <c r="LEJ67" s="2"/>
      <c r="LEK67" s="6"/>
      <c r="LEL67" s="6"/>
      <c r="LEM67" s="1"/>
      <c r="LEN67" s="1"/>
      <c r="LEO67" s="1"/>
      <c r="LER67" s="2"/>
      <c r="LES67" s="6"/>
      <c r="LET67" s="6"/>
      <c r="LEU67" s="1"/>
      <c r="LEV67" s="1"/>
      <c r="LEW67" s="1"/>
      <c r="LEZ67" s="2"/>
      <c r="LFA67" s="6"/>
      <c r="LFB67" s="6"/>
      <c r="LFC67" s="1"/>
      <c r="LFD67" s="1"/>
      <c r="LFE67" s="1"/>
      <c r="LFH67" s="2"/>
      <c r="LFI67" s="6"/>
      <c r="LFJ67" s="6"/>
      <c r="LFK67" s="1"/>
      <c r="LFL67" s="1"/>
      <c r="LFM67" s="1"/>
      <c r="LFP67" s="2"/>
      <c r="LFQ67" s="6"/>
      <c r="LFR67" s="6"/>
      <c r="LFS67" s="1"/>
      <c r="LFT67" s="1"/>
      <c r="LFU67" s="1"/>
      <c r="LFX67" s="2"/>
      <c r="LFY67" s="6"/>
      <c r="LFZ67" s="6"/>
      <c r="LGA67" s="1"/>
      <c r="LGB67" s="1"/>
      <c r="LGC67" s="1"/>
      <c r="LGF67" s="2"/>
      <c r="LGG67" s="6"/>
      <c r="LGH67" s="6"/>
      <c r="LGI67" s="1"/>
      <c r="LGJ67" s="1"/>
      <c r="LGK67" s="1"/>
      <c r="LGN67" s="2"/>
      <c r="LGO67" s="6"/>
      <c r="LGP67" s="6"/>
      <c r="LGQ67" s="1"/>
      <c r="LGR67" s="1"/>
      <c r="LGS67" s="1"/>
      <c r="LGV67" s="2"/>
      <c r="LGW67" s="6"/>
      <c r="LGX67" s="6"/>
      <c r="LGY67" s="1"/>
      <c r="LGZ67" s="1"/>
      <c r="LHA67" s="1"/>
      <c r="LHD67" s="2"/>
      <c r="LHE67" s="6"/>
      <c r="LHF67" s="6"/>
      <c r="LHG67" s="1"/>
      <c r="LHH67" s="1"/>
      <c r="LHI67" s="1"/>
      <c r="LHL67" s="2"/>
      <c r="LHM67" s="6"/>
      <c r="LHN67" s="6"/>
      <c r="LHO67" s="1"/>
      <c r="LHP67" s="1"/>
      <c r="LHQ67" s="1"/>
      <c r="LHT67" s="2"/>
      <c r="LHU67" s="6"/>
      <c r="LHV67" s="6"/>
      <c r="LHW67" s="1"/>
      <c r="LHX67" s="1"/>
      <c r="LHY67" s="1"/>
      <c r="LIB67" s="2"/>
      <c r="LIC67" s="6"/>
      <c r="LID67" s="6"/>
      <c r="LIE67" s="1"/>
      <c r="LIF67" s="1"/>
      <c r="LIG67" s="1"/>
      <c r="LIJ67" s="2"/>
      <c r="LIK67" s="6"/>
      <c r="LIL67" s="6"/>
      <c r="LIM67" s="1"/>
      <c r="LIN67" s="1"/>
      <c r="LIO67" s="1"/>
      <c r="LIR67" s="2"/>
      <c r="LIS67" s="6"/>
      <c r="LIT67" s="6"/>
      <c r="LIU67" s="1"/>
      <c r="LIV67" s="1"/>
      <c r="LIW67" s="1"/>
      <c r="LIZ67" s="2"/>
      <c r="LJA67" s="6"/>
      <c r="LJB67" s="6"/>
      <c r="LJC67" s="1"/>
      <c r="LJD67" s="1"/>
      <c r="LJE67" s="1"/>
      <c r="LJH67" s="2"/>
      <c r="LJI67" s="6"/>
      <c r="LJJ67" s="6"/>
      <c r="LJK67" s="1"/>
      <c r="LJL67" s="1"/>
      <c r="LJM67" s="1"/>
      <c r="LJP67" s="2"/>
      <c r="LJQ67" s="6"/>
      <c r="LJR67" s="6"/>
      <c r="LJS67" s="1"/>
      <c r="LJT67" s="1"/>
      <c r="LJU67" s="1"/>
      <c r="LJX67" s="2"/>
      <c r="LJY67" s="6"/>
      <c r="LJZ67" s="6"/>
      <c r="LKA67" s="1"/>
      <c r="LKB67" s="1"/>
      <c r="LKC67" s="1"/>
      <c r="LKF67" s="2"/>
      <c r="LKG67" s="6"/>
      <c r="LKH67" s="6"/>
      <c r="LKI67" s="1"/>
      <c r="LKJ67" s="1"/>
      <c r="LKK67" s="1"/>
      <c r="LKN67" s="2"/>
      <c r="LKO67" s="6"/>
      <c r="LKP67" s="6"/>
      <c r="LKQ67" s="1"/>
      <c r="LKR67" s="1"/>
      <c r="LKS67" s="1"/>
      <c r="LKV67" s="2"/>
      <c r="LKW67" s="6"/>
      <c r="LKX67" s="6"/>
      <c r="LKY67" s="1"/>
      <c r="LKZ67" s="1"/>
      <c r="LLA67" s="1"/>
      <c r="LLD67" s="2"/>
      <c r="LLE67" s="6"/>
      <c r="LLF67" s="6"/>
      <c r="LLG67" s="1"/>
      <c r="LLH67" s="1"/>
      <c r="LLI67" s="1"/>
      <c r="LLL67" s="2"/>
      <c r="LLM67" s="6"/>
      <c r="LLN67" s="6"/>
      <c r="LLO67" s="1"/>
      <c r="LLP67" s="1"/>
      <c r="LLQ67" s="1"/>
      <c r="LLT67" s="2"/>
      <c r="LLU67" s="6"/>
      <c r="LLV67" s="6"/>
      <c r="LLW67" s="1"/>
      <c r="LLX67" s="1"/>
      <c r="LLY67" s="1"/>
      <c r="LMB67" s="2"/>
      <c r="LMC67" s="6"/>
      <c r="LMD67" s="6"/>
      <c r="LME67" s="1"/>
      <c r="LMF67" s="1"/>
      <c r="LMG67" s="1"/>
      <c r="LMJ67" s="2"/>
      <c r="LMK67" s="6"/>
      <c r="LML67" s="6"/>
      <c r="LMM67" s="1"/>
      <c r="LMN67" s="1"/>
      <c r="LMO67" s="1"/>
      <c r="LMR67" s="2"/>
      <c r="LMS67" s="6"/>
      <c r="LMT67" s="6"/>
      <c r="LMU67" s="1"/>
      <c r="LMV67" s="1"/>
      <c r="LMW67" s="1"/>
      <c r="LMZ67" s="2"/>
      <c r="LNA67" s="6"/>
      <c r="LNB67" s="6"/>
      <c r="LNC67" s="1"/>
      <c r="LND67" s="1"/>
      <c r="LNE67" s="1"/>
      <c r="LNH67" s="2"/>
      <c r="LNI67" s="6"/>
      <c r="LNJ67" s="6"/>
      <c r="LNK67" s="1"/>
      <c r="LNL67" s="1"/>
      <c r="LNM67" s="1"/>
      <c r="LNP67" s="2"/>
      <c r="LNQ67" s="6"/>
      <c r="LNR67" s="6"/>
      <c r="LNS67" s="1"/>
      <c r="LNT67" s="1"/>
      <c r="LNU67" s="1"/>
      <c r="LNX67" s="2"/>
      <c r="LNY67" s="6"/>
      <c r="LNZ67" s="6"/>
      <c r="LOA67" s="1"/>
      <c r="LOB67" s="1"/>
      <c r="LOC67" s="1"/>
      <c r="LOF67" s="2"/>
      <c r="LOG67" s="6"/>
      <c r="LOH67" s="6"/>
      <c r="LOI67" s="1"/>
      <c r="LOJ67" s="1"/>
      <c r="LOK67" s="1"/>
      <c r="LON67" s="2"/>
      <c r="LOO67" s="6"/>
      <c r="LOP67" s="6"/>
      <c r="LOQ67" s="1"/>
      <c r="LOR67" s="1"/>
      <c r="LOS67" s="1"/>
      <c r="LOV67" s="2"/>
      <c r="LOW67" s="6"/>
      <c r="LOX67" s="6"/>
      <c r="LOY67" s="1"/>
      <c r="LOZ67" s="1"/>
      <c r="LPA67" s="1"/>
      <c r="LPD67" s="2"/>
      <c r="LPE67" s="6"/>
      <c r="LPF67" s="6"/>
      <c r="LPG67" s="1"/>
      <c r="LPH67" s="1"/>
      <c r="LPI67" s="1"/>
      <c r="LPL67" s="2"/>
      <c r="LPM67" s="6"/>
      <c r="LPN67" s="6"/>
      <c r="LPO67" s="1"/>
      <c r="LPP67" s="1"/>
      <c r="LPQ67" s="1"/>
      <c r="LPT67" s="2"/>
      <c r="LPU67" s="6"/>
      <c r="LPV67" s="6"/>
      <c r="LPW67" s="1"/>
      <c r="LPX67" s="1"/>
      <c r="LPY67" s="1"/>
      <c r="LQB67" s="2"/>
      <c r="LQC67" s="6"/>
      <c r="LQD67" s="6"/>
      <c r="LQE67" s="1"/>
      <c r="LQF67" s="1"/>
      <c r="LQG67" s="1"/>
      <c r="LQJ67" s="2"/>
      <c r="LQK67" s="6"/>
      <c r="LQL67" s="6"/>
      <c r="LQM67" s="1"/>
      <c r="LQN67" s="1"/>
      <c r="LQO67" s="1"/>
      <c r="LQR67" s="2"/>
      <c r="LQS67" s="6"/>
      <c r="LQT67" s="6"/>
      <c r="LQU67" s="1"/>
      <c r="LQV67" s="1"/>
      <c r="LQW67" s="1"/>
      <c r="LQZ67" s="2"/>
      <c r="LRA67" s="6"/>
      <c r="LRB67" s="6"/>
      <c r="LRC67" s="1"/>
      <c r="LRD67" s="1"/>
      <c r="LRE67" s="1"/>
      <c r="LRH67" s="2"/>
      <c r="LRI67" s="6"/>
      <c r="LRJ67" s="6"/>
      <c r="LRK67" s="1"/>
      <c r="LRL67" s="1"/>
      <c r="LRM67" s="1"/>
      <c r="LRP67" s="2"/>
      <c r="LRQ67" s="6"/>
      <c r="LRR67" s="6"/>
      <c r="LRS67" s="1"/>
      <c r="LRT67" s="1"/>
      <c r="LRU67" s="1"/>
      <c r="LRX67" s="2"/>
      <c r="LRY67" s="6"/>
      <c r="LRZ67" s="6"/>
      <c r="LSA67" s="1"/>
      <c r="LSB67" s="1"/>
      <c r="LSC67" s="1"/>
      <c r="LSF67" s="2"/>
      <c r="LSG67" s="6"/>
      <c r="LSH67" s="6"/>
      <c r="LSI67" s="1"/>
      <c r="LSJ67" s="1"/>
      <c r="LSK67" s="1"/>
      <c r="LSN67" s="2"/>
      <c r="LSO67" s="6"/>
      <c r="LSP67" s="6"/>
      <c r="LSQ67" s="1"/>
      <c r="LSR67" s="1"/>
      <c r="LSS67" s="1"/>
      <c r="LSV67" s="2"/>
      <c r="LSW67" s="6"/>
      <c r="LSX67" s="6"/>
      <c r="LSY67" s="1"/>
      <c r="LSZ67" s="1"/>
      <c r="LTA67" s="1"/>
      <c r="LTD67" s="2"/>
      <c r="LTE67" s="6"/>
      <c r="LTF67" s="6"/>
      <c r="LTG67" s="1"/>
      <c r="LTH67" s="1"/>
      <c r="LTI67" s="1"/>
      <c r="LTL67" s="2"/>
      <c r="LTM67" s="6"/>
      <c r="LTN67" s="6"/>
      <c r="LTO67" s="1"/>
      <c r="LTP67" s="1"/>
      <c r="LTQ67" s="1"/>
      <c r="LTT67" s="2"/>
      <c r="LTU67" s="6"/>
      <c r="LTV67" s="6"/>
      <c r="LTW67" s="1"/>
      <c r="LTX67" s="1"/>
      <c r="LTY67" s="1"/>
      <c r="LUB67" s="2"/>
      <c r="LUC67" s="6"/>
      <c r="LUD67" s="6"/>
      <c r="LUE67" s="1"/>
      <c r="LUF67" s="1"/>
      <c r="LUG67" s="1"/>
      <c r="LUJ67" s="2"/>
      <c r="LUK67" s="6"/>
      <c r="LUL67" s="6"/>
      <c r="LUM67" s="1"/>
      <c r="LUN67" s="1"/>
      <c r="LUO67" s="1"/>
      <c r="LUR67" s="2"/>
      <c r="LUS67" s="6"/>
      <c r="LUT67" s="6"/>
      <c r="LUU67" s="1"/>
      <c r="LUV67" s="1"/>
      <c r="LUW67" s="1"/>
      <c r="LUZ67" s="2"/>
      <c r="LVA67" s="6"/>
      <c r="LVB67" s="6"/>
      <c r="LVC67" s="1"/>
      <c r="LVD67" s="1"/>
      <c r="LVE67" s="1"/>
      <c r="LVH67" s="2"/>
      <c r="LVI67" s="6"/>
      <c r="LVJ67" s="6"/>
      <c r="LVK67" s="1"/>
      <c r="LVL67" s="1"/>
      <c r="LVM67" s="1"/>
      <c r="LVP67" s="2"/>
      <c r="LVQ67" s="6"/>
      <c r="LVR67" s="6"/>
      <c r="LVS67" s="1"/>
      <c r="LVT67" s="1"/>
      <c r="LVU67" s="1"/>
      <c r="LVX67" s="2"/>
      <c r="LVY67" s="6"/>
      <c r="LVZ67" s="6"/>
      <c r="LWA67" s="1"/>
      <c r="LWB67" s="1"/>
      <c r="LWC67" s="1"/>
      <c r="LWF67" s="2"/>
      <c r="LWG67" s="6"/>
      <c r="LWH67" s="6"/>
      <c r="LWI67" s="1"/>
      <c r="LWJ67" s="1"/>
      <c r="LWK67" s="1"/>
      <c r="LWN67" s="2"/>
      <c r="LWO67" s="6"/>
      <c r="LWP67" s="6"/>
      <c r="LWQ67" s="1"/>
      <c r="LWR67" s="1"/>
      <c r="LWS67" s="1"/>
      <c r="LWV67" s="2"/>
      <c r="LWW67" s="6"/>
      <c r="LWX67" s="6"/>
      <c r="LWY67" s="1"/>
      <c r="LWZ67" s="1"/>
      <c r="LXA67" s="1"/>
      <c r="LXD67" s="2"/>
      <c r="LXE67" s="6"/>
      <c r="LXF67" s="6"/>
      <c r="LXG67" s="1"/>
      <c r="LXH67" s="1"/>
      <c r="LXI67" s="1"/>
      <c r="LXL67" s="2"/>
      <c r="LXM67" s="6"/>
      <c r="LXN67" s="6"/>
      <c r="LXO67" s="1"/>
      <c r="LXP67" s="1"/>
      <c r="LXQ67" s="1"/>
      <c r="LXT67" s="2"/>
      <c r="LXU67" s="6"/>
      <c r="LXV67" s="6"/>
      <c r="LXW67" s="1"/>
      <c r="LXX67" s="1"/>
      <c r="LXY67" s="1"/>
      <c r="LYB67" s="2"/>
      <c r="LYC67" s="6"/>
      <c r="LYD67" s="6"/>
      <c r="LYE67" s="1"/>
      <c r="LYF67" s="1"/>
      <c r="LYG67" s="1"/>
      <c r="LYJ67" s="2"/>
      <c r="LYK67" s="6"/>
      <c r="LYL67" s="6"/>
      <c r="LYM67" s="1"/>
      <c r="LYN67" s="1"/>
      <c r="LYO67" s="1"/>
      <c r="LYR67" s="2"/>
      <c r="LYS67" s="6"/>
      <c r="LYT67" s="6"/>
      <c r="LYU67" s="1"/>
      <c r="LYV67" s="1"/>
      <c r="LYW67" s="1"/>
      <c r="LYZ67" s="2"/>
      <c r="LZA67" s="6"/>
      <c r="LZB67" s="6"/>
      <c r="LZC67" s="1"/>
      <c r="LZD67" s="1"/>
      <c r="LZE67" s="1"/>
      <c r="LZH67" s="2"/>
      <c r="LZI67" s="6"/>
      <c r="LZJ67" s="6"/>
      <c r="LZK67" s="1"/>
      <c r="LZL67" s="1"/>
      <c r="LZM67" s="1"/>
      <c r="LZP67" s="2"/>
      <c r="LZQ67" s="6"/>
      <c r="LZR67" s="6"/>
      <c r="LZS67" s="1"/>
      <c r="LZT67" s="1"/>
      <c r="LZU67" s="1"/>
      <c r="LZX67" s="2"/>
      <c r="LZY67" s="6"/>
      <c r="LZZ67" s="6"/>
      <c r="MAA67" s="1"/>
      <c r="MAB67" s="1"/>
      <c r="MAC67" s="1"/>
      <c r="MAF67" s="2"/>
      <c r="MAG67" s="6"/>
      <c r="MAH67" s="6"/>
      <c r="MAI67" s="1"/>
      <c r="MAJ67" s="1"/>
      <c r="MAK67" s="1"/>
      <c r="MAN67" s="2"/>
      <c r="MAO67" s="6"/>
      <c r="MAP67" s="6"/>
      <c r="MAQ67" s="1"/>
      <c r="MAR67" s="1"/>
      <c r="MAS67" s="1"/>
      <c r="MAV67" s="2"/>
      <c r="MAW67" s="6"/>
      <c r="MAX67" s="6"/>
      <c r="MAY67" s="1"/>
      <c r="MAZ67" s="1"/>
      <c r="MBA67" s="1"/>
      <c r="MBD67" s="2"/>
      <c r="MBE67" s="6"/>
      <c r="MBF67" s="6"/>
      <c r="MBG67" s="1"/>
      <c r="MBH67" s="1"/>
      <c r="MBI67" s="1"/>
      <c r="MBL67" s="2"/>
      <c r="MBM67" s="6"/>
      <c r="MBN67" s="6"/>
      <c r="MBO67" s="1"/>
      <c r="MBP67" s="1"/>
      <c r="MBQ67" s="1"/>
      <c r="MBT67" s="2"/>
      <c r="MBU67" s="6"/>
      <c r="MBV67" s="6"/>
      <c r="MBW67" s="1"/>
      <c r="MBX67" s="1"/>
      <c r="MBY67" s="1"/>
      <c r="MCB67" s="2"/>
      <c r="MCC67" s="6"/>
      <c r="MCD67" s="6"/>
      <c r="MCE67" s="1"/>
      <c r="MCF67" s="1"/>
      <c r="MCG67" s="1"/>
      <c r="MCJ67" s="2"/>
      <c r="MCK67" s="6"/>
      <c r="MCL67" s="6"/>
      <c r="MCM67" s="1"/>
      <c r="MCN67" s="1"/>
      <c r="MCO67" s="1"/>
      <c r="MCR67" s="2"/>
      <c r="MCS67" s="6"/>
      <c r="MCT67" s="6"/>
      <c r="MCU67" s="1"/>
      <c r="MCV67" s="1"/>
      <c r="MCW67" s="1"/>
      <c r="MCZ67" s="2"/>
      <c r="MDA67" s="6"/>
      <c r="MDB67" s="6"/>
      <c r="MDC67" s="1"/>
      <c r="MDD67" s="1"/>
      <c r="MDE67" s="1"/>
      <c r="MDH67" s="2"/>
      <c r="MDI67" s="6"/>
      <c r="MDJ67" s="6"/>
      <c r="MDK67" s="1"/>
      <c r="MDL67" s="1"/>
      <c r="MDM67" s="1"/>
      <c r="MDP67" s="2"/>
      <c r="MDQ67" s="6"/>
      <c r="MDR67" s="6"/>
      <c r="MDS67" s="1"/>
      <c r="MDT67" s="1"/>
      <c r="MDU67" s="1"/>
      <c r="MDX67" s="2"/>
      <c r="MDY67" s="6"/>
      <c r="MDZ67" s="6"/>
      <c r="MEA67" s="1"/>
      <c r="MEB67" s="1"/>
      <c r="MEC67" s="1"/>
      <c r="MEF67" s="2"/>
      <c r="MEG67" s="6"/>
      <c r="MEH67" s="6"/>
      <c r="MEI67" s="1"/>
      <c r="MEJ67" s="1"/>
      <c r="MEK67" s="1"/>
      <c r="MEN67" s="2"/>
      <c r="MEO67" s="6"/>
      <c r="MEP67" s="6"/>
      <c r="MEQ67" s="1"/>
      <c r="MER67" s="1"/>
      <c r="MES67" s="1"/>
      <c r="MEV67" s="2"/>
      <c r="MEW67" s="6"/>
      <c r="MEX67" s="6"/>
      <c r="MEY67" s="1"/>
      <c r="MEZ67" s="1"/>
      <c r="MFA67" s="1"/>
      <c r="MFD67" s="2"/>
      <c r="MFE67" s="6"/>
      <c r="MFF67" s="6"/>
      <c r="MFG67" s="1"/>
      <c r="MFH67" s="1"/>
      <c r="MFI67" s="1"/>
      <c r="MFL67" s="2"/>
      <c r="MFM67" s="6"/>
      <c r="MFN67" s="6"/>
      <c r="MFO67" s="1"/>
      <c r="MFP67" s="1"/>
      <c r="MFQ67" s="1"/>
      <c r="MFT67" s="2"/>
      <c r="MFU67" s="6"/>
      <c r="MFV67" s="6"/>
      <c r="MFW67" s="1"/>
      <c r="MFX67" s="1"/>
      <c r="MFY67" s="1"/>
      <c r="MGB67" s="2"/>
      <c r="MGC67" s="6"/>
      <c r="MGD67" s="6"/>
      <c r="MGE67" s="1"/>
      <c r="MGF67" s="1"/>
      <c r="MGG67" s="1"/>
      <c r="MGJ67" s="2"/>
      <c r="MGK67" s="6"/>
      <c r="MGL67" s="6"/>
      <c r="MGM67" s="1"/>
      <c r="MGN67" s="1"/>
      <c r="MGO67" s="1"/>
      <c r="MGR67" s="2"/>
      <c r="MGS67" s="6"/>
      <c r="MGT67" s="6"/>
      <c r="MGU67" s="1"/>
      <c r="MGV67" s="1"/>
      <c r="MGW67" s="1"/>
      <c r="MGZ67" s="2"/>
      <c r="MHA67" s="6"/>
      <c r="MHB67" s="6"/>
      <c r="MHC67" s="1"/>
      <c r="MHD67" s="1"/>
      <c r="MHE67" s="1"/>
      <c r="MHH67" s="2"/>
      <c r="MHI67" s="6"/>
      <c r="MHJ67" s="6"/>
      <c r="MHK67" s="1"/>
      <c r="MHL67" s="1"/>
      <c r="MHM67" s="1"/>
      <c r="MHP67" s="2"/>
      <c r="MHQ67" s="6"/>
      <c r="MHR67" s="6"/>
      <c r="MHS67" s="1"/>
      <c r="MHT67" s="1"/>
      <c r="MHU67" s="1"/>
      <c r="MHX67" s="2"/>
      <c r="MHY67" s="6"/>
      <c r="MHZ67" s="6"/>
      <c r="MIA67" s="1"/>
      <c r="MIB67" s="1"/>
      <c r="MIC67" s="1"/>
      <c r="MIF67" s="2"/>
      <c r="MIG67" s="6"/>
      <c r="MIH67" s="6"/>
      <c r="MII67" s="1"/>
      <c r="MIJ67" s="1"/>
      <c r="MIK67" s="1"/>
      <c r="MIN67" s="2"/>
      <c r="MIO67" s="6"/>
      <c r="MIP67" s="6"/>
      <c r="MIQ67" s="1"/>
      <c r="MIR67" s="1"/>
      <c r="MIS67" s="1"/>
      <c r="MIV67" s="2"/>
      <c r="MIW67" s="6"/>
      <c r="MIX67" s="6"/>
      <c r="MIY67" s="1"/>
      <c r="MIZ67" s="1"/>
      <c r="MJA67" s="1"/>
      <c r="MJD67" s="2"/>
      <c r="MJE67" s="6"/>
      <c r="MJF67" s="6"/>
      <c r="MJG67" s="1"/>
      <c r="MJH67" s="1"/>
      <c r="MJI67" s="1"/>
      <c r="MJL67" s="2"/>
      <c r="MJM67" s="6"/>
      <c r="MJN67" s="6"/>
      <c r="MJO67" s="1"/>
      <c r="MJP67" s="1"/>
      <c r="MJQ67" s="1"/>
      <c r="MJT67" s="2"/>
      <c r="MJU67" s="6"/>
      <c r="MJV67" s="6"/>
      <c r="MJW67" s="1"/>
      <c r="MJX67" s="1"/>
      <c r="MJY67" s="1"/>
      <c r="MKB67" s="2"/>
      <c r="MKC67" s="6"/>
      <c r="MKD67" s="6"/>
      <c r="MKE67" s="1"/>
      <c r="MKF67" s="1"/>
      <c r="MKG67" s="1"/>
      <c r="MKJ67" s="2"/>
      <c r="MKK67" s="6"/>
      <c r="MKL67" s="6"/>
      <c r="MKM67" s="1"/>
      <c r="MKN67" s="1"/>
      <c r="MKO67" s="1"/>
      <c r="MKR67" s="2"/>
      <c r="MKS67" s="6"/>
      <c r="MKT67" s="6"/>
      <c r="MKU67" s="1"/>
      <c r="MKV67" s="1"/>
      <c r="MKW67" s="1"/>
      <c r="MKZ67" s="2"/>
      <c r="MLA67" s="6"/>
      <c r="MLB67" s="6"/>
      <c r="MLC67" s="1"/>
      <c r="MLD67" s="1"/>
      <c r="MLE67" s="1"/>
      <c r="MLH67" s="2"/>
      <c r="MLI67" s="6"/>
      <c r="MLJ67" s="6"/>
      <c r="MLK67" s="1"/>
      <c r="MLL67" s="1"/>
      <c r="MLM67" s="1"/>
      <c r="MLP67" s="2"/>
      <c r="MLQ67" s="6"/>
      <c r="MLR67" s="6"/>
      <c r="MLS67" s="1"/>
      <c r="MLT67" s="1"/>
      <c r="MLU67" s="1"/>
      <c r="MLX67" s="2"/>
      <c r="MLY67" s="6"/>
      <c r="MLZ67" s="6"/>
      <c r="MMA67" s="1"/>
      <c r="MMB67" s="1"/>
      <c r="MMC67" s="1"/>
      <c r="MMF67" s="2"/>
      <c r="MMG67" s="6"/>
      <c r="MMH67" s="6"/>
      <c r="MMI67" s="1"/>
      <c r="MMJ67" s="1"/>
      <c r="MMK67" s="1"/>
      <c r="MMN67" s="2"/>
      <c r="MMO67" s="6"/>
      <c r="MMP67" s="6"/>
      <c r="MMQ67" s="1"/>
      <c r="MMR67" s="1"/>
      <c r="MMS67" s="1"/>
      <c r="MMV67" s="2"/>
      <c r="MMW67" s="6"/>
      <c r="MMX67" s="6"/>
      <c r="MMY67" s="1"/>
      <c r="MMZ67" s="1"/>
      <c r="MNA67" s="1"/>
      <c r="MND67" s="2"/>
      <c r="MNE67" s="6"/>
      <c r="MNF67" s="6"/>
      <c r="MNG67" s="1"/>
      <c r="MNH67" s="1"/>
      <c r="MNI67" s="1"/>
      <c r="MNL67" s="2"/>
      <c r="MNM67" s="6"/>
      <c r="MNN67" s="6"/>
      <c r="MNO67" s="1"/>
      <c r="MNP67" s="1"/>
      <c r="MNQ67" s="1"/>
      <c r="MNT67" s="2"/>
      <c r="MNU67" s="6"/>
      <c r="MNV67" s="6"/>
      <c r="MNW67" s="1"/>
      <c r="MNX67" s="1"/>
      <c r="MNY67" s="1"/>
      <c r="MOB67" s="2"/>
      <c r="MOC67" s="6"/>
      <c r="MOD67" s="6"/>
      <c r="MOE67" s="1"/>
      <c r="MOF67" s="1"/>
      <c r="MOG67" s="1"/>
      <c r="MOJ67" s="2"/>
      <c r="MOK67" s="6"/>
      <c r="MOL67" s="6"/>
      <c r="MOM67" s="1"/>
      <c r="MON67" s="1"/>
      <c r="MOO67" s="1"/>
      <c r="MOR67" s="2"/>
      <c r="MOS67" s="6"/>
      <c r="MOT67" s="6"/>
      <c r="MOU67" s="1"/>
      <c r="MOV67" s="1"/>
      <c r="MOW67" s="1"/>
      <c r="MOZ67" s="2"/>
      <c r="MPA67" s="6"/>
      <c r="MPB67" s="6"/>
      <c r="MPC67" s="1"/>
      <c r="MPD67" s="1"/>
      <c r="MPE67" s="1"/>
      <c r="MPH67" s="2"/>
      <c r="MPI67" s="6"/>
      <c r="MPJ67" s="6"/>
      <c r="MPK67" s="1"/>
      <c r="MPL67" s="1"/>
      <c r="MPM67" s="1"/>
      <c r="MPP67" s="2"/>
      <c r="MPQ67" s="6"/>
      <c r="MPR67" s="6"/>
      <c r="MPS67" s="1"/>
      <c r="MPT67" s="1"/>
      <c r="MPU67" s="1"/>
      <c r="MPX67" s="2"/>
      <c r="MPY67" s="6"/>
      <c r="MPZ67" s="6"/>
      <c r="MQA67" s="1"/>
      <c r="MQB67" s="1"/>
      <c r="MQC67" s="1"/>
      <c r="MQF67" s="2"/>
      <c r="MQG67" s="6"/>
      <c r="MQH67" s="6"/>
      <c r="MQI67" s="1"/>
      <c r="MQJ67" s="1"/>
      <c r="MQK67" s="1"/>
      <c r="MQN67" s="2"/>
      <c r="MQO67" s="6"/>
      <c r="MQP67" s="6"/>
      <c r="MQQ67" s="1"/>
      <c r="MQR67" s="1"/>
      <c r="MQS67" s="1"/>
      <c r="MQV67" s="2"/>
      <c r="MQW67" s="6"/>
      <c r="MQX67" s="6"/>
      <c r="MQY67" s="1"/>
      <c r="MQZ67" s="1"/>
      <c r="MRA67" s="1"/>
      <c r="MRD67" s="2"/>
      <c r="MRE67" s="6"/>
      <c r="MRF67" s="6"/>
      <c r="MRG67" s="1"/>
      <c r="MRH67" s="1"/>
      <c r="MRI67" s="1"/>
      <c r="MRL67" s="2"/>
      <c r="MRM67" s="6"/>
      <c r="MRN67" s="6"/>
      <c r="MRO67" s="1"/>
      <c r="MRP67" s="1"/>
      <c r="MRQ67" s="1"/>
      <c r="MRT67" s="2"/>
      <c r="MRU67" s="6"/>
      <c r="MRV67" s="6"/>
      <c r="MRW67" s="1"/>
      <c r="MRX67" s="1"/>
      <c r="MRY67" s="1"/>
      <c r="MSB67" s="2"/>
      <c r="MSC67" s="6"/>
      <c r="MSD67" s="6"/>
      <c r="MSE67" s="1"/>
      <c r="MSF67" s="1"/>
      <c r="MSG67" s="1"/>
      <c r="MSJ67" s="2"/>
      <c r="MSK67" s="6"/>
      <c r="MSL67" s="6"/>
      <c r="MSM67" s="1"/>
      <c r="MSN67" s="1"/>
      <c r="MSO67" s="1"/>
      <c r="MSR67" s="2"/>
      <c r="MSS67" s="6"/>
      <c r="MST67" s="6"/>
      <c r="MSU67" s="1"/>
      <c r="MSV67" s="1"/>
      <c r="MSW67" s="1"/>
      <c r="MSZ67" s="2"/>
      <c r="MTA67" s="6"/>
      <c r="MTB67" s="6"/>
      <c r="MTC67" s="1"/>
      <c r="MTD67" s="1"/>
      <c r="MTE67" s="1"/>
      <c r="MTH67" s="2"/>
      <c r="MTI67" s="6"/>
      <c r="MTJ67" s="6"/>
      <c r="MTK67" s="1"/>
      <c r="MTL67" s="1"/>
      <c r="MTM67" s="1"/>
      <c r="MTP67" s="2"/>
      <c r="MTQ67" s="6"/>
      <c r="MTR67" s="6"/>
      <c r="MTS67" s="1"/>
      <c r="MTT67" s="1"/>
      <c r="MTU67" s="1"/>
      <c r="MTX67" s="2"/>
      <c r="MTY67" s="6"/>
      <c r="MTZ67" s="6"/>
      <c r="MUA67" s="1"/>
      <c r="MUB67" s="1"/>
      <c r="MUC67" s="1"/>
      <c r="MUF67" s="2"/>
      <c r="MUG67" s="6"/>
      <c r="MUH67" s="6"/>
      <c r="MUI67" s="1"/>
      <c r="MUJ67" s="1"/>
      <c r="MUK67" s="1"/>
      <c r="MUN67" s="2"/>
      <c r="MUO67" s="6"/>
      <c r="MUP67" s="6"/>
      <c r="MUQ67" s="1"/>
      <c r="MUR67" s="1"/>
      <c r="MUS67" s="1"/>
      <c r="MUV67" s="2"/>
      <c r="MUW67" s="6"/>
      <c r="MUX67" s="6"/>
      <c r="MUY67" s="1"/>
      <c r="MUZ67" s="1"/>
      <c r="MVA67" s="1"/>
      <c r="MVD67" s="2"/>
      <c r="MVE67" s="6"/>
      <c r="MVF67" s="6"/>
      <c r="MVG67" s="1"/>
      <c r="MVH67" s="1"/>
      <c r="MVI67" s="1"/>
      <c r="MVL67" s="2"/>
      <c r="MVM67" s="6"/>
      <c r="MVN67" s="6"/>
      <c r="MVO67" s="1"/>
      <c r="MVP67" s="1"/>
      <c r="MVQ67" s="1"/>
      <c r="MVT67" s="2"/>
      <c r="MVU67" s="6"/>
      <c r="MVV67" s="6"/>
      <c r="MVW67" s="1"/>
      <c r="MVX67" s="1"/>
      <c r="MVY67" s="1"/>
      <c r="MWB67" s="2"/>
      <c r="MWC67" s="6"/>
      <c r="MWD67" s="6"/>
      <c r="MWE67" s="1"/>
      <c r="MWF67" s="1"/>
      <c r="MWG67" s="1"/>
      <c r="MWJ67" s="2"/>
      <c r="MWK67" s="6"/>
      <c r="MWL67" s="6"/>
      <c r="MWM67" s="1"/>
      <c r="MWN67" s="1"/>
      <c r="MWO67" s="1"/>
      <c r="MWR67" s="2"/>
      <c r="MWS67" s="6"/>
      <c r="MWT67" s="6"/>
      <c r="MWU67" s="1"/>
      <c r="MWV67" s="1"/>
      <c r="MWW67" s="1"/>
      <c r="MWZ67" s="2"/>
      <c r="MXA67" s="6"/>
      <c r="MXB67" s="6"/>
      <c r="MXC67" s="1"/>
      <c r="MXD67" s="1"/>
      <c r="MXE67" s="1"/>
      <c r="MXH67" s="2"/>
      <c r="MXI67" s="6"/>
      <c r="MXJ67" s="6"/>
      <c r="MXK67" s="1"/>
      <c r="MXL67" s="1"/>
      <c r="MXM67" s="1"/>
      <c r="MXP67" s="2"/>
      <c r="MXQ67" s="6"/>
      <c r="MXR67" s="6"/>
      <c r="MXS67" s="1"/>
      <c r="MXT67" s="1"/>
      <c r="MXU67" s="1"/>
      <c r="MXX67" s="2"/>
      <c r="MXY67" s="6"/>
      <c r="MXZ67" s="6"/>
      <c r="MYA67" s="1"/>
      <c r="MYB67" s="1"/>
      <c r="MYC67" s="1"/>
      <c r="MYF67" s="2"/>
      <c r="MYG67" s="6"/>
      <c r="MYH67" s="6"/>
      <c r="MYI67" s="1"/>
      <c r="MYJ67" s="1"/>
      <c r="MYK67" s="1"/>
      <c r="MYN67" s="2"/>
      <c r="MYO67" s="6"/>
      <c r="MYP67" s="6"/>
      <c r="MYQ67" s="1"/>
      <c r="MYR67" s="1"/>
      <c r="MYS67" s="1"/>
      <c r="MYV67" s="2"/>
      <c r="MYW67" s="6"/>
      <c r="MYX67" s="6"/>
      <c r="MYY67" s="1"/>
      <c r="MYZ67" s="1"/>
      <c r="MZA67" s="1"/>
      <c r="MZD67" s="2"/>
      <c r="MZE67" s="6"/>
      <c r="MZF67" s="6"/>
      <c r="MZG67" s="1"/>
      <c r="MZH67" s="1"/>
      <c r="MZI67" s="1"/>
      <c r="MZL67" s="2"/>
      <c r="MZM67" s="6"/>
      <c r="MZN67" s="6"/>
      <c r="MZO67" s="1"/>
      <c r="MZP67" s="1"/>
      <c r="MZQ67" s="1"/>
      <c r="MZT67" s="2"/>
      <c r="MZU67" s="6"/>
      <c r="MZV67" s="6"/>
      <c r="MZW67" s="1"/>
      <c r="MZX67" s="1"/>
      <c r="MZY67" s="1"/>
      <c r="NAB67" s="2"/>
      <c r="NAC67" s="6"/>
      <c r="NAD67" s="6"/>
      <c r="NAE67" s="1"/>
      <c r="NAF67" s="1"/>
      <c r="NAG67" s="1"/>
      <c r="NAJ67" s="2"/>
      <c r="NAK67" s="6"/>
      <c r="NAL67" s="6"/>
      <c r="NAM67" s="1"/>
      <c r="NAN67" s="1"/>
      <c r="NAO67" s="1"/>
      <c r="NAR67" s="2"/>
      <c r="NAS67" s="6"/>
      <c r="NAT67" s="6"/>
      <c r="NAU67" s="1"/>
      <c r="NAV67" s="1"/>
      <c r="NAW67" s="1"/>
      <c r="NAZ67" s="2"/>
      <c r="NBA67" s="6"/>
      <c r="NBB67" s="6"/>
      <c r="NBC67" s="1"/>
      <c r="NBD67" s="1"/>
      <c r="NBE67" s="1"/>
      <c r="NBH67" s="2"/>
      <c r="NBI67" s="6"/>
      <c r="NBJ67" s="6"/>
      <c r="NBK67" s="1"/>
      <c r="NBL67" s="1"/>
      <c r="NBM67" s="1"/>
      <c r="NBP67" s="2"/>
      <c r="NBQ67" s="6"/>
      <c r="NBR67" s="6"/>
      <c r="NBS67" s="1"/>
      <c r="NBT67" s="1"/>
      <c r="NBU67" s="1"/>
      <c r="NBX67" s="2"/>
      <c r="NBY67" s="6"/>
      <c r="NBZ67" s="6"/>
      <c r="NCA67" s="1"/>
      <c r="NCB67" s="1"/>
      <c r="NCC67" s="1"/>
      <c r="NCF67" s="2"/>
      <c r="NCG67" s="6"/>
      <c r="NCH67" s="6"/>
      <c r="NCI67" s="1"/>
      <c r="NCJ67" s="1"/>
      <c r="NCK67" s="1"/>
      <c r="NCN67" s="2"/>
      <c r="NCO67" s="6"/>
      <c r="NCP67" s="6"/>
      <c r="NCQ67" s="1"/>
      <c r="NCR67" s="1"/>
      <c r="NCS67" s="1"/>
      <c r="NCV67" s="2"/>
      <c r="NCW67" s="6"/>
      <c r="NCX67" s="6"/>
      <c r="NCY67" s="1"/>
      <c r="NCZ67" s="1"/>
      <c r="NDA67" s="1"/>
      <c r="NDD67" s="2"/>
      <c r="NDE67" s="6"/>
      <c r="NDF67" s="6"/>
      <c r="NDG67" s="1"/>
      <c r="NDH67" s="1"/>
      <c r="NDI67" s="1"/>
      <c r="NDL67" s="2"/>
      <c r="NDM67" s="6"/>
      <c r="NDN67" s="6"/>
      <c r="NDO67" s="1"/>
      <c r="NDP67" s="1"/>
      <c r="NDQ67" s="1"/>
      <c r="NDT67" s="2"/>
      <c r="NDU67" s="6"/>
      <c r="NDV67" s="6"/>
      <c r="NDW67" s="1"/>
      <c r="NDX67" s="1"/>
      <c r="NDY67" s="1"/>
      <c r="NEB67" s="2"/>
      <c r="NEC67" s="6"/>
      <c r="NED67" s="6"/>
      <c r="NEE67" s="1"/>
      <c r="NEF67" s="1"/>
      <c r="NEG67" s="1"/>
      <c r="NEJ67" s="2"/>
      <c r="NEK67" s="6"/>
      <c r="NEL67" s="6"/>
      <c r="NEM67" s="1"/>
      <c r="NEN67" s="1"/>
      <c r="NEO67" s="1"/>
      <c r="NER67" s="2"/>
      <c r="NES67" s="6"/>
      <c r="NET67" s="6"/>
      <c r="NEU67" s="1"/>
      <c r="NEV67" s="1"/>
      <c r="NEW67" s="1"/>
      <c r="NEZ67" s="2"/>
      <c r="NFA67" s="6"/>
      <c r="NFB67" s="6"/>
      <c r="NFC67" s="1"/>
      <c r="NFD67" s="1"/>
      <c r="NFE67" s="1"/>
      <c r="NFH67" s="2"/>
      <c r="NFI67" s="6"/>
      <c r="NFJ67" s="6"/>
      <c r="NFK67" s="1"/>
      <c r="NFL67" s="1"/>
      <c r="NFM67" s="1"/>
      <c r="NFP67" s="2"/>
      <c r="NFQ67" s="6"/>
      <c r="NFR67" s="6"/>
      <c r="NFS67" s="1"/>
      <c r="NFT67" s="1"/>
      <c r="NFU67" s="1"/>
      <c r="NFX67" s="2"/>
      <c r="NFY67" s="6"/>
      <c r="NFZ67" s="6"/>
      <c r="NGA67" s="1"/>
      <c r="NGB67" s="1"/>
      <c r="NGC67" s="1"/>
      <c r="NGF67" s="2"/>
      <c r="NGG67" s="6"/>
      <c r="NGH67" s="6"/>
      <c r="NGI67" s="1"/>
      <c r="NGJ67" s="1"/>
      <c r="NGK67" s="1"/>
      <c r="NGN67" s="2"/>
      <c r="NGO67" s="6"/>
      <c r="NGP67" s="6"/>
      <c r="NGQ67" s="1"/>
      <c r="NGR67" s="1"/>
      <c r="NGS67" s="1"/>
      <c r="NGV67" s="2"/>
      <c r="NGW67" s="6"/>
      <c r="NGX67" s="6"/>
      <c r="NGY67" s="1"/>
      <c r="NGZ67" s="1"/>
      <c r="NHA67" s="1"/>
      <c r="NHD67" s="2"/>
      <c r="NHE67" s="6"/>
      <c r="NHF67" s="6"/>
      <c r="NHG67" s="1"/>
      <c r="NHH67" s="1"/>
      <c r="NHI67" s="1"/>
      <c r="NHL67" s="2"/>
      <c r="NHM67" s="6"/>
      <c r="NHN67" s="6"/>
      <c r="NHO67" s="1"/>
      <c r="NHP67" s="1"/>
      <c r="NHQ67" s="1"/>
      <c r="NHT67" s="2"/>
      <c r="NHU67" s="6"/>
      <c r="NHV67" s="6"/>
      <c r="NHW67" s="1"/>
      <c r="NHX67" s="1"/>
      <c r="NHY67" s="1"/>
      <c r="NIB67" s="2"/>
      <c r="NIC67" s="6"/>
      <c r="NID67" s="6"/>
      <c r="NIE67" s="1"/>
      <c r="NIF67" s="1"/>
      <c r="NIG67" s="1"/>
      <c r="NIJ67" s="2"/>
      <c r="NIK67" s="6"/>
      <c r="NIL67" s="6"/>
      <c r="NIM67" s="1"/>
      <c r="NIN67" s="1"/>
      <c r="NIO67" s="1"/>
      <c r="NIR67" s="2"/>
      <c r="NIS67" s="6"/>
      <c r="NIT67" s="6"/>
      <c r="NIU67" s="1"/>
      <c r="NIV67" s="1"/>
      <c r="NIW67" s="1"/>
      <c r="NIZ67" s="2"/>
      <c r="NJA67" s="6"/>
      <c r="NJB67" s="6"/>
      <c r="NJC67" s="1"/>
      <c r="NJD67" s="1"/>
      <c r="NJE67" s="1"/>
      <c r="NJH67" s="2"/>
      <c r="NJI67" s="6"/>
      <c r="NJJ67" s="6"/>
      <c r="NJK67" s="1"/>
      <c r="NJL67" s="1"/>
      <c r="NJM67" s="1"/>
      <c r="NJP67" s="2"/>
      <c r="NJQ67" s="6"/>
      <c r="NJR67" s="6"/>
      <c r="NJS67" s="1"/>
      <c r="NJT67" s="1"/>
      <c r="NJU67" s="1"/>
      <c r="NJX67" s="2"/>
      <c r="NJY67" s="6"/>
      <c r="NJZ67" s="6"/>
      <c r="NKA67" s="1"/>
      <c r="NKB67" s="1"/>
      <c r="NKC67" s="1"/>
      <c r="NKF67" s="2"/>
      <c r="NKG67" s="6"/>
      <c r="NKH67" s="6"/>
      <c r="NKI67" s="1"/>
      <c r="NKJ67" s="1"/>
      <c r="NKK67" s="1"/>
      <c r="NKN67" s="2"/>
      <c r="NKO67" s="6"/>
      <c r="NKP67" s="6"/>
      <c r="NKQ67" s="1"/>
      <c r="NKR67" s="1"/>
      <c r="NKS67" s="1"/>
      <c r="NKV67" s="2"/>
      <c r="NKW67" s="6"/>
      <c r="NKX67" s="6"/>
      <c r="NKY67" s="1"/>
      <c r="NKZ67" s="1"/>
      <c r="NLA67" s="1"/>
      <c r="NLD67" s="2"/>
      <c r="NLE67" s="6"/>
      <c r="NLF67" s="6"/>
      <c r="NLG67" s="1"/>
      <c r="NLH67" s="1"/>
      <c r="NLI67" s="1"/>
      <c r="NLL67" s="2"/>
      <c r="NLM67" s="6"/>
      <c r="NLN67" s="6"/>
      <c r="NLO67" s="1"/>
      <c r="NLP67" s="1"/>
      <c r="NLQ67" s="1"/>
      <c r="NLT67" s="2"/>
      <c r="NLU67" s="6"/>
      <c r="NLV67" s="6"/>
      <c r="NLW67" s="1"/>
      <c r="NLX67" s="1"/>
      <c r="NLY67" s="1"/>
      <c r="NMB67" s="2"/>
      <c r="NMC67" s="6"/>
      <c r="NMD67" s="6"/>
      <c r="NME67" s="1"/>
      <c r="NMF67" s="1"/>
      <c r="NMG67" s="1"/>
      <c r="NMJ67" s="2"/>
      <c r="NMK67" s="6"/>
      <c r="NML67" s="6"/>
      <c r="NMM67" s="1"/>
      <c r="NMN67" s="1"/>
      <c r="NMO67" s="1"/>
      <c r="NMR67" s="2"/>
      <c r="NMS67" s="6"/>
      <c r="NMT67" s="6"/>
      <c r="NMU67" s="1"/>
      <c r="NMV67" s="1"/>
      <c r="NMW67" s="1"/>
      <c r="NMZ67" s="2"/>
      <c r="NNA67" s="6"/>
      <c r="NNB67" s="6"/>
      <c r="NNC67" s="1"/>
      <c r="NND67" s="1"/>
      <c r="NNE67" s="1"/>
      <c r="NNH67" s="2"/>
      <c r="NNI67" s="6"/>
      <c r="NNJ67" s="6"/>
      <c r="NNK67" s="1"/>
      <c r="NNL67" s="1"/>
      <c r="NNM67" s="1"/>
      <c r="NNP67" s="2"/>
      <c r="NNQ67" s="6"/>
      <c r="NNR67" s="6"/>
      <c r="NNS67" s="1"/>
      <c r="NNT67" s="1"/>
      <c r="NNU67" s="1"/>
      <c r="NNX67" s="2"/>
      <c r="NNY67" s="6"/>
      <c r="NNZ67" s="6"/>
      <c r="NOA67" s="1"/>
      <c r="NOB67" s="1"/>
      <c r="NOC67" s="1"/>
      <c r="NOF67" s="2"/>
      <c r="NOG67" s="6"/>
      <c r="NOH67" s="6"/>
      <c r="NOI67" s="1"/>
      <c r="NOJ67" s="1"/>
      <c r="NOK67" s="1"/>
      <c r="NON67" s="2"/>
      <c r="NOO67" s="6"/>
      <c r="NOP67" s="6"/>
      <c r="NOQ67" s="1"/>
      <c r="NOR67" s="1"/>
      <c r="NOS67" s="1"/>
      <c r="NOV67" s="2"/>
      <c r="NOW67" s="6"/>
      <c r="NOX67" s="6"/>
      <c r="NOY67" s="1"/>
      <c r="NOZ67" s="1"/>
      <c r="NPA67" s="1"/>
      <c r="NPD67" s="2"/>
      <c r="NPE67" s="6"/>
      <c r="NPF67" s="6"/>
      <c r="NPG67" s="1"/>
      <c r="NPH67" s="1"/>
      <c r="NPI67" s="1"/>
      <c r="NPL67" s="2"/>
      <c r="NPM67" s="6"/>
      <c r="NPN67" s="6"/>
      <c r="NPO67" s="1"/>
      <c r="NPP67" s="1"/>
      <c r="NPQ67" s="1"/>
      <c r="NPT67" s="2"/>
      <c r="NPU67" s="6"/>
      <c r="NPV67" s="6"/>
      <c r="NPW67" s="1"/>
      <c r="NPX67" s="1"/>
      <c r="NPY67" s="1"/>
      <c r="NQB67" s="2"/>
      <c r="NQC67" s="6"/>
      <c r="NQD67" s="6"/>
      <c r="NQE67" s="1"/>
      <c r="NQF67" s="1"/>
      <c r="NQG67" s="1"/>
      <c r="NQJ67" s="2"/>
      <c r="NQK67" s="6"/>
      <c r="NQL67" s="6"/>
      <c r="NQM67" s="1"/>
      <c r="NQN67" s="1"/>
      <c r="NQO67" s="1"/>
      <c r="NQR67" s="2"/>
      <c r="NQS67" s="6"/>
      <c r="NQT67" s="6"/>
      <c r="NQU67" s="1"/>
      <c r="NQV67" s="1"/>
      <c r="NQW67" s="1"/>
      <c r="NQZ67" s="2"/>
      <c r="NRA67" s="6"/>
      <c r="NRB67" s="6"/>
      <c r="NRC67" s="1"/>
      <c r="NRD67" s="1"/>
      <c r="NRE67" s="1"/>
      <c r="NRH67" s="2"/>
      <c r="NRI67" s="6"/>
      <c r="NRJ67" s="6"/>
      <c r="NRK67" s="1"/>
      <c r="NRL67" s="1"/>
      <c r="NRM67" s="1"/>
      <c r="NRP67" s="2"/>
      <c r="NRQ67" s="6"/>
      <c r="NRR67" s="6"/>
      <c r="NRS67" s="1"/>
      <c r="NRT67" s="1"/>
      <c r="NRU67" s="1"/>
      <c r="NRX67" s="2"/>
      <c r="NRY67" s="6"/>
      <c r="NRZ67" s="6"/>
      <c r="NSA67" s="1"/>
      <c r="NSB67" s="1"/>
      <c r="NSC67" s="1"/>
      <c r="NSF67" s="2"/>
      <c r="NSG67" s="6"/>
      <c r="NSH67" s="6"/>
      <c r="NSI67" s="1"/>
      <c r="NSJ67" s="1"/>
      <c r="NSK67" s="1"/>
      <c r="NSN67" s="2"/>
      <c r="NSO67" s="6"/>
      <c r="NSP67" s="6"/>
      <c r="NSQ67" s="1"/>
      <c r="NSR67" s="1"/>
      <c r="NSS67" s="1"/>
      <c r="NSV67" s="2"/>
      <c r="NSW67" s="6"/>
      <c r="NSX67" s="6"/>
      <c r="NSY67" s="1"/>
      <c r="NSZ67" s="1"/>
      <c r="NTA67" s="1"/>
      <c r="NTD67" s="2"/>
      <c r="NTE67" s="6"/>
      <c r="NTF67" s="6"/>
      <c r="NTG67" s="1"/>
      <c r="NTH67" s="1"/>
      <c r="NTI67" s="1"/>
      <c r="NTL67" s="2"/>
      <c r="NTM67" s="6"/>
      <c r="NTN67" s="6"/>
      <c r="NTO67" s="1"/>
      <c r="NTP67" s="1"/>
      <c r="NTQ67" s="1"/>
      <c r="NTT67" s="2"/>
      <c r="NTU67" s="6"/>
      <c r="NTV67" s="6"/>
      <c r="NTW67" s="1"/>
      <c r="NTX67" s="1"/>
      <c r="NTY67" s="1"/>
      <c r="NUB67" s="2"/>
      <c r="NUC67" s="6"/>
      <c r="NUD67" s="6"/>
      <c r="NUE67" s="1"/>
      <c r="NUF67" s="1"/>
      <c r="NUG67" s="1"/>
      <c r="NUJ67" s="2"/>
      <c r="NUK67" s="6"/>
      <c r="NUL67" s="6"/>
      <c r="NUM67" s="1"/>
      <c r="NUN67" s="1"/>
      <c r="NUO67" s="1"/>
      <c r="NUR67" s="2"/>
      <c r="NUS67" s="6"/>
      <c r="NUT67" s="6"/>
      <c r="NUU67" s="1"/>
      <c r="NUV67" s="1"/>
      <c r="NUW67" s="1"/>
      <c r="NUZ67" s="2"/>
      <c r="NVA67" s="6"/>
      <c r="NVB67" s="6"/>
      <c r="NVC67" s="1"/>
      <c r="NVD67" s="1"/>
      <c r="NVE67" s="1"/>
      <c r="NVH67" s="2"/>
      <c r="NVI67" s="6"/>
      <c r="NVJ67" s="6"/>
      <c r="NVK67" s="1"/>
      <c r="NVL67" s="1"/>
      <c r="NVM67" s="1"/>
      <c r="NVP67" s="2"/>
      <c r="NVQ67" s="6"/>
      <c r="NVR67" s="6"/>
      <c r="NVS67" s="1"/>
      <c r="NVT67" s="1"/>
      <c r="NVU67" s="1"/>
      <c r="NVX67" s="2"/>
      <c r="NVY67" s="6"/>
      <c r="NVZ67" s="6"/>
      <c r="NWA67" s="1"/>
      <c r="NWB67" s="1"/>
      <c r="NWC67" s="1"/>
      <c r="NWF67" s="2"/>
      <c r="NWG67" s="6"/>
      <c r="NWH67" s="6"/>
      <c r="NWI67" s="1"/>
      <c r="NWJ67" s="1"/>
      <c r="NWK67" s="1"/>
      <c r="NWN67" s="2"/>
      <c r="NWO67" s="6"/>
      <c r="NWP67" s="6"/>
      <c r="NWQ67" s="1"/>
      <c r="NWR67" s="1"/>
      <c r="NWS67" s="1"/>
      <c r="NWV67" s="2"/>
      <c r="NWW67" s="6"/>
      <c r="NWX67" s="6"/>
      <c r="NWY67" s="1"/>
      <c r="NWZ67" s="1"/>
      <c r="NXA67" s="1"/>
      <c r="NXD67" s="2"/>
      <c r="NXE67" s="6"/>
      <c r="NXF67" s="6"/>
      <c r="NXG67" s="1"/>
      <c r="NXH67" s="1"/>
      <c r="NXI67" s="1"/>
      <c r="NXL67" s="2"/>
      <c r="NXM67" s="6"/>
      <c r="NXN67" s="6"/>
      <c r="NXO67" s="1"/>
      <c r="NXP67" s="1"/>
      <c r="NXQ67" s="1"/>
      <c r="NXT67" s="2"/>
      <c r="NXU67" s="6"/>
      <c r="NXV67" s="6"/>
      <c r="NXW67" s="1"/>
      <c r="NXX67" s="1"/>
      <c r="NXY67" s="1"/>
      <c r="NYB67" s="2"/>
      <c r="NYC67" s="6"/>
      <c r="NYD67" s="6"/>
      <c r="NYE67" s="1"/>
      <c r="NYF67" s="1"/>
      <c r="NYG67" s="1"/>
      <c r="NYJ67" s="2"/>
      <c r="NYK67" s="6"/>
      <c r="NYL67" s="6"/>
      <c r="NYM67" s="1"/>
      <c r="NYN67" s="1"/>
      <c r="NYO67" s="1"/>
      <c r="NYR67" s="2"/>
      <c r="NYS67" s="6"/>
      <c r="NYT67" s="6"/>
      <c r="NYU67" s="1"/>
      <c r="NYV67" s="1"/>
      <c r="NYW67" s="1"/>
      <c r="NYZ67" s="2"/>
      <c r="NZA67" s="6"/>
      <c r="NZB67" s="6"/>
      <c r="NZC67" s="1"/>
      <c r="NZD67" s="1"/>
      <c r="NZE67" s="1"/>
      <c r="NZH67" s="2"/>
      <c r="NZI67" s="6"/>
      <c r="NZJ67" s="6"/>
      <c r="NZK67" s="1"/>
      <c r="NZL67" s="1"/>
      <c r="NZM67" s="1"/>
      <c r="NZP67" s="2"/>
      <c r="NZQ67" s="6"/>
      <c r="NZR67" s="6"/>
      <c r="NZS67" s="1"/>
      <c r="NZT67" s="1"/>
      <c r="NZU67" s="1"/>
      <c r="NZX67" s="2"/>
      <c r="NZY67" s="6"/>
      <c r="NZZ67" s="6"/>
      <c r="OAA67" s="1"/>
      <c r="OAB67" s="1"/>
      <c r="OAC67" s="1"/>
      <c r="OAF67" s="2"/>
      <c r="OAG67" s="6"/>
      <c r="OAH67" s="6"/>
      <c r="OAI67" s="1"/>
      <c r="OAJ67" s="1"/>
      <c r="OAK67" s="1"/>
      <c r="OAN67" s="2"/>
      <c r="OAO67" s="6"/>
      <c r="OAP67" s="6"/>
      <c r="OAQ67" s="1"/>
      <c r="OAR67" s="1"/>
      <c r="OAS67" s="1"/>
      <c r="OAV67" s="2"/>
      <c r="OAW67" s="6"/>
      <c r="OAX67" s="6"/>
      <c r="OAY67" s="1"/>
      <c r="OAZ67" s="1"/>
      <c r="OBA67" s="1"/>
      <c r="OBD67" s="2"/>
      <c r="OBE67" s="6"/>
      <c r="OBF67" s="6"/>
      <c r="OBG67" s="1"/>
      <c r="OBH67" s="1"/>
      <c r="OBI67" s="1"/>
      <c r="OBL67" s="2"/>
      <c r="OBM67" s="6"/>
      <c r="OBN67" s="6"/>
      <c r="OBO67" s="1"/>
      <c r="OBP67" s="1"/>
      <c r="OBQ67" s="1"/>
      <c r="OBT67" s="2"/>
      <c r="OBU67" s="6"/>
      <c r="OBV67" s="6"/>
      <c r="OBW67" s="1"/>
      <c r="OBX67" s="1"/>
      <c r="OBY67" s="1"/>
      <c r="OCB67" s="2"/>
      <c r="OCC67" s="6"/>
      <c r="OCD67" s="6"/>
      <c r="OCE67" s="1"/>
      <c r="OCF67" s="1"/>
      <c r="OCG67" s="1"/>
      <c r="OCJ67" s="2"/>
      <c r="OCK67" s="6"/>
      <c r="OCL67" s="6"/>
      <c r="OCM67" s="1"/>
      <c r="OCN67" s="1"/>
      <c r="OCO67" s="1"/>
      <c r="OCR67" s="2"/>
      <c r="OCS67" s="6"/>
      <c r="OCT67" s="6"/>
      <c r="OCU67" s="1"/>
      <c r="OCV67" s="1"/>
      <c r="OCW67" s="1"/>
      <c r="OCZ67" s="2"/>
      <c r="ODA67" s="6"/>
      <c r="ODB67" s="6"/>
      <c r="ODC67" s="1"/>
      <c r="ODD67" s="1"/>
      <c r="ODE67" s="1"/>
      <c r="ODH67" s="2"/>
      <c r="ODI67" s="6"/>
      <c r="ODJ67" s="6"/>
      <c r="ODK67" s="1"/>
      <c r="ODL67" s="1"/>
      <c r="ODM67" s="1"/>
      <c r="ODP67" s="2"/>
      <c r="ODQ67" s="6"/>
      <c r="ODR67" s="6"/>
      <c r="ODS67" s="1"/>
      <c r="ODT67" s="1"/>
      <c r="ODU67" s="1"/>
      <c r="ODX67" s="2"/>
      <c r="ODY67" s="6"/>
      <c r="ODZ67" s="6"/>
      <c r="OEA67" s="1"/>
      <c r="OEB67" s="1"/>
      <c r="OEC67" s="1"/>
      <c r="OEF67" s="2"/>
      <c r="OEG67" s="6"/>
      <c r="OEH67" s="6"/>
      <c r="OEI67" s="1"/>
      <c r="OEJ67" s="1"/>
      <c r="OEK67" s="1"/>
      <c r="OEN67" s="2"/>
      <c r="OEO67" s="6"/>
      <c r="OEP67" s="6"/>
      <c r="OEQ67" s="1"/>
      <c r="OER67" s="1"/>
      <c r="OES67" s="1"/>
      <c r="OEV67" s="2"/>
      <c r="OEW67" s="6"/>
      <c r="OEX67" s="6"/>
      <c r="OEY67" s="1"/>
      <c r="OEZ67" s="1"/>
      <c r="OFA67" s="1"/>
      <c r="OFD67" s="2"/>
      <c r="OFE67" s="6"/>
      <c r="OFF67" s="6"/>
      <c r="OFG67" s="1"/>
      <c r="OFH67" s="1"/>
      <c r="OFI67" s="1"/>
      <c r="OFL67" s="2"/>
      <c r="OFM67" s="6"/>
      <c r="OFN67" s="6"/>
      <c r="OFO67" s="1"/>
      <c r="OFP67" s="1"/>
      <c r="OFQ67" s="1"/>
      <c r="OFT67" s="2"/>
      <c r="OFU67" s="6"/>
      <c r="OFV67" s="6"/>
      <c r="OFW67" s="1"/>
      <c r="OFX67" s="1"/>
      <c r="OFY67" s="1"/>
      <c r="OGB67" s="2"/>
      <c r="OGC67" s="6"/>
      <c r="OGD67" s="6"/>
      <c r="OGE67" s="1"/>
      <c r="OGF67" s="1"/>
      <c r="OGG67" s="1"/>
      <c r="OGJ67" s="2"/>
      <c r="OGK67" s="6"/>
      <c r="OGL67" s="6"/>
      <c r="OGM67" s="1"/>
      <c r="OGN67" s="1"/>
      <c r="OGO67" s="1"/>
      <c r="OGR67" s="2"/>
      <c r="OGS67" s="6"/>
      <c r="OGT67" s="6"/>
      <c r="OGU67" s="1"/>
      <c r="OGV67" s="1"/>
      <c r="OGW67" s="1"/>
      <c r="OGZ67" s="2"/>
      <c r="OHA67" s="6"/>
      <c r="OHB67" s="6"/>
      <c r="OHC67" s="1"/>
      <c r="OHD67" s="1"/>
      <c r="OHE67" s="1"/>
      <c r="OHH67" s="2"/>
      <c r="OHI67" s="6"/>
      <c r="OHJ67" s="6"/>
      <c r="OHK67" s="1"/>
      <c r="OHL67" s="1"/>
      <c r="OHM67" s="1"/>
      <c r="OHP67" s="2"/>
      <c r="OHQ67" s="6"/>
      <c r="OHR67" s="6"/>
      <c r="OHS67" s="1"/>
      <c r="OHT67" s="1"/>
      <c r="OHU67" s="1"/>
      <c r="OHX67" s="2"/>
      <c r="OHY67" s="6"/>
      <c r="OHZ67" s="6"/>
      <c r="OIA67" s="1"/>
      <c r="OIB67" s="1"/>
      <c r="OIC67" s="1"/>
      <c r="OIF67" s="2"/>
      <c r="OIG67" s="6"/>
      <c r="OIH67" s="6"/>
      <c r="OII67" s="1"/>
      <c r="OIJ67" s="1"/>
      <c r="OIK67" s="1"/>
      <c r="OIN67" s="2"/>
      <c r="OIO67" s="6"/>
      <c r="OIP67" s="6"/>
      <c r="OIQ67" s="1"/>
      <c r="OIR67" s="1"/>
      <c r="OIS67" s="1"/>
      <c r="OIV67" s="2"/>
      <c r="OIW67" s="6"/>
      <c r="OIX67" s="6"/>
      <c r="OIY67" s="1"/>
      <c r="OIZ67" s="1"/>
      <c r="OJA67" s="1"/>
      <c r="OJD67" s="2"/>
      <c r="OJE67" s="6"/>
      <c r="OJF67" s="6"/>
      <c r="OJG67" s="1"/>
      <c r="OJH67" s="1"/>
      <c r="OJI67" s="1"/>
      <c r="OJL67" s="2"/>
      <c r="OJM67" s="6"/>
      <c r="OJN67" s="6"/>
      <c r="OJO67" s="1"/>
      <c r="OJP67" s="1"/>
      <c r="OJQ67" s="1"/>
      <c r="OJT67" s="2"/>
      <c r="OJU67" s="6"/>
      <c r="OJV67" s="6"/>
      <c r="OJW67" s="1"/>
      <c r="OJX67" s="1"/>
      <c r="OJY67" s="1"/>
      <c r="OKB67" s="2"/>
      <c r="OKC67" s="6"/>
      <c r="OKD67" s="6"/>
      <c r="OKE67" s="1"/>
      <c r="OKF67" s="1"/>
      <c r="OKG67" s="1"/>
      <c r="OKJ67" s="2"/>
      <c r="OKK67" s="6"/>
      <c r="OKL67" s="6"/>
      <c r="OKM67" s="1"/>
      <c r="OKN67" s="1"/>
      <c r="OKO67" s="1"/>
      <c r="OKR67" s="2"/>
      <c r="OKS67" s="6"/>
      <c r="OKT67" s="6"/>
      <c r="OKU67" s="1"/>
      <c r="OKV67" s="1"/>
      <c r="OKW67" s="1"/>
      <c r="OKZ67" s="2"/>
      <c r="OLA67" s="6"/>
      <c r="OLB67" s="6"/>
      <c r="OLC67" s="1"/>
      <c r="OLD67" s="1"/>
      <c r="OLE67" s="1"/>
      <c r="OLH67" s="2"/>
      <c r="OLI67" s="6"/>
      <c r="OLJ67" s="6"/>
      <c r="OLK67" s="1"/>
      <c r="OLL67" s="1"/>
      <c r="OLM67" s="1"/>
      <c r="OLP67" s="2"/>
      <c r="OLQ67" s="6"/>
      <c r="OLR67" s="6"/>
      <c r="OLS67" s="1"/>
      <c r="OLT67" s="1"/>
      <c r="OLU67" s="1"/>
      <c r="OLX67" s="2"/>
      <c r="OLY67" s="6"/>
      <c r="OLZ67" s="6"/>
      <c r="OMA67" s="1"/>
      <c r="OMB67" s="1"/>
      <c r="OMC67" s="1"/>
      <c r="OMF67" s="2"/>
      <c r="OMG67" s="6"/>
      <c r="OMH67" s="6"/>
      <c r="OMI67" s="1"/>
      <c r="OMJ67" s="1"/>
      <c r="OMK67" s="1"/>
      <c r="OMN67" s="2"/>
      <c r="OMO67" s="6"/>
      <c r="OMP67" s="6"/>
      <c r="OMQ67" s="1"/>
      <c r="OMR67" s="1"/>
      <c r="OMS67" s="1"/>
      <c r="OMV67" s="2"/>
      <c r="OMW67" s="6"/>
      <c r="OMX67" s="6"/>
      <c r="OMY67" s="1"/>
      <c r="OMZ67" s="1"/>
      <c r="ONA67" s="1"/>
      <c r="OND67" s="2"/>
      <c r="ONE67" s="6"/>
      <c r="ONF67" s="6"/>
      <c r="ONG67" s="1"/>
      <c r="ONH67" s="1"/>
      <c r="ONI67" s="1"/>
      <c r="ONL67" s="2"/>
      <c r="ONM67" s="6"/>
      <c r="ONN67" s="6"/>
      <c r="ONO67" s="1"/>
      <c r="ONP67" s="1"/>
      <c r="ONQ67" s="1"/>
      <c r="ONT67" s="2"/>
      <c r="ONU67" s="6"/>
      <c r="ONV67" s="6"/>
      <c r="ONW67" s="1"/>
      <c r="ONX67" s="1"/>
      <c r="ONY67" s="1"/>
      <c r="OOB67" s="2"/>
      <c r="OOC67" s="6"/>
      <c r="OOD67" s="6"/>
      <c r="OOE67" s="1"/>
      <c r="OOF67" s="1"/>
      <c r="OOG67" s="1"/>
      <c r="OOJ67" s="2"/>
      <c r="OOK67" s="6"/>
      <c r="OOL67" s="6"/>
      <c r="OOM67" s="1"/>
      <c r="OON67" s="1"/>
      <c r="OOO67" s="1"/>
      <c r="OOR67" s="2"/>
      <c r="OOS67" s="6"/>
      <c r="OOT67" s="6"/>
      <c r="OOU67" s="1"/>
      <c r="OOV67" s="1"/>
      <c r="OOW67" s="1"/>
      <c r="OOZ67" s="2"/>
      <c r="OPA67" s="6"/>
      <c r="OPB67" s="6"/>
      <c r="OPC67" s="1"/>
      <c r="OPD67" s="1"/>
      <c r="OPE67" s="1"/>
      <c r="OPH67" s="2"/>
      <c r="OPI67" s="6"/>
      <c r="OPJ67" s="6"/>
      <c r="OPK67" s="1"/>
      <c r="OPL67" s="1"/>
      <c r="OPM67" s="1"/>
      <c r="OPP67" s="2"/>
      <c r="OPQ67" s="6"/>
      <c r="OPR67" s="6"/>
      <c r="OPS67" s="1"/>
      <c r="OPT67" s="1"/>
      <c r="OPU67" s="1"/>
      <c r="OPX67" s="2"/>
      <c r="OPY67" s="6"/>
      <c r="OPZ67" s="6"/>
      <c r="OQA67" s="1"/>
      <c r="OQB67" s="1"/>
      <c r="OQC67" s="1"/>
      <c r="OQF67" s="2"/>
      <c r="OQG67" s="6"/>
      <c r="OQH67" s="6"/>
      <c r="OQI67" s="1"/>
      <c r="OQJ67" s="1"/>
      <c r="OQK67" s="1"/>
      <c r="OQN67" s="2"/>
      <c r="OQO67" s="6"/>
      <c r="OQP67" s="6"/>
      <c r="OQQ67" s="1"/>
      <c r="OQR67" s="1"/>
      <c r="OQS67" s="1"/>
      <c r="OQV67" s="2"/>
      <c r="OQW67" s="6"/>
      <c r="OQX67" s="6"/>
      <c r="OQY67" s="1"/>
      <c r="OQZ67" s="1"/>
      <c r="ORA67" s="1"/>
      <c r="ORD67" s="2"/>
      <c r="ORE67" s="6"/>
      <c r="ORF67" s="6"/>
      <c r="ORG67" s="1"/>
      <c r="ORH67" s="1"/>
      <c r="ORI67" s="1"/>
      <c r="ORL67" s="2"/>
      <c r="ORM67" s="6"/>
      <c r="ORN67" s="6"/>
      <c r="ORO67" s="1"/>
      <c r="ORP67" s="1"/>
      <c r="ORQ67" s="1"/>
      <c r="ORT67" s="2"/>
      <c r="ORU67" s="6"/>
      <c r="ORV67" s="6"/>
      <c r="ORW67" s="1"/>
      <c r="ORX67" s="1"/>
      <c r="ORY67" s="1"/>
      <c r="OSB67" s="2"/>
      <c r="OSC67" s="6"/>
      <c r="OSD67" s="6"/>
      <c r="OSE67" s="1"/>
      <c r="OSF67" s="1"/>
      <c r="OSG67" s="1"/>
      <c r="OSJ67" s="2"/>
      <c r="OSK67" s="6"/>
      <c r="OSL67" s="6"/>
      <c r="OSM67" s="1"/>
      <c r="OSN67" s="1"/>
      <c r="OSO67" s="1"/>
      <c r="OSR67" s="2"/>
      <c r="OSS67" s="6"/>
      <c r="OST67" s="6"/>
      <c r="OSU67" s="1"/>
      <c r="OSV67" s="1"/>
      <c r="OSW67" s="1"/>
      <c r="OSZ67" s="2"/>
      <c r="OTA67" s="6"/>
      <c r="OTB67" s="6"/>
      <c r="OTC67" s="1"/>
      <c r="OTD67" s="1"/>
      <c r="OTE67" s="1"/>
      <c r="OTH67" s="2"/>
      <c r="OTI67" s="6"/>
      <c r="OTJ67" s="6"/>
      <c r="OTK67" s="1"/>
      <c r="OTL67" s="1"/>
      <c r="OTM67" s="1"/>
      <c r="OTP67" s="2"/>
      <c r="OTQ67" s="6"/>
      <c r="OTR67" s="6"/>
      <c r="OTS67" s="1"/>
      <c r="OTT67" s="1"/>
      <c r="OTU67" s="1"/>
      <c r="OTX67" s="2"/>
      <c r="OTY67" s="6"/>
      <c r="OTZ67" s="6"/>
      <c r="OUA67" s="1"/>
      <c r="OUB67" s="1"/>
      <c r="OUC67" s="1"/>
      <c r="OUF67" s="2"/>
      <c r="OUG67" s="6"/>
      <c r="OUH67" s="6"/>
      <c r="OUI67" s="1"/>
      <c r="OUJ67" s="1"/>
      <c r="OUK67" s="1"/>
      <c r="OUN67" s="2"/>
      <c r="OUO67" s="6"/>
      <c r="OUP67" s="6"/>
      <c r="OUQ67" s="1"/>
      <c r="OUR67" s="1"/>
      <c r="OUS67" s="1"/>
      <c r="OUV67" s="2"/>
      <c r="OUW67" s="6"/>
      <c r="OUX67" s="6"/>
      <c r="OUY67" s="1"/>
      <c r="OUZ67" s="1"/>
      <c r="OVA67" s="1"/>
      <c r="OVD67" s="2"/>
      <c r="OVE67" s="6"/>
      <c r="OVF67" s="6"/>
      <c r="OVG67" s="1"/>
      <c r="OVH67" s="1"/>
      <c r="OVI67" s="1"/>
      <c r="OVL67" s="2"/>
      <c r="OVM67" s="6"/>
      <c r="OVN67" s="6"/>
      <c r="OVO67" s="1"/>
      <c r="OVP67" s="1"/>
      <c r="OVQ67" s="1"/>
      <c r="OVT67" s="2"/>
      <c r="OVU67" s="6"/>
      <c r="OVV67" s="6"/>
      <c r="OVW67" s="1"/>
      <c r="OVX67" s="1"/>
      <c r="OVY67" s="1"/>
      <c r="OWB67" s="2"/>
      <c r="OWC67" s="6"/>
      <c r="OWD67" s="6"/>
      <c r="OWE67" s="1"/>
      <c r="OWF67" s="1"/>
      <c r="OWG67" s="1"/>
      <c r="OWJ67" s="2"/>
      <c r="OWK67" s="6"/>
      <c r="OWL67" s="6"/>
      <c r="OWM67" s="1"/>
      <c r="OWN67" s="1"/>
      <c r="OWO67" s="1"/>
      <c r="OWR67" s="2"/>
      <c r="OWS67" s="6"/>
      <c r="OWT67" s="6"/>
      <c r="OWU67" s="1"/>
      <c r="OWV67" s="1"/>
      <c r="OWW67" s="1"/>
      <c r="OWZ67" s="2"/>
      <c r="OXA67" s="6"/>
      <c r="OXB67" s="6"/>
      <c r="OXC67" s="1"/>
      <c r="OXD67" s="1"/>
      <c r="OXE67" s="1"/>
      <c r="OXH67" s="2"/>
      <c r="OXI67" s="6"/>
      <c r="OXJ67" s="6"/>
      <c r="OXK67" s="1"/>
      <c r="OXL67" s="1"/>
      <c r="OXM67" s="1"/>
      <c r="OXP67" s="2"/>
      <c r="OXQ67" s="6"/>
      <c r="OXR67" s="6"/>
      <c r="OXS67" s="1"/>
      <c r="OXT67" s="1"/>
      <c r="OXU67" s="1"/>
      <c r="OXX67" s="2"/>
      <c r="OXY67" s="6"/>
      <c r="OXZ67" s="6"/>
      <c r="OYA67" s="1"/>
      <c r="OYB67" s="1"/>
      <c r="OYC67" s="1"/>
      <c r="OYF67" s="2"/>
      <c r="OYG67" s="6"/>
      <c r="OYH67" s="6"/>
      <c r="OYI67" s="1"/>
      <c r="OYJ67" s="1"/>
      <c r="OYK67" s="1"/>
      <c r="OYN67" s="2"/>
      <c r="OYO67" s="6"/>
      <c r="OYP67" s="6"/>
      <c r="OYQ67" s="1"/>
      <c r="OYR67" s="1"/>
      <c r="OYS67" s="1"/>
      <c r="OYV67" s="2"/>
      <c r="OYW67" s="6"/>
      <c r="OYX67" s="6"/>
      <c r="OYY67" s="1"/>
      <c r="OYZ67" s="1"/>
      <c r="OZA67" s="1"/>
      <c r="OZD67" s="2"/>
      <c r="OZE67" s="6"/>
      <c r="OZF67" s="6"/>
      <c r="OZG67" s="1"/>
      <c r="OZH67" s="1"/>
      <c r="OZI67" s="1"/>
      <c r="OZL67" s="2"/>
      <c r="OZM67" s="6"/>
      <c r="OZN67" s="6"/>
      <c r="OZO67" s="1"/>
      <c r="OZP67" s="1"/>
      <c r="OZQ67" s="1"/>
      <c r="OZT67" s="2"/>
      <c r="OZU67" s="6"/>
      <c r="OZV67" s="6"/>
      <c r="OZW67" s="1"/>
      <c r="OZX67" s="1"/>
      <c r="OZY67" s="1"/>
      <c r="PAB67" s="2"/>
      <c r="PAC67" s="6"/>
      <c r="PAD67" s="6"/>
      <c r="PAE67" s="1"/>
      <c r="PAF67" s="1"/>
      <c r="PAG67" s="1"/>
      <c r="PAJ67" s="2"/>
      <c r="PAK67" s="6"/>
      <c r="PAL67" s="6"/>
      <c r="PAM67" s="1"/>
      <c r="PAN67" s="1"/>
      <c r="PAO67" s="1"/>
      <c r="PAR67" s="2"/>
      <c r="PAS67" s="6"/>
      <c r="PAT67" s="6"/>
      <c r="PAU67" s="1"/>
      <c r="PAV67" s="1"/>
      <c r="PAW67" s="1"/>
      <c r="PAZ67" s="2"/>
      <c r="PBA67" s="6"/>
      <c r="PBB67" s="6"/>
      <c r="PBC67" s="1"/>
      <c r="PBD67" s="1"/>
      <c r="PBE67" s="1"/>
      <c r="PBH67" s="2"/>
      <c r="PBI67" s="6"/>
      <c r="PBJ67" s="6"/>
      <c r="PBK67" s="1"/>
      <c r="PBL67" s="1"/>
      <c r="PBM67" s="1"/>
      <c r="PBP67" s="2"/>
      <c r="PBQ67" s="6"/>
      <c r="PBR67" s="6"/>
      <c r="PBS67" s="1"/>
      <c r="PBT67" s="1"/>
      <c r="PBU67" s="1"/>
      <c r="PBX67" s="2"/>
      <c r="PBY67" s="6"/>
      <c r="PBZ67" s="6"/>
      <c r="PCA67" s="1"/>
      <c r="PCB67" s="1"/>
      <c r="PCC67" s="1"/>
      <c r="PCF67" s="2"/>
      <c r="PCG67" s="6"/>
      <c r="PCH67" s="6"/>
      <c r="PCI67" s="1"/>
      <c r="PCJ67" s="1"/>
      <c r="PCK67" s="1"/>
      <c r="PCN67" s="2"/>
      <c r="PCO67" s="6"/>
      <c r="PCP67" s="6"/>
      <c r="PCQ67" s="1"/>
      <c r="PCR67" s="1"/>
      <c r="PCS67" s="1"/>
      <c r="PCV67" s="2"/>
      <c r="PCW67" s="6"/>
      <c r="PCX67" s="6"/>
      <c r="PCY67" s="1"/>
      <c r="PCZ67" s="1"/>
      <c r="PDA67" s="1"/>
      <c r="PDD67" s="2"/>
      <c r="PDE67" s="6"/>
      <c r="PDF67" s="6"/>
      <c r="PDG67" s="1"/>
      <c r="PDH67" s="1"/>
      <c r="PDI67" s="1"/>
      <c r="PDL67" s="2"/>
      <c r="PDM67" s="6"/>
      <c r="PDN67" s="6"/>
      <c r="PDO67" s="1"/>
      <c r="PDP67" s="1"/>
      <c r="PDQ67" s="1"/>
      <c r="PDT67" s="2"/>
      <c r="PDU67" s="6"/>
      <c r="PDV67" s="6"/>
      <c r="PDW67" s="1"/>
      <c r="PDX67" s="1"/>
      <c r="PDY67" s="1"/>
      <c r="PEB67" s="2"/>
      <c r="PEC67" s="6"/>
      <c r="PED67" s="6"/>
      <c r="PEE67" s="1"/>
      <c r="PEF67" s="1"/>
      <c r="PEG67" s="1"/>
      <c r="PEJ67" s="2"/>
      <c r="PEK67" s="6"/>
      <c r="PEL67" s="6"/>
      <c r="PEM67" s="1"/>
      <c r="PEN67" s="1"/>
      <c r="PEO67" s="1"/>
      <c r="PER67" s="2"/>
      <c r="PES67" s="6"/>
      <c r="PET67" s="6"/>
      <c r="PEU67" s="1"/>
      <c r="PEV67" s="1"/>
      <c r="PEW67" s="1"/>
      <c r="PEZ67" s="2"/>
      <c r="PFA67" s="6"/>
      <c r="PFB67" s="6"/>
      <c r="PFC67" s="1"/>
      <c r="PFD67" s="1"/>
      <c r="PFE67" s="1"/>
      <c r="PFH67" s="2"/>
      <c r="PFI67" s="6"/>
      <c r="PFJ67" s="6"/>
      <c r="PFK67" s="1"/>
      <c r="PFL67" s="1"/>
      <c r="PFM67" s="1"/>
      <c r="PFP67" s="2"/>
      <c r="PFQ67" s="6"/>
      <c r="PFR67" s="6"/>
      <c r="PFS67" s="1"/>
      <c r="PFT67" s="1"/>
      <c r="PFU67" s="1"/>
      <c r="PFX67" s="2"/>
      <c r="PFY67" s="6"/>
      <c r="PFZ67" s="6"/>
      <c r="PGA67" s="1"/>
      <c r="PGB67" s="1"/>
      <c r="PGC67" s="1"/>
      <c r="PGF67" s="2"/>
      <c r="PGG67" s="6"/>
      <c r="PGH67" s="6"/>
      <c r="PGI67" s="1"/>
      <c r="PGJ67" s="1"/>
      <c r="PGK67" s="1"/>
      <c r="PGN67" s="2"/>
      <c r="PGO67" s="6"/>
      <c r="PGP67" s="6"/>
      <c r="PGQ67" s="1"/>
      <c r="PGR67" s="1"/>
      <c r="PGS67" s="1"/>
      <c r="PGV67" s="2"/>
      <c r="PGW67" s="6"/>
      <c r="PGX67" s="6"/>
      <c r="PGY67" s="1"/>
      <c r="PGZ67" s="1"/>
      <c r="PHA67" s="1"/>
      <c r="PHD67" s="2"/>
      <c r="PHE67" s="6"/>
      <c r="PHF67" s="6"/>
      <c r="PHG67" s="1"/>
      <c r="PHH67" s="1"/>
      <c r="PHI67" s="1"/>
      <c r="PHL67" s="2"/>
      <c r="PHM67" s="6"/>
      <c r="PHN67" s="6"/>
      <c r="PHO67" s="1"/>
      <c r="PHP67" s="1"/>
      <c r="PHQ67" s="1"/>
      <c r="PHT67" s="2"/>
      <c r="PHU67" s="6"/>
      <c r="PHV67" s="6"/>
      <c r="PHW67" s="1"/>
      <c r="PHX67" s="1"/>
      <c r="PHY67" s="1"/>
      <c r="PIB67" s="2"/>
      <c r="PIC67" s="6"/>
      <c r="PID67" s="6"/>
      <c r="PIE67" s="1"/>
      <c r="PIF67" s="1"/>
      <c r="PIG67" s="1"/>
      <c r="PIJ67" s="2"/>
      <c r="PIK67" s="6"/>
      <c r="PIL67" s="6"/>
      <c r="PIM67" s="1"/>
      <c r="PIN67" s="1"/>
      <c r="PIO67" s="1"/>
      <c r="PIR67" s="2"/>
      <c r="PIS67" s="6"/>
      <c r="PIT67" s="6"/>
      <c r="PIU67" s="1"/>
      <c r="PIV67" s="1"/>
      <c r="PIW67" s="1"/>
      <c r="PIZ67" s="2"/>
      <c r="PJA67" s="6"/>
      <c r="PJB67" s="6"/>
      <c r="PJC67" s="1"/>
      <c r="PJD67" s="1"/>
      <c r="PJE67" s="1"/>
      <c r="PJH67" s="2"/>
      <c r="PJI67" s="6"/>
      <c r="PJJ67" s="6"/>
      <c r="PJK67" s="1"/>
      <c r="PJL67" s="1"/>
      <c r="PJM67" s="1"/>
      <c r="PJP67" s="2"/>
      <c r="PJQ67" s="6"/>
      <c r="PJR67" s="6"/>
      <c r="PJS67" s="1"/>
      <c r="PJT67" s="1"/>
      <c r="PJU67" s="1"/>
      <c r="PJX67" s="2"/>
      <c r="PJY67" s="6"/>
      <c r="PJZ67" s="6"/>
      <c r="PKA67" s="1"/>
      <c r="PKB67" s="1"/>
      <c r="PKC67" s="1"/>
      <c r="PKF67" s="2"/>
      <c r="PKG67" s="6"/>
      <c r="PKH67" s="6"/>
      <c r="PKI67" s="1"/>
      <c r="PKJ67" s="1"/>
      <c r="PKK67" s="1"/>
      <c r="PKN67" s="2"/>
      <c r="PKO67" s="6"/>
      <c r="PKP67" s="6"/>
      <c r="PKQ67" s="1"/>
      <c r="PKR67" s="1"/>
      <c r="PKS67" s="1"/>
      <c r="PKV67" s="2"/>
      <c r="PKW67" s="6"/>
      <c r="PKX67" s="6"/>
      <c r="PKY67" s="1"/>
      <c r="PKZ67" s="1"/>
      <c r="PLA67" s="1"/>
      <c r="PLD67" s="2"/>
      <c r="PLE67" s="6"/>
      <c r="PLF67" s="6"/>
      <c r="PLG67" s="1"/>
      <c r="PLH67" s="1"/>
      <c r="PLI67" s="1"/>
      <c r="PLL67" s="2"/>
      <c r="PLM67" s="6"/>
      <c r="PLN67" s="6"/>
      <c r="PLO67" s="1"/>
      <c r="PLP67" s="1"/>
      <c r="PLQ67" s="1"/>
      <c r="PLT67" s="2"/>
      <c r="PLU67" s="6"/>
      <c r="PLV67" s="6"/>
      <c r="PLW67" s="1"/>
      <c r="PLX67" s="1"/>
      <c r="PLY67" s="1"/>
      <c r="PMB67" s="2"/>
      <c r="PMC67" s="6"/>
      <c r="PMD67" s="6"/>
      <c r="PME67" s="1"/>
      <c r="PMF67" s="1"/>
      <c r="PMG67" s="1"/>
      <c r="PMJ67" s="2"/>
      <c r="PMK67" s="6"/>
      <c r="PML67" s="6"/>
      <c r="PMM67" s="1"/>
      <c r="PMN67" s="1"/>
      <c r="PMO67" s="1"/>
      <c r="PMR67" s="2"/>
      <c r="PMS67" s="6"/>
      <c r="PMT67" s="6"/>
      <c r="PMU67" s="1"/>
      <c r="PMV67" s="1"/>
      <c r="PMW67" s="1"/>
      <c r="PMZ67" s="2"/>
      <c r="PNA67" s="6"/>
      <c r="PNB67" s="6"/>
      <c r="PNC67" s="1"/>
      <c r="PND67" s="1"/>
      <c r="PNE67" s="1"/>
      <c r="PNH67" s="2"/>
      <c r="PNI67" s="6"/>
      <c r="PNJ67" s="6"/>
      <c r="PNK67" s="1"/>
      <c r="PNL67" s="1"/>
      <c r="PNM67" s="1"/>
      <c r="PNP67" s="2"/>
      <c r="PNQ67" s="6"/>
      <c r="PNR67" s="6"/>
      <c r="PNS67" s="1"/>
      <c r="PNT67" s="1"/>
      <c r="PNU67" s="1"/>
      <c r="PNX67" s="2"/>
      <c r="PNY67" s="6"/>
      <c r="PNZ67" s="6"/>
      <c r="POA67" s="1"/>
      <c r="POB67" s="1"/>
      <c r="POC67" s="1"/>
      <c r="POF67" s="2"/>
      <c r="POG67" s="6"/>
      <c r="POH67" s="6"/>
      <c r="POI67" s="1"/>
      <c r="POJ67" s="1"/>
      <c r="POK67" s="1"/>
      <c r="PON67" s="2"/>
      <c r="POO67" s="6"/>
      <c r="POP67" s="6"/>
      <c r="POQ67" s="1"/>
      <c r="POR67" s="1"/>
      <c r="POS67" s="1"/>
      <c r="POV67" s="2"/>
      <c r="POW67" s="6"/>
      <c r="POX67" s="6"/>
      <c r="POY67" s="1"/>
      <c r="POZ67" s="1"/>
      <c r="PPA67" s="1"/>
      <c r="PPD67" s="2"/>
      <c r="PPE67" s="6"/>
      <c r="PPF67" s="6"/>
      <c r="PPG67" s="1"/>
      <c r="PPH67" s="1"/>
      <c r="PPI67" s="1"/>
      <c r="PPL67" s="2"/>
      <c r="PPM67" s="6"/>
      <c r="PPN67" s="6"/>
      <c r="PPO67" s="1"/>
      <c r="PPP67" s="1"/>
      <c r="PPQ67" s="1"/>
      <c r="PPT67" s="2"/>
      <c r="PPU67" s="6"/>
      <c r="PPV67" s="6"/>
      <c r="PPW67" s="1"/>
      <c r="PPX67" s="1"/>
      <c r="PPY67" s="1"/>
      <c r="PQB67" s="2"/>
      <c r="PQC67" s="6"/>
      <c r="PQD67" s="6"/>
      <c r="PQE67" s="1"/>
      <c r="PQF67" s="1"/>
      <c r="PQG67" s="1"/>
      <c r="PQJ67" s="2"/>
      <c r="PQK67" s="6"/>
      <c r="PQL67" s="6"/>
      <c r="PQM67" s="1"/>
      <c r="PQN67" s="1"/>
      <c r="PQO67" s="1"/>
      <c r="PQR67" s="2"/>
      <c r="PQS67" s="6"/>
      <c r="PQT67" s="6"/>
      <c r="PQU67" s="1"/>
      <c r="PQV67" s="1"/>
      <c r="PQW67" s="1"/>
      <c r="PQZ67" s="2"/>
      <c r="PRA67" s="6"/>
      <c r="PRB67" s="6"/>
      <c r="PRC67" s="1"/>
      <c r="PRD67" s="1"/>
      <c r="PRE67" s="1"/>
      <c r="PRH67" s="2"/>
      <c r="PRI67" s="6"/>
      <c r="PRJ67" s="6"/>
      <c r="PRK67" s="1"/>
      <c r="PRL67" s="1"/>
      <c r="PRM67" s="1"/>
      <c r="PRP67" s="2"/>
      <c r="PRQ67" s="6"/>
      <c r="PRR67" s="6"/>
      <c r="PRS67" s="1"/>
      <c r="PRT67" s="1"/>
      <c r="PRU67" s="1"/>
      <c r="PRX67" s="2"/>
      <c r="PRY67" s="6"/>
      <c r="PRZ67" s="6"/>
      <c r="PSA67" s="1"/>
      <c r="PSB67" s="1"/>
      <c r="PSC67" s="1"/>
      <c r="PSF67" s="2"/>
      <c r="PSG67" s="6"/>
      <c r="PSH67" s="6"/>
      <c r="PSI67" s="1"/>
      <c r="PSJ67" s="1"/>
      <c r="PSK67" s="1"/>
      <c r="PSN67" s="2"/>
      <c r="PSO67" s="6"/>
      <c r="PSP67" s="6"/>
      <c r="PSQ67" s="1"/>
      <c r="PSR67" s="1"/>
      <c r="PSS67" s="1"/>
      <c r="PSV67" s="2"/>
      <c r="PSW67" s="6"/>
      <c r="PSX67" s="6"/>
      <c r="PSY67" s="1"/>
      <c r="PSZ67" s="1"/>
      <c r="PTA67" s="1"/>
      <c r="PTD67" s="2"/>
      <c r="PTE67" s="6"/>
      <c r="PTF67" s="6"/>
      <c r="PTG67" s="1"/>
      <c r="PTH67" s="1"/>
      <c r="PTI67" s="1"/>
      <c r="PTL67" s="2"/>
      <c r="PTM67" s="6"/>
      <c r="PTN67" s="6"/>
      <c r="PTO67" s="1"/>
      <c r="PTP67" s="1"/>
      <c r="PTQ67" s="1"/>
      <c r="PTT67" s="2"/>
      <c r="PTU67" s="6"/>
      <c r="PTV67" s="6"/>
      <c r="PTW67" s="1"/>
      <c r="PTX67" s="1"/>
      <c r="PTY67" s="1"/>
      <c r="PUB67" s="2"/>
      <c r="PUC67" s="6"/>
      <c r="PUD67" s="6"/>
      <c r="PUE67" s="1"/>
      <c r="PUF67" s="1"/>
      <c r="PUG67" s="1"/>
      <c r="PUJ67" s="2"/>
      <c r="PUK67" s="6"/>
      <c r="PUL67" s="6"/>
      <c r="PUM67" s="1"/>
      <c r="PUN67" s="1"/>
      <c r="PUO67" s="1"/>
      <c r="PUR67" s="2"/>
      <c r="PUS67" s="6"/>
      <c r="PUT67" s="6"/>
      <c r="PUU67" s="1"/>
      <c r="PUV67" s="1"/>
      <c r="PUW67" s="1"/>
      <c r="PUZ67" s="2"/>
      <c r="PVA67" s="6"/>
      <c r="PVB67" s="6"/>
      <c r="PVC67" s="1"/>
      <c r="PVD67" s="1"/>
      <c r="PVE67" s="1"/>
      <c r="PVH67" s="2"/>
      <c r="PVI67" s="6"/>
      <c r="PVJ67" s="6"/>
      <c r="PVK67" s="1"/>
      <c r="PVL67" s="1"/>
      <c r="PVM67" s="1"/>
      <c r="PVP67" s="2"/>
      <c r="PVQ67" s="6"/>
      <c r="PVR67" s="6"/>
      <c r="PVS67" s="1"/>
      <c r="PVT67" s="1"/>
      <c r="PVU67" s="1"/>
      <c r="PVX67" s="2"/>
      <c r="PVY67" s="6"/>
      <c r="PVZ67" s="6"/>
      <c r="PWA67" s="1"/>
      <c r="PWB67" s="1"/>
      <c r="PWC67" s="1"/>
      <c r="PWF67" s="2"/>
      <c r="PWG67" s="6"/>
      <c r="PWH67" s="6"/>
      <c r="PWI67" s="1"/>
      <c r="PWJ67" s="1"/>
      <c r="PWK67" s="1"/>
      <c r="PWN67" s="2"/>
      <c r="PWO67" s="6"/>
      <c r="PWP67" s="6"/>
      <c r="PWQ67" s="1"/>
      <c r="PWR67" s="1"/>
      <c r="PWS67" s="1"/>
      <c r="PWV67" s="2"/>
      <c r="PWW67" s="6"/>
      <c r="PWX67" s="6"/>
      <c r="PWY67" s="1"/>
      <c r="PWZ67" s="1"/>
      <c r="PXA67" s="1"/>
      <c r="PXD67" s="2"/>
      <c r="PXE67" s="6"/>
      <c r="PXF67" s="6"/>
      <c r="PXG67" s="1"/>
      <c r="PXH67" s="1"/>
      <c r="PXI67" s="1"/>
      <c r="PXL67" s="2"/>
      <c r="PXM67" s="6"/>
      <c r="PXN67" s="6"/>
      <c r="PXO67" s="1"/>
      <c r="PXP67" s="1"/>
      <c r="PXQ67" s="1"/>
      <c r="PXT67" s="2"/>
      <c r="PXU67" s="6"/>
      <c r="PXV67" s="6"/>
      <c r="PXW67" s="1"/>
      <c r="PXX67" s="1"/>
      <c r="PXY67" s="1"/>
      <c r="PYB67" s="2"/>
      <c r="PYC67" s="6"/>
      <c r="PYD67" s="6"/>
      <c r="PYE67" s="1"/>
      <c r="PYF67" s="1"/>
      <c r="PYG67" s="1"/>
      <c r="PYJ67" s="2"/>
      <c r="PYK67" s="6"/>
      <c r="PYL67" s="6"/>
      <c r="PYM67" s="1"/>
      <c r="PYN67" s="1"/>
      <c r="PYO67" s="1"/>
      <c r="PYR67" s="2"/>
      <c r="PYS67" s="6"/>
      <c r="PYT67" s="6"/>
      <c r="PYU67" s="1"/>
      <c r="PYV67" s="1"/>
      <c r="PYW67" s="1"/>
      <c r="PYZ67" s="2"/>
      <c r="PZA67" s="6"/>
      <c r="PZB67" s="6"/>
      <c r="PZC67" s="1"/>
      <c r="PZD67" s="1"/>
      <c r="PZE67" s="1"/>
      <c r="PZH67" s="2"/>
      <c r="PZI67" s="6"/>
      <c r="PZJ67" s="6"/>
      <c r="PZK67" s="1"/>
      <c r="PZL67" s="1"/>
      <c r="PZM67" s="1"/>
      <c r="PZP67" s="2"/>
      <c r="PZQ67" s="6"/>
      <c r="PZR67" s="6"/>
      <c r="PZS67" s="1"/>
      <c r="PZT67" s="1"/>
      <c r="PZU67" s="1"/>
      <c r="PZX67" s="2"/>
      <c r="PZY67" s="6"/>
      <c r="PZZ67" s="6"/>
      <c r="QAA67" s="1"/>
      <c r="QAB67" s="1"/>
      <c r="QAC67" s="1"/>
      <c r="QAF67" s="2"/>
      <c r="QAG67" s="6"/>
      <c r="QAH67" s="6"/>
      <c r="QAI67" s="1"/>
      <c r="QAJ67" s="1"/>
      <c r="QAK67" s="1"/>
      <c r="QAN67" s="2"/>
      <c r="QAO67" s="6"/>
      <c r="QAP67" s="6"/>
      <c r="QAQ67" s="1"/>
      <c r="QAR67" s="1"/>
      <c r="QAS67" s="1"/>
      <c r="QAV67" s="2"/>
      <c r="QAW67" s="6"/>
      <c r="QAX67" s="6"/>
      <c r="QAY67" s="1"/>
      <c r="QAZ67" s="1"/>
      <c r="QBA67" s="1"/>
      <c r="QBD67" s="2"/>
      <c r="QBE67" s="6"/>
      <c r="QBF67" s="6"/>
      <c r="QBG67" s="1"/>
      <c r="QBH67" s="1"/>
      <c r="QBI67" s="1"/>
      <c r="QBL67" s="2"/>
      <c r="QBM67" s="6"/>
      <c r="QBN67" s="6"/>
      <c r="QBO67" s="1"/>
      <c r="QBP67" s="1"/>
      <c r="QBQ67" s="1"/>
      <c r="QBT67" s="2"/>
      <c r="QBU67" s="6"/>
      <c r="QBV67" s="6"/>
      <c r="QBW67" s="1"/>
      <c r="QBX67" s="1"/>
      <c r="QBY67" s="1"/>
      <c r="QCB67" s="2"/>
      <c r="QCC67" s="6"/>
      <c r="QCD67" s="6"/>
      <c r="QCE67" s="1"/>
      <c r="QCF67" s="1"/>
      <c r="QCG67" s="1"/>
      <c r="QCJ67" s="2"/>
      <c r="QCK67" s="6"/>
      <c r="QCL67" s="6"/>
      <c r="QCM67" s="1"/>
      <c r="QCN67" s="1"/>
      <c r="QCO67" s="1"/>
      <c r="QCR67" s="2"/>
      <c r="QCS67" s="6"/>
      <c r="QCT67" s="6"/>
      <c r="QCU67" s="1"/>
      <c r="QCV67" s="1"/>
      <c r="QCW67" s="1"/>
      <c r="QCZ67" s="2"/>
      <c r="QDA67" s="6"/>
      <c r="QDB67" s="6"/>
      <c r="QDC67" s="1"/>
      <c r="QDD67" s="1"/>
      <c r="QDE67" s="1"/>
      <c r="QDH67" s="2"/>
      <c r="QDI67" s="6"/>
      <c r="QDJ67" s="6"/>
      <c r="QDK67" s="1"/>
      <c r="QDL67" s="1"/>
      <c r="QDM67" s="1"/>
      <c r="QDP67" s="2"/>
      <c r="QDQ67" s="6"/>
      <c r="QDR67" s="6"/>
      <c r="QDS67" s="1"/>
      <c r="QDT67" s="1"/>
      <c r="QDU67" s="1"/>
      <c r="QDX67" s="2"/>
      <c r="QDY67" s="6"/>
      <c r="QDZ67" s="6"/>
      <c r="QEA67" s="1"/>
      <c r="QEB67" s="1"/>
      <c r="QEC67" s="1"/>
      <c r="QEF67" s="2"/>
      <c r="QEG67" s="6"/>
      <c r="QEH67" s="6"/>
      <c r="QEI67" s="1"/>
      <c r="QEJ67" s="1"/>
      <c r="QEK67" s="1"/>
      <c r="QEN67" s="2"/>
      <c r="QEO67" s="6"/>
      <c r="QEP67" s="6"/>
      <c r="QEQ67" s="1"/>
      <c r="QER67" s="1"/>
      <c r="QES67" s="1"/>
      <c r="QEV67" s="2"/>
      <c r="QEW67" s="6"/>
      <c r="QEX67" s="6"/>
      <c r="QEY67" s="1"/>
      <c r="QEZ67" s="1"/>
      <c r="QFA67" s="1"/>
      <c r="QFD67" s="2"/>
      <c r="QFE67" s="6"/>
      <c r="QFF67" s="6"/>
      <c r="QFG67" s="1"/>
      <c r="QFH67" s="1"/>
      <c r="QFI67" s="1"/>
      <c r="QFL67" s="2"/>
      <c r="QFM67" s="6"/>
      <c r="QFN67" s="6"/>
      <c r="QFO67" s="1"/>
      <c r="QFP67" s="1"/>
      <c r="QFQ67" s="1"/>
      <c r="QFT67" s="2"/>
      <c r="QFU67" s="6"/>
      <c r="QFV67" s="6"/>
      <c r="QFW67" s="1"/>
      <c r="QFX67" s="1"/>
      <c r="QFY67" s="1"/>
      <c r="QGB67" s="2"/>
      <c r="QGC67" s="6"/>
      <c r="QGD67" s="6"/>
      <c r="QGE67" s="1"/>
      <c r="QGF67" s="1"/>
      <c r="QGG67" s="1"/>
      <c r="QGJ67" s="2"/>
      <c r="QGK67" s="6"/>
      <c r="QGL67" s="6"/>
      <c r="QGM67" s="1"/>
      <c r="QGN67" s="1"/>
      <c r="QGO67" s="1"/>
      <c r="QGR67" s="2"/>
      <c r="QGS67" s="6"/>
      <c r="QGT67" s="6"/>
      <c r="QGU67" s="1"/>
      <c r="QGV67" s="1"/>
      <c r="QGW67" s="1"/>
      <c r="QGZ67" s="2"/>
      <c r="QHA67" s="6"/>
      <c r="QHB67" s="6"/>
      <c r="QHC67" s="1"/>
      <c r="QHD67" s="1"/>
      <c r="QHE67" s="1"/>
      <c r="QHH67" s="2"/>
      <c r="QHI67" s="6"/>
      <c r="QHJ67" s="6"/>
      <c r="QHK67" s="1"/>
      <c r="QHL67" s="1"/>
      <c r="QHM67" s="1"/>
      <c r="QHP67" s="2"/>
      <c r="QHQ67" s="6"/>
      <c r="QHR67" s="6"/>
      <c r="QHS67" s="1"/>
      <c r="QHT67" s="1"/>
      <c r="QHU67" s="1"/>
      <c r="QHX67" s="2"/>
      <c r="QHY67" s="6"/>
      <c r="QHZ67" s="6"/>
      <c r="QIA67" s="1"/>
      <c r="QIB67" s="1"/>
      <c r="QIC67" s="1"/>
      <c r="QIF67" s="2"/>
      <c r="QIG67" s="6"/>
      <c r="QIH67" s="6"/>
      <c r="QII67" s="1"/>
      <c r="QIJ67" s="1"/>
      <c r="QIK67" s="1"/>
      <c r="QIN67" s="2"/>
      <c r="QIO67" s="6"/>
      <c r="QIP67" s="6"/>
      <c r="QIQ67" s="1"/>
      <c r="QIR67" s="1"/>
      <c r="QIS67" s="1"/>
      <c r="QIV67" s="2"/>
      <c r="QIW67" s="6"/>
      <c r="QIX67" s="6"/>
      <c r="QIY67" s="1"/>
      <c r="QIZ67" s="1"/>
      <c r="QJA67" s="1"/>
      <c r="QJD67" s="2"/>
      <c r="QJE67" s="6"/>
      <c r="QJF67" s="6"/>
      <c r="QJG67" s="1"/>
      <c r="QJH67" s="1"/>
      <c r="QJI67" s="1"/>
      <c r="QJL67" s="2"/>
      <c r="QJM67" s="6"/>
      <c r="QJN67" s="6"/>
      <c r="QJO67" s="1"/>
      <c r="QJP67" s="1"/>
      <c r="QJQ67" s="1"/>
      <c r="QJT67" s="2"/>
      <c r="QJU67" s="6"/>
      <c r="QJV67" s="6"/>
      <c r="QJW67" s="1"/>
      <c r="QJX67" s="1"/>
      <c r="QJY67" s="1"/>
      <c r="QKB67" s="2"/>
      <c r="QKC67" s="6"/>
      <c r="QKD67" s="6"/>
      <c r="QKE67" s="1"/>
      <c r="QKF67" s="1"/>
      <c r="QKG67" s="1"/>
      <c r="QKJ67" s="2"/>
      <c r="QKK67" s="6"/>
      <c r="QKL67" s="6"/>
      <c r="QKM67" s="1"/>
      <c r="QKN67" s="1"/>
      <c r="QKO67" s="1"/>
      <c r="QKR67" s="2"/>
      <c r="QKS67" s="6"/>
      <c r="QKT67" s="6"/>
      <c r="QKU67" s="1"/>
      <c r="QKV67" s="1"/>
      <c r="QKW67" s="1"/>
      <c r="QKZ67" s="2"/>
      <c r="QLA67" s="6"/>
      <c r="QLB67" s="6"/>
      <c r="QLC67" s="1"/>
      <c r="QLD67" s="1"/>
      <c r="QLE67" s="1"/>
      <c r="QLH67" s="2"/>
      <c r="QLI67" s="6"/>
      <c r="QLJ67" s="6"/>
      <c r="QLK67" s="1"/>
      <c r="QLL67" s="1"/>
      <c r="QLM67" s="1"/>
      <c r="QLP67" s="2"/>
      <c r="QLQ67" s="6"/>
      <c r="QLR67" s="6"/>
      <c r="QLS67" s="1"/>
      <c r="QLT67" s="1"/>
      <c r="QLU67" s="1"/>
      <c r="QLX67" s="2"/>
      <c r="QLY67" s="6"/>
      <c r="QLZ67" s="6"/>
      <c r="QMA67" s="1"/>
      <c r="QMB67" s="1"/>
      <c r="QMC67" s="1"/>
      <c r="QMF67" s="2"/>
      <c r="QMG67" s="6"/>
      <c r="QMH67" s="6"/>
      <c r="QMI67" s="1"/>
      <c r="QMJ67" s="1"/>
      <c r="QMK67" s="1"/>
      <c r="QMN67" s="2"/>
      <c r="QMO67" s="6"/>
      <c r="QMP67" s="6"/>
      <c r="QMQ67" s="1"/>
      <c r="QMR67" s="1"/>
      <c r="QMS67" s="1"/>
      <c r="QMV67" s="2"/>
      <c r="QMW67" s="6"/>
      <c r="QMX67" s="6"/>
      <c r="QMY67" s="1"/>
      <c r="QMZ67" s="1"/>
      <c r="QNA67" s="1"/>
      <c r="QND67" s="2"/>
      <c r="QNE67" s="6"/>
      <c r="QNF67" s="6"/>
      <c r="QNG67" s="1"/>
      <c r="QNH67" s="1"/>
      <c r="QNI67" s="1"/>
      <c r="QNL67" s="2"/>
      <c r="QNM67" s="6"/>
      <c r="QNN67" s="6"/>
      <c r="QNO67" s="1"/>
      <c r="QNP67" s="1"/>
      <c r="QNQ67" s="1"/>
      <c r="QNT67" s="2"/>
      <c r="QNU67" s="6"/>
      <c r="QNV67" s="6"/>
      <c r="QNW67" s="1"/>
      <c r="QNX67" s="1"/>
      <c r="QNY67" s="1"/>
      <c r="QOB67" s="2"/>
      <c r="QOC67" s="6"/>
      <c r="QOD67" s="6"/>
      <c r="QOE67" s="1"/>
      <c r="QOF67" s="1"/>
      <c r="QOG67" s="1"/>
      <c r="QOJ67" s="2"/>
      <c r="QOK67" s="6"/>
      <c r="QOL67" s="6"/>
      <c r="QOM67" s="1"/>
      <c r="QON67" s="1"/>
      <c r="QOO67" s="1"/>
      <c r="QOR67" s="2"/>
      <c r="QOS67" s="6"/>
      <c r="QOT67" s="6"/>
      <c r="QOU67" s="1"/>
      <c r="QOV67" s="1"/>
      <c r="QOW67" s="1"/>
      <c r="QOZ67" s="2"/>
      <c r="QPA67" s="6"/>
      <c r="QPB67" s="6"/>
      <c r="QPC67" s="1"/>
      <c r="QPD67" s="1"/>
      <c r="QPE67" s="1"/>
      <c r="QPH67" s="2"/>
      <c r="QPI67" s="6"/>
      <c r="QPJ67" s="6"/>
      <c r="QPK67" s="1"/>
      <c r="QPL67" s="1"/>
      <c r="QPM67" s="1"/>
      <c r="QPP67" s="2"/>
      <c r="QPQ67" s="6"/>
      <c r="QPR67" s="6"/>
      <c r="QPS67" s="1"/>
      <c r="QPT67" s="1"/>
      <c r="QPU67" s="1"/>
      <c r="QPX67" s="2"/>
      <c r="QPY67" s="6"/>
      <c r="QPZ67" s="6"/>
      <c r="QQA67" s="1"/>
      <c r="QQB67" s="1"/>
      <c r="QQC67" s="1"/>
      <c r="QQF67" s="2"/>
      <c r="QQG67" s="6"/>
      <c r="QQH67" s="6"/>
      <c r="QQI67" s="1"/>
      <c r="QQJ67" s="1"/>
      <c r="QQK67" s="1"/>
      <c r="QQN67" s="2"/>
      <c r="QQO67" s="6"/>
      <c r="QQP67" s="6"/>
      <c r="QQQ67" s="1"/>
      <c r="QQR67" s="1"/>
      <c r="QQS67" s="1"/>
      <c r="QQV67" s="2"/>
      <c r="QQW67" s="6"/>
      <c r="QQX67" s="6"/>
      <c r="QQY67" s="1"/>
      <c r="QQZ67" s="1"/>
      <c r="QRA67" s="1"/>
      <c r="QRD67" s="2"/>
      <c r="QRE67" s="6"/>
      <c r="QRF67" s="6"/>
      <c r="QRG67" s="1"/>
      <c r="QRH67" s="1"/>
      <c r="QRI67" s="1"/>
      <c r="QRL67" s="2"/>
      <c r="QRM67" s="6"/>
      <c r="QRN67" s="6"/>
      <c r="QRO67" s="1"/>
      <c r="QRP67" s="1"/>
      <c r="QRQ67" s="1"/>
      <c r="QRT67" s="2"/>
      <c r="QRU67" s="6"/>
      <c r="QRV67" s="6"/>
      <c r="QRW67" s="1"/>
      <c r="QRX67" s="1"/>
      <c r="QRY67" s="1"/>
      <c r="QSB67" s="2"/>
      <c r="QSC67" s="6"/>
      <c r="QSD67" s="6"/>
      <c r="QSE67" s="1"/>
      <c r="QSF67" s="1"/>
      <c r="QSG67" s="1"/>
      <c r="QSJ67" s="2"/>
      <c r="QSK67" s="6"/>
      <c r="QSL67" s="6"/>
      <c r="QSM67" s="1"/>
      <c r="QSN67" s="1"/>
      <c r="QSO67" s="1"/>
      <c r="QSR67" s="2"/>
      <c r="QSS67" s="6"/>
      <c r="QST67" s="6"/>
      <c r="QSU67" s="1"/>
      <c r="QSV67" s="1"/>
      <c r="QSW67" s="1"/>
      <c r="QSZ67" s="2"/>
      <c r="QTA67" s="6"/>
      <c r="QTB67" s="6"/>
      <c r="QTC67" s="1"/>
      <c r="QTD67" s="1"/>
      <c r="QTE67" s="1"/>
      <c r="QTH67" s="2"/>
      <c r="QTI67" s="6"/>
      <c r="QTJ67" s="6"/>
      <c r="QTK67" s="1"/>
      <c r="QTL67" s="1"/>
      <c r="QTM67" s="1"/>
      <c r="QTP67" s="2"/>
      <c r="QTQ67" s="6"/>
      <c r="QTR67" s="6"/>
      <c r="QTS67" s="1"/>
      <c r="QTT67" s="1"/>
      <c r="QTU67" s="1"/>
      <c r="QTX67" s="2"/>
      <c r="QTY67" s="6"/>
      <c r="QTZ67" s="6"/>
      <c r="QUA67" s="1"/>
      <c r="QUB67" s="1"/>
      <c r="QUC67" s="1"/>
      <c r="QUF67" s="2"/>
      <c r="QUG67" s="6"/>
      <c r="QUH67" s="6"/>
      <c r="QUI67" s="1"/>
      <c r="QUJ67" s="1"/>
      <c r="QUK67" s="1"/>
      <c r="QUN67" s="2"/>
      <c r="QUO67" s="6"/>
      <c r="QUP67" s="6"/>
      <c r="QUQ67" s="1"/>
      <c r="QUR67" s="1"/>
      <c r="QUS67" s="1"/>
      <c r="QUV67" s="2"/>
      <c r="QUW67" s="6"/>
      <c r="QUX67" s="6"/>
      <c r="QUY67" s="1"/>
      <c r="QUZ67" s="1"/>
      <c r="QVA67" s="1"/>
      <c r="QVD67" s="2"/>
      <c r="QVE67" s="6"/>
      <c r="QVF67" s="6"/>
      <c r="QVG67" s="1"/>
      <c r="QVH67" s="1"/>
      <c r="QVI67" s="1"/>
      <c r="QVL67" s="2"/>
      <c r="QVM67" s="6"/>
      <c r="QVN67" s="6"/>
      <c r="QVO67" s="1"/>
      <c r="QVP67" s="1"/>
      <c r="QVQ67" s="1"/>
      <c r="QVT67" s="2"/>
      <c r="QVU67" s="6"/>
      <c r="QVV67" s="6"/>
      <c r="QVW67" s="1"/>
      <c r="QVX67" s="1"/>
      <c r="QVY67" s="1"/>
      <c r="QWB67" s="2"/>
      <c r="QWC67" s="6"/>
      <c r="QWD67" s="6"/>
      <c r="QWE67" s="1"/>
      <c r="QWF67" s="1"/>
      <c r="QWG67" s="1"/>
      <c r="QWJ67" s="2"/>
      <c r="QWK67" s="6"/>
      <c r="QWL67" s="6"/>
      <c r="QWM67" s="1"/>
      <c r="QWN67" s="1"/>
      <c r="QWO67" s="1"/>
      <c r="QWR67" s="2"/>
      <c r="QWS67" s="6"/>
      <c r="QWT67" s="6"/>
      <c r="QWU67" s="1"/>
      <c r="QWV67" s="1"/>
      <c r="QWW67" s="1"/>
      <c r="QWZ67" s="2"/>
      <c r="QXA67" s="6"/>
      <c r="QXB67" s="6"/>
      <c r="QXC67" s="1"/>
      <c r="QXD67" s="1"/>
      <c r="QXE67" s="1"/>
      <c r="QXH67" s="2"/>
      <c r="QXI67" s="6"/>
      <c r="QXJ67" s="6"/>
      <c r="QXK67" s="1"/>
      <c r="QXL67" s="1"/>
      <c r="QXM67" s="1"/>
      <c r="QXP67" s="2"/>
      <c r="QXQ67" s="6"/>
      <c r="QXR67" s="6"/>
      <c r="QXS67" s="1"/>
      <c r="QXT67" s="1"/>
      <c r="QXU67" s="1"/>
      <c r="QXX67" s="2"/>
      <c r="QXY67" s="6"/>
      <c r="QXZ67" s="6"/>
      <c r="QYA67" s="1"/>
      <c r="QYB67" s="1"/>
      <c r="QYC67" s="1"/>
      <c r="QYF67" s="2"/>
      <c r="QYG67" s="6"/>
      <c r="QYH67" s="6"/>
      <c r="QYI67" s="1"/>
      <c r="QYJ67" s="1"/>
      <c r="QYK67" s="1"/>
      <c r="QYN67" s="2"/>
      <c r="QYO67" s="6"/>
      <c r="QYP67" s="6"/>
      <c r="QYQ67" s="1"/>
      <c r="QYR67" s="1"/>
      <c r="QYS67" s="1"/>
      <c r="QYV67" s="2"/>
      <c r="QYW67" s="6"/>
      <c r="QYX67" s="6"/>
      <c r="QYY67" s="1"/>
      <c r="QYZ67" s="1"/>
      <c r="QZA67" s="1"/>
      <c r="QZD67" s="2"/>
      <c r="QZE67" s="6"/>
      <c r="QZF67" s="6"/>
      <c r="QZG67" s="1"/>
      <c r="QZH67" s="1"/>
      <c r="QZI67" s="1"/>
      <c r="QZL67" s="2"/>
      <c r="QZM67" s="6"/>
      <c r="QZN67" s="6"/>
      <c r="QZO67" s="1"/>
      <c r="QZP67" s="1"/>
      <c r="QZQ67" s="1"/>
      <c r="QZT67" s="2"/>
      <c r="QZU67" s="6"/>
      <c r="QZV67" s="6"/>
      <c r="QZW67" s="1"/>
      <c r="QZX67" s="1"/>
      <c r="QZY67" s="1"/>
      <c r="RAB67" s="2"/>
      <c r="RAC67" s="6"/>
      <c r="RAD67" s="6"/>
      <c r="RAE67" s="1"/>
      <c r="RAF67" s="1"/>
      <c r="RAG67" s="1"/>
      <c r="RAJ67" s="2"/>
      <c r="RAK67" s="6"/>
      <c r="RAL67" s="6"/>
      <c r="RAM67" s="1"/>
      <c r="RAN67" s="1"/>
      <c r="RAO67" s="1"/>
      <c r="RAR67" s="2"/>
      <c r="RAS67" s="6"/>
      <c r="RAT67" s="6"/>
      <c r="RAU67" s="1"/>
      <c r="RAV67" s="1"/>
      <c r="RAW67" s="1"/>
      <c r="RAZ67" s="2"/>
      <c r="RBA67" s="6"/>
      <c r="RBB67" s="6"/>
      <c r="RBC67" s="1"/>
      <c r="RBD67" s="1"/>
      <c r="RBE67" s="1"/>
      <c r="RBH67" s="2"/>
      <c r="RBI67" s="6"/>
      <c r="RBJ67" s="6"/>
      <c r="RBK67" s="1"/>
      <c r="RBL67" s="1"/>
      <c r="RBM67" s="1"/>
      <c r="RBP67" s="2"/>
      <c r="RBQ67" s="6"/>
      <c r="RBR67" s="6"/>
      <c r="RBS67" s="1"/>
      <c r="RBT67" s="1"/>
      <c r="RBU67" s="1"/>
      <c r="RBX67" s="2"/>
      <c r="RBY67" s="6"/>
      <c r="RBZ67" s="6"/>
      <c r="RCA67" s="1"/>
      <c r="RCB67" s="1"/>
      <c r="RCC67" s="1"/>
      <c r="RCF67" s="2"/>
      <c r="RCG67" s="6"/>
      <c r="RCH67" s="6"/>
      <c r="RCI67" s="1"/>
      <c r="RCJ67" s="1"/>
      <c r="RCK67" s="1"/>
      <c r="RCN67" s="2"/>
      <c r="RCO67" s="6"/>
      <c r="RCP67" s="6"/>
      <c r="RCQ67" s="1"/>
      <c r="RCR67" s="1"/>
      <c r="RCS67" s="1"/>
      <c r="RCV67" s="2"/>
      <c r="RCW67" s="6"/>
      <c r="RCX67" s="6"/>
      <c r="RCY67" s="1"/>
      <c r="RCZ67" s="1"/>
      <c r="RDA67" s="1"/>
      <c r="RDD67" s="2"/>
      <c r="RDE67" s="6"/>
      <c r="RDF67" s="6"/>
      <c r="RDG67" s="1"/>
      <c r="RDH67" s="1"/>
      <c r="RDI67" s="1"/>
      <c r="RDL67" s="2"/>
      <c r="RDM67" s="6"/>
      <c r="RDN67" s="6"/>
      <c r="RDO67" s="1"/>
      <c r="RDP67" s="1"/>
      <c r="RDQ67" s="1"/>
      <c r="RDT67" s="2"/>
      <c r="RDU67" s="6"/>
      <c r="RDV67" s="6"/>
      <c r="RDW67" s="1"/>
      <c r="RDX67" s="1"/>
      <c r="RDY67" s="1"/>
      <c r="REB67" s="2"/>
      <c r="REC67" s="6"/>
      <c r="RED67" s="6"/>
      <c r="REE67" s="1"/>
      <c r="REF67" s="1"/>
      <c r="REG67" s="1"/>
      <c r="REJ67" s="2"/>
      <c r="REK67" s="6"/>
      <c r="REL67" s="6"/>
      <c r="REM67" s="1"/>
      <c r="REN67" s="1"/>
      <c r="REO67" s="1"/>
      <c r="RER67" s="2"/>
      <c r="RES67" s="6"/>
      <c r="RET67" s="6"/>
      <c r="REU67" s="1"/>
      <c r="REV67" s="1"/>
      <c r="REW67" s="1"/>
      <c r="REZ67" s="2"/>
      <c r="RFA67" s="6"/>
      <c r="RFB67" s="6"/>
      <c r="RFC67" s="1"/>
      <c r="RFD67" s="1"/>
      <c r="RFE67" s="1"/>
      <c r="RFH67" s="2"/>
      <c r="RFI67" s="6"/>
      <c r="RFJ67" s="6"/>
      <c r="RFK67" s="1"/>
      <c r="RFL67" s="1"/>
      <c r="RFM67" s="1"/>
      <c r="RFP67" s="2"/>
      <c r="RFQ67" s="6"/>
      <c r="RFR67" s="6"/>
      <c r="RFS67" s="1"/>
      <c r="RFT67" s="1"/>
      <c r="RFU67" s="1"/>
      <c r="RFX67" s="2"/>
      <c r="RFY67" s="6"/>
      <c r="RFZ67" s="6"/>
      <c r="RGA67" s="1"/>
      <c r="RGB67" s="1"/>
      <c r="RGC67" s="1"/>
      <c r="RGF67" s="2"/>
      <c r="RGG67" s="6"/>
      <c r="RGH67" s="6"/>
      <c r="RGI67" s="1"/>
      <c r="RGJ67" s="1"/>
      <c r="RGK67" s="1"/>
      <c r="RGN67" s="2"/>
      <c r="RGO67" s="6"/>
      <c r="RGP67" s="6"/>
      <c r="RGQ67" s="1"/>
      <c r="RGR67" s="1"/>
      <c r="RGS67" s="1"/>
      <c r="RGV67" s="2"/>
      <c r="RGW67" s="6"/>
      <c r="RGX67" s="6"/>
      <c r="RGY67" s="1"/>
      <c r="RGZ67" s="1"/>
      <c r="RHA67" s="1"/>
      <c r="RHD67" s="2"/>
      <c r="RHE67" s="6"/>
      <c r="RHF67" s="6"/>
      <c r="RHG67" s="1"/>
      <c r="RHH67" s="1"/>
      <c r="RHI67" s="1"/>
      <c r="RHL67" s="2"/>
      <c r="RHM67" s="6"/>
      <c r="RHN67" s="6"/>
      <c r="RHO67" s="1"/>
      <c r="RHP67" s="1"/>
      <c r="RHQ67" s="1"/>
      <c r="RHT67" s="2"/>
      <c r="RHU67" s="6"/>
      <c r="RHV67" s="6"/>
      <c r="RHW67" s="1"/>
      <c r="RHX67" s="1"/>
      <c r="RHY67" s="1"/>
      <c r="RIB67" s="2"/>
      <c r="RIC67" s="6"/>
      <c r="RID67" s="6"/>
      <c r="RIE67" s="1"/>
      <c r="RIF67" s="1"/>
      <c r="RIG67" s="1"/>
      <c r="RIJ67" s="2"/>
      <c r="RIK67" s="6"/>
      <c r="RIL67" s="6"/>
      <c r="RIM67" s="1"/>
      <c r="RIN67" s="1"/>
      <c r="RIO67" s="1"/>
      <c r="RIR67" s="2"/>
      <c r="RIS67" s="6"/>
      <c r="RIT67" s="6"/>
      <c r="RIU67" s="1"/>
      <c r="RIV67" s="1"/>
      <c r="RIW67" s="1"/>
      <c r="RIZ67" s="2"/>
      <c r="RJA67" s="6"/>
      <c r="RJB67" s="6"/>
      <c r="RJC67" s="1"/>
      <c r="RJD67" s="1"/>
      <c r="RJE67" s="1"/>
      <c r="RJH67" s="2"/>
      <c r="RJI67" s="6"/>
      <c r="RJJ67" s="6"/>
      <c r="RJK67" s="1"/>
      <c r="RJL67" s="1"/>
      <c r="RJM67" s="1"/>
      <c r="RJP67" s="2"/>
      <c r="RJQ67" s="6"/>
      <c r="RJR67" s="6"/>
      <c r="RJS67" s="1"/>
      <c r="RJT67" s="1"/>
      <c r="RJU67" s="1"/>
      <c r="RJX67" s="2"/>
      <c r="RJY67" s="6"/>
      <c r="RJZ67" s="6"/>
      <c r="RKA67" s="1"/>
      <c r="RKB67" s="1"/>
      <c r="RKC67" s="1"/>
      <c r="RKF67" s="2"/>
      <c r="RKG67" s="6"/>
      <c r="RKH67" s="6"/>
      <c r="RKI67" s="1"/>
      <c r="RKJ67" s="1"/>
      <c r="RKK67" s="1"/>
      <c r="RKN67" s="2"/>
      <c r="RKO67" s="6"/>
      <c r="RKP67" s="6"/>
      <c r="RKQ67" s="1"/>
      <c r="RKR67" s="1"/>
      <c r="RKS67" s="1"/>
      <c r="RKV67" s="2"/>
      <c r="RKW67" s="6"/>
      <c r="RKX67" s="6"/>
      <c r="RKY67" s="1"/>
      <c r="RKZ67" s="1"/>
      <c r="RLA67" s="1"/>
      <c r="RLD67" s="2"/>
      <c r="RLE67" s="6"/>
      <c r="RLF67" s="6"/>
      <c r="RLG67" s="1"/>
      <c r="RLH67" s="1"/>
      <c r="RLI67" s="1"/>
      <c r="RLL67" s="2"/>
      <c r="RLM67" s="6"/>
      <c r="RLN67" s="6"/>
      <c r="RLO67" s="1"/>
      <c r="RLP67" s="1"/>
      <c r="RLQ67" s="1"/>
      <c r="RLT67" s="2"/>
      <c r="RLU67" s="6"/>
      <c r="RLV67" s="6"/>
      <c r="RLW67" s="1"/>
      <c r="RLX67" s="1"/>
      <c r="RLY67" s="1"/>
      <c r="RMB67" s="2"/>
      <c r="RMC67" s="6"/>
      <c r="RMD67" s="6"/>
      <c r="RME67" s="1"/>
      <c r="RMF67" s="1"/>
      <c r="RMG67" s="1"/>
      <c r="RMJ67" s="2"/>
      <c r="RMK67" s="6"/>
      <c r="RML67" s="6"/>
      <c r="RMM67" s="1"/>
      <c r="RMN67" s="1"/>
      <c r="RMO67" s="1"/>
      <c r="RMR67" s="2"/>
      <c r="RMS67" s="6"/>
      <c r="RMT67" s="6"/>
      <c r="RMU67" s="1"/>
      <c r="RMV67" s="1"/>
      <c r="RMW67" s="1"/>
      <c r="RMZ67" s="2"/>
      <c r="RNA67" s="6"/>
      <c r="RNB67" s="6"/>
      <c r="RNC67" s="1"/>
      <c r="RND67" s="1"/>
      <c r="RNE67" s="1"/>
      <c r="RNH67" s="2"/>
      <c r="RNI67" s="6"/>
      <c r="RNJ67" s="6"/>
      <c r="RNK67" s="1"/>
      <c r="RNL67" s="1"/>
      <c r="RNM67" s="1"/>
      <c r="RNP67" s="2"/>
      <c r="RNQ67" s="6"/>
      <c r="RNR67" s="6"/>
      <c r="RNS67" s="1"/>
      <c r="RNT67" s="1"/>
      <c r="RNU67" s="1"/>
      <c r="RNX67" s="2"/>
      <c r="RNY67" s="6"/>
      <c r="RNZ67" s="6"/>
      <c r="ROA67" s="1"/>
      <c r="ROB67" s="1"/>
      <c r="ROC67" s="1"/>
      <c r="ROF67" s="2"/>
      <c r="ROG67" s="6"/>
      <c r="ROH67" s="6"/>
      <c r="ROI67" s="1"/>
      <c r="ROJ67" s="1"/>
      <c r="ROK67" s="1"/>
      <c r="RON67" s="2"/>
      <c r="ROO67" s="6"/>
      <c r="ROP67" s="6"/>
      <c r="ROQ67" s="1"/>
      <c r="ROR67" s="1"/>
      <c r="ROS67" s="1"/>
      <c r="ROV67" s="2"/>
      <c r="ROW67" s="6"/>
      <c r="ROX67" s="6"/>
      <c r="ROY67" s="1"/>
      <c r="ROZ67" s="1"/>
      <c r="RPA67" s="1"/>
      <c r="RPD67" s="2"/>
      <c r="RPE67" s="6"/>
      <c r="RPF67" s="6"/>
      <c r="RPG67" s="1"/>
      <c r="RPH67" s="1"/>
      <c r="RPI67" s="1"/>
      <c r="RPL67" s="2"/>
      <c r="RPM67" s="6"/>
      <c r="RPN67" s="6"/>
      <c r="RPO67" s="1"/>
      <c r="RPP67" s="1"/>
      <c r="RPQ67" s="1"/>
      <c r="RPT67" s="2"/>
      <c r="RPU67" s="6"/>
      <c r="RPV67" s="6"/>
      <c r="RPW67" s="1"/>
      <c r="RPX67" s="1"/>
      <c r="RPY67" s="1"/>
      <c r="RQB67" s="2"/>
      <c r="RQC67" s="6"/>
      <c r="RQD67" s="6"/>
      <c r="RQE67" s="1"/>
      <c r="RQF67" s="1"/>
      <c r="RQG67" s="1"/>
      <c r="RQJ67" s="2"/>
      <c r="RQK67" s="6"/>
      <c r="RQL67" s="6"/>
      <c r="RQM67" s="1"/>
      <c r="RQN67" s="1"/>
      <c r="RQO67" s="1"/>
      <c r="RQR67" s="2"/>
      <c r="RQS67" s="6"/>
      <c r="RQT67" s="6"/>
      <c r="RQU67" s="1"/>
      <c r="RQV67" s="1"/>
      <c r="RQW67" s="1"/>
      <c r="RQZ67" s="2"/>
      <c r="RRA67" s="6"/>
      <c r="RRB67" s="6"/>
      <c r="RRC67" s="1"/>
      <c r="RRD67" s="1"/>
      <c r="RRE67" s="1"/>
      <c r="RRH67" s="2"/>
      <c r="RRI67" s="6"/>
      <c r="RRJ67" s="6"/>
      <c r="RRK67" s="1"/>
      <c r="RRL67" s="1"/>
      <c r="RRM67" s="1"/>
      <c r="RRP67" s="2"/>
      <c r="RRQ67" s="6"/>
      <c r="RRR67" s="6"/>
      <c r="RRS67" s="1"/>
      <c r="RRT67" s="1"/>
      <c r="RRU67" s="1"/>
      <c r="RRX67" s="2"/>
      <c r="RRY67" s="6"/>
      <c r="RRZ67" s="6"/>
      <c r="RSA67" s="1"/>
      <c r="RSB67" s="1"/>
      <c r="RSC67" s="1"/>
      <c r="RSF67" s="2"/>
      <c r="RSG67" s="6"/>
      <c r="RSH67" s="6"/>
      <c r="RSI67" s="1"/>
      <c r="RSJ67" s="1"/>
      <c r="RSK67" s="1"/>
      <c r="RSN67" s="2"/>
      <c r="RSO67" s="6"/>
      <c r="RSP67" s="6"/>
      <c r="RSQ67" s="1"/>
      <c r="RSR67" s="1"/>
      <c r="RSS67" s="1"/>
      <c r="RSV67" s="2"/>
      <c r="RSW67" s="6"/>
      <c r="RSX67" s="6"/>
      <c r="RSY67" s="1"/>
      <c r="RSZ67" s="1"/>
      <c r="RTA67" s="1"/>
      <c r="RTD67" s="2"/>
      <c r="RTE67" s="6"/>
      <c r="RTF67" s="6"/>
      <c r="RTG67" s="1"/>
      <c r="RTH67" s="1"/>
      <c r="RTI67" s="1"/>
      <c r="RTL67" s="2"/>
      <c r="RTM67" s="6"/>
      <c r="RTN67" s="6"/>
      <c r="RTO67" s="1"/>
      <c r="RTP67" s="1"/>
      <c r="RTQ67" s="1"/>
      <c r="RTT67" s="2"/>
      <c r="RTU67" s="6"/>
      <c r="RTV67" s="6"/>
      <c r="RTW67" s="1"/>
      <c r="RTX67" s="1"/>
      <c r="RTY67" s="1"/>
      <c r="RUB67" s="2"/>
      <c r="RUC67" s="6"/>
      <c r="RUD67" s="6"/>
      <c r="RUE67" s="1"/>
      <c r="RUF67" s="1"/>
      <c r="RUG67" s="1"/>
      <c r="RUJ67" s="2"/>
      <c r="RUK67" s="6"/>
      <c r="RUL67" s="6"/>
      <c r="RUM67" s="1"/>
      <c r="RUN67" s="1"/>
      <c r="RUO67" s="1"/>
      <c r="RUR67" s="2"/>
      <c r="RUS67" s="6"/>
      <c r="RUT67" s="6"/>
      <c r="RUU67" s="1"/>
      <c r="RUV67" s="1"/>
      <c r="RUW67" s="1"/>
      <c r="RUZ67" s="2"/>
      <c r="RVA67" s="6"/>
      <c r="RVB67" s="6"/>
      <c r="RVC67" s="1"/>
      <c r="RVD67" s="1"/>
      <c r="RVE67" s="1"/>
      <c r="RVH67" s="2"/>
      <c r="RVI67" s="6"/>
      <c r="RVJ67" s="6"/>
      <c r="RVK67" s="1"/>
      <c r="RVL67" s="1"/>
      <c r="RVM67" s="1"/>
      <c r="RVP67" s="2"/>
      <c r="RVQ67" s="6"/>
      <c r="RVR67" s="6"/>
      <c r="RVS67" s="1"/>
      <c r="RVT67" s="1"/>
      <c r="RVU67" s="1"/>
      <c r="RVX67" s="2"/>
      <c r="RVY67" s="6"/>
      <c r="RVZ67" s="6"/>
      <c r="RWA67" s="1"/>
      <c r="RWB67" s="1"/>
      <c r="RWC67" s="1"/>
      <c r="RWF67" s="2"/>
      <c r="RWG67" s="6"/>
      <c r="RWH67" s="6"/>
      <c r="RWI67" s="1"/>
      <c r="RWJ67" s="1"/>
      <c r="RWK67" s="1"/>
      <c r="RWN67" s="2"/>
      <c r="RWO67" s="6"/>
      <c r="RWP67" s="6"/>
      <c r="RWQ67" s="1"/>
      <c r="RWR67" s="1"/>
      <c r="RWS67" s="1"/>
      <c r="RWV67" s="2"/>
      <c r="RWW67" s="6"/>
      <c r="RWX67" s="6"/>
      <c r="RWY67" s="1"/>
      <c r="RWZ67" s="1"/>
      <c r="RXA67" s="1"/>
      <c r="RXD67" s="2"/>
      <c r="RXE67" s="6"/>
      <c r="RXF67" s="6"/>
      <c r="RXG67" s="1"/>
      <c r="RXH67" s="1"/>
      <c r="RXI67" s="1"/>
      <c r="RXL67" s="2"/>
      <c r="RXM67" s="6"/>
      <c r="RXN67" s="6"/>
      <c r="RXO67" s="1"/>
      <c r="RXP67" s="1"/>
      <c r="RXQ67" s="1"/>
      <c r="RXT67" s="2"/>
      <c r="RXU67" s="6"/>
      <c r="RXV67" s="6"/>
      <c r="RXW67" s="1"/>
      <c r="RXX67" s="1"/>
      <c r="RXY67" s="1"/>
      <c r="RYB67" s="2"/>
      <c r="RYC67" s="6"/>
      <c r="RYD67" s="6"/>
      <c r="RYE67" s="1"/>
      <c r="RYF67" s="1"/>
      <c r="RYG67" s="1"/>
      <c r="RYJ67" s="2"/>
      <c r="RYK67" s="6"/>
      <c r="RYL67" s="6"/>
      <c r="RYM67" s="1"/>
      <c r="RYN67" s="1"/>
      <c r="RYO67" s="1"/>
      <c r="RYR67" s="2"/>
      <c r="RYS67" s="6"/>
      <c r="RYT67" s="6"/>
      <c r="RYU67" s="1"/>
      <c r="RYV67" s="1"/>
      <c r="RYW67" s="1"/>
      <c r="RYZ67" s="2"/>
      <c r="RZA67" s="6"/>
      <c r="RZB67" s="6"/>
      <c r="RZC67" s="1"/>
      <c r="RZD67" s="1"/>
      <c r="RZE67" s="1"/>
      <c r="RZH67" s="2"/>
      <c r="RZI67" s="6"/>
      <c r="RZJ67" s="6"/>
      <c r="RZK67" s="1"/>
      <c r="RZL67" s="1"/>
      <c r="RZM67" s="1"/>
      <c r="RZP67" s="2"/>
      <c r="RZQ67" s="6"/>
      <c r="RZR67" s="6"/>
      <c r="RZS67" s="1"/>
      <c r="RZT67" s="1"/>
      <c r="RZU67" s="1"/>
      <c r="RZX67" s="2"/>
      <c r="RZY67" s="6"/>
      <c r="RZZ67" s="6"/>
      <c r="SAA67" s="1"/>
      <c r="SAB67" s="1"/>
      <c r="SAC67" s="1"/>
      <c r="SAF67" s="2"/>
      <c r="SAG67" s="6"/>
      <c r="SAH67" s="6"/>
      <c r="SAI67" s="1"/>
      <c r="SAJ67" s="1"/>
      <c r="SAK67" s="1"/>
      <c r="SAN67" s="2"/>
      <c r="SAO67" s="6"/>
      <c r="SAP67" s="6"/>
      <c r="SAQ67" s="1"/>
      <c r="SAR67" s="1"/>
      <c r="SAS67" s="1"/>
      <c r="SAV67" s="2"/>
      <c r="SAW67" s="6"/>
      <c r="SAX67" s="6"/>
      <c r="SAY67" s="1"/>
      <c r="SAZ67" s="1"/>
      <c r="SBA67" s="1"/>
      <c r="SBD67" s="2"/>
      <c r="SBE67" s="6"/>
      <c r="SBF67" s="6"/>
      <c r="SBG67" s="1"/>
      <c r="SBH67" s="1"/>
      <c r="SBI67" s="1"/>
      <c r="SBL67" s="2"/>
      <c r="SBM67" s="6"/>
      <c r="SBN67" s="6"/>
      <c r="SBO67" s="1"/>
      <c r="SBP67" s="1"/>
      <c r="SBQ67" s="1"/>
      <c r="SBT67" s="2"/>
      <c r="SBU67" s="6"/>
      <c r="SBV67" s="6"/>
      <c r="SBW67" s="1"/>
      <c r="SBX67" s="1"/>
      <c r="SBY67" s="1"/>
      <c r="SCB67" s="2"/>
      <c r="SCC67" s="6"/>
      <c r="SCD67" s="6"/>
      <c r="SCE67" s="1"/>
      <c r="SCF67" s="1"/>
      <c r="SCG67" s="1"/>
      <c r="SCJ67" s="2"/>
      <c r="SCK67" s="6"/>
      <c r="SCL67" s="6"/>
      <c r="SCM67" s="1"/>
      <c r="SCN67" s="1"/>
      <c r="SCO67" s="1"/>
      <c r="SCR67" s="2"/>
      <c r="SCS67" s="6"/>
      <c r="SCT67" s="6"/>
      <c r="SCU67" s="1"/>
      <c r="SCV67" s="1"/>
      <c r="SCW67" s="1"/>
      <c r="SCZ67" s="2"/>
      <c r="SDA67" s="6"/>
      <c r="SDB67" s="6"/>
      <c r="SDC67" s="1"/>
      <c r="SDD67" s="1"/>
      <c r="SDE67" s="1"/>
      <c r="SDH67" s="2"/>
      <c r="SDI67" s="6"/>
      <c r="SDJ67" s="6"/>
      <c r="SDK67" s="1"/>
      <c r="SDL67" s="1"/>
      <c r="SDM67" s="1"/>
      <c r="SDP67" s="2"/>
      <c r="SDQ67" s="6"/>
      <c r="SDR67" s="6"/>
      <c r="SDS67" s="1"/>
      <c r="SDT67" s="1"/>
      <c r="SDU67" s="1"/>
      <c r="SDX67" s="2"/>
      <c r="SDY67" s="6"/>
      <c r="SDZ67" s="6"/>
      <c r="SEA67" s="1"/>
      <c r="SEB67" s="1"/>
      <c r="SEC67" s="1"/>
      <c r="SEF67" s="2"/>
      <c r="SEG67" s="6"/>
      <c r="SEH67" s="6"/>
      <c r="SEI67" s="1"/>
      <c r="SEJ67" s="1"/>
      <c r="SEK67" s="1"/>
      <c r="SEN67" s="2"/>
      <c r="SEO67" s="6"/>
      <c r="SEP67" s="6"/>
      <c r="SEQ67" s="1"/>
      <c r="SER67" s="1"/>
      <c r="SES67" s="1"/>
      <c r="SEV67" s="2"/>
      <c r="SEW67" s="6"/>
      <c r="SEX67" s="6"/>
      <c r="SEY67" s="1"/>
      <c r="SEZ67" s="1"/>
      <c r="SFA67" s="1"/>
      <c r="SFD67" s="2"/>
      <c r="SFE67" s="6"/>
      <c r="SFF67" s="6"/>
      <c r="SFG67" s="1"/>
      <c r="SFH67" s="1"/>
      <c r="SFI67" s="1"/>
      <c r="SFL67" s="2"/>
      <c r="SFM67" s="6"/>
      <c r="SFN67" s="6"/>
      <c r="SFO67" s="1"/>
      <c r="SFP67" s="1"/>
      <c r="SFQ67" s="1"/>
      <c r="SFT67" s="2"/>
      <c r="SFU67" s="6"/>
      <c r="SFV67" s="6"/>
      <c r="SFW67" s="1"/>
      <c r="SFX67" s="1"/>
      <c r="SFY67" s="1"/>
      <c r="SGB67" s="2"/>
      <c r="SGC67" s="6"/>
      <c r="SGD67" s="6"/>
      <c r="SGE67" s="1"/>
      <c r="SGF67" s="1"/>
      <c r="SGG67" s="1"/>
      <c r="SGJ67" s="2"/>
      <c r="SGK67" s="6"/>
      <c r="SGL67" s="6"/>
      <c r="SGM67" s="1"/>
      <c r="SGN67" s="1"/>
      <c r="SGO67" s="1"/>
      <c r="SGR67" s="2"/>
      <c r="SGS67" s="6"/>
      <c r="SGT67" s="6"/>
      <c r="SGU67" s="1"/>
      <c r="SGV67" s="1"/>
      <c r="SGW67" s="1"/>
      <c r="SGZ67" s="2"/>
      <c r="SHA67" s="6"/>
      <c r="SHB67" s="6"/>
      <c r="SHC67" s="1"/>
      <c r="SHD67" s="1"/>
      <c r="SHE67" s="1"/>
      <c r="SHH67" s="2"/>
      <c r="SHI67" s="6"/>
      <c r="SHJ67" s="6"/>
      <c r="SHK67" s="1"/>
      <c r="SHL67" s="1"/>
      <c r="SHM67" s="1"/>
      <c r="SHP67" s="2"/>
      <c r="SHQ67" s="6"/>
      <c r="SHR67" s="6"/>
      <c r="SHS67" s="1"/>
      <c r="SHT67" s="1"/>
      <c r="SHU67" s="1"/>
      <c r="SHX67" s="2"/>
      <c r="SHY67" s="6"/>
      <c r="SHZ67" s="6"/>
      <c r="SIA67" s="1"/>
      <c r="SIB67" s="1"/>
      <c r="SIC67" s="1"/>
      <c r="SIF67" s="2"/>
      <c r="SIG67" s="6"/>
      <c r="SIH67" s="6"/>
      <c r="SII67" s="1"/>
      <c r="SIJ67" s="1"/>
      <c r="SIK67" s="1"/>
      <c r="SIN67" s="2"/>
      <c r="SIO67" s="6"/>
      <c r="SIP67" s="6"/>
      <c r="SIQ67" s="1"/>
      <c r="SIR67" s="1"/>
      <c r="SIS67" s="1"/>
      <c r="SIV67" s="2"/>
      <c r="SIW67" s="6"/>
      <c r="SIX67" s="6"/>
      <c r="SIY67" s="1"/>
      <c r="SIZ67" s="1"/>
      <c r="SJA67" s="1"/>
      <c r="SJD67" s="2"/>
      <c r="SJE67" s="6"/>
      <c r="SJF67" s="6"/>
      <c r="SJG67" s="1"/>
      <c r="SJH67" s="1"/>
      <c r="SJI67" s="1"/>
      <c r="SJL67" s="2"/>
      <c r="SJM67" s="6"/>
      <c r="SJN67" s="6"/>
      <c r="SJO67" s="1"/>
      <c r="SJP67" s="1"/>
      <c r="SJQ67" s="1"/>
      <c r="SJT67" s="2"/>
      <c r="SJU67" s="6"/>
      <c r="SJV67" s="6"/>
      <c r="SJW67" s="1"/>
      <c r="SJX67" s="1"/>
      <c r="SJY67" s="1"/>
      <c r="SKB67" s="2"/>
      <c r="SKC67" s="6"/>
      <c r="SKD67" s="6"/>
      <c r="SKE67" s="1"/>
      <c r="SKF67" s="1"/>
      <c r="SKG67" s="1"/>
      <c r="SKJ67" s="2"/>
      <c r="SKK67" s="6"/>
      <c r="SKL67" s="6"/>
      <c r="SKM67" s="1"/>
      <c r="SKN67" s="1"/>
      <c r="SKO67" s="1"/>
      <c r="SKR67" s="2"/>
      <c r="SKS67" s="6"/>
      <c r="SKT67" s="6"/>
      <c r="SKU67" s="1"/>
      <c r="SKV67" s="1"/>
      <c r="SKW67" s="1"/>
      <c r="SKZ67" s="2"/>
      <c r="SLA67" s="6"/>
      <c r="SLB67" s="6"/>
      <c r="SLC67" s="1"/>
      <c r="SLD67" s="1"/>
      <c r="SLE67" s="1"/>
      <c r="SLH67" s="2"/>
      <c r="SLI67" s="6"/>
      <c r="SLJ67" s="6"/>
      <c r="SLK67" s="1"/>
      <c r="SLL67" s="1"/>
      <c r="SLM67" s="1"/>
      <c r="SLP67" s="2"/>
      <c r="SLQ67" s="6"/>
      <c r="SLR67" s="6"/>
      <c r="SLS67" s="1"/>
      <c r="SLT67" s="1"/>
      <c r="SLU67" s="1"/>
      <c r="SLX67" s="2"/>
      <c r="SLY67" s="6"/>
      <c r="SLZ67" s="6"/>
      <c r="SMA67" s="1"/>
      <c r="SMB67" s="1"/>
      <c r="SMC67" s="1"/>
      <c r="SMF67" s="2"/>
      <c r="SMG67" s="6"/>
      <c r="SMH67" s="6"/>
      <c r="SMI67" s="1"/>
      <c r="SMJ67" s="1"/>
      <c r="SMK67" s="1"/>
      <c r="SMN67" s="2"/>
      <c r="SMO67" s="6"/>
      <c r="SMP67" s="6"/>
      <c r="SMQ67" s="1"/>
      <c r="SMR67" s="1"/>
      <c r="SMS67" s="1"/>
      <c r="SMV67" s="2"/>
      <c r="SMW67" s="6"/>
      <c r="SMX67" s="6"/>
      <c r="SMY67" s="1"/>
      <c r="SMZ67" s="1"/>
      <c r="SNA67" s="1"/>
      <c r="SND67" s="2"/>
      <c r="SNE67" s="6"/>
      <c r="SNF67" s="6"/>
      <c r="SNG67" s="1"/>
      <c r="SNH67" s="1"/>
      <c r="SNI67" s="1"/>
      <c r="SNL67" s="2"/>
      <c r="SNM67" s="6"/>
      <c r="SNN67" s="6"/>
      <c r="SNO67" s="1"/>
      <c r="SNP67" s="1"/>
      <c r="SNQ67" s="1"/>
      <c r="SNT67" s="2"/>
      <c r="SNU67" s="6"/>
      <c r="SNV67" s="6"/>
      <c r="SNW67" s="1"/>
      <c r="SNX67" s="1"/>
      <c r="SNY67" s="1"/>
      <c r="SOB67" s="2"/>
      <c r="SOC67" s="6"/>
      <c r="SOD67" s="6"/>
      <c r="SOE67" s="1"/>
      <c r="SOF67" s="1"/>
      <c r="SOG67" s="1"/>
      <c r="SOJ67" s="2"/>
      <c r="SOK67" s="6"/>
      <c r="SOL67" s="6"/>
      <c r="SOM67" s="1"/>
      <c r="SON67" s="1"/>
      <c r="SOO67" s="1"/>
      <c r="SOR67" s="2"/>
      <c r="SOS67" s="6"/>
      <c r="SOT67" s="6"/>
      <c r="SOU67" s="1"/>
      <c r="SOV67" s="1"/>
      <c r="SOW67" s="1"/>
      <c r="SOZ67" s="2"/>
      <c r="SPA67" s="6"/>
      <c r="SPB67" s="6"/>
      <c r="SPC67" s="1"/>
      <c r="SPD67" s="1"/>
      <c r="SPE67" s="1"/>
      <c r="SPH67" s="2"/>
      <c r="SPI67" s="6"/>
      <c r="SPJ67" s="6"/>
      <c r="SPK67" s="1"/>
      <c r="SPL67" s="1"/>
      <c r="SPM67" s="1"/>
      <c r="SPP67" s="2"/>
      <c r="SPQ67" s="6"/>
      <c r="SPR67" s="6"/>
      <c r="SPS67" s="1"/>
      <c r="SPT67" s="1"/>
      <c r="SPU67" s="1"/>
      <c r="SPX67" s="2"/>
      <c r="SPY67" s="6"/>
      <c r="SPZ67" s="6"/>
      <c r="SQA67" s="1"/>
      <c r="SQB67" s="1"/>
      <c r="SQC67" s="1"/>
      <c r="SQF67" s="2"/>
      <c r="SQG67" s="6"/>
      <c r="SQH67" s="6"/>
      <c r="SQI67" s="1"/>
      <c r="SQJ67" s="1"/>
      <c r="SQK67" s="1"/>
      <c r="SQN67" s="2"/>
      <c r="SQO67" s="6"/>
      <c r="SQP67" s="6"/>
      <c r="SQQ67" s="1"/>
      <c r="SQR67" s="1"/>
      <c r="SQS67" s="1"/>
      <c r="SQV67" s="2"/>
      <c r="SQW67" s="6"/>
      <c r="SQX67" s="6"/>
      <c r="SQY67" s="1"/>
      <c r="SQZ67" s="1"/>
      <c r="SRA67" s="1"/>
      <c r="SRD67" s="2"/>
      <c r="SRE67" s="6"/>
      <c r="SRF67" s="6"/>
      <c r="SRG67" s="1"/>
      <c r="SRH67" s="1"/>
      <c r="SRI67" s="1"/>
      <c r="SRL67" s="2"/>
      <c r="SRM67" s="6"/>
      <c r="SRN67" s="6"/>
      <c r="SRO67" s="1"/>
      <c r="SRP67" s="1"/>
      <c r="SRQ67" s="1"/>
      <c r="SRT67" s="2"/>
      <c r="SRU67" s="6"/>
      <c r="SRV67" s="6"/>
      <c r="SRW67" s="1"/>
      <c r="SRX67" s="1"/>
      <c r="SRY67" s="1"/>
      <c r="SSB67" s="2"/>
      <c r="SSC67" s="6"/>
      <c r="SSD67" s="6"/>
      <c r="SSE67" s="1"/>
      <c r="SSF67" s="1"/>
      <c r="SSG67" s="1"/>
      <c r="SSJ67" s="2"/>
      <c r="SSK67" s="6"/>
      <c r="SSL67" s="6"/>
      <c r="SSM67" s="1"/>
      <c r="SSN67" s="1"/>
      <c r="SSO67" s="1"/>
      <c r="SSR67" s="2"/>
      <c r="SSS67" s="6"/>
      <c r="SST67" s="6"/>
      <c r="SSU67" s="1"/>
      <c r="SSV67" s="1"/>
      <c r="SSW67" s="1"/>
      <c r="SSZ67" s="2"/>
      <c r="STA67" s="6"/>
      <c r="STB67" s="6"/>
      <c r="STC67" s="1"/>
      <c r="STD67" s="1"/>
      <c r="STE67" s="1"/>
      <c r="STH67" s="2"/>
      <c r="STI67" s="6"/>
      <c r="STJ67" s="6"/>
      <c r="STK67" s="1"/>
      <c r="STL67" s="1"/>
      <c r="STM67" s="1"/>
      <c r="STP67" s="2"/>
      <c r="STQ67" s="6"/>
      <c r="STR67" s="6"/>
      <c r="STS67" s="1"/>
      <c r="STT67" s="1"/>
      <c r="STU67" s="1"/>
      <c r="STX67" s="2"/>
      <c r="STY67" s="6"/>
      <c r="STZ67" s="6"/>
      <c r="SUA67" s="1"/>
      <c r="SUB67" s="1"/>
      <c r="SUC67" s="1"/>
      <c r="SUF67" s="2"/>
      <c r="SUG67" s="6"/>
      <c r="SUH67" s="6"/>
      <c r="SUI67" s="1"/>
      <c r="SUJ67" s="1"/>
      <c r="SUK67" s="1"/>
      <c r="SUN67" s="2"/>
      <c r="SUO67" s="6"/>
      <c r="SUP67" s="6"/>
      <c r="SUQ67" s="1"/>
      <c r="SUR67" s="1"/>
      <c r="SUS67" s="1"/>
      <c r="SUV67" s="2"/>
      <c r="SUW67" s="6"/>
      <c r="SUX67" s="6"/>
      <c r="SUY67" s="1"/>
      <c r="SUZ67" s="1"/>
      <c r="SVA67" s="1"/>
      <c r="SVD67" s="2"/>
      <c r="SVE67" s="6"/>
      <c r="SVF67" s="6"/>
      <c r="SVG67" s="1"/>
      <c r="SVH67" s="1"/>
      <c r="SVI67" s="1"/>
      <c r="SVL67" s="2"/>
      <c r="SVM67" s="6"/>
      <c r="SVN67" s="6"/>
      <c r="SVO67" s="1"/>
      <c r="SVP67" s="1"/>
      <c r="SVQ67" s="1"/>
      <c r="SVT67" s="2"/>
      <c r="SVU67" s="6"/>
      <c r="SVV67" s="6"/>
      <c r="SVW67" s="1"/>
      <c r="SVX67" s="1"/>
      <c r="SVY67" s="1"/>
      <c r="SWB67" s="2"/>
      <c r="SWC67" s="6"/>
      <c r="SWD67" s="6"/>
      <c r="SWE67" s="1"/>
      <c r="SWF67" s="1"/>
      <c r="SWG67" s="1"/>
      <c r="SWJ67" s="2"/>
      <c r="SWK67" s="6"/>
      <c r="SWL67" s="6"/>
      <c r="SWM67" s="1"/>
      <c r="SWN67" s="1"/>
      <c r="SWO67" s="1"/>
      <c r="SWR67" s="2"/>
      <c r="SWS67" s="6"/>
      <c r="SWT67" s="6"/>
      <c r="SWU67" s="1"/>
      <c r="SWV67" s="1"/>
      <c r="SWW67" s="1"/>
      <c r="SWZ67" s="2"/>
      <c r="SXA67" s="6"/>
      <c r="SXB67" s="6"/>
      <c r="SXC67" s="1"/>
      <c r="SXD67" s="1"/>
      <c r="SXE67" s="1"/>
      <c r="SXH67" s="2"/>
      <c r="SXI67" s="6"/>
      <c r="SXJ67" s="6"/>
      <c r="SXK67" s="1"/>
      <c r="SXL67" s="1"/>
      <c r="SXM67" s="1"/>
      <c r="SXP67" s="2"/>
      <c r="SXQ67" s="6"/>
      <c r="SXR67" s="6"/>
      <c r="SXS67" s="1"/>
      <c r="SXT67" s="1"/>
      <c r="SXU67" s="1"/>
      <c r="SXX67" s="2"/>
      <c r="SXY67" s="6"/>
      <c r="SXZ67" s="6"/>
      <c r="SYA67" s="1"/>
      <c r="SYB67" s="1"/>
      <c r="SYC67" s="1"/>
      <c r="SYF67" s="2"/>
      <c r="SYG67" s="6"/>
      <c r="SYH67" s="6"/>
      <c r="SYI67" s="1"/>
      <c r="SYJ67" s="1"/>
      <c r="SYK67" s="1"/>
      <c r="SYN67" s="2"/>
      <c r="SYO67" s="6"/>
      <c r="SYP67" s="6"/>
      <c r="SYQ67" s="1"/>
      <c r="SYR67" s="1"/>
      <c r="SYS67" s="1"/>
      <c r="SYV67" s="2"/>
      <c r="SYW67" s="6"/>
      <c r="SYX67" s="6"/>
      <c r="SYY67" s="1"/>
      <c r="SYZ67" s="1"/>
      <c r="SZA67" s="1"/>
      <c r="SZD67" s="2"/>
      <c r="SZE67" s="6"/>
      <c r="SZF67" s="6"/>
      <c r="SZG67" s="1"/>
      <c r="SZH67" s="1"/>
      <c r="SZI67" s="1"/>
      <c r="SZL67" s="2"/>
      <c r="SZM67" s="6"/>
      <c r="SZN67" s="6"/>
      <c r="SZO67" s="1"/>
      <c r="SZP67" s="1"/>
      <c r="SZQ67" s="1"/>
      <c r="SZT67" s="2"/>
      <c r="SZU67" s="6"/>
      <c r="SZV67" s="6"/>
      <c r="SZW67" s="1"/>
      <c r="SZX67" s="1"/>
      <c r="SZY67" s="1"/>
      <c r="TAB67" s="2"/>
      <c r="TAC67" s="6"/>
      <c r="TAD67" s="6"/>
      <c r="TAE67" s="1"/>
      <c r="TAF67" s="1"/>
      <c r="TAG67" s="1"/>
      <c r="TAJ67" s="2"/>
      <c r="TAK67" s="6"/>
      <c r="TAL67" s="6"/>
      <c r="TAM67" s="1"/>
      <c r="TAN67" s="1"/>
      <c r="TAO67" s="1"/>
      <c r="TAR67" s="2"/>
      <c r="TAS67" s="6"/>
      <c r="TAT67" s="6"/>
      <c r="TAU67" s="1"/>
      <c r="TAV67" s="1"/>
      <c r="TAW67" s="1"/>
      <c r="TAZ67" s="2"/>
      <c r="TBA67" s="6"/>
      <c r="TBB67" s="6"/>
      <c r="TBC67" s="1"/>
      <c r="TBD67" s="1"/>
      <c r="TBE67" s="1"/>
      <c r="TBH67" s="2"/>
      <c r="TBI67" s="6"/>
      <c r="TBJ67" s="6"/>
      <c r="TBK67" s="1"/>
      <c r="TBL67" s="1"/>
      <c r="TBM67" s="1"/>
      <c r="TBP67" s="2"/>
      <c r="TBQ67" s="6"/>
      <c r="TBR67" s="6"/>
      <c r="TBS67" s="1"/>
      <c r="TBT67" s="1"/>
      <c r="TBU67" s="1"/>
      <c r="TBX67" s="2"/>
      <c r="TBY67" s="6"/>
      <c r="TBZ67" s="6"/>
      <c r="TCA67" s="1"/>
      <c r="TCB67" s="1"/>
      <c r="TCC67" s="1"/>
      <c r="TCF67" s="2"/>
      <c r="TCG67" s="6"/>
      <c r="TCH67" s="6"/>
      <c r="TCI67" s="1"/>
      <c r="TCJ67" s="1"/>
      <c r="TCK67" s="1"/>
      <c r="TCN67" s="2"/>
      <c r="TCO67" s="6"/>
      <c r="TCP67" s="6"/>
      <c r="TCQ67" s="1"/>
      <c r="TCR67" s="1"/>
      <c r="TCS67" s="1"/>
      <c r="TCV67" s="2"/>
      <c r="TCW67" s="6"/>
      <c r="TCX67" s="6"/>
      <c r="TCY67" s="1"/>
      <c r="TCZ67" s="1"/>
      <c r="TDA67" s="1"/>
      <c r="TDD67" s="2"/>
      <c r="TDE67" s="6"/>
      <c r="TDF67" s="6"/>
      <c r="TDG67" s="1"/>
      <c r="TDH67" s="1"/>
      <c r="TDI67" s="1"/>
      <c r="TDL67" s="2"/>
      <c r="TDM67" s="6"/>
      <c r="TDN67" s="6"/>
      <c r="TDO67" s="1"/>
      <c r="TDP67" s="1"/>
      <c r="TDQ67" s="1"/>
      <c r="TDT67" s="2"/>
      <c r="TDU67" s="6"/>
      <c r="TDV67" s="6"/>
      <c r="TDW67" s="1"/>
      <c r="TDX67" s="1"/>
      <c r="TDY67" s="1"/>
      <c r="TEB67" s="2"/>
      <c r="TEC67" s="6"/>
      <c r="TED67" s="6"/>
      <c r="TEE67" s="1"/>
      <c r="TEF67" s="1"/>
      <c r="TEG67" s="1"/>
      <c r="TEJ67" s="2"/>
      <c r="TEK67" s="6"/>
      <c r="TEL67" s="6"/>
      <c r="TEM67" s="1"/>
      <c r="TEN67" s="1"/>
      <c r="TEO67" s="1"/>
      <c r="TER67" s="2"/>
      <c r="TES67" s="6"/>
      <c r="TET67" s="6"/>
      <c r="TEU67" s="1"/>
      <c r="TEV67" s="1"/>
      <c r="TEW67" s="1"/>
      <c r="TEZ67" s="2"/>
      <c r="TFA67" s="6"/>
      <c r="TFB67" s="6"/>
      <c r="TFC67" s="1"/>
      <c r="TFD67" s="1"/>
      <c r="TFE67" s="1"/>
      <c r="TFH67" s="2"/>
      <c r="TFI67" s="6"/>
      <c r="TFJ67" s="6"/>
      <c r="TFK67" s="1"/>
      <c r="TFL67" s="1"/>
      <c r="TFM67" s="1"/>
      <c r="TFP67" s="2"/>
      <c r="TFQ67" s="6"/>
      <c r="TFR67" s="6"/>
      <c r="TFS67" s="1"/>
      <c r="TFT67" s="1"/>
      <c r="TFU67" s="1"/>
      <c r="TFX67" s="2"/>
      <c r="TFY67" s="6"/>
      <c r="TFZ67" s="6"/>
      <c r="TGA67" s="1"/>
      <c r="TGB67" s="1"/>
      <c r="TGC67" s="1"/>
      <c r="TGF67" s="2"/>
      <c r="TGG67" s="6"/>
      <c r="TGH67" s="6"/>
      <c r="TGI67" s="1"/>
      <c r="TGJ67" s="1"/>
      <c r="TGK67" s="1"/>
      <c r="TGN67" s="2"/>
      <c r="TGO67" s="6"/>
      <c r="TGP67" s="6"/>
      <c r="TGQ67" s="1"/>
      <c r="TGR67" s="1"/>
      <c r="TGS67" s="1"/>
      <c r="TGV67" s="2"/>
      <c r="TGW67" s="6"/>
      <c r="TGX67" s="6"/>
      <c r="TGY67" s="1"/>
      <c r="TGZ67" s="1"/>
      <c r="THA67" s="1"/>
      <c r="THD67" s="2"/>
      <c r="THE67" s="6"/>
      <c r="THF67" s="6"/>
      <c r="THG67" s="1"/>
      <c r="THH67" s="1"/>
      <c r="THI67" s="1"/>
      <c r="THL67" s="2"/>
      <c r="THM67" s="6"/>
      <c r="THN67" s="6"/>
      <c r="THO67" s="1"/>
      <c r="THP67" s="1"/>
      <c r="THQ67" s="1"/>
      <c r="THT67" s="2"/>
      <c r="THU67" s="6"/>
      <c r="THV67" s="6"/>
      <c r="THW67" s="1"/>
      <c r="THX67" s="1"/>
      <c r="THY67" s="1"/>
      <c r="TIB67" s="2"/>
      <c r="TIC67" s="6"/>
      <c r="TID67" s="6"/>
      <c r="TIE67" s="1"/>
      <c r="TIF67" s="1"/>
      <c r="TIG67" s="1"/>
      <c r="TIJ67" s="2"/>
      <c r="TIK67" s="6"/>
      <c r="TIL67" s="6"/>
      <c r="TIM67" s="1"/>
      <c r="TIN67" s="1"/>
      <c r="TIO67" s="1"/>
      <c r="TIR67" s="2"/>
      <c r="TIS67" s="6"/>
      <c r="TIT67" s="6"/>
      <c r="TIU67" s="1"/>
      <c r="TIV67" s="1"/>
      <c r="TIW67" s="1"/>
      <c r="TIZ67" s="2"/>
      <c r="TJA67" s="6"/>
      <c r="TJB67" s="6"/>
      <c r="TJC67" s="1"/>
      <c r="TJD67" s="1"/>
      <c r="TJE67" s="1"/>
      <c r="TJH67" s="2"/>
      <c r="TJI67" s="6"/>
      <c r="TJJ67" s="6"/>
      <c r="TJK67" s="1"/>
      <c r="TJL67" s="1"/>
      <c r="TJM67" s="1"/>
      <c r="TJP67" s="2"/>
      <c r="TJQ67" s="6"/>
      <c r="TJR67" s="6"/>
      <c r="TJS67" s="1"/>
      <c r="TJT67" s="1"/>
      <c r="TJU67" s="1"/>
      <c r="TJX67" s="2"/>
      <c r="TJY67" s="6"/>
      <c r="TJZ67" s="6"/>
      <c r="TKA67" s="1"/>
      <c r="TKB67" s="1"/>
      <c r="TKC67" s="1"/>
      <c r="TKF67" s="2"/>
      <c r="TKG67" s="6"/>
      <c r="TKH67" s="6"/>
      <c r="TKI67" s="1"/>
      <c r="TKJ67" s="1"/>
      <c r="TKK67" s="1"/>
      <c r="TKN67" s="2"/>
      <c r="TKO67" s="6"/>
      <c r="TKP67" s="6"/>
      <c r="TKQ67" s="1"/>
      <c r="TKR67" s="1"/>
      <c r="TKS67" s="1"/>
      <c r="TKV67" s="2"/>
      <c r="TKW67" s="6"/>
      <c r="TKX67" s="6"/>
      <c r="TKY67" s="1"/>
      <c r="TKZ67" s="1"/>
      <c r="TLA67" s="1"/>
      <c r="TLD67" s="2"/>
      <c r="TLE67" s="6"/>
      <c r="TLF67" s="6"/>
      <c r="TLG67" s="1"/>
      <c r="TLH67" s="1"/>
      <c r="TLI67" s="1"/>
      <c r="TLL67" s="2"/>
      <c r="TLM67" s="6"/>
      <c r="TLN67" s="6"/>
      <c r="TLO67" s="1"/>
      <c r="TLP67" s="1"/>
      <c r="TLQ67" s="1"/>
      <c r="TLT67" s="2"/>
      <c r="TLU67" s="6"/>
      <c r="TLV67" s="6"/>
      <c r="TLW67" s="1"/>
      <c r="TLX67" s="1"/>
      <c r="TLY67" s="1"/>
      <c r="TMB67" s="2"/>
      <c r="TMC67" s="6"/>
      <c r="TMD67" s="6"/>
      <c r="TME67" s="1"/>
      <c r="TMF67" s="1"/>
      <c r="TMG67" s="1"/>
      <c r="TMJ67" s="2"/>
      <c r="TMK67" s="6"/>
      <c r="TML67" s="6"/>
      <c r="TMM67" s="1"/>
      <c r="TMN67" s="1"/>
      <c r="TMO67" s="1"/>
      <c r="TMR67" s="2"/>
      <c r="TMS67" s="6"/>
      <c r="TMT67" s="6"/>
      <c r="TMU67" s="1"/>
      <c r="TMV67" s="1"/>
      <c r="TMW67" s="1"/>
      <c r="TMZ67" s="2"/>
      <c r="TNA67" s="6"/>
      <c r="TNB67" s="6"/>
      <c r="TNC67" s="1"/>
      <c r="TND67" s="1"/>
      <c r="TNE67" s="1"/>
      <c r="TNH67" s="2"/>
      <c r="TNI67" s="6"/>
      <c r="TNJ67" s="6"/>
      <c r="TNK67" s="1"/>
      <c r="TNL67" s="1"/>
      <c r="TNM67" s="1"/>
      <c r="TNP67" s="2"/>
      <c r="TNQ67" s="6"/>
      <c r="TNR67" s="6"/>
      <c r="TNS67" s="1"/>
      <c r="TNT67" s="1"/>
      <c r="TNU67" s="1"/>
      <c r="TNX67" s="2"/>
      <c r="TNY67" s="6"/>
      <c r="TNZ67" s="6"/>
      <c r="TOA67" s="1"/>
      <c r="TOB67" s="1"/>
      <c r="TOC67" s="1"/>
      <c r="TOF67" s="2"/>
      <c r="TOG67" s="6"/>
      <c r="TOH67" s="6"/>
      <c r="TOI67" s="1"/>
      <c r="TOJ67" s="1"/>
      <c r="TOK67" s="1"/>
      <c r="TON67" s="2"/>
      <c r="TOO67" s="6"/>
      <c r="TOP67" s="6"/>
      <c r="TOQ67" s="1"/>
      <c r="TOR67" s="1"/>
      <c r="TOS67" s="1"/>
      <c r="TOV67" s="2"/>
      <c r="TOW67" s="6"/>
      <c r="TOX67" s="6"/>
      <c r="TOY67" s="1"/>
      <c r="TOZ67" s="1"/>
      <c r="TPA67" s="1"/>
      <c r="TPD67" s="2"/>
      <c r="TPE67" s="6"/>
      <c r="TPF67" s="6"/>
      <c r="TPG67" s="1"/>
      <c r="TPH67" s="1"/>
      <c r="TPI67" s="1"/>
      <c r="TPL67" s="2"/>
      <c r="TPM67" s="6"/>
      <c r="TPN67" s="6"/>
      <c r="TPO67" s="1"/>
      <c r="TPP67" s="1"/>
      <c r="TPQ67" s="1"/>
      <c r="TPT67" s="2"/>
      <c r="TPU67" s="6"/>
      <c r="TPV67" s="6"/>
      <c r="TPW67" s="1"/>
      <c r="TPX67" s="1"/>
      <c r="TPY67" s="1"/>
      <c r="TQB67" s="2"/>
      <c r="TQC67" s="6"/>
      <c r="TQD67" s="6"/>
      <c r="TQE67" s="1"/>
      <c r="TQF67" s="1"/>
      <c r="TQG67" s="1"/>
      <c r="TQJ67" s="2"/>
      <c r="TQK67" s="6"/>
      <c r="TQL67" s="6"/>
      <c r="TQM67" s="1"/>
      <c r="TQN67" s="1"/>
      <c r="TQO67" s="1"/>
      <c r="TQR67" s="2"/>
      <c r="TQS67" s="6"/>
      <c r="TQT67" s="6"/>
      <c r="TQU67" s="1"/>
      <c r="TQV67" s="1"/>
      <c r="TQW67" s="1"/>
      <c r="TQZ67" s="2"/>
      <c r="TRA67" s="6"/>
      <c r="TRB67" s="6"/>
      <c r="TRC67" s="1"/>
      <c r="TRD67" s="1"/>
      <c r="TRE67" s="1"/>
      <c r="TRH67" s="2"/>
      <c r="TRI67" s="6"/>
      <c r="TRJ67" s="6"/>
      <c r="TRK67" s="1"/>
      <c r="TRL67" s="1"/>
      <c r="TRM67" s="1"/>
      <c r="TRP67" s="2"/>
      <c r="TRQ67" s="6"/>
      <c r="TRR67" s="6"/>
      <c r="TRS67" s="1"/>
      <c r="TRT67" s="1"/>
      <c r="TRU67" s="1"/>
      <c r="TRX67" s="2"/>
      <c r="TRY67" s="6"/>
      <c r="TRZ67" s="6"/>
      <c r="TSA67" s="1"/>
      <c r="TSB67" s="1"/>
      <c r="TSC67" s="1"/>
      <c r="TSF67" s="2"/>
      <c r="TSG67" s="6"/>
      <c r="TSH67" s="6"/>
      <c r="TSI67" s="1"/>
      <c r="TSJ67" s="1"/>
      <c r="TSK67" s="1"/>
      <c r="TSN67" s="2"/>
      <c r="TSO67" s="6"/>
      <c r="TSP67" s="6"/>
      <c r="TSQ67" s="1"/>
      <c r="TSR67" s="1"/>
      <c r="TSS67" s="1"/>
      <c r="TSV67" s="2"/>
      <c r="TSW67" s="6"/>
      <c r="TSX67" s="6"/>
      <c r="TSY67" s="1"/>
      <c r="TSZ67" s="1"/>
      <c r="TTA67" s="1"/>
      <c r="TTD67" s="2"/>
      <c r="TTE67" s="6"/>
      <c r="TTF67" s="6"/>
      <c r="TTG67" s="1"/>
      <c r="TTH67" s="1"/>
      <c r="TTI67" s="1"/>
      <c r="TTL67" s="2"/>
      <c r="TTM67" s="6"/>
      <c r="TTN67" s="6"/>
      <c r="TTO67" s="1"/>
      <c r="TTP67" s="1"/>
      <c r="TTQ67" s="1"/>
      <c r="TTT67" s="2"/>
      <c r="TTU67" s="6"/>
      <c r="TTV67" s="6"/>
      <c r="TTW67" s="1"/>
      <c r="TTX67" s="1"/>
      <c r="TTY67" s="1"/>
      <c r="TUB67" s="2"/>
      <c r="TUC67" s="6"/>
      <c r="TUD67" s="6"/>
      <c r="TUE67" s="1"/>
      <c r="TUF67" s="1"/>
      <c r="TUG67" s="1"/>
      <c r="TUJ67" s="2"/>
      <c r="TUK67" s="6"/>
      <c r="TUL67" s="6"/>
      <c r="TUM67" s="1"/>
      <c r="TUN67" s="1"/>
      <c r="TUO67" s="1"/>
      <c r="TUR67" s="2"/>
      <c r="TUS67" s="6"/>
      <c r="TUT67" s="6"/>
      <c r="TUU67" s="1"/>
      <c r="TUV67" s="1"/>
      <c r="TUW67" s="1"/>
      <c r="TUZ67" s="2"/>
      <c r="TVA67" s="6"/>
      <c r="TVB67" s="6"/>
      <c r="TVC67" s="1"/>
      <c r="TVD67" s="1"/>
      <c r="TVE67" s="1"/>
      <c r="TVH67" s="2"/>
      <c r="TVI67" s="6"/>
      <c r="TVJ67" s="6"/>
      <c r="TVK67" s="1"/>
      <c r="TVL67" s="1"/>
      <c r="TVM67" s="1"/>
      <c r="TVP67" s="2"/>
      <c r="TVQ67" s="6"/>
      <c r="TVR67" s="6"/>
      <c r="TVS67" s="1"/>
      <c r="TVT67" s="1"/>
      <c r="TVU67" s="1"/>
      <c r="TVX67" s="2"/>
      <c r="TVY67" s="6"/>
      <c r="TVZ67" s="6"/>
      <c r="TWA67" s="1"/>
      <c r="TWB67" s="1"/>
      <c r="TWC67" s="1"/>
      <c r="TWF67" s="2"/>
      <c r="TWG67" s="6"/>
      <c r="TWH67" s="6"/>
      <c r="TWI67" s="1"/>
      <c r="TWJ67" s="1"/>
      <c r="TWK67" s="1"/>
      <c r="TWN67" s="2"/>
      <c r="TWO67" s="6"/>
      <c r="TWP67" s="6"/>
      <c r="TWQ67" s="1"/>
      <c r="TWR67" s="1"/>
      <c r="TWS67" s="1"/>
      <c r="TWV67" s="2"/>
      <c r="TWW67" s="6"/>
      <c r="TWX67" s="6"/>
      <c r="TWY67" s="1"/>
      <c r="TWZ67" s="1"/>
      <c r="TXA67" s="1"/>
      <c r="TXD67" s="2"/>
      <c r="TXE67" s="6"/>
      <c r="TXF67" s="6"/>
      <c r="TXG67" s="1"/>
      <c r="TXH67" s="1"/>
      <c r="TXI67" s="1"/>
      <c r="TXL67" s="2"/>
      <c r="TXM67" s="6"/>
      <c r="TXN67" s="6"/>
      <c r="TXO67" s="1"/>
      <c r="TXP67" s="1"/>
      <c r="TXQ67" s="1"/>
      <c r="TXT67" s="2"/>
      <c r="TXU67" s="6"/>
      <c r="TXV67" s="6"/>
      <c r="TXW67" s="1"/>
      <c r="TXX67" s="1"/>
      <c r="TXY67" s="1"/>
      <c r="TYB67" s="2"/>
      <c r="TYC67" s="6"/>
      <c r="TYD67" s="6"/>
      <c r="TYE67" s="1"/>
      <c r="TYF67" s="1"/>
      <c r="TYG67" s="1"/>
      <c r="TYJ67" s="2"/>
      <c r="TYK67" s="6"/>
      <c r="TYL67" s="6"/>
      <c r="TYM67" s="1"/>
      <c r="TYN67" s="1"/>
      <c r="TYO67" s="1"/>
      <c r="TYR67" s="2"/>
      <c r="TYS67" s="6"/>
      <c r="TYT67" s="6"/>
      <c r="TYU67" s="1"/>
      <c r="TYV67" s="1"/>
      <c r="TYW67" s="1"/>
      <c r="TYZ67" s="2"/>
      <c r="TZA67" s="6"/>
      <c r="TZB67" s="6"/>
      <c r="TZC67" s="1"/>
      <c r="TZD67" s="1"/>
      <c r="TZE67" s="1"/>
      <c r="TZH67" s="2"/>
      <c r="TZI67" s="6"/>
      <c r="TZJ67" s="6"/>
      <c r="TZK67" s="1"/>
      <c r="TZL67" s="1"/>
      <c r="TZM67" s="1"/>
      <c r="TZP67" s="2"/>
      <c r="TZQ67" s="6"/>
      <c r="TZR67" s="6"/>
      <c r="TZS67" s="1"/>
      <c r="TZT67" s="1"/>
      <c r="TZU67" s="1"/>
      <c r="TZX67" s="2"/>
      <c r="TZY67" s="6"/>
      <c r="TZZ67" s="6"/>
      <c r="UAA67" s="1"/>
      <c r="UAB67" s="1"/>
      <c r="UAC67" s="1"/>
      <c r="UAF67" s="2"/>
      <c r="UAG67" s="6"/>
      <c r="UAH67" s="6"/>
      <c r="UAI67" s="1"/>
      <c r="UAJ67" s="1"/>
      <c r="UAK67" s="1"/>
      <c r="UAN67" s="2"/>
      <c r="UAO67" s="6"/>
      <c r="UAP67" s="6"/>
      <c r="UAQ67" s="1"/>
      <c r="UAR67" s="1"/>
      <c r="UAS67" s="1"/>
      <c r="UAV67" s="2"/>
      <c r="UAW67" s="6"/>
      <c r="UAX67" s="6"/>
      <c r="UAY67" s="1"/>
      <c r="UAZ67" s="1"/>
      <c r="UBA67" s="1"/>
      <c r="UBD67" s="2"/>
      <c r="UBE67" s="6"/>
      <c r="UBF67" s="6"/>
      <c r="UBG67" s="1"/>
      <c r="UBH67" s="1"/>
      <c r="UBI67" s="1"/>
      <c r="UBL67" s="2"/>
      <c r="UBM67" s="6"/>
      <c r="UBN67" s="6"/>
      <c r="UBO67" s="1"/>
      <c r="UBP67" s="1"/>
      <c r="UBQ67" s="1"/>
      <c r="UBT67" s="2"/>
      <c r="UBU67" s="6"/>
      <c r="UBV67" s="6"/>
      <c r="UBW67" s="1"/>
      <c r="UBX67" s="1"/>
      <c r="UBY67" s="1"/>
      <c r="UCB67" s="2"/>
      <c r="UCC67" s="6"/>
      <c r="UCD67" s="6"/>
      <c r="UCE67" s="1"/>
      <c r="UCF67" s="1"/>
      <c r="UCG67" s="1"/>
      <c r="UCJ67" s="2"/>
      <c r="UCK67" s="6"/>
      <c r="UCL67" s="6"/>
      <c r="UCM67" s="1"/>
      <c r="UCN67" s="1"/>
      <c r="UCO67" s="1"/>
      <c r="UCR67" s="2"/>
      <c r="UCS67" s="6"/>
      <c r="UCT67" s="6"/>
      <c r="UCU67" s="1"/>
      <c r="UCV67" s="1"/>
      <c r="UCW67" s="1"/>
      <c r="UCZ67" s="2"/>
      <c r="UDA67" s="6"/>
      <c r="UDB67" s="6"/>
      <c r="UDC67" s="1"/>
      <c r="UDD67" s="1"/>
      <c r="UDE67" s="1"/>
      <c r="UDH67" s="2"/>
      <c r="UDI67" s="6"/>
      <c r="UDJ67" s="6"/>
      <c r="UDK67" s="1"/>
      <c r="UDL67" s="1"/>
      <c r="UDM67" s="1"/>
      <c r="UDP67" s="2"/>
      <c r="UDQ67" s="6"/>
      <c r="UDR67" s="6"/>
      <c r="UDS67" s="1"/>
      <c r="UDT67" s="1"/>
      <c r="UDU67" s="1"/>
      <c r="UDX67" s="2"/>
      <c r="UDY67" s="6"/>
      <c r="UDZ67" s="6"/>
      <c r="UEA67" s="1"/>
      <c r="UEB67" s="1"/>
      <c r="UEC67" s="1"/>
      <c r="UEF67" s="2"/>
      <c r="UEG67" s="6"/>
      <c r="UEH67" s="6"/>
      <c r="UEI67" s="1"/>
      <c r="UEJ67" s="1"/>
      <c r="UEK67" s="1"/>
      <c r="UEN67" s="2"/>
      <c r="UEO67" s="6"/>
      <c r="UEP67" s="6"/>
      <c r="UEQ67" s="1"/>
      <c r="UER67" s="1"/>
      <c r="UES67" s="1"/>
      <c r="UEV67" s="2"/>
      <c r="UEW67" s="6"/>
      <c r="UEX67" s="6"/>
      <c r="UEY67" s="1"/>
      <c r="UEZ67" s="1"/>
      <c r="UFA67" s="1"/>
      <c r="UFD67" s="2"/>
      <c r="UFE67" s="6"/>
      <c r="UFF67" s="6"/>
      <c r="UFG67" s="1"/>
      <c r="UFH67" s="1"/>
      <c r="UFI67" s="1"/>
      <c r="UFL67" s="2"/>
      <c r="UFM67" s="6"/>
      <c r="UFN67" s="6"/>
      <c r="UFO67" s="1"/>
      <c r="UFP67" s="1"/>
      <c r="UFQ67" s="1"/>
      <c r="UFT67" s="2"/>
      <c r="UFU67" s="6"/>
      <c r="UFV67" s="6"/>
      <c r="UFW67" s="1"/>
      <c r="UFX67" s="1"/>
      <c r="UFY67" s="1"/>
      <c r="UGB67" s="2"/>
      <c r="UGC67" s="6"/>
      <c r="UGD67" s="6"/>
      <c r="UGE67" s="1"/>
      <c r="UGF67" s="1"/>
      <c r="UGG67" s="1"/>
      <c r="UGJ67" s="2"/>
      <c r="UGK67" s="6"/>
      <c r="UGL67" s="6"/>
      <c r="UGM67" s="1"/>
      <c r="UGN67" s="1"/>
      <c r="UGO67" s="1"/>
      <c r="UGR67" s="2"/>
      <c r="UGS67" s="6"/>
      <c r="UGT67" s="6"/>
      <c r="UGU67" s="1"/>
      <c r="UGV67" s="1"/>
      <c r="UGW67" s="1"/>
      <c r="UGZ67" s="2"/>
      <c r="UHA67" s="6"/>
      <c r="UHB67" s="6"/>
      <c r="UHC67" s="1"/>
      <c r="UHD67" s="1"/>
      <c r="UHE67" s="1"/>
      <c r="UHH67" s="2"/>
      <c r="UHI67" s="6"/>
      <c r="UHJ67" s="6"/>
      <c r="UHK67" s="1"/>
      <c r="UHL67" s="1"/>
      <c r="UHM67" s="1"/>
      <c r="UHP67" s="2"/>
      <c r="UHQ67" s="6"/>
      <c r="UHR67" s="6"/>
      <c r="UHS67" s="1"/>
      <c r="UHT67" s="1"/>
      <c r="UHU67" s="1"/>
      <c r="UHX67" s="2"/>
      <c r="UHY67" s="6"/>
      <c r="UHZ67" s="6"/>
      <c r="UIA67" s="1"/>
      <c r="UIB67" s="1"/>
      <c r="UIC67" s="1"/>
      <c r="UIF67" s="2"/>
      <c r="UIG67" s="6"/>
      <c r="UIH67" s="6"/>
      <c r="UII67" s="1"/>
      <c r="UIJ67" s="1"/>
      <c r="UIK67" s="1"/>
      <c r="UIN67" s="2"/>
      <c r="UIO67" s="6"/>
      <c r="UIP67" s="6"/>
      <c r="UIQ67" s="1"/>
      <c r="UIR67" s="1"/>
      <c r="UIS67" s="1"/>
      <c r="UIV67" s="2"/>
      <c r="UIW67" s="6"/>
      <c r="UIX67" s="6"/>
      <c r="UIY67" s="1"/>
      <c r="UIZ67" s="1"/>
      <c r="UJA67" s="1"/>
      <c r="UJD67" s="2"/>
      <c r="UJE67" s="6"/>
      <c r="UJF67" s="6"/>
      <c r="UJG67" s="1"/>
      <c r="UJH67" s="1"/>
      <c r="UJI67" s="1"/>
      <c r="UJL67" s="2"/>
      <c r="UJM67" s="6"/>
      <c r="UJN67" s="6"/>
      <c r="UJO67" s="1"/>
      <c r="UJP67" s="1"/>
      <c r="UJQ67" s="1"/>
      <c r="UJT67" s="2"/>
      <c r="UJU67" s="6"/>
      <c r="UJV67" s="6"/>
      <c r="UJW67" s="1"/>
      <c r="UJX67" s="1"/>
      <c r="UJY67" s="1"/>
      <c r="UKB67" s="2"/>
      <c r="UKC67" s="6"/>
      <c r="UKD67" s="6"/>
      <c r="UKE67" s="1"/>
      <c r="UKF67" s="1"/>
      <c r="UKG67" s="1"/>
      <c r="UKJ67" s="2"/>
      <c r="UKK67" s="6"/>
      <c r="UKL67" s="6"/>
      <c r="UKM67" s="1"/>
      <c r="UKN67" s="1"/>
      <c r="UKO67" s="1"/>
      <c r="UKR67" s="2"/>
      <c r="UKS67" s="6"/>
      <c r="UKT67" s="6"/>
      <c r="UKU67" s="1"/>
      <c r="UKV67" s="1"/>
      <c r="UKW67" s="1"/>
      <c r="UKZ67" s="2"/>
      <c r="ULA67" s="6"/>
      <c r="ULB67" s="6"/>
      <c r="ULC67" s="1"/>
      <c r="ULD67" s="1"/>
      <c r="ULE67" s="1"/>
      <c r="ULH67" s="2"/>
      <c r="ULI67" s="6"/>
      <c r="ULJ67" s="6"/>
      <c r="ULK67" s="1"/>
      <c r="ULL67" s="1"/>
      <c r="ULM67" s="1"/>
      <c r="ULP67" s="2"/>
      <c r="ULQ67" s="6"/>
      <c r="ULR67" s="6"/>
      <c r="ULS67" s="1"/>
      <c r="ULT67" s="1"/>
      <c r="ULU67" s="1"/>
      <c r="ULX67" s="2"/>
      <c r="ULY67" s="6"/>
      <c r="ULZ67" s="6"/>
      <c r="UMA67" s="1"/>
      <c r="UMB67" s="1"/>
      <c r="UMC67" s="1"/>
      <c r="UMF67" s="2"/>
      <c r="UMG67" s="6"/>
      <c r="UMH67" s="6"/>
      <c r="UMI67" s="1"/>
      <c r="UMJ67" s="1"/>
      <c r="UMK67" s="1"/>
      <c r="UMN67" s="2"/>
      <c r="UMO67" s="6"/>
      <c r="UMP67" s="6"/>
      <c r="UMQ67" s="1"/>
      <c r="UMR67" s="1"/>
      <c r="UMS67" s="1"/>
      <c r="UMV67" s="2"/>
      <c r="UMW67" s="6"/>
      <c r="UMX67" s="6"/>
      <c r="UMY67" s="1"/>
      <c r="UMZ67" s="1"/>
      <c r="UNA67" s="1"/>
      <c r="UND67" s="2"/>
      <c r="UNE67" s="6"/>
      <c r="UNF67" s="6"/>
      <c r="UNG67" s="1"/>
      <c r="UNH67" s="1"/>
      <c r="UNI67" s="1"/>
      <c r="UNL67" s="2"/>
      <c r="UNM67" s="6"/>
      <c r="UNN67" s="6"/>
      <c r="UNO67" s="1"/>
      <c r="UNP67" s="1"/>
      <c r="UNQ67" s="1"/>
      <c r="UNT67" s="2"/>
      <c r="UNU67" s="6"/>
      <c r="UNV67" s="6"/>
      <c r="UNW67" s="1"/>
      <c r="UNX67" s="1"/>
      <c r="UNY67" s="1"/>
      <c r="UOB67" s="2"/>
      <c r="UOC67" s="6"/>
      <c r="UOD67" s="6"/>
      <c r="UOE67" s="1"/>
      <c r="UOF67" s="1"/>
      <c r="UOG67" s="1"/>
      <c r="UOJ67" s="2"/>
      <c r="UOK67" s="6"/>
      <c r="UOL67" s="6"/>
      <c r="UOM67" s="1"/>
      <c r="UON67" s="1"/>
      <c r="UOO67" s="1"/>
      <c r="UOR67" s="2"/>
      <c r="UOS67" s="6"/>
      <c r="UOT67" s="6"/>
      <c r="UOU67" s="1"/>
      <c r="UOV67" s="1"/>
      <c r="UOW67" s="1"/>
      <c r="UOZ67" s="2"/>
      <c r="UPA67" s="6"/>
      <c r="UPB67" s="6"/>
      <c r="UPC67" s="1"/>
      <c r="UPD67" s="1"/>
      <c r="UPE67" s="1"/>
      <c r="UPH67" s="2"/>
      <c r="UPI67" s="6"/>
      <c r="UPJ67" s="6"/>
      <c r="UPK67" s="1"/>
      <c r="UPL67" s="1"/>
      <c r="UPM67" s="1"/>
      <c r="UPP67" s="2"/>
      <c r="UPQ67" s="6"/>
      <c r="UPR67" s="6"/>
      <c r="UPS67" s="1"/>
      <c r="UPT67" s="1"/>
      <c r="UPU67" s="1"/>
      <c r="UPX67" s="2"/>
      <c r="UPY67" s="6"/>
      <c r="UPZ67" s="6"/>
      <c r="UQA67" s="1"/>
      <c r="UQB67" s="1"/>
      <c r="UQC67" s="1"/>
      <c r="UQF67" s="2"/>
      <c r="UQG67" s="6"/>
      <c r="UQH67" s="6"/>
      <c r="UQI67" s="1"/>
      <c r="UQJ67" s="1"/>
      <c r="UQK67" s="1"/>
      <c r="UQN67" s="2"/>
      <c r="UQO67" s="6"/>
      <c r="UQP67" s="6"/>
      <c r="UQQ67" s="1"/>
      <c r="UQR67" s="1"/>
      <c r="UQS67" s="1"/>
      <c r="UQV67" s="2"/>
      <c r="UQW67" s="6"/>
      <c r="UQX67" s="6"/>
      <c r="UQY67" s="1"/>
      <c r="UQZ67" s="1"/>
      <c r="URA67" s="1"/>
      <c r="URD67" s="2"/>
      <c r="URE67" s="6"/>
      <c r="URF67" s="6"/>
      <c r="URG67" s="1"/>
      <c r="URH67" s="1"/>
      <c r="URI67" s="1"/>
      <c r="URL67" s="2"/>
      <c r="URM67" s="6"/>
      <c r="URN67" s="6"/>
      <c r="URO67" s="1"/>
      <c r="URP67" s="1"/>
      <c r="URQ67" s="1"/>
      <c r="URT67" s="2"/>
      <c r="URU67" s="6"/>
      <c r="URV67" s="6"/>
      <c r="URW67" s="1"/>
      <c r="URX67" s="1"/>
      <c r="URY67" s="1"/>
      <c r="USB67" s="2"/>
      <c r="USC67" s="6"/>
      <c r="USD67" s="6"/>
      <c r="USE67" s="1"/>
      <c r="USF67" s="1"/>
      <c r="USG67" s="1"/>
      <c r="USJ67" s="2"/>
      <c r="USK67" s="6"/>
      <c r="USL67" s="6"/>
      <c r="USM67" s="1"/>
      <c r="USN67" s="1"/>
      <c r="USO67" s="1"/>
      <c r="USR67" s="2"/>
      <c r="USS67" s="6"/>
      <c r="UST67" s="6"/>
      <c r="USU67" s="1"/>
      <c r="USV67" s="1"/>
      <c r="USW67" s="1"/>
      <c r="USZ67" s="2"/>
      <c r="UTA67" s="6"/>
      <c r="UTB67" s="6"/>
      <c r="UTC67" s="1"/>
      <c r="UTD67" s="1"/>
      <c r="UTE67" s="1"/>
      <c r="UTH67" s="2"/>
      <c r="UTI67" s="6"/>
      <c r="UTJ67" s="6"/>
      <c r="UTK67" s="1"/>
      <c r="UTL67" s="1"/>
      <c r="UTM67" s="1"/>
      <c r="UTP67" s="2"/>
      <c r="UTQ67" s="6"/>
      <c r="UTR67" s="6"/>
      <c r="UTS67" s="1"/>
      <c r="UTT67" s="1"/>
      <c r="UTU67" s="1"/>
      <c r="UTX67" s="2"/>
      <c r="UTY67" s="6"/>
      <c r="UTZ67" s="6"/>
      <c r="UUA67" s="1"/>
      <c r="UUB67" s="1"/>
      <c r="UUC67" s="1"/>
      <c r="UUF67" s="2"/>
      <c r="UUG67" s="6"/>
      <c r="UUH67" s="6"/>
      <c r="UUI67" s="1"/>
      <c r="UUJ67" s="1"/>
      <c r="UUK67" s="1"/>
      <c r="UUN67" s="2"/>
      <c r="UUO67" s="6"/>
      <c r="UUP67" s="6"/>
      <c r="UUQ67" s="1"/>
      <c r="UUR67" s="1"/>
      <c r="UUS67" s="1"/>
      <c r="UUV67" s="2"/>
      <c r="UUW67" s="6"/>
      <c r="UUX67" s="6"/>
      <c r="UUY67" s="1"/>
      <c r="UUZ67" s="1"/>
      <c r="UVA67" s="1"/>
      <c r="UVD67" s="2"/>
      <c r="UVE67" s="6"/>
      <c r="UVF67" s="6"/>
      <c r="UVG67" s="1"/>
      <c r="UVH67" s="1"/>
      <c r="UVI67" s="1"/>
      <c r="UVL67" s="2"/>
      <c r="UVM67" s="6"/>
      <c r="UVN67" s="6"/>
      <c r="UVO67" s="1"/>
      <c r="UVP67" s="1"/>
      <c r="UVQ67" s="1"/>
      <c r="UVT67" s="2"/>
      <c r="UVU67" s="6"/>
      <c r="UVV67" s="6"/>
      <c r="UVW67" s="1"/>
      <c r="UVX67" s="1"/>
      <c r="UVY67" s="1"/>
      <c r="UWB67" s="2"/>
      <c r="UWC67" s="6"/>
      <c r="UWD67" s="6"/>
      <c r="UWE67" s="1"/>
      <c r="UWF67" s="1"/>
      <c r="UWG67" s="1"/>
      <c r="UWJ67" s="2"/>
      <c r="UWK67" s="6"/>
      <c r="UWL67" s="6"/>
      <c r="UWM67" s="1"/>
      <c r="UWN67" s="1"/>
      <c r="UWO67" s="1"/>
      <c r="UWR67" s="2"/>
      <c r="UWS67" s="6"/>
      <c r="UWT67" s="6"/>
      <c r="UWU67" s="1"/>
      <c r="UWV67" s="1"/>
      <c r="UWW67" s="1"/>
      <c r="UWZ67" s="2"/>
      <c r="UXA67" s="6"/>
      <c r="UXB67" s="6"/>
      <c r="UXC67" s="1"/>
      <c r="UXD67" s="1"/>
      <c r="UXE67" s="1"/>
      <c r="UXH67" s="2"/>
      <c r="UXI67" s="6"/>
      <c r="UXJ67" s="6"/>
      <c r="UXK67" s="1"/>
      <c r="UXL67" s="1"/>
      <c r="UXM67" s="1"/>
      <c r="UXP67" s="2"/>
      <c r="UXQ67" s="6"/>
      <c r="UXR67" s="6"/>
      <c r="UXS67" s="1"/>
      <c r="UXT67" s="1"/>
      <c r="UXU67" s="1"/>
      <c r="UXX67" s="2"/>
      <c r="UXY67" s="6"/>
      <c r="UXZ67" s="6"/>
      <c r="UYA67" s="1"/>
      <c r="UYB67" s="1"/>
      <c r="UYC67" s="1"/>
      <c r="UYF67" s="2"/>
      <c r="UYG67" s="6"/>
      <c r="UYH67" s="6"/>
      <c r="UYI67" s="1"/>
      <c r="UYJ67" s="1"/>
      <c r="UYK67" s="1"/>
      <c r="UYN67" s="2"/>
      <c r="UYO67" s="6"/>
      <c r="UYP67" s="6"/>
      <c r="UYQ67" s="1"/>
      <c r="UYR67" s="1"/>
      <c r="UYS67" s="1"/>
      <c r="UYV67" s="2"/>
      <c r="UYW67" s="6"/>
      <c r="UYX67" s="6"/>
      <c r="UYY67" s="1"/>
      <c r="UYZ67" s="1"/>
      <c r="UZA67" s="1"/>
      <c r="UZD67" s="2"/>
      <c r="UZE67" s="6"/>
      <c r="UZF67" s="6"/>
      <c r="UZG67" s="1"/>
      <c r="UZH67" s="1"/>
      <c r="UZI67" s="1"/>
      <c r="UZL67" s="2"/>
      <c r="UZM67" s="6"/>
      <c r="UZN67" s="6"/>
      <c r="UZO67" s="1"/>
      <c r="UZP67" s="1"/>
      <c r="UZQ67" s="1"/>
      <c r="UZT67" s="2"/>
      <c r="UZU67" s="6"/>
      <c r="UZV67" s="6"/>
      <c r="UZW67" s="1"/>
      <c r="UZX67" s="1"/>
      <c r="UZY67" s="1"/>
      <c r="VAB67" s="2"/>
      <c r="VAC67" s="6"/>
      <c r="VAD67" s="6"/>
      <c r="VAE67" s="1"/>
      <c r="VAF67" s="1"/>
      <c r="VAG67" s="1"/>
      <c r="VAJ67" s="2"/>
      <c r="VAK67" s="6"/>
      <c r="VAL67" s="6"/>
      <c r="VAM67" s="1"/>
      <c r="VAN67" s="1"/>
      <c r="VAO67" s="1"/>
      <c r="VAR67" s="2"/>
      <c r="VAS67" s="6"/>
      <c r="VAT67" s="6"/>
      <c r="VAU67" s="1"/>
      <c r="VAV67" s="1"/>
      <c r="VAW67" s="1"/>
      <c r="VAZ67" s="2"/>
      <c r="VBA67" s="6"/>
      <c r="VBB67" s="6"/>
      <c r="VBC67" s="1"/>
      <c r="VBD67" s="1"/>
      <c r="VBE67" s="1"/>
      <c r="VBH67" s="2"/>
      <c r="VBI67" s="6"/>
      <c r="VBJ67" s="6"/>
      <c r="VBK67" s="1"/>
      <c r="VBL67" s="1"/>
      <c r="VBM67" s="1"/>
      <c r="VBP67" s="2"/>
      <c r="VBQ67" s="6"/>
      <c r="VBR67" s="6"/>
      <c r="VBS67" s="1"/>
      <c r="VBT67" s="1"/>
      <c r="VBU67" s="1"/>
      <c r="VBX67" s="2"/>
      <c r="VBY67" s="6"/>
      <c r="VBZ67" s="6"/>
      <c r="VCA67" s="1"/>
      <c r="VCB67" s="1"/>
      <c r="VCC67" s="1"/>
      <c r="VCF67" s="2"/>
      <c r="VCG67" s="6"/>
      <c r="VCH67" s="6"/>
      <c r="VCI67" s="1"/>
      <c r="VCJ67" s="1"/>
      <c r="VCK67" s="1"/>
      <c r="VCN67" s="2"/>
      <c r="VCO67" s="6"/>
      <c r="VCP67" s="6"/>
      <c r="VCQ67" s="1"/>
      <c r="VCR67" s="1"/>
      <c r="VCS67" s="1"/>
      <c r="VCV67" s="2"/>
      <c r="VCW67" s="6"/>
      <c r="VCX67" s="6"/>
      <c r="VCY67" s="1"/>
      <c r="VCZ67" s="1"/>
      <c r="VDA67" s="1"/>
      <c r="VDD67" s="2"/>
      <c r="VDE67" s="6"/>
      <c r="VDF67" s="6"/>
      <c r="VDG67" s="1"/>
      <c r="VDH67" s="1"/>
      <c r="VDI67" s="1"/>
      <c r="VDL67" s="2"/>
      <c r="VDM67" s="6"/>
      <c r="VDN67" s="6"/>
      <c r="VDO67" s="1"/>
      <c r="VDP67" s="1"/>
      <c r="VDQ67" s="1"/>
      <c r="VDT67" s="2"/>
      <c r="VDU67" s="6"/>
      <c r="VDV67" s="6"/>
      <c r="VDW67" s="1"/>
      <c r="VDX67" s="1"/>
      <c r="VDY67" s="1"/>
      <c r="VEB67" s="2"/>
      <c r="VEC67" s="6"/>
      <c r="VED67" s="6"/>
      <c r="VEE67" s="1"/>
      <c r="VEF67" s="1"/>
      <c r="VEG67" s="1"/>
      <c r="VEJ67" s="2"/>
      <c r="VEK67" s="6"/>
      <c r="VEL67" s="6"/>
      <c r="VEM67" s="1"/>
      <c r="VEN67" s="1"/>
      <c r="VEO67" s="1"/>
      <c r="VER67" s="2"/>
      <c r="VES67" s="6"/>
      <c r="VET67" s="6"/>
      <c r="VEU67" s="1"/>
      <c r="VEV67" s="1"/>
      <c r="VEW67" s="1"/>
      <c r="VEZ67" s="2"/>
      <c r="VFA67" s="6"/>
      <c r="VFB67" s="6"/>
      <c r="VFC67" s="1"/>
      <c r="VFD67" s="1"/>
      <c r="VFE67" s="1"/>
      <c r="VFH67" s="2"/>
      <c r="VFI67" s="6"/>
      <c r="VFJ67" s="6"/>
      <c r="VFK67" s="1"/>
      <c r="VFL67" s="1"/>
      <c r="VFM67" s="1"/>
      <c r="VFP67" s="2"/>
      <c r="VFQ67" s="6"/>
      <c r="VFR67" s="6"/>
      <c r="VFS67" s="1"/>
      <c r="VFT67" s="1"/>
      <c r="VFU67" s="1"/>
      <c r="VFX67" s="2"/>
      <c r="VFY67" s="6"/>
      <c r="VFZ67" s="6"/>
      <c r="VGA67" s="1"/>
      <c r="VGB67" s="1"/>
      <c r="VGC67" s="1"/>
      <c r="VGF67" s="2"/>
      <c r="VGG67" s="6"/>
      <c r="VGH67" s="6"/>
      <c r="VGI67" s="1"/>
      <c r="VGJ67" s="1"/>
      <c r="VGK67" s="1"/>
      <c r="VGN67" s="2"/>
      <c r="VGO67" s="6"/>
      <c r="VGP67" s="6"/>
      <c r="VGQ67" s="1"/>
      <c r="VGR67" s="1"/>
      <c r="VGS67" s="1"/>
      <c r="VGV67" s="2"/>
      <c r="VGW67" s="6"/>
      <c r="VGX67" s="6"/>
      <c r="VGY67" s="1"/>
      <c r="VGZ67" s="1"/>
      <c r="VHA67" s="1"/>
      <c r="VHD67" s="2"/>
      <c r="VHE67" s="6"/>
      <c r="VHF67" s="6"/>
      <c r="VHG67" s="1"/>
      <c r="VHH67" s="1"/>
      <c r="VHI67" s="1"/>
      <c r="VHL67" s="2"/>
      <c r="VHM67" s="6"/>
      <c r="VHN67" s="6"/>
      <c r="VHO67" s="1"/>
      <c r="VHP67" s="1"/>
      <c r="VHQ67" s="1"/>
      <c r="VHT67" s="2"/>
      <c r="VHU67" s="6"/>
      <c r="VHV67" s="6"/>
      <c r="VHW67" s="1"/>
      <c r="VHX67" s="1"/>
      <c r="VHY67" s="1"/>
      <c r="VIB67" s="2"/>
      <c r="VIC67" s="6"/>
      <c r="VID67" s="6"/>
      <c r="VIE67" s="1"/>
      <c r="VIF67" s="1"/>
      <c r="VIG67" s="1"/>
      <c r="VIJ67" s="2"/>
      <c r="VIK67" s="6"/>
      <c r="VIL67" s="6"/>
      <c r="VIM67" s="1"/>
      <c r="VIN67" s="1"/>
      <c r="VIO67" s="1"/>
      <c r="VIR67" s="2"/>
      <c r="VIS67" s="6"/>
      <c r="VIT67" s="6"/>
      <c r="VIU67" s="1"/>
      <c r="VIV67" s="1"/>
      <c r="VIW67" s="1"/>
      <c r="VIZ67" s="2"/>
      <c r="VJA67" s="6"/>
      <c r="VJB67" s="6"/>
      <c r="VJC67" s="1"/>
      <c r="VJD67" s="1"/>
      <c r="VJE67" s="1"/>
      <c r="VJH67" s="2"/>
      <c r="VJI67" s="6"/>
      <c r="VJJ67" s="6"/>
      <c r="VJK67" s="1"/>
      <c r="VJL67" s="1"/>
      <c r="VJM67" s="1"/>
      <c r="VJP67" s="2"/>
      <c r="VJQ67" s="6"/>
      <c r="VJR67" s="6"/>
      <c r="VJS67" s="1"/>
      <c r="VJT67" s="1"/>
      <c r="VJU67" s="1"/>
      <c r="VJX67" s="2"/>
      <c r="VJY67" s="6"/>
      <c r="VJZ67" s="6"/>
      <c r="VKA67" s="1"/>
      <c r="VKB67" s="1"/>
      <c r="VKC67" s="1"/>
      <c r="VKF67" s="2"/>
      <c r="VKG67" s="6"/>
      <c r="VKH67" s="6"/>
      <c r="VKI67" s="1"/>
      <c r="VKJ67" s="1"/>
      <c r="VKK67" s="1"/>
      <c r="VKN67" s="2"/>
      <c r="VKO67" s="6"/>
      <c r="VKP67" s="6"/>
      <c r="VKQ67" s="1"/>
      <c r="VKR67" s="1"/>
      <c r="VKS67" s="1"/>
      <c r="VKV67" s="2"/>
      <c r="VKW67" s="6"/>
      <c r="VKX67" s="6"/>
      <c r="VKY67" s="1"/>
      <c r="VKZ67" s="1"/>
      <c r="VLA67" s="1"/>
      <c r="VLD67" s="2"/>
      <c r="VLE67" s="6"/>
      <c r="VLF67" s="6"/>
      <c r="VLG67" s="1"/>
      <c r="VLH67" s="1"/>
      <c r="VLI67" s="1"/>
      <c r="VLL67" s="2"/>
      <c r="VLM67" s="6"/>
      <c r="VLN67" s="6"/>
      <c r="VLO67" s="1"/>
      <c r="VLP67" s="1"/>
      <c r="VLQ67" s="1"/>
      <c r="VLT67" s="2"/>
      <c r="VLU67" s="6"/>
      <c r="VLV67" s="6"/>
      <c r="VLW67" s="1"/>
      <c r="VLX67" s="1"/>
      <c r="VLY67" s="1"/>
      <c r="VMB67" s="2"/>
      <c r="VMC67" s="6"/>
      <c r="VMD67" s="6"/>
      <c r="VME67" s="1"/>
      <c r="VMF67" s="1"/>
      <c r="VMG67" s="1"/>
      <c r="VMJ67" s="2"/>
      <c r="VMK67" s="6"/>
      <c r="VML67" s="6"/>
      <c r="VMM67" s="1"/>
      <c r="VMN67" s="1"/>
      <c r="VMO67" s="1"/>
      <c r="VMR67" s="2"/>
      <c r="VMS67" s="6"/>
      <c r="VMT67" s="6"/>
      <c r="VMU67" s="1"/>
      <c r="VMV67" s="1"/>
      <c r="VMW67" s="1"/>
      <c r="VMZ67" s="2"/>
      <c r="VNA67" s="6"/>
      <c r="VNB67" s="6"/>
      <c r="VNC67" s="1"/>
      <c r="VND67" s="1"/>
      <c r="VNE67" s="1"/>
      <c r="VNH67" s="2"/>
      <c r="VNI67" s="6"/>
      <c r="VNJ67" s="6"/>
      <c r="VNK67" s="1"/>
      <c r="VNL67" s="1"/>
      <c r="VNM67" s="1"/>
      <c r="VNP67" s="2"/>
      <c r="VNQ67" s="6"/>
      <c r="VNR67" s="6"/>
      <c r="VNS67" s="1"/>
      <c r="VNT67" s="1"/>
      <c r="VNU67" s="1"/>
      <c r="VNX67" s="2"/>
      <c r="VNY67" s="6"/>
      <c r="VNZ67" s="6"/>
      <c r="VOA67" s="1"/>
      <c r="VOB67" s="1"/>
      <c r="VOC67" s="1"/>
      <c r="VOF67" s="2"/>
      <c r="VOG67" s="6"/>
      <c r="VOH67" s="6"/>
      <c r="VOI67" s="1"/>
      <c r="VOJ67" s="1"/>
      <c r="VOK67" s="1"/>
      <c r="VON67" s="2"/>
      <c r="VOO67" s="6"/>
      <c r="VOP67" s="6"/>
      <c r="VOQ67" s="1"/>
      <c r="VOR67" s="1"/>
      <c r="VOS67" s="1"/>
      <c r="VOV67" s="2"/>
      <c r="VOW67" s="6"/>
      <c r="VOX67" s="6"/>
      <c r="VOY67" s="1"/>
      <c r="VOZ67" s="1"/>
      <c r="VPA67" s="1"/>
      <c r="VPD67" s="2"/>
      <c r="VPE67" s="6"/>
      <c r="VPF67" s="6"/>
      <c r="VPG67" s="1"/>
      <c r="VPH67" s="1"/>
      <c r="VPI67" s="1"/>
      <c r="VPL67" s="2"/>
      <c r="VPM67" s="6"/>
      <c r="VPN67" s="6"/>
      <c r="VPO67" s="1"/>
      <c r="VPP67" s="1"/>
      <c r="VPQ67" s="1"/>
      <c r="VPT67" s="2"/>
      <c r="VPU67" s="6"/>
      <c r="VPV67" s="6"/>
      <c r="VPW67" s="1"/>
      <c r="VPX67" s="1"/>
      <c r="VPY67" s="1"/>
      <c r="VQB67" s="2"/>
      <c r="VQC67" s="6"/>
      <c r="VQD67" s="6"/>
      <c r="VQE67" s="1"/>
      <c r="VQF67" s="1"/>
      <c r="VQG67" s="1"/>
      <c r="VQJ67" s="2"/>
      <c r="VQK67" s="6"/>
      <c r="VQL67" s="6"/>
      <c r="VQM67" s="1"/>
      <c r="VQN67" s="1"/>
      <c r="VQO67" s="1"/>
      <c r="VQR67" s="2"/>
      <c r="VQS67" s="6"/>
      <c r="VQT67" s="6"/>
      <c r="VQU67" s="1"/>
      <c r="VQV67" s="1"/>
      <c r="VQW67" s="1"/>
      <c r="VQZ67" s="2"/>
      <c r="VRA67" s="6"/>
      <c r="VRB67" s="6"/>
      <c r="VRC67" s="1"/>
      <c r="VRD67" s="1"/>
      <c r="VRE67" s="1"/>
      <c r="VRH67" s="2"/>
      <c r="VRI67" s="6"/>
      <c r="VRJ67" s="6"/>
      <c r="VRK67" s="1"/>
      <c r="VRL67" s="1"/>
      <c r="VRM67" s="1"/>
      <c r="VRP67" s="2"/>
      <c r="VRQ67" s="6"/>
      <c r="VRR67" s="6"/>
      <c r="VRS67" s="1"/>
      <c r="VRT67" s="1"/>
      <c r="VRU67" s="1"/>
      <c r="VRX67" s="2"/>
      <c r="VRY67" s="6"/>
      <c r="VRZ67" s="6"/>
      <c r="VSA67" s="1"/>
      <c r="VSB67" s="1"/>
      <c r="VSC67" s="1"/>
      <c r="VSF67" s="2"/>
      <c r="VSG67" s="6"/>
      <c r="VSH67" s="6"/>
      <c r="VSI67" s="1"/>
      <c r="VSJ67" s="1"/>
      <c r="VSK67" s="1"/>
      <c r="VSN67" s="2"/>
      <c r="VSO67" s="6"/>
      <c r="VSP67" s="6"/>
      <c r="VSQ67" s="1"/>
      <c r="VSR67" s="1"/>
      <c r="VSS67" s="1"/>
      <c r="VSV67" s="2"/>
      <c r="VSW67" s="6"/>
      <c r="VSX67" s="6"/>
      <c r="VSY67" s="1"/>
      <c r="VSZ67" s="1"/>
      <c r="VTA67" s="1"/>
      <c r="VTD67" s="2"/>
      <c r="VTE67" s="6"/>
      <c r="VTF67" s="6"/>
      <c r="VTG67" s="1"/>
      <c r="VTH67" s="1"/>
      <c r="VTI67" s="1"/>
      <c r="VTL67" s="2"/>
      <c r="VTM67" s="6"/>
      <c r="VTN67" s="6"/>
      <c r="VTO67" s="1"/>
      <c r="VTP67" s="1"/>
      <c r="VTQ67" s="1"/>
      <c r="VTT67" s="2"/>
      <c r="VTU67" s="6"/>
      <c r="VTV67" s="6"/>
      <c r="VTW67" s="1"/>
      <c r="VTX67" s="1"/>
      <c r="VTY67" s="1"/>
      <c r="VUB67" s="2"/>
      <c r="VUC67" s="6"/>
      <c r="VUD67" s="6"/>
      <c r="VUE67" s="1"/>
      <c r="VUF67" s="1"/>
      <c r="VUG67" s="1"/>
      <c r="VUJ67" s="2"/>
      <c r="VUK67" s="6"/>
      <c r="VUL67" s="6"/>
      <c r="VUM67" s="1"/>
      <c r="VUN67" s="1"/>
      <c r="VUO67" s="1"/>
      <c r="VUR67" s="2"/>
      <c r="VUS67" s="6"/>
      <c r="VUT67" s="6"/>
      <c r="VUU67" s="1"/>
      <c r="VUV67" s="1"/>
      <c r="VUW67" s="1"/>
      <c r="VUZ67" s="2"/>
      <c r="VVA67" s="6"/>
      <c r="VVB67" s="6"/>
      <c r="VVC67" s="1"/>
      <c r="VVD67" s="1"/>
      <c r="VVE67" s="1"/>
      <c r="VVH67" s="2"/>
      <c r="VVI67" s="6"/>
      <c r="VVJ67" s="6"/>
      <c r="VVK67" s="1"/>
      <c r="VVL67" s="1"/>
      <c r="VVM67" s="1"/>
      <c r="VVP67" s="2"/>
      <c r="VVQ67" s="6"/>
      <c r="VVR67" s="6"/>
      <c r="VVS67" s="1"/>
      <c r="VVT67" s="1"/>
      <c r="VVU67" s="1"/>
      <c r="VVX67" s="2"/>
      <c r="VVY67" s="6"/>
      <c r="VVZ67" s="6"/>
      <c r="VWA67" s="1"/>
      <c r="VWB67" s="1"/>
      <c r="VWC67" s="1"/>
      <c r="VWF67" s="2"/>
      <c r="VWG67" s="6"/>
      <c r="VWH67" s="6"/>
      <c r="VWI67" s="1"/>
      <c r="VWJ67" s="1"/>
      <c r="VWK67" s="1"/>
      <c r="VWN67" s="2"/>
      <c r="VWO67" s="6"/>
      <c r="VWP67" s="6"/>
      <c r="VWQ67" s="1"/>
      <c r="VWR67" s="1"/>
      <c r="VWS67" s="1"/>
      <c r="VWV67" s="2"/>
      <c r="VWW67" s="6"/>
      <c r="VWX67" s="6"/>
      <c r="VWY67" s="1"/>
      <c r="VWZ67" s="1"/>
      <c r="VXA67" s="1"/>
      <c r="VXD67" s="2"/>
      <c r="VXE67" s="6"/>
      <c r="VXF67" s="6"/>
      <c r="VXG67" s="1"/>
      <c r="VXH67" s="1"/>
      <c r="VXI67" s="1"/>
      <c r="VXL67" s="2"/>
      <c r="VXM67" s="6"/>
      <c r="VXN67" s="6"/>
      <c r="VXO67" s="1"/>
      <c r="VXP67" s="1"/>
      <c r="VXQ67" s="1"/>
      <c r="VXT67" s="2"/>
      <c r="VXU67" s="6"/>
      <c r="VXV67" s="6"/>
      <c r="VXW67" s="1"/>
      <c r="VXX67" s="1"/>
      <c r="VXY67" s="1"/>
      <c r="VYB67" s="2"/>
      <c r="VYC67" s="6"/>
      <c r="VYD67" s="6"/>
      <c r="VYE67" s="1"/>
      <c r="VYF67" s="1"/>
      <c r="VYG67" s="1"/>
      <c r="VYJ67" s="2"/>
      <c r="VYK67" s="6"/>
      <c r="VYL67" s="6"/>
      <c r="VYM67" s="1"/>
      <c r="VYN67" s="1"/>
      <c r="VYO67" s="1"/>
      <c r="VYR67" s="2"/>
      <c r="VYS67" s="6"/>
      <c r="VYT67" s="6"/>
      <c r="VYU67" s="1"/>
      <c r="VYV67" s="1"/>
      <c r="VYW67" s="1"/>
      <c r="VYZ67" s="2"/>
      <c r="VZA67" s="6"/>
      <c r="VZB67" s="6"/>
      <c r="VZC67" s="1"/>
      <c r="VZD67" s="1"/>
      <c r="VZE67" s="1"/>
      <c r="VZH67" s="2"/>
      <c r="VZI67" s="6"/>
      <c r="VZJ67" s="6"/>
      <c r="VZK67" s="1"/>
      <c r="VZL67" s="1"/>
      <c r="VZM67" s="1"/>
      <c r="VZP67" s="2"/>
      <c r="VZQ67" s="6"/>
      <c r="VZR67" s="6"/>
      <c r="VZS67" s="1"/>
      <c r="VZT67" s="1"/>
      <c r="VZU67" s="1"/>
      <c r="VZX67" s="2"/>
      <c r="VZY67" s="6"/>
      <c r="VZZ67" s="6"/>
      <c r="WAA67" s="1"/>
      <c r="WAB67" s="1"/>
      <c r="WAC67" s="1"/>
      <c r="WAF67" s="2"/>
      <c r="WAG67" s="6"/>
      <c r="WAH67" s="6"/>
      <c r="WAI67" s="1"/>
      <c r="WAJ67" s="1"/>
      <c r="WAK67" s="1"/>
      <c r="WAN67" s="2"/>
      <c r="WAO67" s="6"/>
      <c r="WAP67" s="6"/>
      <c r="WAQ67" s="1"/>
      <c r="WAR67" s="1"/>
      <c r="WAS67" s="1"/>
      <c r="WAV67" s="2"/>
      <c r="WAW67" s="6"/>
      <c r="WAX67" s="6"/>
      <c r="WAY67" s="1"/>
      <c r="WAZ67" s="1"/>
      <c r="WBA67" s="1"/>
      <c r="WBD67" s="2"/>
      <c r="WBE67" s="6"/>
      <c r="WBF67" s="6"/>
      <c r="WBG67" s="1"/>
      <c r="WBH67" s="1"/>
      <c r="WBI67" s="1"/>
      <c r="WBL67" s="2"/>
      <c r="WBM67" s="6"/>
      <c r="WBN67" s="6"/>
      <c r="WBO67" s="1"/>
      <c r="WBP67" s="1"/>
      <c r="WBQ67" s="1"/>
      <c r="WBT67" s="2"/>
      <c r="WBU67" s="6"/>
      <c r="WBV67" s="6"/>
      <c r="WBW67" s="1"/>
      <c r="WBX67" s="1"/>
      <c r="WBY67" s="1"/>
      <c r="WCB67" s="2"/>
      <c r="WCC67" s="6"/>
      <c r="WCD67" s="6"/>
      <c r="WCE67" s="1"/>
      <c r="WCF67" s="1"/>
      <c r="WCG67" s="1"/>
      <c r="WCJ67" s="2"/>
      <c r="WCK67" s="6"/>
      <c r="WCL67" s="6"/>
      <c r="WCM67" s="1"/>
      <c r="WCN67" s="1"/>
      <c r="WCO67" s="1"/>
      <c r="WCR67" s="2"/>
      <c r="WCS67" s="6"/>
      <c r="WCT67" s="6"/>
      <c r="WCU67" s="1"/>
      <c r="WCV67" s="1"/>
      <c r="WCW67" s="1"/>
      <c r="WCZ67" s="2"/>
      <c r="WDA67" s="6"/>
      <c r="WDB67" s="6"/>
      <c r="WDC67" s="1"/>
      <c r="WDD67" s="1"/>
      <c r="WDE67" s="1"/>
      <c r="WDH67" s="2"/>
      <c r="WDI67" s="6"/>
      <c r="WDJ67" s="6"/>
      <c r="WDK67" s="1"/>
      <c r="WDL67" s="1"/>
      <c r="WDM67" s="1"/>
      <c r="WDP67" s="2"/>
      <c r="WDQ67" s="6"/>
      <c r="WDR67" s="6"/>
      <c r="WDS67" s="1"/>
      <c r="WDT67" s="1"/>
      <c r="WDU67" s="1"/>
      <c r="WDX67" s="2"/>
      <c r="WDY67" s="6"/>
      <c r="WDZ67" s="6"/>
      <c r="WEA67" s="1"/>
      <c r="WEB67" s="1"/>
      <c r="WEC67" s="1"/>
      <c r="WEF67" s="2"/>
      <c r="WEG67" s="6"/>
      <c r="WEH67" s="6"/>
      <c r="WEI67" s="1"/>
      <c r="WEJ67" s="1"/>
      <c r="WEK67" s="1"/>
      <c r="WEN67" s="2"/>
      <c r="WEO67" s="6"/>
      <c r="WEP67" s="6"/>
      <c r="WEQ67" s="1"/>
      <c r="WER67" s="1"/>
      <c r="WES67" s="1"/>
      <c r="WEV67" s="2"/>
      <c r="WEW67" s="6"/>
      <c r="WEX67" s="6"/>
      <c r="WEY67" s="1"/>
      <c r="WEZ67" s="1"/>
      <c r="WFA67" s="1"/>
      <c r="WFD67" s="2"/>
      <c r="WFE67" s="6"/>
      <c r="WFF67" s="6"/>
      <c r="WFG67" s="1"/>
      <c r="WFH67" s="1"/>
      <c r="WFI67" s="1"/>
      <c r="WFL67" s="2"/>
      <c r="WFM67" s="6"/>
      <c r="WFN67" s="6"/>
      <c r="WFO67" s="1"/>
      <c r="WFP67" s="1"/>
      <c r="WFQ67" s="1"/>
      <c r="WFT67" s="2"/>
      <c r="WFU67" s="6"/>
      <c r="WFV67" s="6"/>
      <c r="WFW67" s="1"/>
      <c r="WFX67" s="1"/>
      <c r="WFY67" s="1"/>
      <c r="WGB67" s="2"/>
      <c r="WGC67" s="6"/>
      <c r="WGD67" s="6"/>
      <c r="WGE67" s="1"/>
      <c r="WGF67" s="1"/>
      <c r="WGG67" s="1"/>
      <c r="WGJ67" s="2"/>
      <c r="WGK67" s="6"/>
      <c r="WGL67" s="6"/>
      <c r="WGM67" s="1"/>
      <c r="WGN67" s="1"/>
      <c r="WGO67" s="1"/>
      <c r="WGR67" s="2"/>
      <c r="WGS67" s="6"/>
      <c r="WGT67" s="6"/>
      <c r="WGU67" s="1"/>
      <c r="WGV67" s="1"/>
      <c r="WGW67" s="1"/>
      <c r="WGZ67" s="2"/>
      <c r="WHA67" s="6"/>
      <c r="WHB67" s="6"/>
      <c r="WHC67" s="1"/>
      <c r="WHD67" s="1"/>
      <c r="WHE67" s="1"/>
      <c r="WHH67" s="2"/>
      <c r="WHI67" s="6"/>
      <c r="WHJ67" s="6"/>
      <c r="WHK67" s="1"/>
      <c r="WHL67" s="1"/>
      <c r="WHM67" s="1"/>
      <c r="WHP67" s="2"/>
      <c r="WHQ67" s="6"/>
      <c r="WHR67" s="6"/>
      <c r="WHS67" s="1"/>
      <c r="WHT67" s="1"/>
      <c r="WHU67" s="1"/>
      <c r="WHX67" s="2"/>
      <c r="WHY67" s="6"/>
      <c r="WHZ67" s="6"/>
      <c r="WIA67" s="1"/>
      <c r="WIB67" s="1"/>
      <c r="WIC67" s="1"/>
      <c r="WIF67" s="2"/>
      <c r="WIG67" s="6"/>
      <c r="WIH67" s="6"/>
      <c r="WII67" s="1"/>
      <c r="WIJ67" s="1"/>
      <c r="WIK67" s="1"/>
      <c r="WIN67" s="2"/>
      <c r="WIO67" s="6"/>
      <c r="WIP67" s="6"/>
      <c r="WIQ67" s="1"/>
      <c r="WIR67" s="1"/>
      <c r="WIS67" s="1"/>
      <c r="WIV67" s="2"/>
      <c r="WIW67" s="6"/>
      <c r="WIX67" s="6"/>
      <c r="WIY67" s="1"/>
      <c r="WIZ67" s="1"/>
      <c r="WJA67" s="1"/>
      <c r="WJD67" s="2"/>
      <c r="WJE67" s="6"/>
      <c r="WJF67" s="6"/>
      <c r="WJG67" s="1"/>
      <c r="WJH67" s="1"/>
      <c r="WJI67" s="1"/>
      <c r="WJL67" s="2"/>
      <c r="WJM67" s="6"/>
      <c r="WJN67" s="6"/>
      <c r="WJO67" s="1"/>
      <c r="WJP67" s="1"/>
      <c r="WJQ67" s="1"/>
      <c r="WJT67" s="2"/>
      <c r="WJU67" s="6"/>
      <c r="WJV67" s="6"/>
      <c r="WJW67" s="1"/>
      <c r="WJX67" s="1"/>
      <c r="WJY67" s="1"/>
      <c r="WKB67" s="2"/>
      <c r="WKC67" s="6"/>
      <c r="WKD67" s="6"/>
      <c r="WKE67" s="1"/>
      <c r="WKF67" s="1"/>
      <c r="WKG67" s="1"/>
      <c r="WKJ67" s="2"/>
      <c r="WKK67" s="6"/>
      <c r="WKL67" s="6"/>
      <c r="WKM67" s="1"/>
      <c r="WKN67" s="1"/>
      <c r="WKO67" s="1"/>
      <c r="WKR67" s="2"/>
      <c r="WKS67" s="6"/>
      <c r="WKT67" s="6"/>
      <c r="WKU67" s="1"/>
      <c r="WKV67" s="1"/>
      <c r="WKW67" s="1"/>
      <c r="WKZ67" s="2"/>
      <c r="WLA67" s="6"/>
      <c r="WLB67" s="6"/>
      <c r="WLC67" s="1"/>
      <c r="WLD67" s="1"/>
      <c r="WLE67" s="1"/>
      <c r="WLH67" s="2"/>
      <c r="WLI67" s="6"/>
      <c r="WLJ67" s="6"/>
      <c r="WLK67" s="1"/>
      <c r="WLL67" s="1"/>
      <c r="WLM67" s="1"/>
      <c r="WLP67" s="2"/>
      <c r="WLQ67" s="6"/>
      <c r="WLR67" s="6"/>
      <c r="WLS67" s="1"/>
      <c r="WLT67" s="1"/>
      <c r="WLU67" s="1"/>
      <c r="WLX67" s="2"/>
      <c r="WLY67" s="6"/>
      <c r="WLZ67" s="6"/>
      <c r="WMA67" s="1"/>
      <c r="WMB67" s="1"/>
      <c r="WMC67" s="1"/>
      <c r="WMF67" s="2"/>
      <c r="WMG67" s="6"/>
      <c r="WMH67" s="6"/>
      <c r="WMI67" s="1"/>
      <c r="WMJ67" s="1"/>
      <c r="WMK67" s="1"/>
      <c r="WMN67" s="2"/>
      <c r="WMO67" s="6"/>
      <c r="WMP67" s="6"/>
      <c r="WMQ67" s="1"/>
      <c r="WMR67" s="1"/>
      <c r="WMS67" s="1"/>
      <c r="WMV67" s="2"/>
      <c r="WMW67" s="6"/>
      <c r="WMX67" s="6"/>
      <c r="WMY67" s="1"/>
      <c r="WMZ67" s="1"/>
      <c r="WNA67" s="1"/>
      <c r="WND67" s="2"/>
      <c r="WNE67" s="6"/>
      <c r="WNF67" s="6"/>
      <c r="WNG67" s="1"/>
      <c r="WNH67" s="1"/>
      <c r="WNI67" s="1"/>
      <c r="WNL67" s="2"/>
      <c r="WNM67" s="6"/>
      <c r="WNN67" s="6"/>
      <c r="WNO67" s="1"/>
      <c r="WNP67" s="1"/>
      <c r="WNQ67" s="1"/>
      <c r="WNT67" s="2"/>
      <c r="WNU67" s="6"/>
      <c r="WNV67" s="6"/>
      <c r="WNW67" s="1"/>
      <c r="WNX67" s="1"/>
      <c r="WNY67" s="1"/>
      <c r="WOB67" s="2"/>
      <c r="WOC67" s="6"/>
      <c r="WOD67" s="6"/>
      <c r="WOE67" s="1"/>
      <c r="WOF67" s="1"/>
      <c r="WOG67" s="1"/>
      <c r="WOJ67" s="2"/>
      <c r="WOK67" s="6"/>
      <c r="WOL67" s="6"/>
      <c r="WOM67" s="1"/>
      <c r="WON67" s="1"/>
      <c r="WOO67" s="1"/>
      <c r="WOR67" s="2"/>
      <c r="WOS67" s="6"/>
      <c r="WOT67" s="6"/>
      <c r="WOU67" s="1"/>
      <c r="WOV67" s="1"/>
      <c r="WOW67" s="1"/>
      <c r="WOZ67" s="2"/>
      <c r="WPA67" s="6"/>
      <c r="WPB67" s="6"/>
      <c r="WPC67" s="1"/>
      <c r="WPD67" s="1"/>
      <c r="WPE67" s="1"/>
      <c r="WPH67" s="2"/>
      <c r="WPI67" s="6"/>
      <c r="WPJ67" s="6"/>
      <c r="WPK67" s="1"/>
      <c r="WPL67" s="1"/>
      <c r="WPM67" s="1"/>
      <c r="WPP67" s="2"/>
      <c r="WPQ67" s="6"/>
      <c r="WPR67" s="6"/>
      <c r="WPS67" s="1"/>
      <c r="WPT67" s="1"/>
      <c r="WPU67" s="1"/>
      <c r="WPX67" s="2"/>
      <c r="WPY67" s="6"/>
      <c r="WPZ67" s="6"/>
      <c r="WQA67" s="1"/>
      <c r="WQB67" s="1"/>
      <c r="WQC67" s="1"/>
      <c r="WQF67" s="2"/>
      <c r="WQG67" s="6"/>
      <c r="WQH67" s="6"/>
      <c r="WQI67" s="1"/>
      <c r="WQJ67" s="1"/>
      <c r="WQK67" s="1"/>
      <c r="WQN67" s="2"/>
      <c r="WQO67" s="6"/>
      <c r="WQP67" s="6"/>
      <c r="WQQ67" s="1"/>
      <c r="WQR67" s="1"/>
      <c r="WQS67" s="1"/>
      <c r="WQV67" s="2"/>
      <c r="WQW67" s="6"/>
      <c r="WQX67" s="6"/>
      <c r="WQY67" s="1"/>
      <c r="WQZ67" s="1"/>
      <c r="WRA67" s="1"/>
      <c r="WRD67" s="2"/>
      <c r="WRE67" s="6"/>
      <c r="WRF67" s="6"/>
      <c r="WRG67" s="1"/>
      <c r="WRH67" s="1"/>
      <c r="WRI67" s="1"/>
      <c r="WRL67" s="2"/>
      <c r="WRM67" s="6"/>
      <c r="WRN67" s="6"/>
      <c r="WRO67" s="1"/>
      <c r="WRP67" s="1"/>
      <c r="WRQ67" s="1"/>
      <c r="WRT67" s="2"/>
      <c r="WRU67" s="6"/>
      <c r="WRV67" s="6"/>
      <c r="WRW67" s="1"/>
      <c r="WRX67" s="1"/>
      <c r="WRY67" s="1"/>
      <c r="WSB67" s="2"/>
      <c r="WSC67" s="6"/>
      <c r="WSD67" s="6"/>
      <c r="WSE67" s="1"/>
      <c r="WSF67" s="1"/>
      <c r="WSG67" s="1"/>
      <c r="WSJ67" s="2"/>
      <c r="WSK67" s="6"/>
      <c r="WSL67" s="6"/>
      <c r="WSM67" s="1"/>
      <c r="WSN67" s="1"/>
      <c r="WSO67" s="1"/>
      <c r="WSR67" s="2"/>
      <c r="WSS67" s="6"/>
      <c r="WST67" s="6"/>
      <c r="WSU67" s="1"/>
      <c r="WSV67" s="1"/>
      <c r="WSW67" s="1"/>
      <c r="WSZ67" s="2"/>
      <c r="WTA67" s="6"/>
      <c r="WTB67" s="6"/>
      <c r="WTC67" s="1"/>
      <c r="WTD67" s="1"/>
      <c r="WTE67" s="1"/>
      <c r="WTH67" s="2"/>
      <c r="WTI67" s="6"/>
      <c r="WTJ67" s="6"/>
      <c r="WTK67" s="1"/>
      <c r="WTL67" s="1"/>
      <c r="WTM67" s="1"/>
      <c r="WTP67" s="2"/>
      <c r="WTQ67" s="6"/>
      <c r="WTR67" s="6"/>
      <c r="WTS67" s="1"/>
      <c r="WTT67" s="1"/>
      <c r="WTU67" s="1"/>
      <c r="WTX67" s="2"/>
      <c r="WTY67" s="6"/>
      <c r="WTZ67" s="6"/>
      <c r="WUA67" s="1"/>
      <c r="WUB67" s="1"/>
      <c r="WUC67" s="1"/>
      <c r="WUF67" s="2"/>
      <c r="WUG67" s="6"/>
      <c r="WUH67" s="6"/>
      <c r="WUI67" s="1"/>
      <c r="WUJ67" s="1"/>
      <c r="WUK67" s="1"/>
      <c r="WUN67" s="2"/>
      <c r="WUO67" s="6"/>
      <c r="WUP67" s="6"/>
      <c r="WUQ67" s="1"/>
      <c r="WUR67" s="1"/>
      <c r="WUS67" s="1"/>
      <c r="WUV67" s="2"/>
      <c r="WUW67" s="6"/>
      <c r="WUX67" s="6"/>
      <c r="WUY67" s="1"/>
      <c r="WUZ67" s="1"/>
      <c r="WVA67" s="1"/>
      <c r="WVD67" s="2"/>
      <c r="WVE67" s="6"/>
      <c r="WVF67" s="6"/>
      <c r="WVG67" s="1"/>
      <c r="WVH67" s="1"/>
      <c r="WVI67" s="1"/>
      <c r="WVL67" s="2"/>
      <c r="WVM67" s="6"/>
      <c r="WVN67" s="6"/>
      <c r="WVO67" s="1"/>
      <c r="WVP67" s="1"/>
      <c r="WVQ67" s="1"/>
      <c r="WVT67" s="2"/>
      <c r="WVU67" s="6"/>
      <c r="WVV67" s="6"/>
      <c r="WVW67" s="1"/>
      <c r="WVX67" s="1"/>
      <c r="WVY67" s="1"/>
      <c r="WWB67" s="2"/>
      <c r="WWC67" s="6"/>
      <c r="WWD67" s="6"/>
      <c r="WWE67" s="1"/>
      <c r="WWF67" s="1"/>
      <c r="WWG67" s="1"/>
      <c r="WWJ67" s="2"/>
      <c r="WWK67" s="6"/>
      <c r="WWL67" s="6"/>
      <c r="WWM67" s="1"/>
      <c r="WWN67" s="1"/>
      <c r="WWO67" s="1"/>
      <c r="WWR67" s="2"/>
      <c r="WWS67" s="6"/>
      <c r="WWT67" s="6"/>
      <c r="WWU67" s="1"/>
      <c r="WWV67" s="1"/>
      <c r="WWW67" s="1"/>
      <c r="WWZ67" s="2"/>
      <c r="WXA67" s="6"/>
      <c r="WXB67" s="6"/>
      <c r="WXC67" s="1"/>
      <c r="WXD67" s="1"/>
      <c r="WXE67" s="1"/>
      <c r="WXH67" s="2"/>
      <c r="WXI67" s="6"/>
      <c r="WXJ67" s="6"/>
      <c r="WXK67" s="1"/>
      <c r="WXL67" s="1"/>
      <c r="WXM67" s="1"/>
      <c r="WXP67" s="2"/>
      <c r="WXQ67" s="6"/>
      <c r="WXR67" s="6"/>
      <c r="WXS67" s="1"/>
      <c r="WXT67" s="1"/>
      <c r="WXU67" s="1"/>
      <c r="WXX67" s="2"/>
      <c r="WXY67" s="6"/>
      <c r="WXZ67" s="6"/>
      <c r="WYA67" s="1"/>
      <c r="WYB67" s="1"/>
      <c r="WYC67" s="1"/>
      <c r="WYF67" s="2"/>
      <c r="WYG67" s="6"/>
      <c r="WYH67" s="6"/>
      <c r="WYI67" s="1"/>
      <c r="WYJ67" s="1"/>
      <c r="WYK67" s="1"/>
      <c r="WYN67" s="2"/>
      <c r="WYO67" s="6"/>
      <c r="WYP67" s="6"/>
      <c r="WYQ67" s="1"/>
      <c r="WYR67" s="1"/>
      <c r="WYS67" s="1"/>
      <c r="WYV67" s="2"/>
      <c r="WYW67" s="6"/>
      <c r="WYX67" s="6"/>
      <c r="WYY67" s="1"/>
      <c r="WYZ67" s="1"/>
      <c r="WZA67" s="1"/>
      <c r="WZD67" s="2"/>
      <c r="WZE67" s="6"/>
      <c r="WZF67" s="6"/>
      <c r="WZG67" s="1"/>
      <c r="WZH67" s="1"/>
      <c r="WZI67" s="1"/>
      <c r="WZL67" s="2"/>
      <c r="WZM67" s="6"/>
      <c r="WZN67" s="6"/>
      <c r="WZO67" s="1"/>
      <c r="WZP67" s="1"/>
      <c r="WZQ67" s="1"/>
      <c r="WZT67" s="2"/>
      <c r="WZU67" s="6"/>
      <c r="WZV67" s="6"/>
      <c r="WZW67" s="1"/>
      <c r="WZX67" s="1"/>
      <c r="WZY67" s="1"/>
      <c r="XAB67" s="2"/>
      <c r="XAC67" s="6"/>
      <c r="XAD67" s="6"/>
      <c r="XAE67" s="1"/>
      <c r="XAF67" s="1"/>
      <c r="XAG67" s="1"/>
      <c r="XAJ67" s="2"/>
      <c r="XAK67" s="6"/>
      <c r="XAL67" s="6"/>
      <c r="XAM67" s="1"/>
      <c r="XAN67" s="1"/>
      <c r="XAO67" s="1"/>
      <c r="XAR67" s="2"/>
      <c r="XAS67" s="6"/>
      <c r="XAT67" s="6"/>
      <c r="XAU67" s="1"/>
      <c r="XAV67" s="1"/>
      <c r="XAW67" s="1"/>
      <c r="XAZ67" s="2"/>
      <c r="XBA67" s="6"/>
      <c r="XBB67" s="6"/>
      <c r="XBC67" s="1"/>
      <c r="XBD67" s="1"/>
      <c r="XBE67" s="1"/>
      <c r="XBH67" s="2"/>
      <c r="XBI67" s="6"/>
      <c r="XBJ67" s="6"/>
      <c r="XBK67" s="1"/>
      <c r="XBL67" s="1"/>
      <c r="XBM67" s="1"/>
      <c r="XBP67" s="2"/>
      <c r="XBQ67" s="6"/>
      <c r="XBR67" s="6"/>
      <c r="XBS67" s="1"/>
      <c r="XBT67" s="1"/>
      <c r="XBU67" s="1"/>
      <c r="XBX67" s="2"/>
      <c r="XBY67" s="6"/>
      <c r="XBZ67" s="6"/>
      <c r="XCA67" s="1"/>
      <c r="XCB67" s="1"/>
      <c r="XCC67" s="1"/>
      <c r="XCF67" s="2"/>
      <c r="XCG67" s="6"/>
      <c r="XCH67" s="6"/>
      <c r="XCI67" s="1"/>
      <c r="XCJ67" s="1"/>
      <c r="XCK67" s="1"/>
      <c r="XCN67" s="2"/>
      <c r="XCO67" s="6"/>
      <c r="XCP67" s="6"/>
      <c r="XCQ67" s="1"/>
      <c r="XCR67" s="1"/>
      <c r="XCS67" s="1"/>
      <c r="XCV67" s="2"/>
      <c r="XCW67" s="6"/>
      <c r="XCX67" s="6"/>
      <c r="XCY67" s="1"/>
      <c r="XCZ67" s="1"/>
      <c r="XDA67" s="1"/>
      <c r="XDD67" s="2"/>
      <c r="XDE67" s="6"/>
      <c r="XDF67" s="6"/>
      <c r="XDG67" s="1"/>
      <c r="XDH67" s="1"/>
      <c r="XDI67" s="1"/>
      <c r="XDL67" s="2"/>
      <c r="XDM67" s="6"/>
      <c r="XDN67" s="6"/>
      <c r="XDO67" s="1"/>
      <c r="XDP67" s="1"/>
      <c r="XDQ67" s="1"/>
      <c r="XDT67" s="2"/>
      <c r="XDU67" s="6"/>
      <c r="XDV67" s="6"/>
      <c r="XDW67" s="1"/>
      <c r="XDX67" s="1"/>
      <c r="XDY67" s="1"/>
      <c r="XEB67" s="2"/>
      <c r="XEC67" s="6"/>
      <c r="XED67" s="6"/>
      <c r="XEE67" s="1"/>
      <c r="XEF67" s="1"/>
      <c r="XEG67" s="1"/>
      <c r="XEJ67" s="2"/>
      <c r="XEK67" s="6"/>
      <c r="XEL67" s="6"/>
      <c r="XEM67" s="1"/>
      <c r="XEN67" s="1"/>
      <c r="XEO67" s="1"/>
      <c r="XER67" s="2"/>
      <c r="XES67" s="6"/>
      <c r="XET67" s="6"/>
      <c r="XEU67" s="1"/>
      <c r="XEV67" s="1"/>
      <c r="XEW67" s="1"/>
      <c r="XEZ67" s="2"/>
      <c r="XFA67" s="6"/>
      <c r="XFB67" s="6"/>
      <c r="XFC67" s="1"/>
      <c r="XFD67" s="1"/>
    </row>
    <row r="68" spans="1:16384" x14ac:dyDescent="0.25">
      <c r="A68" s="1">
        <v>173166000</v>
      </c>
      <c r="B68" t="s">
        <v>93</v>
      </c>
      <c r="C68" t="s">
        <v>94</v>
      </c>
      <c r="D68" s="2">
        <v>0.16666666666666666</v>
      </c>
      <c r="E68" s="6">
        <v>24</v>
      </c>
      <c r="F68" s="6">
        <v>9.5472000000000001</v>
      </c>
      <c r="G68" s="1">
        <v>320030</v>
      </c>
      <c r="H68" s="1" t="s">
        <v>87</v>
      </c>
      <c r="I68" s="1"/>
      <c r="L68" s="2"/>
      <c r="M68" s="6"/>
      <c r="N68" s="6"/>
      <c r="O68" s="1"/>
      <c r="P68" s="1"/>
      <c r="Q68" s="1"/>
      <c r="T68" s="2"/>
      <c r="U68" s="6"/>
      <c r="V68" s="6"/>
      <c r="W68" s="1"/>
      <c r="X68" s="4">
        <v>20</v>
      </c>
      <c r="Y68" s="13">
        <f t="shared" si="55"/>
        <v>0.83333333333333337</v>
      </c>
      <c r="Z68" s="12">
        <f t="shared" si="56"/>
        <v>190.94400000000002</v>
      </c>
      <c r="AB68" s="2"/>
      <c r="AC68" s="6"/>
      <c r="AD68" s="6"/>
      <c r="AE68" s="1"/>
      <c r="AF68" s="1"/>
      <c r="AG68" s="1"/>
      <c r="AJ68" s="2"/>
      <c r="AK68" s="6"/>
      <c r="AL68" s="6"/>
      <c r="AM68" s="1"/>
      <c r="AN68" s="1"/>
      <c r="AO68" s="1"/>
      <c r="AR68" s="2"/>
      <c r="AS68" s="6"/>
      <c r="AT68" s="6"/>
      <c r="AU68" s="1"/>
      <c r="AV68" s="1"/>
      <c r="AW68" s="1"/>
      <c r="AZ68" s="2"/>
      <c r="BA68" s="6"/>
      <c r="BB68" s="6"/>
      <c r="BC68" s="1"/>
      <c r="BD68" s="1"/>
      <c r="BE68" s="4">
        <v>44</v>
      </c>
      <c r="BF68" s="13">
        <f t="shared" si="47"/>
        <v>1.8333333333333333</v>
      </c>
      <c r="BG68" s="12">
        <f t="shared" si="48"/>
        <v>420.07679999999999</v>
      </c>
      <c r="BH68" s="4">
        <v>0</v>
      </c>
      <c r="BI68" s="13">
        <f t="shared" si="49"/>
        <v>0</v>
      </c>
      <c r="BJ68" s="12">
        <f t="shared" si="50"/>
        <v>0</v>
      </c>
      <c r="BK68" s="1"/>
      <c r="BL68" s="1"/>
      <c r="BM68" s="1"/>
      <c r="BP68" s="2"/>
      <c r="BQ68" s="4"/>
      <c r="BR68" s="13">
        <f t="shared" si="51"/>
        <v>0</v>
      </c>
      <c r="BS68" s="12">
        <f t="shared" si="52"/>
        <v>0</v>
      </c>
      <c r="BT68" s="18">
        <f t="shared" si="46"/>
        <v>611.02080000000001</v>
      </c>
      <c r="BU68" s="1"/>
      <c r="BX68" s="2"/>
      <c r="BY68" s="6"/>
      <c r="BZ68" s="6"/>
      <c r="CA68" s="1"/>
      <c r="CB68" s="1"/>
      <c r="CC68" s="1"/>
      <c r="CF68" s="2"/>
      <c r="CG68" s="6"/>
      <c r="CH68" s="6"/>
      <c r="CI68" s="1"/>
      <c r="CJ68" s="1"/>
      <c r="CK68" s="1"/>
      <c r="CN68" s="2"/>
      <c r="CO68" s="6"/>
      <c r="CP68" s="6"/>
      <c r="CQ68" s="1"/>
      <c r="CR68" s="1"/>
      <c r="CS68" s="1"/>
      <c r="CV68" s="2"/>
      <c r="CW68" s="6"/>
      <c r="CX68" s="6"/>
      <c r="CY68" s="1"/>
      <c r="CZ68" s="1"/>
      <c r="DA68" s="1"/>
      <c r="DD68" s="2"/>
      <c r="DE68" s="6"/>
      <c r="DF68" s="6"/>
      <c r="DG68" s="1"/>
      <c r="DH68" s="1"/>
      <c r="DI68" s="1"/>
      <c r="DL68" s="2"/>
      <c r="DM68" s="6"/>
      <c r="DN68" s="6"/>
      <c r="DO68" s="1"/>
      <c r="DP68" s="1"/>
      <c r="DQ68" s="1"/>
      <c r="DT68" s="2"/>
      <c r="DU68" s="6"/>
      <c r="DV68" s="6"/>
      <c r="DW68" s="1"/>
      <c r="DX68" s="1"/>
      <c r="DY68" s="1"/>
      <c r="EB68" s="2"/>
      <c r="EC68" s="6"/>
      <c r="ED68" s="6"/>
      <c r="EE68" s="1"/>
      <c r="EF68" s="1"/>
      <c r="EG68" s="1"/>
      <c r="EJ68" s="2"/>
      <c r="EK68" s="6"/>
      <c r="EL68" s="6"/>
      <c r="EM68" s="1"/>
      <c r="EN68" s="1"/>
      <c r="EO68" s="1"/>
      <c r="ER68" s="2"/>
      <c r="ES68" s="6"/>
      <c r="ET68" s="6"/>
      <c r="EU68" s="1"/>
      <c r="EV68" s="1"/>
      <c r="EW68" s="1"/>
      <c r="EZ68" s="2"/>
      <c r="FA68" s="6"/>
      <c r="FB68" s="6"/>
      <c r="FC68" s="1"/>
      <c r="FD68" s="1"/>
      <c r="FE68" s="1"/>
      <c r="FH68" s="2"/>
      <c r="FI68" s="6"/>
      <c r="FJ68" s="6"/>
      <c r="FK68" s="1"/>
      <c r="FL68" s="1"/>
      <c r="FM68" s="1"/>
      <c r="FP68" s="2"/>
      <c r="FQ68" s="6"/>
      <c r="FR68" s="6"/>
      <c r="FS68" s="1"/>
      <c r="FT68" s="1"/>
      <c r="FU68" s="1"/>
      <c r="FX68" s="2"/>
      <c r="FY68" s="6"/>
      <c r="FZ68" s="6"/>
      <c r="GA68" s="1"/>
      <c r="GB68" s="1"/>
      <c r="GC68" s="1"/>
      <c r="GF68" s="2"/>
      <c r="GG68" s="6"/>
      <c r="GH68" s="6"/>
      <c r="GI68" s="1"/>
      <c r="GJ68" s="1"/>
      <c r="GK68" s="1"/>
      <c r="GN68" s="2"/>
      <c r="GO68" s="6"/>
      <c r="GP68" s="6"/>
      <c r="GQ68" s="1"/>
      <c r="GR68" s="1"/>
      <c r="GS68" s="1"/>
      <c r="GV68" s="2"/>
      <c r="GW68" s="6"/>
      <c r="GX68" s="6"/>
      <c r="GY68" s="1"/>
      <c r="GZ68" s="1"/>
      <c r="HA68" s="1"/>
      <c r="HD68" s="2"/>
      <c r="HE68" s="6"/>
      <c r="HF68" s="6"/>
      <c r="HG68" s="1"/>
      <c r="HH68" s="1"/>
      <c r="HI68" s="1"/>
      <c r="HL68" s="2"/>
      <c r="HM68" s="6"/>
      <c r="HN68" s="6"/>
      <c r="HO68" s="1"/>
      <c r="HP68" s="1"/>
      <c r="HQ68" s="1"/>
      <c r="HT68" s="2"/>
      <c r="HU68" s="6"/>
      <c r="HV68" s="6"/>
      <c r="HW68" s="1"/>
      <c r="HX68" s="1"/>
      <c r="HY68" s="1"/>
      <c r="IB68" s="2"/>
      <c r="IC68" s="6"/>
      <c r="ID68" s="6"/>
      <c r="IE68" s="1"/>
      <c r="IF68" s="1"/>
      <c r="IG68" s="1"/>
      <c r="IJ68" s="2"/>
      <c r="IK68" s="6"/>
      <c r="IL68" s="6"/>
      <c r="IM68" s="1"/>
      <c r="IN68" s="1"/>
      <c r="IO68" s="1"/>
      <c r="IR68" s="2"/>
      <c r="IS68" s="6"/>
      <c r="IT68" s="6"/>
      <c r="IU68" s="1"/>
      <c r="IV68" s="1"/>
      <c r="IW68" s="1"/>
      <c r="IZ68" s="2"/>
      <c r="JA68" s="6"/>
      <c r="JB68" s="6"/>
      <c r="JC68" s="1"/>
      <c r="JD68" s="1"/>
      <c r="JE68" s="1"/>
      <c r="JH68" s="2"/>
      <c r="JI68" s="6"/>
      <c r="JJ68" s="6"/>
      <c r="JK68" s="1"/>
      <c r="JL68" s="1"/>
      <c r="JM68" s="1"/>
      <c r="JP68" s="2"/>
      <c r="JQ68" s="6"/>
      <c r="JR68" s="6"/>
      <c r="JS68" s="1"/>
      <c r="JT68" s="1"/>
      <c r="JU68" s="1"/>
      <c r="JX68" s="2"/>
      <c r="JY68" s="6"/>
      <c r="JZ68" s="6"/>
      <c r="KA68" s="1"/>
      <c r="KB68" s="1"/>
      <c r="KC68" s="1"/>
      <c r="KF68" s="2"/>
      <c r="KG68" s="6"/>
      <c r="KH68" s="6"/>
      <c r="KI68" s="1"/>
      <c r="KJ68" s="1"/>
      <c r="KK68" s="1"/>
      <c r="KN68" s="2"/>
      <c r="KO68" s="6"/>
      <c r="KP68" s="6"/>
      <c r="KQ68" s="1"/>
      <c r="KR68" s="1"/>
      <c r="KS68" s="1"/>
      <c r="KV68" s="2"/>
      <c r="KW68" s="6"/>
      <c r="KX68" s="6"/>
      <c r="KY68" s="1"/>
      <c r="KZ68" s="1"/>
      <c r="LA68" s="1"/>
      <c r="LD68" s="2"/>
      <c r="LE68" s="6"/>
      <c r="LF68" s="6"/>
      <c r="LG68" s="1"/>
      <c r="LH68" s="1"/>
      <c r="LI68" s="1"/>
      <c r="LL68" s="2"/>
      <c r="LM68" s="6"/>
      <c r="LN68" s="6"/>
      <c r="LO68" s="1"/>
      <c r="LP68" s="1"/>
      <c r="LQ68" s="1"/>
      <c r="LT68" s="2"/>
      <c r="LU68" s="6"/>
      <c r="LV68" s="6"/>
      <c r="LW68" s="1"/>
      <c r="LX68" s="1"/>
      <c r="LY68" s="1"/>
      <c r="MB68" s="2"/>
      <c r="MC68" s="6"/>
      <c r="MD68" s="6"/>
      <c r="ME68" s="1"/>
      <c r="MF68" s="1"/>
      <c r="MG68" s="1"/>
      <c r="MJ68" s="2"/>
      <c r="MK68" s="6"/>
      <c r="ML68" s="6"/>
      <c r="MM68" s="1"/>
      <c r="MN68" s="1"/>
      <c r="MO68" s="1"/>
      <c r="MR68" s="2"/>
      <c r="MS68" s="6"/>
      <c r="MT68" s="6"/>
      <c r="MU68" s="1"/>
      <c r="MV68" s="1"/>
      <c r="MW68" s="1"/>
      <c r="MZ68" s="2"/>
      <c r="NA68" s="6"/>
      <c r="NB68" s="6"/>
      <c r="NC68" s="1"/>
      <c r="ND68" s="1"/>
      <c r="NE68" s="1"/>
      <c r="NH68" s="2"/>
      <c r="NI68" s="6"/>
      <c r="NJ68" s="6"/>
      <c r="NK68" s="1"/>
      <c r="NL68" s="1"/>
      <c r="NM68" s="1"/>
      <c r="NP68" s="2"/>
      <c r="NQ68" s="6"/>
      <c r="NR68" s="6"/>
      <c r="NS68" s="1"/>
      <c r="NT68" s="1"/>
      <c r="NU68" s="1"/>
      <c r="NX68" s="2"/>
      <c r="NY68" s="6"/>
      <c r="NZ68" s="6"/>
      <c r="OA68" s="1"/>
      <c r="OB68" s="1"/>
      <c r="OC68" s="1"/>
      <c r="OF68" s="2"/>
      <c r="OG68" s="6"/>
      <c r="OH68" s="6"/>
      <c r="OI68" s="1"/>
      <c r="OJ68" s="1"/>
      <c r="OK68" s="1"/>
      <c r="ON68" s="2"/>
      <c r="OO68" s="6"/>
      <c r="OP68" s="6"/>
      <c r="OQ68" s="1"/>
      <c r="OR68" s="1"/>
      <c r="OS68" s="1"/>
      <c r="OV68" s="2"/>
      <c r="OW68" s="6"/>
      <c r="OX68" s="6"/>
      <c r="OY68" s="1"/>
      <c r="OZ68" s="1"/>
      <c r="PA68" s="1"/>
      <c r="PD68" s="2"/>
      <c r="PE68" s="6"/>
      <c r="PF68" s="6"/>
      <c r="PG68" s="1"/>
      <c r="PH68" s="1"/>
      <c r="PI68" s="1"/>
      <c r="PL68" s="2"/>
      <c r="PM68" s="6"/>
      <c r="PN68" s="6"/>
      <c r="PO68" s="1"/>
      <c r="PP68" s="1"/>
      <c r="PQ68" s="1"/>
      <c r="PT68" s="2"/>
      <c r="PU68" s="6"/>
      <c r="PV68" s="6"/>
      <c r="PW68" s="1"/>
      <c r="PX68" s="1"/>
      <c r="PY68" s="1"/>
      <c r="QB68" s="2"/>
      <c r="QC68" s="6"/>
      <c r="QD68" s="6"/>
      <c r="QE68" s="1"/>
      <c r="QF68" s="1"/>
      <c r="QG68" s="1"/>
      <c r="QJ68" s="2"/>
      <c r="QK68" s="6"/>
      <c r="QL68" s="6"/>
      <c r="QM68" s="1"/>
      <c r="QN68" s="1"/>
      <c r="QO68" s="1"/>
      <c r="QR68" s="2"/>
      <c r="QS68" s="6"/>
      <c r="QT68" s="6"/>
      <c r="QU68" s="1"/>
      <c r="QV68" s="1"/>
      <c r="QW68" s="1"/>
      <c r="QZ68" s="2"/>
      <c r="RA68" s="6"/>
      <c r="RB68" s="6"/>
      <c r="RC68" s="1"/>
      <c r="RD68" s="1"/>
      <c r="RE68" s="1"/>
      <c r="RH68" s="2"/>
      <c r="RI68" s="6"/>
      <c r="RJ68" s="6"/>
      <c r="RK68" s="1"/>
      <c r="RL68" s="1"/>
      <c r="RM68" s="1"/>
      <c r="RP68" s="2"/>
      <c r="RQ68" s="6"/>
      <c r="RR68" s="6"/>
      <c r="RS68" s="1"/>
      <c r="RT68" s="1"/>
      <c r="RU68" s="1"/>
      <c r="RX68" s="2"/>
      <c r="RY68" s="6"/>
      <c r="RZ68" s="6"/>
      <c r="SA68" s="1"/>
      <c r="SB68" s="1"/>
      <c r="SC68" s="1"/>
      <c r="SF68" s="2"/>
      <c r="SG68" s="6"/>
      <c r="SH68" s="6"/>
      <c r="SI68" s="1"/>
      <c r="SJ68" s="1"/>
      <c r="SK68" s="1"/>
      <c r="SN68" s="2"/>
      <c r="SO68" s="6"/>
      <c r="SP68" s="6"/>
      <c r="SQ68" s="1"/>
      <c r="SR68" s="1"/>
      <c r="SS68" s="1"/>
      <c r="SV68" s="2"/>
      <c r="SW68" s="6"/>
      <c r="SX68" s="6"/>
      <c r="SY68" s="1"/>
      <c r="SZ68" s="1"/>
      <c r="TA68" s="1"/>
      <c r="TD68" s="2"/>
      <c r="TE68" s="6"/>
      <c r="TF68" s="6"/>
      <c r="TG68" s="1"/>
      <c r="TH68" s="1"/>
      <c r="TI68" s="1"/>
      <c r="TL68" s="2"/>
      <c r="TM68" s="6"/>
      <c r="TN68" s="6"/>
      <c r="TO68" s="1"/>
      <c r="TP68" s="1"/>
      <c r="TQ68" s="1"/>
      <c r="TT68" s="2"/>
      <c r="TU68" s="6"/>
      <c r="TV68" s="6"/>
      <c r="TW68" s="1"/>
      <c r="TX68" s="1"/>
      <c r="TY68" s="1"/>
      <c r="UB68" s="2"/>
      <c r="UC68" s="6"/>
      <c r="UD68" s="6"/>
      <c r="UE68" s="1"/>
      <c r="UF68" s="1"/>
      <c r="UG68" s="1"/>
      <c r="UJ68" s="2"/>
      <c r="UK68" s="6"/>
      <c r="UL68" s="6"/>
      <c r="UM68" s="1"/>
      <c r="UN68" s="1"/>
      <c r="UO68" s="1"/>
      <c r="UR68" s="2"/>
      <c r="US68" s="6"/>
      <c r="UT68" s="6"/>
      <c r="UU68" s="1"/>
      <c r="UV68" s="1"/>
      <c r="UW68" s="1"/>
      <c r="UZ68" s="2"/>
      <c r="VA68" s="6"/>
      <c r="VB68" s="6"/>
      <c r="VC68" s="1"/>
      <c r="VD68" s="1"/>
      <c r="VE68" s="1"/>
      <c r="VH68" s="2"/>
      <c r="VI68" s="6"/>
      <c r="VJ68" s="6"/>
      <c r="VK68" s="1"/>
      <c r="VL68" s="1"/>
      <c r="VM68" s="1"/>
      <c r="VP68" s="2"/>
      <c r="VQ68" s="6"/>
      <c r="VR68" s="6"/>
      <c r="VS68" s="1"/>
      <c r="VT68" s="1"/>
      <c r="VU68" s="1"/>
      <c r="VX68" s="2"/>
      <c r="VY68" s="6"/>
      <c r="VZ68" s="6"/>
      <c r="WA68" s="1"/>
      <c r="WB68" s="1"/>
      <c r="WC68" s="1"/>
      <c r="WF68" s="2"/>
      <c r="WG68" s="6"/>
      <c r="WH68" s="6"/>
      <c r="WI68" s="1"/>
      <c r="WJ68" s="1"/>
      <c r="WK68" s="1"/>
      <c r="WN68" s="2"/>
      <c r="WO68" s="6"/>
      <c r="WP68" s="6"/>
      <c r="WQ68" s="1"/>
      <c r="WR68" s="1"/>
      <c r="WS68" s="1"/>
      <c r="WV68" s="2"/>
      <c r="WW68" s="6"/>
      <c r="WX68" s="6"/>
      <c r="WY68" s="1"/>
      <c r="WZ68" s="1"/>
      <c r="XA68" s="1"/>
      <c r="XD68" s="2"/>
      <c r="XE68" s="6"/>
      <c r="XF68" s="6"/>
      <c r="XG68" s="1"/>
      <c r="XH68" s="1"/>
      <c r="XI68" s="1"/>
      <c r="XL68" s="2"/>
      <c r="XM68" s="6"/>
      <c r="XN68" s="6"/>
      <c r="XO68" s="1"/>
      <c r="XP68" s="1"/>
      <c r="XQ68" s="1"/>
      <c r="XT68" s="2"/>
      <c r="XU68" s="6"/>
      <c r="XV68" s="6"/>
      <c r="XW68" s="1"/>
      <c r="XX68" s="1"/>
      <c r="XY68" s="1"/>
      <c r="YB68" s="2"/>
      <c r="YC68" s="6"/>
      <c r="YD68" s="6"/>
      <c r="YE68" s="1"/>
      <c r="YF68" s="1"/>
      <c r="YG68" s="1"/>
      <c r="YJ68" s="2"/>
      <c r="YK68" s="6"/>
      <c r="YL68" s="6"/>
      <c r="YM68" s="1"/>
      <c r="YN68" s="1"/>
      <c r="YO68" s="1"/>
      <c r="YR68" s="2"/>
      <c r="YS68" s="6"/>
      <c r="YT68" s="6"/>
      <c r="YU68" s="1"/>
      <c r="YV68" s="1"/>
      <c r="YW68" s="1"/>
      <c r="YZ68" s="2"/>
      <c r="ZA68" s="6"/>
      <c r="ZB68" s="6"/>
      <c r="ZC68" s="1"/>
      <c r="ZD68" s="1"/>
      <c r="ZE68" s="1"/>
      <c r="ZH68" s="2"/>
      <c r="ZI68" s="6"/>
      <c r="ZJ68" s="6"/>
      <c r="ZK68" s="1"/>
      <c r="ZL68" s="1"/>
      <c r="ZM68" s="1"/>
      <c r="ZP68" s="2"/>
      <c r="ZQ68" s="6"/>
      <c r="ZR68" s="6"/>
      <c r="ZS68" s="1"/>
      <c r="ZT68" s="1"/>
      <c r="ZU68" s="1"/>
      <c r="ZX68" s="2"/>
      <c r="ZY68" s="6"/>
      <c r="ZZ68" s="6"/>
      <c r="AAA68" s="1"/>
      <c r="AAB68" s="1"/>
      <c r="AAC68" s="1"/>
      <c r="AAF68" s="2"/>
      <c r="AAG68" s="6"/>
      <c r="AAH68" s="6"/>
      <c r="AAI68" s="1"/>
      <c r="AAJ68" s="1"/>
      <c r="AAK68" s="1"/>
      <c r="AAN68" s="2"/>
      <c r="AAO68" s="6"/>
      <c r="AAP68" s="6"/>
      <c r="AAQ68" s="1"/>
      <c r="AAR68" s="1"/>
      <c r="AAS68" s="1"/>
      <c r="AAV68" s="2"/>
      <c r="AAW68" s="6"/>
      <c r="AAX68" s="6"/>
      <c r="AAY68" s="1"/>
      <c r="AAZ68" s="1"/>
      <c r="ABA68" s="1"/>
      <c r="ABD68" s="2"/>
      <c r="ABE68" s="6"/>
      <c r="ABF68" s="6"/>
      <c r="ABG68" s="1"/>
      <c r="ABH68" s="1"/>
      <c r="ABI68" s="1"/>
      <c r="ABL68" s="2"/>
      <c r="ABM68" s="6"/>
      <c r="ABN68" s="6"/>
      <c r="ABO68" s="1"/>
      <c r="ABP68" s="1"/>
      <c r="ABQ68" s="1"/>
      <c r="ABT68" s="2"/>
      <c r="ABU68" s="6"/>
      <c r="ABV68" s="6"/>
      <c r="ABW68" s="1"/>
      <c r="ABX68" s="1"/>
      <c r="ABY68" s="1"/>
      <c r="ACB68" s="2"/>
      <c r="ACC68" s="6"/>
      <c r="ACD68" s="6"/>
      <c r="ACE68" s="1"/>
      <c r="ACF68" s="1"/>
      <c r="ACG68" s="1"/>
      <c r="ACJ68" s="2"/>
      <c r="ACK68" s="6"/>
      <c r="ACL68" s="6"/>
      <c r="ACM68" s="1"/>
      <c r="ACN68" s="1"/>
      <c r="ACO68" s="1"/>
      <c r="ACR68" s="2"/>
      <c r="ACS68" s="6"/>
      <c r="ACT68" s="6"/>
      <c r="ACU68" s="1"/>
      <c r="ACV68" s="1"/>
      <c r="ACW68" s="1"/>
      <c r="ACZ68" s="2"/>
      <c r="ADA68" s="6"/>
      <c r="ADB68" s="6"/>
      <c r="ADC68" s="1"/>
      <c r="ADD68" s="1"/>
      <c r="ADE68" s="1"/>
      <c r="ADH68" s="2"/>
      <c r="ADI68" s="6"/>
      <c r="ADJ68" s="6"/>
      <c r="ADK68" s="1"/>
      <c r="ADL68" s="1"/>
      <c r="ADM68" s="1"/>
      <c r="ADP68" s="2"/>
      <c r="ADQ68" s="6"/>
      <c r="ADR68" s="6"/>
      <c r="ADS68" s="1"/>
      <c r="ADT68" s="1"/>
      <c r="ADU68" s="1"/>
      <c r="ADX68" s="2"/>
      <c r="ADY68" s="6"/>
      <c r="ADZ68" s="6"/>
      <c r="AEA68" s="1"/>
      <c r="AEB68" s="1"/>
      <c r="AEC68" s="1"/>
      <c r="AEF68" s="2"/>
      <c r="AEG68" s="6"/>
      <c r="AEH68" s="6"/>
      <c r="AEI68" s="1"/>
      <c r="AEJ68" s="1"/>
      <c r="AEK68" s="1"/>
      <c r="AEN68" s="2"/>
      <c r="AEO68" s="6"/>
      <c r="AEP68" s="6"/>
      <c r="AEQ68" s="1"/>
      <c r="AER68" s="1"/>
      <c r="AES68" s="1"/>
      <c r="AEV68" s="2"/>
      <c r="AEW68" s="6"/>
      <c r="AEX68" s="6"/>
      <c r="AEY68" s="1"/>
      <c r="AEZ68" s="1"/>
      <c r="AFA68" s="1"/>
      <c r="AFD68" s="2"/>
      <c r="AFE68" s="6"/>
      <c r="AFF68" s="6"/>
      <c r="AFG68" s="1"/>
      <c r="AFH68" s="1"/>
      <c r="AFI68" s="1"/>
      <c r="AFL68" s="2"/>
      <c r="AFM68" s="6"/>
      <c r="AFN68" s="6"/>
      <c r="AFO68" s="1"/>
      <c r="AFP68" s="1"/>
      <c r="AFQ68" s="1"/>
      <c r="AFT68" s="2"/>
      <c r="AFU68" s="6"/>
      <c r="AFV68" s="6"/>
      <c r="AFW68" s="1"/>
      <c r="AFX68" s="1"/>
      <c r="AFY68" s="1"/>
      <c r="AGB68" s="2"/>
      <c r="AGC68" s="6"/>
      <c r="AGD68" s="6"/>
      <c r="AGE68" s="1"/>
      <c r="AGF68" s="1"/>
      <c r="AGG68" s="1"/>
      <c r="AGJ68" s="2"/>
      <c r="AGK68" s="6"/>
      <c r="AGL68" s="6"/>
      <c r="AGM68" s="1"/>
      <c r="AGN68" s="1"/>
      <c r="AGO68" s="1"/>
      <c r="AGR68" s="2"/>
      <c r="AGS68" s="6"/>
      <c r="AGT68" s="6"/>
      <c r="AGU68" s="1"/>
      <c r="AGV68" s="1"/>
      <c r="AGW68" s="1"/>
      <c r="AGZ68" s="2"/>
      <c r="AHA68" s="6"/>
      <c r="AHB68" s="6"/>
      <c r="AHC68" s="1"/>
      <c r="AHD68" s="1"/>
      <c r="AHE68" s="1"/>
      <c r="AHH68" s="2"/>
      <c r="AHI68" s="6"/>
      <c r="AHJ68" s="6"/>
      <c r="AHK68" s="1"/>
      <c r="AHL68" s="1"/>
      <c r="AHM68" s="1"/>
      <c r="AHP68" s="2"/>
      <c r="AHQ68" s="6"/>
      <c r="AHR68" s="6"/>
      <c r="AHS68" s="1"/>
      <c r="AHT68" s="1"/>
      <c r="AHU68" s="1"/>
      <c r="AHX68" s="2"/>
      <c r="AHY68" s="6"/>
      <c r="AHZ68" s="6"/>
      <c r="AIA68" s="1"/>
      <c r="AIB68" s="1"/>
      <c r="AIC68" s="1"/>
      <c r="AIF68" s="2"/>
      <c r="AIG68" s="6"/>
      <c r="AIH68" s="6"/>
      <c r="AII68" s="1"/>
      <c r="AIJ68" s="1"/>
      <c r="AIK68" s="1"/>
      <c r="AIN68" s="2"/>
      <c r="AIO68" s="6"/>
      <c r="AIP68" s="6"/>
      <c r="AIQ68" s="1"/>
      <c r="AIR68" s="1"/>
      <c r="AIS68" s="1"/>
      <c r="AIV68" s="2"/>
      <c r="AIW68" s="6"/>
      <c r="AIX68" s="6"/>
      <c r="AIY68" s="1"/>
      <c r="AIZ68" s="1"/>
      <c r="AJA68" s="1"/>
      <c r="AJD68" s="2"/>
      <c r="AJE68" s="6"/>
      <c r="AJF68" s="6"/>
      <c r="AJG68" s="1"/>
      <c r="AJH68" s="1"/>
      <c r="AJI68" s="1"/>
      <c r="AJL68" s="2"/>
      <c r="AJM68" s="6"/>
      <c r="AJN68" s="6"/>
      <c r="AJO68" s="1"/>
      <c r="AJP68" s="1"/>
      <c r="AJQ68" s="1"/>
      <c r="AJT68" s="2"/>
      <c r="AJU68" s="6"/>
      <c r="AJV68" s="6"/>
      <c r="AJW68" s="1"/>
      <c r="AJX68" s="1"/>
      <c r="AJY68" s="1"/>
      <c r="AKB68" s="2"/>
      <c r="AKC68" s="6"/>
      <c r="AKD68" s="6"/>
      <c r="AKE68" s="1"/>
      <c r="AKF68" s="1"/>
      <c r="AKG68" s="1"/>
      <c r="AKJ68" s="2"/>
      <c r="AKK68" s="6"/>
      <c r="AKL68" s="6"/>
      <c r="AKM68" s="1"/>
      <c r="AKN68" s="1"/>
      <c r="AKO68" s="1"/>
      <c r="AKR68" s="2"/>
      <c r="AKS68" s="6"/>
      <c r="AKT68" s="6"/>
      <c r="AKU68" s="1"/>
      <c r="AKV68" s="1"/>
      <c r="AKW68" s="1"/>
      <c r="AKZ68" s="2"/>
      <c r="ALA68" s="6"/>
      <c r="ALB68" s="6"/>
      <c r="ALC68" s="1"/>
      <c r="ALD68" s="1"/>
      <c r="ALE68" s="1"/>
      <c r="ALH68" s="2"/>
      <c r="ALI68" s="6"/>
      <c r="ALJ68" s="6"/>
      <c r="ALK68" s="1"/>
      <c r="ALL68" s="1"/>
      <c r="ALM68" s="1"/>
      <c r="ALP68" s="2"/>
      <c r="ALQ68" s="6"/>
      <c r="ALR68" s="6"/>
      <c r="ALS68" s="1"/>
      <c r="ALT68" s="1"/>
      <c r="ALU68" s="1"/>
      <c r="ALX68" s="2"/>
      <c r="ALY68" s="6"/>
      <c r="ALZ68" s="6"/>
      <c r="AMA68" s="1"/>
      <c r="AMB68" s="1"/>
      <c r="AMC68" s="1"/>
      <c r="AMF68" s="2"/>
      <c r="AMG68" s="6"/>
      <c r="AMH68" s="6"/>
      <c r="AMI68" s="1"/>
      <c r="AMJ68" s="1"/>
      <c r="AMK68" s="1"/>
      <c r="AMN68" s="2"/>
      <c r="AMO68" s="6"/>
      <c r="AMP68" s="6"/>
      <c r="AMQ68" s="1"/>
      <c r="AMR68" s="1"/>
      <c r="AMS68" s="1"/>
      <c r="AMV68" s="2"/>
      <c r="AMW68" s="6"/>
      <c r="AMX68" s="6"/>
      <c r="AMY68" s="1"/>
      <c r="AMZ68" s="1"/>
      <c r="ANA68" s="1"/>
      <c r="AND68" s="2"/>
      <c r="ANE68" s="6"/>
      <c r="ANF68" s="6"/>
      <c r="ANG68" s="1"/>
      <c r="ANH68" s="1"/>
      <c r="ANI68" s="1"/>
      <c r="ANL68" s="2"/>
      <c r="ANM68" s="6"/>
      <c r="ANN68" s="6"/>
      <c r="ANO68" s="1"/>
      <c r="ANP68" s="1"/>
      <c r="ANQ68" s="1"/>
      <c r="ANT68" s="2"/>
      <c r="ANU68" s="6"/>
      <c r="ANV68" s="6"/>
      <c r="ANW68" s="1"/>
      <c r="ANX68" s="1"/>
      <c r="ANY68" s="1"/>
      <c r="AOB68" s="2"/>
      <c r="AOC68" s="6"/>
      <c r="AOD68" s="6"/>
      <c r="AOE68" s="1"/>
      <c r="AOF68" s="1"/>
      <c r="AOG68" s="1"/>
      <c r="AOJ68" s="2"/>
      <c r="AOK68" s="6"/>
      <c r="AOL68" s="6"/>
      <c r="AOM68" s="1"/>
      <c r="AON68" s="1"/>
      <c r="AOO68" s="1"/>
      <c r="AOR68" s="2"/>
      <c r="AOS68" s="6"/>
      <c r="AOT68" s="6"/>
      <c r="AOU68" s="1"/>
      <c r="AOV68" s="1"/>
      <c r="AOW68" s="1"/>
      <c r="AOZ68" s="2"/>
      <c r="APA68" s="6"/>
      <c r="APB68" s="6"/>
      <c r="APC68" s="1"/>
      <c r="APD68" s="1"/>
      <c r="APE68" s="1"/>
      <c r="APH68" s="2"/>
      <c r="API68" s="6"/>
      <c r="APJ68" s="6"/>
      <c r="APK68" s="1"/>
      <c r="APL68" s="1"/>
      <c r="APM68" s="1"/>
      <c r="APP68" s="2"/>
      <c r="APQ68" s="6"/>
      <c r="APR68" s="6"/>
      <c r="APS68" s="1"/>
      <c r="APT68" s="1"/>
      <c r="APU68" s="1"/>
      <c r="APX68" s="2"/>
      <c r="APY68" s="6"/>
      <c r="APZ68" s="6"/>
      <c r="AQA68" s="1"/>
      <c r="AQB68" s="1"/>
      <c r="AQC68" s="1"/>
      <c r="AQF68" s="2"/>
      <c r="AQG68" s="6"/>
      <c r="AQH68" s="6"/>
      <c r="AQI68" s="1"/>
      <c r="AQJ68" s="1"/>
      <c r="AQK68" s="1"/>
      <c r="AQN68" s="2"/>
      <c r="AQO68" s="6"/>
      <c r="AQP68" s="6"/>
      <c r="AQQ68" s="1"/>
      <c r="AQR68" s="1"/>
      <c r="AQS68" s="1"/>
      <c r="AQV68" s="2"/>
      <c r="AQW68" s="6"/>
      <c r="AQX68" s="6"/>
      <c r="AQY68" s="1"/>
      <c r="AQZ68" s="1"/>
      <c r="ARA68" s="1"/>
      <c r="ARD68" s="2"/>
      <c r="ARE68" s="6"/>
      <c r="ARF68" s="6"/>
      <c r="ARG68" s="1"/>
      <c r="ARH68" s="1"/>
      <c r="ARI68" s="1"/>
      <c r="ARL68" s="2"/>
      <c r="ARM68" s="6"/>
      <c r="ARN68" s="6"/>
      <c r="ARO68" s="1"/>
      <c r="ARP68" s="1"/>
      <c r="ARQ68" s="1"/>
      <c r="ART68" s="2"/>
      <c r="ARU68" s="6"/>
      <c r="ARV68" s="6"/>
      <c r="ARW68" s="1"/>
      <c r="ARX68" s="1"/>
      <c r="ARY68" s="1"/>
      <c r="ASB68" s="2"/>
      <c r="ASC68" s="6"/>
      <c r="ASD68" s="6"/>
      <c r="ASE68" s="1"/>
      <c r="ASF68" s="1"/>
      <c r="ASG68" s="1"/>
      <c r="ASJ68" s="2"/>
      <c r="ASK68" s="6"/>
      <c r="ASL68" s="6"/>
      <c r="ASM68" s="1"/>
      <c r="ASN68" s="1"/>
      <c r="ASO68" s="1"/>
      <c r="ASR68" s="2"/>
      <c r="ASS68" s="6"/>
      <c r="AST68" s="6"/>
      <c r="ASU68" s="1"/>
      <c r="ASV68" s="1"/>
      <c r="ASW68" s="1"/>
      <c r="ASZ68" s="2"/>
      <c r="ATA68" s="6"/>
      <c r="ATB68" s="6"/>
      <c r="ATC68" s="1"/>
      <c r="ATD68" s="1"/>
      <c r="ATE68" s="1"/>
      <c r="ATH68" s="2"/>
      <c r="ATI68" s="6"/>
      <c r="ATJ68" s="6"/>
      <c r="ATK68" s="1"/>
      <c r="ATL68" s="1"/>
      <c r="ATM68" s="1"/>
      <c r="ATP68" s="2"/>
      <c r="ATQ68" s="6"/>
      <c r="ATR68" s="6"/>
      <c r="ATS68" s="1"/>
      <c r="ATT68" s="1"/>
      <c r="ATU68" s="1"/>
      <c r="ATX68" s="2"/>
      <c r="ATY68" s="6"/>
      <c r="ATZ68" s="6"/>
      <c r="AUA68" s="1"/>
      <c r="AUB68" s="1"/>
      <c r="AUC68" s="1"/>
      <c r="AUF68" s="2"/>
      <c r="AUG68" s="6"/>
      <c r="AUH68" s="6"/>
      <c r="AUI68" s="1"/>
      <c r="AUJ68" s="1"/>
      <c r="AUK68" s="1"/>
      <c r="AUN68" s="2"/>
      <c r="AUO68" s="6"/>
      <c r="AUP68" s="6"/>
      <c r="AUQ68" s="1"/>
      <c r="AUR68" s="1"/>
      <c r="AUS68" s="1"/>
      <c r="AUV68" s="2"/>
      <c r="AUW68" s="6"/>
      <c r="AUX68" s="6"/>
      <c r="AUY68" s="1"/>
      <c r="AUZ68" s="1"/>
      <c r="AVA68" s="1"/>
      <c r="AVD68" s="2"/>
      <c r="AVE68" s="6"/>
      <c r="AVF68" s="6"/>
      <c r="AVG68" s="1"/>
      <c r="AVH68" s="1"/>
      <c r="AVI68" s="1"/>
      <c r="AVL68" s="2"/>
      <c r="AVM68" s="6"/>
      <c r="AVN68" s="6"/>
      <c r="AVO68" s="1"/>
      <c r="AVP68" s="1"/>
      <c r="AVQ68" s="1"/>
      <c r="AVT68" s="2"/>
      <c r="AVU68" s="6"/>
      <c r="AVV68" s="6"/>
      <c r="AVW68" s="1"/>
      <c r="AVX68" s="1"/>
      <c r="AVY68" s="1"/>
      <c r="AWB68" s="2"/>
      <c r="AWC68" s="6"/>
      <c r="AWD68" s="6"/>
      <c r="AWE68" s="1"/>
      <c r="AWF68" s="1"/>
      <c r="AWG68" s="1"/>
      <c r="AWJ68" s="2"/>
      <c r="AWK68" s="6"/>
      <c r="AWL68" s="6"/>
      <c r="AWM68" s="1"/>
      <c r="AWN68" s="1"/>
      <c r="AWO68" s="1"/>
      <c r="AWR68" s="2"/>
      <c r="AWS68" s="6"/>
      <c r="AWT68" s="6"/>
      <c r="AWU68" s="1"/>
      <c r="AWV68" s="1"/>
      <c r="AWW68" s="1"/>
      <c r="AWZ68" s="2"/>
      <c r="AXA68" s="6"/>
      <c r="AXB68" s="6"/>
      <c r="AXC68" s="1"/>
      <c r="AXD68" s="1"/>
      <c r="AXE68" s="1"/>
      <c r="AXH68" s="2"/>
      <c r="AXI68" s="6"/>
      <c r="AXJ68" s="6"/>
      <c r="AXK68" s="1"/>
      <c r="AXL68" s="1"/>
      <c r="AXM68" s="1"/>
      <c r="AXP68" s="2"/>
      <c r="AXQ68" s="6"/>
      <c r="AXR68" s="6"/>
      <c r="AXS68" s="1"/>
      <c r="AXT68" s="1"/>
      <c r="AXU68" s="1"/>
      <c r="AXX68" s="2"/>
      <c r="AXY68" s="6"/>
      <c r="AXZ68" s="6"/>
      <c r="AYA68" s="1"/>
      <c r="AYB68" s="1"/>
      <c r="AYC68" s="1"/>
      <c r="AYF68" s="2"/>
      <c r="AYG68" s="6"/>
      <c r="AYH68" s="6"/>
      <c r="AYI68" s="1"/>
      <c r="AYJ68" s="1"/>
      <c r="AYK68" s="1"/>
      <c r="AYN68" s="2"/>
      <c r="AYO68" s="6"/>
      <c r="AYP68" s="6"/>
      <c r="AYQ68" s="1"/>
      <c r="AYR68" s="1"/>
      <c r="AYS68" s="1"/>
      <c r="AYV68" s="2"/>
      <c r="AYW68" s="6"/>
      <c r="AYX68" s="6"/>
      <c r="AYY68" s="1"/>
      <c r="AYZ68" s="1"/>
      <c r="AZA68" s="1"/>
      <c r="AZD68" s="2"/>
      <c r="AZE68" s="6"/>
      <c r="AZF68" s="6"/>
      <c r="AZG68" s="1"/>
      <c r="AZH68" s="1"/>
      <c r="AZI68" s="1"/>
      <c r="AZL68" s="2"/>
      <c r="AZM68" s="6"/>
      <c r="AZN68" s="6"/>
      <c r="AZO68" s="1"/>
      <c r="AZP68" s="1"/>
      <c r="AZQ68" s="1"/>
      <c r="AZT68" s="2"/>
      <c r="AZU68" s="6"/>
      <c r="AZV68" s="6"/>
      <c r="AZW68" s="1"/>
      <c r="AZX68" s="1"/>
      <c r="AZY68" s="1"/>
      <c r="BAB68" s="2"/>
      <c r="BAC68" s="6"/>
      <c r="BAD68" s="6"/>
      <c r="BAE68" s="1"/>
      <c r="BAF68" s="1"/>
      <c r="BAG68" s="1"/>
      <c r="BAJ68" s="2"/>
      <c r="BAK68" s="6"/>
      <c r="BAL68" s="6"/>
      <c r="BAM68" s="1"/>
      <c r="BAN68" s="1"/>
      <c r="BAO68" s="1"/>
      <c r="BAR68" s="2"/>
      <c r="BAS68" s="6"/>
      <c r="BAT68" s="6"/>
      <c r="BAU68" s="1"/>
      <c r="BAV68" s="1"/>
      <c r="BAW68" s="1"/>
      <c r="BAZ68" s="2"/>
      <c r="BBA68" s="6"/>
      <c r="BBB68" s="6"/>
      <c r="BBC68" s="1"/>
      <c r="BBD68" s="1"/>
      <c r="BBE68" s="1"/>
      <c r="BBH68" s="2"/>
      <c r="BBI68" s="6"/>
      <c r="BBJ68" s="6"/>
      <c r="BBK68" s="1"/>
      <c r="BBL68" s="1"/>
      <c r="BBM68" s="1"/>
      <c r="BBP68" s="2"/>
      <c r="BBQ68" s="6"/>
      <c r="BBR68" s="6"/>
      <c r="BBS68" s="1"/>
      <c r="BBT68" s="1"/>
      <c r="BBU68" s="1"/>
      <c r="BBX68" s="2"/>
      <c r="BBY68" s="6"/>
      <c r="BBZ68" s="6"/>
      <c r="BCA68" s="1"/>
      <c r="BCB68" s="1"/>
      <c r="BCC68" s="1"/>
      <c r="BCF68" s="2"/>
      <c r="BCG68" s="6"/>
      <c r="BCH68" s="6"/>
      <c r="BCI68" s="1"/>
      <c r="BCJ68" s="1"/>
      <c r="BCK68" s="1"/>
      <c r="BCN68" s="2"/>
      <c r="BCO68" s="6"/>
      <c r="BCP68" s="6"/>
      <c r="BCQ68" s="1"/>
      <c r="BCR68" s="1"/>
      <c r="BCS68" s="1"/>
      <c r="BCV68" s="2"/>
      <c r="BCW68" s="6"/>
      <c r="BCX68" s="6"/>
      <c r="BCY68" s="1"/>
      <c r="BCZ68" s="1"/>
      <c r="BDA68" s="1"/>
      <c r="BDD68" s="2"/>
      <c r="BDE68" s="6"/>
      <c r="BDF68" s="6"/>
      <c r="BDG68" s="1"/>
      <c r="BDH68" s="1"/>
      <c r="BDI68" s="1"/>
      <c r="BDL68" s="2"/>
      <c r="BDM68" s="6"/>
      <c r="BDN68" s="6"/>
      <c r="BDO68" s="1"/>
      <c r="BDP68" s="1"/>
      <c r="BDQ68" s="1"/>
      <c r="BDT68" s="2"/>
      <c r="BDU68" s="6"/>
      <c r="BDV68" s="6"/>
      <c r="BDW68" s="1"/>
      <c r="BDX68" s="1"/>
      <c r="BDY68" s="1"/>
      <c r="BEB68" s="2"/>
      <c r="BEC68" s="6"/>
      <c r="BED68" s="6"/>
      <c r="BEE68" s="1"/>
      <c r="BEF68" s="1"/>
      <c r="BEG68" s="1"/>
      <c r="BEJ68" s="2"/>
      <c r="BEK68" s="6"/>
      <c r="BEL68" s="6"/>
      <c r="BEM68" s="1"/>
      <c r="BEN68" s="1"/>
      <c r="BEO68" s="1"/>
      <c r="BER68" s="2"/>
      <c r="BES68" s="6"/>
      <c r="BET68" s="6"/>
      <c r="BEU68" s="1"/>
      <c r="BEV68" s="1"/>
      <c r="BEW68" s="1"/>
      <c r="BEZ68" s="2"/>
      <c r="BFA68" s="6"/>
      <c r="BFB68" s="6"/>
      <c r="BFC68" s="1"/>
      <c r="BFD68" s="1"/>
      <c r="BFE68" s="1"/>
      <c r="BFH68" s="2"/>
      <c r="BFI68" s="6"/>
      <c r="BFJ68" s="6"/>
      <c r="BFK68" s="1"/>
      <c r="BFL68" s="1"/>
      <c r="BFM68" s="1"/>
      <c r="BFP68" s="2"/>
      <c r="BFQ68" s="6"/>
      <c r="BFR68" s="6"/>
      <c r="BFS68" s="1"/>
      <c r="BFT68" s="1"/>
      <c r="BFU68" s="1"/>
      <c r="BFX68" s="2"/>
      <c r="BFY68" s="6"/>
      <c r="BFZ68" s="6"/>
      <c r="BGA68" s="1"/>
      <c r="BGB68" s="1"/>
      <c r="BGC68" s="1"/>
      <c r="BGF68" s="2"/>
      <c r="BGG68" s="6"/>
      <c r="BGH68" s="6"/>
      <c r="BGI68" s="1"/>
      <c r="BGJ68" s="1"/>
      <c r="BGK68" s="1"/>
      <c r="BGN68" s="2"/>
      <c r="BGO68" s="6"/>
      <c r="BGP68" s="6"/>
      <c r="BGQ68" s="1"/>
      <c r="BGR68" s="1"/>
      <c r="BGS68" s="1"/>
      <c r="BGV68" s="2"/>
      <c r="BGW68" s="6"/>
      <c r="BGX68" s="6"/>
      <c r="BGY68" s="1"/>
      <c r="BGZ68" s="1"/>
      <c r="BHA68" s="1"/>
      <c r="BHD68" s="2"/>
      <c r="BHE68" s="6"/>
      <c r="BHF68" s="6"/>
      <c r="BHG68" s="1"/>
      <c r="BHH68" s="1"/>
      <c r="BHI68" s="1"/>
      <c r="BHL68" s="2"/>
      <c r="BHM68" s="6"/>
      <c r="BHN68" s="6"/>
      <c r="BHO68" s="1"/>
      <c r="BHP68" s="1"/>
      <c r="BHQ68" s="1"/>
      <c r="BHT68" s="2"/>
      <c r="BHU68" s="6"/>
      <c r="BHV68" s="6"/>
      <c r="BHW68" s="1"/>
      <c r="BHX68" s="1"/>
      <c r="BHY68" s="1"/>
      <c r="BIB68" s="2"/>
      <c r="BIC68" s="6"/>
      <c r="BID68" s="6"/>
      <c r="BIE68" s="1"/>
      <c r="BIF68" s="1"/>
      <c r="BIG68" s="1"/>
      <c r="BIJ68" s="2"/>
      <c r="BIK68" s="6"/>
      <c r="BIL68" s="6"/>
      <c r="BIM68" s="1"/>
      <c r="BIN68" s="1"/>
      <c r="BIO68" s="1"/>
      <c r="BIR68" s="2"/>
      <c r="BIS68" s="6"/>
      <c r="BIT68" s="6"/>
      <c r="BIU68" s="1"/>
      <c r="BIV68" s="1"/>
      <c r="BIW68" s="1"/>
      <c r="BIZ68" s="2"/>
      <c r="BJA68" s="6"/>
      <c r="BJB68" s="6"/>
      <c r="BJC68" s="1"/>
      <c r="BJD68" s="1"/>
      <c r="BJE68" s="1"/>
      <c r="BJH68" s="2"/>
      <c r="BJI68" s="6"/>
      <c r="BJJ68" s="6"/>
      <c r="BJK68" s="1"/>
      <c r="BJL68" s="1"/>
      <c r="BJM68" s="1"/>
      <c r="BJP68" s="2"/>
      <c r="BJQ68" s="6"/>
      <c r="BJR68" s="6"/>
      <c r="BJS68" s="1"/>
      <c r="BJT68" s="1"/>
      <c r="BJU68" s="1"/>
      <c r="BJX68" s="2"/>
      <c r="BJY68" s="6"/>
      <c r="BJZ68" s="6"/>
      <c r="BKA68" s="1"/>
      <c r="BKB68" s="1"/>
      <c r="BKC68" s="1"/>
      <c r="BKF68" s="2"/>
      <c r="BKG68" s="6"/>
      <c r="BKH68" s="6"/>
      <c r="BKI68" s="1"/>
      <c r="BKJ68" s="1"/>
      <c r="BKK68" s="1"/>
      <c r="BKN68" s="2"/>
      <c r="BKO68" s="6"/>
      <c r="BKP68" s="6"/>
      <c r="BKQ68" s="1"/>
      <c r="BKR68" s="1"/>
      <c r="BKS68" s="1"/>
      <c r="BKV68" s="2"/>
      <c r="BKW68" s="6"/>
      <c r="BKX68" s="6"/>
      <c r="BKY68" s="1"/>
      <c r="BKZ68" s="1"/>
      <c r="BLA68" s="1"/>
      <c r="BLD68" s="2"/>
      <c r="BLE68" s="6"/>
      <c r="BLF68" s="6"/>
      <c r="BLG68" s="1"/>
      <c r="BLH68" s="1"/>
      <c r="BLI68" s="1"/>
      <c r="BLL68" s="2"/>
      <c r="BLM68" s="6"/>
      <c r="BLN68" s="6"/>
      <c r="BLO68" s="1"/>
      <c r="BLP68" s="1"/>
      <c r="BLQ68" s="1"/>
      <c r="BLT68" s="2"/>
      <c r="BLU68" s="6"/>
      <c r="BLV68" s="6"/>
      <c r="BLW68" s="1"/>
      <c r="BLX68" s="1"/>
      <c r="BLY68" s="1"/>
      <c r="BMB68" s="2"/>
      <c r="BMC68" s="6"/>
      <c r="BMD68" s="6"/>
      <c r="BME68" s="1"/>
      <c r="BMF68" s="1"/>
      <c r="BMG68" s="1"/>
      <c r="BMJ68" s="2"/>
      <c r="BMK68" s="6"/>
      <c r="BML68" s="6"/>
      <c r="BMM68" s="1"/>
      <c r="BMN68" s="1"/>
      <c r="BMO68" s="1"/>
      <c r="BMR68" s="2"/>
      <c r="BMS68" s="6"/>
      <c r="BMT68" s="6"/>
      <c r="BMU68" s="1"/>
      <c r="BMV68" s="1"/>
      <c r="BMW68" s="1"/>
      <c r="BMZ68" s="2"/>
      <c r="BNA68" s="6"/>
      <c r="BNB68" s="6"/>
      <c r="BNC68" s="1"/>
      <c r="BND68" s="1"/>
      <c r="BNE68" s="1"/>
      <c r="BNH68" s="2"/>
      <c r="BNI68" s="6"/>
      <c r="BNJ68" s="6"/>
      <c r="BNK68" s="1"/>
      <c r="BNL68" s="1"/>
      <c r="BNM68" s="1"/>
      <c r="BNP68" s="2"/>
      <c r="BNQ68" s="6"/>
      <c r="BNR68" s="6"/>
      <c r="BNS68" s="1"/>
      <c r="BNT68" s="1"/>
      <c r="BNU68" s="1"/>
      <c r="BNX68" s="2"/>
      <c r="BNY68" s="6"/>
      <c r="BNZ68" s="6"/>
      <c r="BOA68" s="1"/>
      <c r="BOB68" s="1"/>
      <c r="BOC68" s="1"/>
      <c r="BOF68" s="2"/>
      <c r="BOG68" s="6"/>
      <c r="BOH68" s="6"/>
      <c r="BOI68" s="1"/>
      <c r="BOJ68" s="1"/>
      <c r="BOK68" s="1"/>
      <c r="BON68" s="2"/>
      <c r="BOO68" s="6"/>
      <c r="BOP68" s="6"/>
      <c r="BOQ68" s="1"/>
      <c r="BOR68" s="1"/>
      <c r="BOS68" s="1"/>
      <c r="BOV68" s="2"/>
      <c r="BOW68" s="6"/>
      <c r="BOX68" s="6"/>
      <c r="BOY68" s="1"/>
      <c r="BOZ68" s="1"/>
      <c r="BPA68" s="1"/>
      <c r="BPD68" s="2"/>
      <c r="BPE68" s="6"/>
      <c r="BPF68" s="6"/>
      <c r="BPG68" s="1"/>
      <c r="BPH68" s="1"/>
      <c r="BPI68" s="1"/>
      <c r="BPL68" s="2"/>
      <c r="BPM68" s="6"/>
      <c r="BPN68" s="6"/>
      <c r="BPO68" s="1"/>
      <c r="BPP68" s="1"/>
      <c r="BPQ68" s="1"/>
      <c r="BPT68" s="2"/>
      <c r="BPU68" s="6"/>
      <c r="BPV68" s="6"/>
      <c r="BPW68" s="1"/>
      <c r="BPX68" s="1"/>
      <c r="BPY68" s="1"/>
      <c r="BQB68" s="2"/>
      <c r="BQC68" s="6"/>
      <c r="BQD68" s="6"/>
      <c r="BQE68" s="1"/>
      <c r="BQF68" s="1"/>
      <c r="BQG68" s="1"/>
      <c r="BQJ68" s="2"/>
      <c r="BQK68" s="6"/>
      <c r="BQL68" s="6"/>
      <c r="BQM68" s="1"/>
      <c r="BQN68" s="1"/>
      <c r="BQO68" s="1"/>
      <c r="BQR68" s="2"/>
      <c r="BQS68" s="6"/>
      <c r="BQT68" s="6"/>
      <c r="BQU68" s="1"/>
      <c r="BQV68" s="1"/>
      <c r="BQW68" s="1"/>
      <c r="BQZ68" s="2"/>
      <c r="BRA68" s="6"/>
      <c r="BRB68" s="6"/>
      <c r="BRC68" s="1"/>
      <c r="BRD68" s="1"/>
      <c r="BRE68" s="1"/>
      <c r="BRH68" s="2"/>
      <c r="BRI68" s="6"/>
      <c r="BRJ68" s="6"/>
      <c r="BRK68" s="1"/>
      <c r="BRL68" s="1"/>
      <c r="BRM68" s="1"/>
      <c r="BRP68" s="2"/>
      <c r="BRQ68" s="6"/>
      <c r="BRR68" s="6"/>
      <c r="BRS68" s="1"/>
      <c r="BRT68" s="1"/>
      <c r="BRU68" s="1"/>
      <c r="BRX68" s="2"/>
      <c r="BRY68" s="6"/>
      <c r="BRZ68" s="6"/>
      <c r="BSA68" s="1"/>
      <c r="BSB68" s="1"/>
      <c r="BSC68" s="1"/>
      <c r="BSF68" s="2"/>
      <c r="BSG68" s="6"/>
      <c r="BSH68" s="6"/>
      <c r="BSI68" s="1"/>
      <c r="BSJ68" s="1"/>
      <c r="BSK68" s="1"/>
      <c r="BSN68" s="2"/>
      <c r="BSO68" s="6"/>
      <c r="BSP68" s="6"/>
      <c r="BSQ68" s="1"/>
      <c r="BSR68" s="1"/>
      <c r="BSS68" s="1"/>
      <c r="BSV68" s="2"/>
      <c r="BSW68" s="6"/>
      <c r="BSX68" s="6"/>
      <c r="BSY68" s="1"/>
      <c r="BSZ68" s="1"/>
      <c r="BTA68" s="1"/>
      <c r="BTD68" s="2"/>
      <c r="BTE68" s="6"/>
      <c r="BTF68" s="6"/>
      <c r="BTG68" s="1"/>
      <c r="BTH68" s="1"/>
      <c r="BTI68" s="1"/>
      <c r="BTL68" s="2"/>
      <c r="BTM68" s="6"/>
      <c r="BTN68" s="6"/>
      <c r="BTO68" s="1"/>
      <c r="BTP68" s="1"/>
      <c r="BTQ68" s="1"/>
      <c r="BTT68" s="2"/>
      <c r="BTU68" s="6"/>
      <c r="BTV68" s="6"/>
      <c r="BTW68" s="1"/>
      <c r="BTX68" s="1"/>
      <c r="BTY68" s="1"/>
      <c r="BUB68" s="2"/>
      <c r="BUC68" s="6"/>
      <c r="BUD68" s="6"/>
      <c r="BUE68" s="1"/>
      <c r="BUF68" s="1"/>
      <c r="BUG68" s="1"/>
      <c r="BUJ68" s="2"/>
      <c r="BUK68" s="6"/>
      <c r="BUL68" s="6"/>
      <c r="BUM68" s="1"/>
      <c r="BUN68" s="1"/>
      <c r="BUO68" s="1"/>
      <c r="BUR68" s="2"/>
      <c r="BUS68" s="6"/>
      <c r="BUT68" s="6"/>
      <c r="BUU68" s="1"/>
      <c r="BUV68" s="1"/>
      <c r="BUW68" s="1"/>
      <c r="BUZ68" s="2"/>
      <c r="BVA68" s="6"/>
      <c r="BVB68" s="6"/>
      <c r="BVC68" s="1"/>
      <c r="BVD68" s="1"/>
      <c r="BVE68" s="1"/>
      <c r="BVH68" s="2"/>
      <c r="BVI68" s="6"/>
      <c r="BVJ68" s="6"/>
      <c r="BVK68" s="1"/>
      <c r="BVL68" s="1"/>
      <c r="BVM68" s="1"/>
      <c r="BVP68" s="2"/>
      <c r="BVQ68" s="6"/>
      <c r="BVR68" s="6"/>
      <c r="BVS68" s="1"/>
      <c r="BVT68" s="1"/>
      <c r="BVU68" s="1"/>
      <c r="BVX68" s="2"/>
      <c r="BVY68" s="6"/>
      <c r="BVZ68" s="6"/>
      <c r="BWA68" s="1"/>
      <c r="BWB68" s="1"/>
      <c r="BWC68" s="1"/>
      <c r="BWF68" s="2"/>
      <c r="BWG68" s="6"/>
      <c r="BWH68" s="6"/>
      <c r="BWI68" s="1"/>
      <c r="BWJ68" s="1"/>
      <c r="BWK68" s="1"/>
      <c r="BWN68" s="2"/>
      <c r="BWO68" s="6"/>
      <c r="BWP68" s="6"/>
      <c r="BWQ68" s="1"/>
      <c r="BWR68" s="1"/>
      <c r="BWS68" s="1"/>
      <c r="BWV68" s="2"/>
      <c r="BWW68" s="6"/>
      <c r="BWX68" s="6"/>
      <c r="BWY68" s="1"/>
      <c r="BWZ68" s="1"/>
      <c r="BXA68" s="1"/>
      <c r="BXD68" s="2"/>
      <c r="BXE68" s="6"/>
      <c r="BXF68" s="6"/>
      <c r="BXG68" s="1"/>
      <c r="BXH68" s="1"/>
      <c r="BXI68" s="1"/>
      <c r="BXL68" s="2"/>
      <c r="BXM68" s="6"/>
      <c r="BXN68" s="6"/>
      <c r="BXO68" s="1"/>
      <c r="BXP68" s="1"/>
      <c r="BXQ68" s="1"/>
      <c r="BXT68" s="2"/>
      <c r="BXU68" s="6"/>
      <c r="BXV68" s="6"/>
      <c r="BXW68" s="1"/>
      <c r="BXX68" s="1"/>
      <c r="BXY68" s="1"/>
      <c r="BYB68" s="2"/>
      <c r="BYC68" s="6"/>
      <c r="BYD68" s="6"/>
      <c r="BYE68" s="1"/>
      <c r="BYF68" s="1"/>
      <c r="BYG68" s="1"/>
      <c r="BYJ68" s="2"/>
      <c r="BYK68" s="6"/>
      <c r="BYL68" s="6"/>
      <c r="BYM68" s="1"/>
      <c r="BYN68" s="1"/>
      <c r="BYO68" s="1"/>
      <c r="BYR68" s="2"/>
      <c r="BYS68" s="6"/>
      <c r="BYT68" s="6"/>
      <c r="BYU68" s="1"/>
      <c r="BYV68" s="1"/>
      <c r="BYW68" s="1"/>
      <c r="BYZ68" s="2"/>
      <c r="BZA68" s="6"/>
      <c r="BZB68" s="6"/>
      <c r="BZC68" s="1"/>
      <c r="BZD68" s="1"/>
      <c r="BZE68" s="1"/>
      <c r="BZH68" s="2"/>
      <c r="BZI68" s="6"/>
      <c r="BZJ68" s="6"/>
      <c r="BZK68" s="1"/>
      <c r="BZL68" s="1"/>
      <c r="BZM68" s="1"/>
      <c r="BZP68" s="2"/>
      <c r="BZQ68" s="6"/>
      <c r="BZR68" s="6"/>
      <c r="BZS68" s="1"/>
      <c r="BZT68" s="1"/>
      <c r="BZU68" s="1"/>
      <c r="BZX68" s="2"/>
      <c r="BZY68" s="6"/>
      <c r="BZZ68" s="6"/>
      <c r="CAA68" s="1"/>
      <c r="CAB68" s="1"/>
      <c r="CAC68" s="1"/>
      <c r="CAF68" s="2"/>
      <c r="CAG68" s="6"/>
      <c r="CAH68" s="6"/>
      <c r="CAI68" s="1"/>
      <c r="CAJ68" s="1"/>
      <c r="CAK68" s="1"/>
      <c r="CAN68" s="2"/>
      <c r="CAO68" s="6"/>
      <c r="CAP68" s="6"/>
      <c r="CAQ68" s="1"/>
      <c r="CAR68" s="1"/>
      <c r="CAS68" s="1"/>
      <c r="CAV68" s="2"/>
      <c r="CAW68" s="6"/>
      <c r="CAX68" s="6"/>
      <c r="CAY68" s="1"/>
      <c r="CAZ68" s="1"/>
      <c r="CBA68" s="1"/>
      <c r="CBD68" s="2"/>
      <c r="CBE68" s="6"/>
      <c r="CBF68" s="6"/>
      <c r="CBG68" s="1"/>
      <c r="CBH68" s="1"/>
      <c r="CBI68" s="1"/>
      <c r="CBL68" s="2"/>
      <c r="CBM68" s="6"/>
      <c r="CBN68" s="6"/>
      <c r="CBO68" s="1"/>
      <c r="CBP68" s="1"/>
      <c r="CBQ68" s="1"/>
      <c r="CBT68" s="2"/>
      <c r="CBU68" s="6"/>
      <c r="CBV68" s="6"/>
      <c r="CBW68" s="1"/>
      <c r="CBX68" s="1"/>
      <c r="CBY68" s="1"/>
      <c r="CCB68" s="2"/>
      <c r="CCC68" s="6"/>
      <c r="CCD68" s="6"/>
      <c r="CCE68" s="1"/>
      <c r="CCF68" s="1"/>
      <c r="CCG68" s="1"/>
      <c r="CCJ68" s="2"/>
      <c r="CCK68" s="6"/>
      <c r="CCL68" s="6"/>
      <c r="CCM68" s="1"/>
      <c r="CCN68" s="1"/>
      <c r="CCO68" s="1"/>
      <c r="CCR68" s="2"/>
      <c r="CCS68" s="6"/>
      <c r="CCT68" s="6"/>
      <c r="CCU68" s="1"/>
      <c r="CCV68" s="1"/>
      <c r="CCW68" s="1"/>
      <c r="CCZ68" s="2"/>
      <c r="CDA68" s="6"/>
      <c r="CDB68" s="6"/>
      <c r="CDC68" s="1"/>
      <c r="CDD68" s="1"/>
      <c r="CDE68" s="1"/>
      <c r="CDH68" s="2"/>
      <c r="CDI68" s="6"/>
      <c r="CDJ68" s="6"/>
      <c r="CDK68" s="1"/>
      <c r="CDL68" s="1"/>
      <c r="CDM68" s="1"/>
      <c r="CDP68" s="2"/>
      <c r="CDQ68" s="6"/>
      <c r="CDR68" s="6"/>
      <c r="CDS68" s="1"/>
      <c r="CDT68" s="1"/>
      <c r="CDU68" s="1"/>
      <c r="CDX68" s="2"/>
      <c r="CDY68" s="6"/>
      <c r="CDZ68" s="6"/>
      <c r="CEA68" s="1"/>
      <c r="CEB68" s="1"/>
      <c r="CEC68" s="1"/>
      <c r="CEF68" s="2"/>
      <c r="CEG68" s="6"/>
      <c r="CEH68" s="6"/>
      <c r="CEI68" s="1"/>
      <c r="CEJ68" s="1"/>
      <c r="CEK68" s="1"/>
      <c r="CEN68" s="2"/>
      <c r="CEO68" s="6"/>
      <c r="CEP68" s="6"/>
      <c r="CEQ68" s="1"/>
      <c r="CER68" s="1"/>
      <c r="CES68" s="1"/>
      <c r="CEV68" s="2"/>
      <c r="CEW68" s="6"/>
      <c r="CEX68" s="6"/>
      <c r="CEY68" s="1"/>
      <c r="CEZ68" s="1"/>
      <c r="CFA68" s="1"/>
      <c r="CFD68" s="2"/>
      <c r="CFE68" s="6"/>
      <c r="CFF68" s="6"/>
      <c r="CFG68" s="1"/>
      <c r="CFH68" s="1"/>
      <c r="CFI68" s="1"/>
      <c r="CFL68" s="2"/>
      <c r="CFM68" s="6"/>
      <c r="CFN68" s="6"/>
      <c r="CFO68" s="1"/>
      <c r="CFP68" s="1"/>
      <c r="CFQ68" s="1"/>
      <c r="CFT68" s="2"/>
      <c r="CFU68" s="6"/>
      <c r="CFV68" s="6"/>
      <c r="CFW68" s="1"/>
      <c r="CFX68" s="1"/>
      <c r="CFY68" s="1"/>
      <c r="CGB68" s="2"/>
      <c r="CGC68" s="6"/>
      <c r="CGD68" s="6"/>
      <c r="CGE68" s="1"/>
      <c r="CGF68" s="1"/>
      <c r="CGG68" s="1"/>
      <c r="CGJ68" s="2"/>
      <c r="CGK68" s="6"/>
      <c r="CGL68" s="6"/>
      <c r="CGM68" s="1"/>
      <c r="CGN68" s="1"/>
      <c r="CGO68" s="1"/>
      <c r="CGR68" s="2"/>
      <c r="CGS68" s="6"/>
      <c r="CGT68" s="6"/>
      <c r="CGU68" s="1"/>
      <c r="CGV68" s="1"/>
      <c r="CGW68" s="1"/>
      <c r="CGZ68" s="2"/>
      <c r="CHA68" s="6"/>
      <c r="CHB68" s="6"/>
      <c r="CHC68" s="1"/>
      <c r="CHD68" s="1"/>
      <c r="CHE68" s="1"/>
      <c r="CHH68" s="2"/>
      <c r="CHI68" s="6"/>
      <c r="CHJ68" s="6"/>
      <c r="CHK68" s="1"/>
      <c r="CHL68" s="1"/>
      <c r="CHM68" s="1"/>
      <c r="CHP68" s="2"/>
      <c r="CHQ68" s="6"/>
      <c r="CHR68" s="6"/>
      <c r="CHS68" s="1"/>
      <c r="CHT68" s="1"/>
      <c r="CHU68" s="1"/>
      <c r="CHX68" s="2"/>
      <c r="CHY68" s="6"/>
      <c r="CHZ68" s="6"/>
      <c r="CIA68" s="1"/>
      <c r="CIB68" s="1"/>
      <c r="CIC68" s="1"/>
      <c r="CIF68" s="2"/>
      <c r="CIG68" s="6"/>
      <c r="CIH68" s="6"/>
      <c r="CII68" s="1"/>
      <c r="CIJ68" s="1"/>
      <c r="CIK68" s="1"/>
      <c r="CIN68" s="2"/>
      <c r="CIO68" s="6"/>
      <c r="CIP68" s="6"/>
      <c r="CIQ68" s="1"/>
      <c r="CIR68" s="1"/>
      <c r="CIS68" s="1"/>
      <c r="CIV68" s="2"/>
      <c r="CIW68" s="6"/>
      <c r="CIX68" s="6"/>
      <c r="CIY68" s="1"/>
      <c r="CIZ68" s="1"/>
      <c r="CJA68" s="1"/>
      <c r="CJD68" s="2"/>
      <c r="CJE68" s="6"/>
      <c r="CJF68" s="6"/>
      <c r="CJG68" s="1"/>
      <c r="CJH68" s="1"/>
      <c r="CJI68" s="1"/>
      <c r="CJL68" s="2"/>
      <c r="CJM68" s="6"/>
      <c r="CJN68" s="6"/>
      <c r="CJO68" s="1"/>
      <c r="CJP68" s="1"/>
      <c r="CJQ68" s="1"/>
      <c r="CJT68" s="2"/>
      <c r="CJU68" s="6"/>
      <c r="CJV68" s="6"/>
      <c r="CJW68" s="1"/>
      <c r="CJX68" s="1"/>
      <c r="CJY68" s="1"/>
      <c r="CKB68" s="2"/>
      <c r="CKC68" s="6"/>
      <c r="CKD68" s="6"/>
      <c r="CKE68" s="1"/>
      <c r="CKF68" s="1"/>
      <c r="CKG68" s="1"/>
      <c r="CKJ68" s="2"/>
      <c r="CKK68" s="6"/>
      <c r="CKL68" s="6"/>
      <c r="CKM68" s="1"/>
      <c r="CKN68" s="1"/>
      <c r="CKO68" s="1"/>
      <c r="CKR68" s="2"/>
      <c r="CKS68" s="6"/>
      <c r="CKT68" s="6"/>
      <c r="CKU68" s="1"/>
      <c r="CKV68" s="1"/>
      <c r="CKW68" s="1"/>
      <c r="CKZ68" s="2"/>
      <c r="CLA68" s="6"/>
      <c r="CLB68" s="6"/>
      <c r="CLC68" s="1"/>
      <c r="CLD68" s="1"/>
      <c r="CLE68" s="1"/>
      <c r="CLH68" s="2"/>
      <c r="CLI68" s="6"/>
      <c r="CLJ68" s="6"/>
      <c r="CLK68" s="1"/>
      <c r="CLL68" s="1"/>
      <c r="CLM68" s="1"/>
      <c r="CLP68" s="2"/>
      <c r="CLQ68" s="6"/>
      <c r="CLR68" s="6"/>
      <c r="CLS68" s="1"/>
      <c r="CLT68" s="1"/>
      <c r="CLU68" s="1"/>
      <c r="CLX68" s="2"/>
      <c r="CLY68" s="6"/>
      <c r="CLZ68" s="6"/>
      <c r="CMA68" s="1"/>
      <c r="CMB68" s="1"/>
      <c r="CMC68" s="1"/>
      <c r="CMF68" s="2"/>
      <c r="CMG68" s="6"/>
      <c r="CMH68" s="6"/>
      <c r="CMI68" s="1"/>
      <c r="CMJ68" s="1"/>
      <c r="CMK68" s="1"/>
      <c r="CMN68" s="2"/>
      <c r="CMO68" s="6"/>
      <c r="CMP68" s="6"/>
      <c r="CMQ68" s="1"/>
      <c r="CMR68" s="1"/>
      <c r="CMS68" s="1"/>
      <c r="CMV68" s="2"/>
      <c r="CMW68" s="6"/>
      <c r="CMX68" s="6"/>
      <c r="CMY68" s="1"/>
      <c r="CMZ68" s="1"/>
      <c r="CNA68" s="1"/>
      <c r="CND68" s="2"/>
      <c r="CNE68" s="6"/>
      <c r="CNF68" s="6"/>
      <c r="CNG68" s="1"/>
      <c r="CNH68" s="1"/>
      <c r="CNI68" s="1"/>
      <c r="CNL68" s="2"/>
      <c r="CNM68" s="6"/>
      <c r="CNN68" s="6"/>
      <c r="CNO68" s="1"/>
      <c r="CNP68" s="1"/>
      <c r="CNQ68" s="1"/>
      <c r="CNT68" s="2"/>
      <c r="CNU68" s="6"/>
      <c r="CNV68" s="6"/>
      <c r="CNW68" s="1"/>
      <c r="CNX68" s="1"/>
      <c r="CNY68" s="1"/>
      <c r="COB68" s="2"/>
      <c r="COC68" s="6"/>
      <c r="COD68" s="6"/>
      <c r="COE68" s="1"/>
      <c r="COF68" s="1"/>
      <c r="COG68" s="1"/>
      <c r="COJ68" s="2"/>
      <c r="COK68" s="6"/>
      <c r="COL68" s="6"/>
      <c r="COM68" s="1"/>
      <c r="CON68" s="1"/>
      <c r="COO68" s="1"/>
      <c r="COR68" s="2"/>
      <c r="COS68" s="6"/>
      <c r="COT68" s="6"/>
      <c r="COU68" s="1"/>
      <c r="COV68" s="1"/>
      <c r="COW68" s="1"/>
      <c r="COZ68" s="2"/>
      <c r="CPA68" s="6"/>
      <c r="CPB68" s="6"/>
      <c r="CPC68" s="1"/>
      <c r="CPD68" s="1"/>
      <c r="CPE68" s="1"/>
      <c r="CPH68" s="2"/>
      <c r="CPI68" s="6"/>
      <c r="CPJ68" s="6"/>
      <c r="CPK68" s="1"/>
      <c r="CPL68" s="1"/>
      <c r="CPM68" s="1"/>
      <c r="CPP68" s="2"/>
      <c r="CPQ68" s="6"/>
      <c r="CPR68" s="6"/>
      <c r="CPS68" s="1"/>
      <c r="CPT68" s="1"/>
      <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" s="1"/>
      <c r="CQJ68" s="1"/>
      <c r="CQK68" s="1"/>
      <c r="CQN68" s="2"/>
      <c r="CQO68" s="6"/>
      <c r="CQP68" s="6"/>
      <c r="CQQ68" s="1"/>
      <c r="CQR68" s="1"/>
      <c r="CQS68" s="1"/>
      <c r="CQV68" s="2"/>
      <c r="CQW68" s="6"/>
      <c r="CQX68" s="6"/>
      <c r="CQY68" s="1"/>
      <c r="CQZ68" s="1"/>
      <c r="CRA68" s="1"/>
      <c r="CRD68" s="2"/>
      <c r="CRE68" s="6"/>
      <c r="CRF68" s="6"/>
      <c r="CRG68" s="1"/>
      <c r="CRH68" s="1"/>
      <c r="CRI68" s="1"/>
      <c r="CRL68" s="2"/>
      <c r="CRM68" s="6"/>
      <c r="CRN68" s="6"/>
      <c r="CRO68" s="1"/>
      <c r="CRP68" s="1"/>
      <c r="CRQ68" s="1"/>
      <c r="CRT68" s="2"/>
      <c r="CRU68" s="6"/>
      <c r="CRV68" s="6"/>
      <c r="CRW68" s="1"/>
      <c r="CRX68" s="1"/>
      <c r="CRY68" s="1"/>
      <c r="CSB68" s="2"/>
      <c r="CSC68" s="6"/>
      <c r="CSD68" s="6"/>
      <c r="CSE68" s="1"/>
      <c r="CSF68" s="1"/>
      <c r="CSG68" s="1"/>
      <c r="CSJ68" s="2"/>
      <c r="CSK68" s="6"/>
      <c r="CSL68" s="6"/>
      <c r="CSM68" s="1"/>
      <c r="CSN68" s="1"/>
      <c r="CSO68" s="1"/>
      <c r="CSR68" s="2"/>
      <c r="CSS68" s="6"/>
      <c r="CST68" s="6"/>
      <c r="CSU68" s="1"/>
      <c r="CSV68" s="1"/>
      <c r="CSW68" s="1"/>
      <c r="CSZ68" s="2"/>
      <c r="CTA68" s="6"/>
      <c r="CTB68" s="6"/>
      <c r="CTC68" s="1"/>
      <c r="CTD68" s="1"/>
      <c r="CTE68" s="1"/>
      <c r="CTH68" s="2"/>
      <c r="CTI68" s="6"/>
      <c r="CTJ68" s="6"/>
      <c r="CTK68" s="1"/>
      <c r="CTL68" s="1"/>
      <c r="CTM68" s="1"/>
      <c r="CTP68" s="2"/>
      <c r="CTQ68" s="6"/>
      <c r="CTR68" s="6"/>
      <c r="CTS68" s="1"/>
      <c r="CTT68" s="1"/>
      <c r="CTU68" s="1"/>
      <c r="CTX68" s="2"/>
      <c r="CTY68" s="6"/>
      <c r="CTZ68" s="6"/>
      <c r="CUA68" s="1"/>
      <c r="CUB68" s="1"/>
      <c r="CUC68" s="1"/>
      <c r="CUF68" s="2"/>
      <c r="CUG68" s="6"/>
      <c r="CUH68" s="6"/>
      <c r="CUI68" s="1"/>
      <c r="CUJ68" s="1"/>
      <c r="CUK68" s="1"/>
      <c r="CUN68" s="2"/>
      <c r="CUO68" s="6"/>
      <c r="CUP68" s="6"/>
      <c r="CUQ68" s="1"/>
      <c r="CUR68" s="1"/>
      <c r="CUS68" s="1"/>
      <c r="CUV68" s="2"/>
      <c r="CUW68" s="6"/>
      <c r="CUX68" s="6"/>
      <c r="CUY68" s="1"/>
      <c r="CUZ68" s="1"/>
      <c r="CVA68" s="1"/>
      <c r="CVD68" s="2"/>
      <c r="CVE68" s="6"/>
      <c r="CVF68" s="6"/>
      <c r="CVG68" s="1"/>
      <c r="CVH68" s="1"/>
      <c r="CVI68" s="1"/>
      <c r="CVL68" s="2"/>
      <c r="CVM68" s="6"/>
      <c r="CVN68" s="6"/>
      <c r="CVO68" s="1"/>
      <c r="CVP68" s="1"/>
      <c r="CVQ68" s="1"/>
      <c r="CVT68" s="2"/>
      <c r="CVU68" s="6"/>
      <c r="CVV68" s="6"/>
      <c r="CVW68" s="1"/>
      <c r="CVX68" s="1"/>
      <c r="CVY68" s="1"/>
      <c r="CWB68" s="2"/>
      <c r="CWC68" s="6"/>
      <c r="CWD68" s="6"/>
      <c r="CWE68" s="1"/>
      <c r="CWF68" s="1"/>
      <c r="CWG68" s="1"/>
      <c r="CWJ68" s="2"/>
      <c r="CWK68" s="6"/>
      <c r="CWL68" s="6"/>
      <c r="CWM68" s="1"/>
      <c r="CWN68" s="1"/>
      <c r="CWO68" s="1"/>
      <c r="CWR68" s="2"/>
      <c r="CWS68" s="6"/>
      <c r="CWT68" s="6"/>
      <c r="CWU68" s="1"/>
      <c r="CWV68" s="1"/>
      <c r="CWW68" s="1"/>
      <c r="CWZ68" s="2"/>
      <c r="CXA68" s="6"/>
      <c r="CXB68" s="6"/>
      <c r="CXC68" s="1"/>
      <c r="CXD68" s="1"/>
      <c r="CXE68" s="1"/>
      <c r="CXH68" s="2"/>
      <c r="CXI68" s="6"/>
      <c r="CXJ68" s="6"/>
      <c r="CXK68" s="1"/>
      <c r="CXL68" s="1"/>
      <c r="CXM68" s="1"/>
      <c r="CXP68" s="2"/>
      <c r="CXQ68" s="6"/>
      <c r="CXR68" s="6"/>
      <c r="CXS68" s="1"/>
      <c r="CXT68" s="1"/>
      <c r="CXU68" s="1"/>
      <c r="CXX68" s="2"/>
      <c r="CXY68" s="6"/>
      <c r="CXZ68" s="6"/>
      <c r="CYA68" s="1"/>
      <c r="CYB68" s="1"/>
      <c r="CYC68" s="1"/>
      <c r="CYF68" s="2"/>
      <c r="CYG68" s="6"/>
      <c r="CYH68" s="6"/>
      <c r="CYI68" s="1"/>
      <c r="CYJ68" s="1"/>
      <c r="CYK68" s="1"/>
      <c r="CYN68" s="2"/>
      <c r="CYO68" s="6"/>
      <c r="CYP68" s="6"/>
      <c r="CYQ68" s="1"/>
      <c r="CYR68" s="1"/>
      <c r="CYS68" s="1"/>
      <c r="CYV68" s="2"/>
      <c r="CYW68" s="6"/>
      <c r="CYX68" s="6"/>
      <c r="CYY68" s="1"/>
      <c r="CYZ68" s="1"/>
      <c r="CZA68" s="1"/>
      <c r="CZD68" s="2"/>
      <c r="CZE68" s="6"/>
      <c r="CZF68" s="6"/>
      <c r="CZG68" s="1"/>
      <c r="CZH68" s="1"/>
      <c r="CZI68" s="1"/>
      <c r="CZL68" s="2"/>
      <c r="CZM68" s="6"/>
      <c r="CZN68" s="6"/>
      <c r="CZO68" s="1"/>
      <c r="CZP68" s="1"/>
      <c r="CZQ68" s="1"/>
      <c r="CZT68" s="2"/>
      <c r="CZU68" s="6"/>
      <c r="CZV68" s="6"/>
      <c r="CZW68" s="1"/>
      <c r="CZX68" s="1"/>
      <c r="CZY68" s="1"/>
      <c r="DAB68" s="2"/>
      <c r="DAC68" s="6"/>
      <c r="DAD68" s="6"/>
      <c r="DAE68" s="1"/>
      <c r="DAF68" s="1"/>
      <c r="DAG68" s="1"/>
      <c r="DAJ68" s="2"/>
      <c r="DAK68" s="6"/>
      <c r="DAL68" s="6"/>
      <c r="DAM68" s="1"/>
      <c r="DAN68" s="1"/>
      <c r="DAO68" s="1"/>
      <c r="DAR68" s="2"/>
      <c r="DAS68" s="6"/>
      <c r="DAT68" s="6"/>
      <c r="DAU68" s="1"/>
      <c r="DAV68" s="1"/>
      <c r="DAW68" s="1"/>
      <c r="DAZ68" s="2"/>
      <c r="DBA68" s="6"/>
      <c r="DBB68" s="6"/>
      <c r="DBC68" s="1"/>
      <c r="DBD68" s="1"/>
      <c r="DBE68" s="1"/>
      <c r="DBH68" s="2"/>
      <c r="DBI68" s="6"/>
      <c r="DBJ68" s="6"/>
      <c r="DBK68" s="1"/>
      <c r="DBL68" s="1"/>
      <c r="DBM68" s="1"/>
      <c r="DBP68" s="2"/>
      <c r="DBQ68" s="6"/>
      <c r="DBR68" s="6"/>
      <c r="DBS68" s="1"/>
      <c r="DBT68" s="1"/>
      <c r="DBU68" s="1"/>
      <c r="DBX68" s="2"/>
      <c r="DBY68" s="6"/>
      <c r="DBZ68" s="6"/>
      <c r="DCA68" s="1"/>
      <c r="DCB68" s="1"/>
      <c r="DCC68" s="1"/>
      <c r="DCF68" s="2"/>
      <c r="DCG68" s="6"/>
      <c r="DCH68" s="6"/>
      <c r="DCI68" s="1"/>
      <c r="DCJ68" s="1"/>
      <c r="DCK68" s="1"/>
      <c r="DCN68" s="2"/>
      <c r="DCO68" s="6"/>
      <c r="DCP68" s="6"/>
      <c r="DCQ68" s="1"/>
      <c r="DCR68" s="1"/>
      <c r="DCS68" s="1"/>
      <c r="DCV68" s="2"/>
      <c r="DCW68" s="6"/>
      <c r="DCX68" s="6"/>
      <c r="DCY68" s="1"/>
      <c r="DCZ68" s="1"/>
      <c r="DDA68" s="1"/>
      <c r="DDD68" s="2"/>
      <c r="DDE68" s="6"/>
      <c r="DDF68" s="6"/>
      <c r="DDG68" s="1"/>
      <c r="DDH68" s="1"/>
      <c r="DDI68" s="1"/>
      <c r="DDL68" s="2"/>
      <c r="DDM68" s="6"/>
      <c r="DDN68" s="6"/>
      <c r="DDO68" s="1"/>
      <c r="DDP68" s="1"/>
      <c r="DDQ68" s="1"/>
      <c r="DDT68" s="2"/>
      <c r="DDU68" s="6"/>
      <c r="DDV68" s="6"/>
      <c r="DDW68" s="1"/>
      <c r="DDX68" s="1"/>
      <c r="DDY68" s="1"/>
      <c r="DEB68" s="2"/>
      <c r="DEC68" s="6"/>
      <c r="DED68" s="6"/>
      <c r="DEE68" s="1"/>
      <c r="DEF68" s="1"/>
      <c r="DEG68" s="1"/>
      <c r="DEJ68" s="2"/>
      <c r="DEK68" s="6"/>
      <c r="DEL68" s="6"/>
      <c r="DEM68" s="1"/>
      <c r="DEN68" s="1"/>
      <c r="DEO68" s="1"/>
      <c r="DER68" s="2"/>
      <c r="DES68" s="6"/>
      <c r="DET68" s="6"/>
      <c r="DEU68" s="1"/>
      <c r="DEV68" s="1"/>
      <c r="DEW68" s="1"/>
      <c r="DEZ68" s="2"/>
      <c r="DFA68" s="6"/>
      <c r="DFB68" s="6"/>
      <c r="DFC68" s="1"/>
      <c r="DFD68" s="1"/>
      <c r="DFE68" s="1"/>
      <c r="DFH68" s="2"/>
      <c r="DFI68" s="6"/>
      <c r="DFJ68" s="6"/>
      <c r="DFK68" s="1"/>
      <c r="DFL68" s="1"/>
      <c r="DFM68" s="1"/>
      <c r="DFP68" s="2"/>
      <c r="DFQ68" s="6"/>
      <c r="DFR68" s="6"/>
      <c r="DFS68" s="1"/>
      <c r="DFT68" s="1"/>
      <c r="DFU68" s="1"/>
      <c r="DFX68" s="2"/>
      <c r="DFY68" s="6"/>
      <c r="DFZ68" s="6"/>
      <c r="DGA68" s="1"/>
      <c r="DGB68" s="1"/>
      <c r="DGC68" s="1"/>
      <c r="DGF68" s="2"/>
      <c r="DGG68" s="6"/>
      <c r="DGH68" s="6"/>
      <c r="DGI68" s="1"/>
      <c r="DGJ68" s="1"/>
      <c r="DGK68" s="1"/>
      <c r="DGN68" s="2"/>
      <c r="DGO68" s="6"/>
      <c r="DGP68" s="6"/>
      <c r="DGQ68" s="1"/>
      <c r="DGR68" s="1"/>
      <c r="DGS68" s="1"/>
      <c r="DGV68" s="2"/>
      <c r="DGW68" s="6"/>
      <c r="DGX68" s="6"/>
      <c r="DGY68" s="1"/>
      <c r="DGZ68" s="1"/>
      <c r="DHA68" s="1"/>
      <c r="DHD68" s="2"/>
      <c r="DHE68" s="6"/>
      <c r="DHF68" s="6"/>
      <c r="DHG68" s="1"/>
      <c r="DHH68" s="1"/>
      <c r="DHI68" s="1"/>
      <c r="DHL68" s="2"/>
      <c r="DHM68" s="6"/>
      <c r="DHN68" s="6"/>
      <c r="DHO68" s="1"/>
      <c r="DHP68" s="1"/>
      <c r="DHQ68" s="1"/>
      <c r="DHT68" s="2"/>
      <c r="DHU68" s="6"/>
      <c r="DHV68" s="6"/>
      <c r="DHW68" s="1"/>
      <c r="DHX68" s="1"/>
      <c r="DHY68" s="1"/>
      <c r="DIB68" s="2"/>
      <c r="DIC68" s="6"/>
      <c r="DID68" s="6"/>
      <c r="DIE68" s="1"/>
      <c r="DIF68" s="1"/>
      <c r="DIG68" s="1"/>
      <c r="DIJ68" s="2"/>
      <c r="DIK68" s="6"/>
      <c r="DIL68" s="6"/>
      <c r="DIM68" s="1"/>
      <c r="DIN68" s="1"/>
      <c r="DIO68" s="1"/>
      <c r="DIR68" s="2"/>
      <c r="DIS68" s="6"/>
      <c r="DIT68" s="6"/>
      <c r="DIU68" s="1"/>
      <c r="DIV68" s="1"/>
      <c r="DIW68" s="1"/>
      <c r="DIZ68" s="2"/>
      <c r="DJA68" s="6"/>
      <c r="DJB68" s="6"/>
      <c r="DJC68" s="1"/>
      <c r="DJD68" s="1"/>
      <c r="DJE68" s="1"/>
      <c r="DJH68" s="2"/>
      <c r="DJI68" s="6"/>
      <c r="DJJ68" s="6"/>
      <c r="DJK68" s="1"/>
      <c r="DJL68" s="1"/>
      <c r="DJM68" s="1"/>
      <c r="DJP68" s="2"/>
      <c r="DJQ68" s="6"/>
      <c r="DJR68" s="6"/>
      <c r="DJS68" s="1"/>
      <c r="DJT68" s="1"/>
      <c r="DJU68" s="1"/>
      <c r="DJX68" s="2"/>
      <c r="DJY68" s="6"/>
      <c r="DJZ68" s="6"/>
      <c r="DKA68" s="1"/>
      <c r="DKB68" s="1"/>
      <c r="DKC68" s="1"/>
      <c r="DKF68" s="2"/>
      <c r="DKG68" s="6"/>
      <c r="DKH68" s="6"/>
      <c r="DKI68" s="1"/>
      <c r="DKJ68" s="1"/>
      <c r="DKK68" s="1"/>
      <c r="DKN68" s="2"/>
      <c r="DKO68" s="6"/>
      <c r="DKP68" s="6"/>
      <c r="DKQ68" s="1"/>
      <c r="DKR68" s="1"/>
      <c r="DKS68" s="1"/>
      <c r="DKV68" s="2"/>
      <c r="DKW68" s="6"/>
      <c r="DKX68" s="6"/>
      <c r="DKY68" s="1"/>
      <c r="DKZ68" s="1"/>
      <c r="DLA68" s="1"/>
      <c r="DLD68" s="2"/>
      <c r="DLE68" s="6"/>
      <c r="DLF68" s="6"/>
      <c r="DLG68" s="1"/>
      <c r="DLH68" s="1"/>
      <c r="DLI68" s="1"/>
      <c r="DLL68" s="2"/>
      <c r="DLM68" s="6"/>
      <c r="DLN68" s="6"/>
      <c r="DLO68" s="1"/>
      <c r="DLP68" s="1"/>
      <c r="DLQ68" s="1"/>
      <c r="DLT68" s="2"/>
      <c r="DLU68" s="6"/>
      <c r="DLV68" s="6"/>
      <c r="DLW68" s="1"/>
      <c r="DLX68" s="1"/>
      <c r="DLY68" s="1"/>
      <c r="DMB68" s="2"/>
      <c r="DMC68" s="6"/>
      <c r="DMD68" s="6"/>
      <c r="DME68" s="1"/>
      <c r="DMF68" s="1"/>
      <c r="DMG68" s="1"/>
      <c r="DMJ68" s="2"/>
      <c r="DMK68" s="6"/>
      <c r="DML68" s="6"/>
      <c r="DMM68" s="1"/>
      <c r="DMN68" s="1"/>
      <c r="DMO68" s="1"/>
      <c r="DMR68" s="2"/>
      <c r="DMS68" s="6"/>
      <c r="DMT68" s="6"/>
      <c r="DMU68" s="1"/>
      <c r="DMV68" s="1"/>
      <c r="DMW68" s="1"/>
      <c r="DMZ68" s="2"/>
      <c r="DNA68" s="6"/>
      <c r="DNB68" s="6"/>
      <c r="DNC68" s="1"/>
      <c r="DND68" s="1"/>
      <c r="DNE68" s="1"/>
      <c r="DNH68" s="2"/>
      <c r="DNI68" s="6"/>
      <c r="DNJ68" s="6"/>
      <c r="DNK68" s="1"/>
      <c r="DNL68" s="1"/>
      <c r="DNM68" s="1"/>
      <c r="DNP68" s="2"/>
      <c r="DNQ68" s="6"/>
      <c r="DNR68" s="6"/>
      <c r="DNS68" s="1"/>
      <c r="DNT68" s="1"/>
      <c r="DNU68" s="1"/>
      <c r="DNX68" s="2"/>
      <c r="DNY68" s="6"/>
      <c r="DNZ68" s="6"/>
      <c r="DOA68" s="1"/>
      <c r="DOB68" s="1"/>
      <c r="DOC68" s="1"/>
      <c r="DOF68" s="2"/>
      <c r="DOG68" s="6"/>
      <c r="DOH68" s="6"/>
      <c r="DOI68" s="1"/>
      <c r="DOJ68" s="1"/>
      <c r="DOK68" s="1"/>
      <c r="DON68" s="2"/>
      <c r="DOO68" s="6"/>
      <c r="DOP68" s="6"/>
      <c r="DOQ68" s="1"/>
      <c r="DOR68" s="1"/>
      <c r="DOS68" s="1"/>
      <c r="DOV68" s="2"/>
      <c r="DOW68" s="6"/>
      <c r="DOX68" s="6"/>
      <c r="DOY68" s="1"/>
      <c r="DOZ68" s="1"/>
      <c r="DPA68" s="1"/>
      <c r="DPD68" s="2"/>
      <c r="DPE68" s="6"/>
      <c r="DPF68" s="6"/>
      <c r="DPG68" s="1"/>
      <c r="DPH68" s="1"/>
      <c r="DPI68" s="1"/>
      <c r="DPL68" s="2"/>
      <c r="DPM68" s="6"/>
      <c r="DPN68" s="6"/>
      <c r="DPO68" s="1"/>
      <c r="DPP68" s="1"/>
      <c r="DPQ68" s="1"/>
      <c r="DPT68" s="2"/>
      <c r="DPU68" s="6"/>
      <c r="DPV68" s="6"/>
      <c r="DPW68" s="1"/>
      <c r="DPX68" s="1"/>
      <c r="DPY68" s="1"/>
      <c r="DQB68" s="2"/>
      <c r="DQC68" s="6"/>
      <c r="DQD68" s="6"/>
      <c r="DQE68" s="1"/>
      <c r="DQF68" s="1"/>
      <c r="DQG68" s="1"/>
      <c r="DQJ68" s="2"/>
      <c r="DQK68" s="6"/>
      <c r="DQL68" s="6"/>
      <c r="DQM68" s="1"/>
      <c r="DQN68" s="1"/>
      <c r="DQO68" s="1"/>
      <c r="DQR68" s="2"/>
      <c r="DQS68" s="6"/>
      <c r="DQT68" s="6"/>
      <c r="DQU68" s="1"/>
      <c r="DQV68" s="1"/>
      <c r="DQW68" s="1"/>
      <c r="DQZ68" s="2"/>
      <c r="DRA68" s="6"/>
      <c r="DRB68" s="6"/>
      <c r="DRC68" s="1"/>
      <c r="DRD68" s="1"/>
      <c r="DRE68" s="1"/>
      <c r="DRH68" s="2"/>
      <c r="DRI68" s="6"/>
      <c r="DRJ68" s="6"/>
      <c r="DRK68" s="1"/>
      <c r="DRL68" s="1"/>
      <c r="DRM68" s="1"/>
      <c r="DRP68" s="2"/>
      <c r="DRQ68" s="6"/>
      <c r="DRR68" s="6"/>
      <c r="DRS68" s="1"/>
      <c r="DRT68" s="1"/>
      <c r="DRU68" s="1"/>
      <c r="DRX68" s="2"/>
      <c r="DRY68" s="6"/>
      <c r="DRZ68" s="6"/>
      <c r="DSA68" s="1"/>
      <c r="DSB68" s="1"/>
      <c r="DSC68" s="1"/>
      <c r="DSF68" s="2"/>
      <c r="DSG68" s="6"/>
      <c r="DSH68" s="6"/>
      <c r="DSI68" s="1"/>
      <c r="DSJ68" s="1"/>
      <c r="DSK68" s="1"/>
      <c r="DSN68" s="2"/>
      <c r="DSO68" s="6"/>
      <c r="DSP68" s="6"/>
      <c r="DSQ68" s="1"/>
      <c r="DSR68" s="1"/>
      <c r="DSS68" s="1"/>
      <c r="DSV68" s="2"/>
      <c r="DSW68" s="6"/>
      <c r="DSX68" s="6"/>
      <c r="DSY68" s="1"/>
      <c r="DSZ68" s="1"/>
      <c r="DTA68" s="1"/>
      <c r="DTD68" s="2"/>
      <c r="DTE68" s="6"/>
      <c r="DTF68" s="6"/>
      <c r="DTG68" s="1"/>
      <c r="DTH68" s="1"/>
      <c r="DTI68" s="1"/>
      <c r="DTL68" s="2"/>
      <c r="DTM68" s="6"/>
      <c r="DTN68" s="6"/>
      <c r="DTO68" s="1"/>
      <c r="DTP68" s="1"/>
      <c r="DTQ68" s="1"/>
      <c r="DTT68" s="2"/>
      <c r="DTU68" s="6"/>
      <c r="DTV68" s="6"/>
      <c r="DTW68" s="1"/>
      <c r="DTX68" s="1"/>
      <c r="DTY68" s="1"/>
      <c r="DUB68" s="2"/>
      <c r="DUC68" s="6"/>
      <c r="DUD68" s="6"/>
      <c r="DUE68" s="1"/>
      <c r="DUF68" s="1"/>
      <c r="DUG68" s="1"/>
      <c r="DUJ68" s="2"/>
      <c r="DUK68" s="6"/>
      <c r="DUL68" s="6"/>
      <c r="DUM68" s="1"/>
      <c r="DUN68" s="1"/>
      <c r="DUO68" s="1"/>
      <c r="DUR68" s="2"/>
      <c r="DUS68" s="6"/>
      <c r="DUT68" s="6"/>
      <c r="DUU68" s="1"/>
      <c r="DUV68" s="1"/>
      <c r="DUW68" s="1"/>
      <c r="DUZ68" s="2"/>
      <c r="DVA68" s="6"/>
      <c r="DVB68" s="6"/>
      <c r="DVC68" s="1"/>
      <c r="DVD68" s="1"/>
      <c r="DVE68" s="1"/>
      <c r="DVH68" s="2"/>
      <c r="DVI68" s="6"/>
      <c r="DVJ68" s="6"/>
      <c r="DVK68" s="1"/>
      <c r="DVL68" s="1"/>
      <c r="DVM68" s="1"/>
      <c r="DVP68" s="2"/>
      <c r="DVQ68" s="6"/>
      <c r="DVR68" s="6"/>
      <c r="DVS68" s="1"/>
      <c r="DVT68" s="1"/>
      <c r="DVU68" s="1"/>
      <c r="DVX68" s="2"/>
      <c r="DVY68" s="6"/>
      <c r="DVZ68" s="6"/>
      <c r="DWA68" s="1"/>
      <c r="DWB68" s="1"/>
      <c r="DWC68" s="1"/>
      <c r="DWF68" s="2"/>
      <c r="DWG68" s="6"/>
      <c r="DWH68" s="6"/>
      <c r="DWI68" s="1"/>
      <c r="DWJ68" s="1"/>
      <c r="DWK68" s="1"/>
      <c r="DWN68" s="2"/>
      <c r="DWO68" s="6"/>
      <c r="DWP68" s="6"/>
      <c r="DWQ68" s="1"/>
      <c r="DWR68" s="1"/>
      <c r="DWS68" s="1"/>
      <c r="DWV68" s="2"/>
      <c r="DWW68" s="6"/>
      <c r="DWX68" s="6"/>
      <c r="DWY68" s="1"/>
      <c r="DWZ68" s="1"/>
      <c r="DXA68" s="1"/>
      <c r="DXD68" s="2"/>
      <c r="DXE68" s="6"/>
      <c r="DXF68" s="6"/>
      <c r="DXG68" s="1"/>
      <c r="DXH68" s="1"/>
      <c r="DXI68" s="1"/>
      <c r="DXL68" s="2"/>
      <c r="DXM68" s="6"/>
      <c r="DXN68" s="6"/>
      <c r="DXO68" s="1"/>
      <c r="DXP68" s="1"/>
      <c r="DXQ68" s="1"/>
      <c r="DXT68" s="2"/>
      <c r="DXU68" s="6"/>
      <c r="DXV68" s="6"/>
      <c r="DXW68" s="1"/>
      <c r="DXX68" s="1"/>
      <c r="DXY68" s="1"/>
      <c r="DYB68" s="2"/>
      <c r="DYC68" s="6"/>
      <c r="DYD68" s="6"/>
      <c r="DYE68" s="1"/>
      <c r="DYF68" s="1"/>
      <c r="DYG68" s="1"/>
      <c r="DYJ68" s="2"/>
      <c r="DYK68" s="6"/>
      <c r="DYL68" s="6"/>
      <c r="DYM68" s="1"/>
      <c r="DYN68" s="1"/>
      <c r="DYO68" s="1"/>
      <c r="DYR68" s="2"/>
      <c r="DYS68" s="6"/>
      <c r="DYT68" s="6"/>
      <c r="DYU68" s="1"/>
      <c r="DYV68" s="1"/>
      <c r="DYW68" s="1"/>
      <c r="DYZ68" s="2"/>
      <c r="DZA68" s="6"/>
      <c r="DZB68" s="6"/>
      <c r="DZC68" s="1"/>
      <c r="DZD68" s="1"/>
      <c r="DZE68" s="1"/>
      <c r="DZH68" s="2"/>
      <c r="DZI68" s="6"/>
      <c r="DZJ68" s="6"/>
      <c r="DZK68" s="1"/>
      <c r="DZL68" s="1"/>
      <c r="DZM68" s="1"/>
      <c r="DZP68" s="2"/>
      <c r="DZQ68" s="6"/>
      <c r="DZR68" s="6"/>
      <c r="DZS68" s="1"/>
      <c r="DZT68" s="1"/>
      <c r="DZU68" s="1"/>
      <c r="DZX68" s="2"/>
      <c r="DZY68" s="6"/>
      <c r="DZZ68" s="6"/>
      <c r="EAA68" s="1"/>
      <c r="EAB68" s="1"/>
      <c r="EAC68" s="1"/>
      <c r="EAF68" s="2"/>
      <c r="EAG68" s="6"/>
      <c r="EAH68" s="6"/>
      <c r="EAI68" s="1"/>
      <c r="EAJ68" s="1"/>
      <c r="EAK68" s="1"/>
      <c r="EAN68" s="2"/>
      <c r="EAO68" s="6"/>
      <c r="EAP68" s="6"/>
      <c r="EAQ68" s="1"/>
      <c r="EAR68" s="1"/>
      <c r="EAS68" s="1"/>
      <c r="EAV68" s="2"/>
      <c r="EAW68" s="6"/>
      <c r="EAX68" s="6"/>
      <c r="EAY68" s="1"/>
      <c r="EAZ68" s="1"/>
      <c r="EBA68" s="1"/>
      <c r="EBD68" s="2"/>
      <c r="EBE68" s="6"/>
      <c r="EBF68" s="6"/>
      <c r="EBG68" s="1"/>
      <c r="EBH68" s="1"/>
      <c r="EBI68" s="1"/>
      <c r="EBL68" s="2"/>
      <c r="EBM68" s="6"/>
      <c r="EBN68" s="6"/>
      <c r="EBO68" s="1"/>
      <c r="EBP68" s="1"/>
      <c r="EBQ68" s="1"/>
      <c r="EBT68" s="2"/>
      <c r="EBU68" s="6"/>
      <c r="EBV68" s="6"/>
      <c r="EBW68" s="1"/>
      <c r="EBX68" s="1"/>
      <c r="EBY68" s="1"/>
      <c r="ECB68" s="2"/>
      <c r="ECC68" s="6"/>
      <c r="ECD68" s="6"/>
      <c r="ECE68" s="1"/>
      <c r="ECF68" s="1"/>
      <c r="ECG68" s="1"/>
      <c r="ECJ68" s="2"/>
      <c r="ECK68" s="6"/>
      <c r="ECL68" s="6"/>
      <c r="ECM68" s="1"/>
      <c r="ECN68" s="1"/>
      <c r="ECO68" s="1"/>
      <c r="ECR68" s="2"/>
      <c r="ECS68" s="6"/>
      <c r="ECT68" s="6"/>
      <c r="ECU68" s="1"/>
      <c r="ECV68" s="1"/>
      <c r="ECW68" s="1"/>
      <c r="ECZ68" s="2"/>
      <c r="EDA68" s="6"/>
      <c r="EDB68" s="6"/>
      <c r="EDC68" s="1"/>
      <c r="EDD68" s="1"/>
      <c r="EDE68" s="1"/>
      <c r="EDH68" s="2"/>
      <c r="EDI68" s="6"/>
      <c r="EDJ68" s="6"/>
      <c r="EDK68" s="1"/>
      <c r="EDL68" s="1"/>
      <c r="EDM68" s="1"/>
      <c r="EDP68" s="2"/>
      <c r="EDQ68" s="6"/>
      <c r="EDR68" s="6"/>
      <c r="EDS68" s="1"/>
      <c r="EDT68" s="1"/>
      <c r="EDU68" s="1"/>
      <c r="EDX68" s="2"/>
      <c r="EDY68" s="6"/>
      <c r="EDZ68" s="6"/>
      <c r="EEA68" s="1"/>
      <c r="EEB68" s="1"/>
      <c r="EEC68" s="1"/>
      <c r="EEF68" s="2"/>
      <c r="EEG68" s="6"/>
      <c r="EEH68" s="6"/>
      <c r="EEI68" s="1"/>
      <c r="EEJ68" s="1"/>
      <c r="EEK68" s="1"/>
      <c r="EEN68" s="2"/>
      <c r="EEO68" s="6"/>
      <c r="EEP68" s="6"/>
      <c r="EEQ68" s="1"/>
      <c r="EER68" s="1"/>
      <c r="EES68" s="1"/>
      <c r="EEV68" s="2"/>
      <c r="EEW68" s="6"/>
      <c r="EEX68" s="6"/>
      <c r="EEY68" s="1"/>
      <c r="EEZ68" s="1"/>
      <c r="EFA68" s="1"/>
      <c r="EFD68" s="2"/>
      <c r="EFE68" s="6"/>
      <c r="EFF68" s="6"/>
      <c r="EFG68" s="1"/>
      <c r="EFH68" s="1"/>
      <c r="EFI68" s="1"/>
      <c r="EFL68" s="2"/>
      <c r="EFM68" s="6"/>
      <c r="EFN68" s="6"/>
      <c r="EFO68" s="1"/>
      <c r="EFP68" s="1"/>
      <c r="EFQ68" s="1"/>
      <c r="EFT68" s="2"/>
      <c r="EFU68" s="6"/>
      <c r="EFV68" s="6"/>
      <c r="EFW68" s="1"/>
      <c r="EFX68" s="1"/>
      <c r="EFY68" s="1"/>
      <c r="EGB68" s="2"/>
      <c r="EGC68" s="6"/>
      <c r="EGD68" s="6"/>
      <c r="EGE68" s="1"/>
      <c r="EGF68" s="1"/>
      <c r="EGG68" s="1"/>
      <c r="EGJ68" s="2"/>
      <c r="EGK68" s="6"/>
      <c r="EGL68" s="6"/>
      <c r="EGM68" s="1"/>
      <c r="EGN68" s="1"/>
      <c r="EGO68" s="1"/>
      <c r="EGR68" s="2"/>
      <c r="EGS68" s="6"/>
      <c r="EGT68" s="6"/>
      <c r="EGU68" s="1"/>
      <c r="EGV68" s="1"/>
      <c r="EGW68" s="1"/>
      <c r="EGZ68" s="2"/>
      <c r="EHA68" s="6"/>
      <c r="EHB68" s="6"/>
      <c r="EHC68" s="1"/>
      <c r="EHD68" s="1"/>
      <c r="EHE68" s="1"/>
      <c r="EHH68" s="2"/>
      <c r="EHI68" s="6"/>
      <c r="EHJ68" s="6"/>
      <c r="EHK68" s="1"/>
      <c r="EHL68" s="1"/>
      <c r="EHM68" s="1"/>
      <c r="EHP68" s="2"/>
      <c r="EHQ68" s="6"/>
      <c r="EHR68" s="6"/>
      <c r="EHS68" s="1"/>
      <c r="EHT68" s="1"/>
      <c r="EHU68" s="1"/>
      <c r="EHX68" s="2"/>
      <c r="EHY68" s="6"/>
      <c r="EHZ68" s="6"/>
      <c r="EIA68" s="1"/>
      <c r="EIB68" s="1"/>
      <c r="EIC68" s="1"/>
      <c r="EIF68" s="2"/>
      <c r="EIG68" s="6"/>
      <c r="EIH68" s="6"/>
      <c r="EII68" s="1"/>
      <c r="EIJ68" s="1"/>
      <c r="EIK68" s="1"/>
      <c r="EIN68" s="2"/>
      <c r="EIO68" s="6"/>
      <c r="EIP68" s="6"/>
      <c r="EIQ68" s="1"/>
      <c r="EIR68" s="1"/>
      <c r="EIS68" s="1"/>
      <c r="EIV68" s="2"/>
      <c r="EIW68" s="6"/>
      <c r="EIX68" s="6"/>
      <c r="EIY68" s="1"/>
      <c r="EIZ68" s="1"/>
      <c r="EJA68" s="1"/>
      <c r="EJD68" s="2"/>
      <c r="EJE68" s="6"/>
      <c r="EJF68" s="6"/>
      <c r="EJG68" s="1"/>
      <c r="EJH68" s="1"/>
      <c r="EJI68" s="1"/>
      <c r="EJL68" s="2"/>
      <c r="EJM68" s="6"/>
      <c r="EJN68" s="6"/>
      <c r="EJO68" s="1"/>
      <c r="EJP68" s="1"/>
      <c r="EJQ68" s="1"/>
      <c r="EJT68" s="2"/>
      <c r="EJU68" s="6"/>
      <c r="EJV68" s="6"/>
      <c r="EJW68" s="1"/>
      <c r="EJX68" s="1"/>
      <c r="EJY68" s="1"/>
      <c r="EKB68" s="2"/>
      <c r="EKC68" s="6"/>
      <c r="EKD68" s="6"/>
      <c r="EKE68" s="1"/>
      <c r="EKF68" s="1"/>
      <c r="EKG68" s="1"/>
      <c r="EKJ68" s="2"/>
      <c r="EKK68" s="6"/>
      <c r="EKL68" s="6"/>
      <c r="EKM68" s="1"/>
      <c r="EKN68" s="1"/>
      <c r="EKO68" s="1"/>
      <c r="EKR68" s="2"/>
      <c r="EKS68" s="6"/>
      <c r="EKT68" s="6"/>
      <c r="EKU68" s="1"/>
      <c r="EKV68" s="1"/>
      <c r="EKW68" s="1"/>
      <c r="EKZ68" s="2"/>
      <c r="ELA68" s="6"/>
      <c r="ELB68" s="6"/>
      <c r="ELC68" s="1"/>
      <c r="ELD68" s="1"/>
      <c r="ELE68" s="1"/>
      <c r="ELH68" s="2"/>
      <c r="ELI68" s="6"/>
      <c r="ELJ68" s="6"/>
      <c r="ELK68" s="1"/>
      <c r="ELL68" s="1"/>
      <c r="ELM68" s="1"/>
      <c r="ELP68" s="2"/>
      <c r="ELQ68" s="6"/>
      <c r="ELR68" s="6"/>
      <c r="ELS68" s="1"/>
      <c r="ELT68" s="1"/>
      <c r="ELU68" s="1"/>
      <c r="ELX68" s="2"/>
      <c r="ELY68" s="6"/>
      <c r="ELZ68" s="6"/>
      <c r="EMA68" s="1"/>
      <c r="EMB68" s="1"/>
      <c r="EMC68" s="1"/>
      <c r="EMF68" s="2"/>
      <c r="EMG68" s="6"/>
      <c r="EMH68" s="6"/>
      <c r="EMI68" s="1"/>
      <c r="EMJ68" s="1"/>
      <c r="EMK68" s="1"/>
      <c r="EMN68" s="2"/>
      <c r="EMO68" s="6"/>
      <c r="EMP68" s="6"/>
      <c r="EMQ68" s="1"/>
      <c r="EMR68" s="1"/>
      <c r="EMS68" s="1"/>
      <c r="EMV68" s="2"/>
      <c r="EMW68" s="6"/>
      <c r="EMX68" s="6"/>
      <c r="EMY68" s="1"/>
      <c r="EMZ68" s="1"/>
      <c r="ENA68" s="1"/>
      <c r="END68" s="2"/>
      <c r="ENE68" s="6"/>
      <c r="ENF68" s="6"/>
      <c r="ENG68" s="1"/>
      <c r="ENH68" s="1"/>
      <c r="ENI68" s="1"/>
      <c r="ENL68" s="2"/>
      <c r="ENM68" s="6"/>
      <c r="ENN68" s="6"/>
      <c r="ENO68" s="1"/>
      <c r="ENP68" s="1"/>
      <c r="ENQ68" s="1"/>
      <c r="ENT68" s="2"/>
      <c r="ENU68" s="6"/>
      <c r="ENV68" s="6"/>
      <c r="ENW68" s="1"/>
      <c r="ENX68" s="1"/>
      <c r="ENY68" s="1"/>
      <c r="EOB68" s="2"/>
      <c r="EOC68" s="6"/>
      <c r="EOD68" s="6"/>
      <c r="EOE68" s="1"/>
      <c r="EOF68" s="1"/>
      <c r="EOG68" s="1"/>
      <c r="EOJ68" s="2"/>
      <c r="EOK68" s="6"/>
      <c r="EOL68" s="6"/>
      <c r="EOM68" s="1"/>
      <c r="EON68" s="1"/>
      <c r="EOO68" s="1"/>
      <c r="EOR68" s="2"/>
      <c r="EOS68" s="6"/>
      <c r="EOT68" s="6"/>
      <c r="EOU68" s="1"/>
      <c r="EOV68" s="1"/>
      <c r="EOW68" s="1"/>
      <c r="EOZ68" s="2"/>
      <c r="EPA68" s="6"/>
      <c r="EPB68" s="6"/>
      <c r="EPC68" s="1"/>
      <c r="EPD68" s="1"/>
      <c r="EPE68" s="1"/>
      <c r="EPH68" s="2"/>
      <c r="EPI68" s="6"/>
      <c r="EPJ68" s="6"/>
      <c r="EPK68" s="1"/>
      <c r="EPL68" s="1"/>
      <c r="EPM68" s="1"/>
      <c r="EPP68" s="2"/>
      <c r="EPQ68" s="6"/>
      <c r="EPR68" s="6"/>
      <c r="EPS68" s="1"/>
      <c r="EPT68" s="1"/>
      <c r="EPU68" s="1"/>
      <c r="EPX68" s="2"/>
      <c r="EPY68" s="6"/>
      <c r="EPZ68" s="6"/>
      <c r="EQA68" s="1"/>
      <c r="EQB68" s="1"/>
      <c r="EQC68" s="1"/>
      <c r="EQF68" s="2"/>
      <c r="EQG68" s="6"/>
      <c r="EQH68" s="6"/>
      <c r="EQI68" s="1"/>
      <c r="EQJ68" s="1"/>
      <c r="EQK68" s="1"/>
      <c r="EQN68" s="2"/>
      <c r="EQO68" s="6"/>
      <c r="EQP68" s="6"/>
      <c r="EQQ68" s="1"/>
      <c r="EQR68" s="1"/>
      <c r="EQS68" s="1"/>
      <c r="EQV68" s="2"/>
      <c r="EQW68" s="6"/>
      <c r="EQX68" s="6"/>
      <c r="EQY68" s="1"/>
      <c r="EQZ68" s="1"/>
      <c r="ERA68" s="1"/>
      <c r="ERD68" s="2"/>
      <c r="ERE68" s="6"/>
      <c r="ERF68" s="6"/>
      <c r="ERG68" s="1"/>
      <c r="ERH68" s="1"/>
      <c r="ERI68" s="1"/>
      <c r="ERL68" s="2"/>
      <c r="ERM68" s="6"/>
      <c r="ERN68" s="6"/>
      <c r="ERO68" s="1"/>
      <c r="ERP68" s="1"/>
      <c r="ERQ68" s="1"/>
      <c r="ERT68" s="2"/>
      <c r="ERU68" s="6"/>
      <c r="ERV68" s="6"/>
      <c r="ERW68" s="1"/>
      <c r="ERX68" s="1"/>
      <c r="ERY68" s="1"/>
      <c r="ESB68" s="2"/>
      <c r="ESC68" s="6"/>
      <c r="ESD68" s="6"/>
      <c r="ESE68" s="1"/>
      <c r="ESF68" s="1"/>
      <c r="ESG68" s="1"/>
      <c r="ESJ68" s="2"/>
      <c r="ESK68" s="6"/>
      <c r="ESL68" s="6"/>
      <c r="ESM68" s="1"/>
      <c r="ESN68" s="1"/>
      <c r="ESO68" s="1"/>
      <c r="ESR68" s="2"/>
      <c r="ESS68" s="6"/>
      <c r="EST68" s="6"/>
      <c r="ESU68" s="1"/>
      <c r="ESV68" s="1"/>
      <c r="ESW68" s="1"/>
      <c r="ESZ68" s="2"/>
      <c r="ETA68" s="6"/>
      <c r="ETB68" s="6"/>
      <c r="ETC68" s="1"/>
      <c r="ETD68" s="1"/>
      <c r="ETE68" s="1"/>
      <c r="ETH68" s="2"/>
      <c r="ETI68" s="6"/>
      <c r="ETJ68" s="6"/>
      <c r="ETK68" s="1"/>
      <c r="ETL68" s="1"/>
      <c r="ETM68" s="1"/>
      <c r="ETP68" s="2"/>
      <c r="ETQ68" s="6"/>
      <c r="ETR68" s="6"/>
      <c r="ETS68" s="1"/>
      <c r="ETT68" s="1"/>
      <c r="ETU68" s="1"/>
      <c r="ETX68" s="2"/>
      <c r="ETY68" s="6"/>
      <c r="ETZ68" s="6"/>
      <c r="EUA68" s="1"/>
      <c r="EUB68" s="1"/>
      <c r="EUC68" s="1"/>
      <c r="EUF68" s="2"/>
      <c r="EUG68" s="6"/>
      <c r="EUH68" s="6"/>
      <c r="EUI68" s="1"/>
      <c r="EUJ68" s="1"/>
      <c r="EUK68" s="1"/>
      <c r="EUN68" s="2"/>
      <c r="EUO68" s="6"/>
      <c r="EUP68" s="6"/>
      <c r="EUQ68" s="1"/>
      <c r="EUR68" s="1"/>
      <c r="EUS68" s="1"/>
      <c r="EUV68" s="2"/>
      <c r="EUW68" s="6"/>
      <c r="EUX68" s="6"/>
      <c r="EUY68" s="1"/>
      <c r="EUZ68" s="1"/>
      <c r="EVA68" s="1"/>
      <c r="EVD68" s="2"/>
      <c r="EVE68" s="6"/>
      <c r="EVF68" s="6"/>
      <c r="EVG68" s="1"/>
      <c r="EVH68" s="1"/>
      <c r="EVI68" s="1"/>
      <c r="EVL68" s="2"/>
      <c r="EVM68" s="6"/>
      <c r="EVN68" s="6"/>
      <c r="EVO68" s="1"/>
      <c r="EVP68" s="1"/>
      <c r="EVQ68" s="1"/>
      <c r="EVT68" s="2"/>
      <c r="EVU68" s="6"/>
      <c r="EVV68" s="6"/>
      <c r="EVW68" s="1"/>
      <c r="EVX68" s="1"/>
      <c r="EVY68" s="1"/>
      <c r="EWB68" s="2"/>
      <c r="EWC68" s="6"/>
      <c r="EWD68" s="6"/>
      <c r="EWE68" s="1"/>
      <c r="EWF68" s="1"/>
      <c r="EWG68" s="1"/>
      <c r="EWJ68" s="2"/>
      <c r="EWK68" s="6"/>
      <c r="EWL68" s="6"/>
      <c r="EWM68" s="1"/>
      <c r="EWN68" s="1"/>
      <c r="EWO68" s="1"/>
      <c r="EWR68" s="2"/>
      <c r="EWS68" s="6"/>
      <c r="EWT68" s="6"/>
      <c r="EWU68" s="1"/>
      <c r="EWV68" s="1"/>
      <c r="EWW68" s="1"/>
      <c r="EWZ68" s="2"/>
      <c r="EXA68" s="6"/>
      <c r="EXB68" s="6"/>
      <c r="EXC68" s="1"/>
      <c r="EXD68" s="1"/>
      <c r="EXE68" s="1"/>
      <c r="EXH68" s="2"/>
      <c r="EXI68" s="6"/>
      <c r="EXJ68" s="6"/>
      <c r="EXK68" s="1"/>
      <c r="EXL68" s="1"/>
      <c r="EXM68" s="1"/>
      <c r="EXP68" s="2"/>
      <c r="EXQ68" s="6"/>
      <c r="EXR68" s="6"/>
      <c r="EXS68" s="1"/>
      <c r="EXT68" s="1"/>
      <c r="EXU68" s="1"/>
      <c r="EXX68" s="2"/>
      <c r="EXY68" s="6"/>
      <c r="EXZ68" s="6"/>
      <c r="EYA68" s="1"/>
      <c r="EYB68" s="1"/>
      <c r="EYC68" s="1"/>
      <c r="EYF68" s="2"/>
      <c r="EYG68" s="6"/>
      <c r="EYH68" s="6"/>
      <c r="EYI68" s="1"/>
      <c r="EYJ68" s="1"/>
      <c r="EYK68" s="1"/>
      <c r="EYN68" s="2"/>
      <c r="EYO68" s="6"/>
      <c r="EYP68" s="6"/>
      <c r="EYQ68" s="1"/>
      <c r="EYR68" s="1"/>
      <c r="EYS68" s="1"/>
      <c r="EYV68" s="2"/>
      <c r="EYW68" s="6"/>
      <c r="EYX68" s="6"/>
      <c r="EYY68" s="1"/>
      <c r="EYZ68" s="1"/>
      <c r="EZA68" s="1"/>
      <c r="EZD68" s="2"/>
      <c r="EZE68" s="6"/>
      <c r="EZF68" s="6"/>
      <c r="EZG68" s="1"/>
      <c r="EZH68" s="1"/>
      <c r="EZI68" s="1"/>
      <c r="EZL68" s="2"/>
      <c r="EZM68" s="6"/>
      <c r="EZN68" s="6"/>
      <c r="EZO68" s="1"/>
      <c r="EZP68" s="1"/>
      <c r="EZQ68" s="1"/>
      <c r="EZT68" s="2"/>
      <c r="EZU68" s="6"/>
      <c r="EZV68" s="6"/>
      <c r="EZW68" s="1"/>
      <c r="EZX68" s="1"/>
      <c r="EZY68" s="1"/>
      <c r="FAB68" s="2"/>
      <c r="FAC68" s="6"/>
      <c r="FAD68" s="6"/>
      <c r="FAE68" s="1"/>
      <c r="FAF68" s="1"/>
      <c r="FAG68" s="1"/>
      <c r="FAJ68" s="2"/>
      <c r="FAK68" s="6"/>
      <c r="FAL68" s="6"/>
      <c r="FAM68" s="1"/>
      <c r="FAN68" s="1"/>
      <c r="FAO68" s="1"/>
      <c r="FAR68" s="2"/>
      <c r="FAS68" s="6"/>
      <c r="FAT68" s="6"/>
      <c r="FAU68" s="1"/>
      <c r="FAV68" s="1"/>
      <c r="FAW68" s="1"/>
      <c r="FAZ68" s="2"/>
      <c r="FBA68" s="6"/>
      <c r="FBB68" s="6"/>
      <c r="FBC68" s="1"/>
      <c r="FBD68" s="1"/>
      <c r="FBE68" s="1"/>
      <c r="FBH68" s="2"/>
      <c r="FBI68" s="6"/>
      <c r="FBJ68" s="6"/>
      <c r="FBK68" s="1"/>
      <c r="FBL68" s="1"/>
      <c r="FBM68" s="1"/>
      <c r="FBP68" s="2"/>
      <c r="FBQ68" s="6"/>
      <c r="FBR68" s="6"/>
      <c r="FBS68" s="1"/>
      <c r="FBT68" s="1"/>
      <c r="FBU68" s="1"/>
      <c r="FBX68" s="2"/>
      <c r="FBY68" s="6"/>
      <c r="FBZ68" s="6"/>
      <c r="FCA68" s="1"/>
      <c r="FCB68" s="1"/>
      <c r="FCC68" s="1"/>
      <c r="FCF68" s="2"/>
      <c r="FCG68" s="6"/>
      <c r="FCH68" s="6"/>
      <c r="FCI68" s="1"/>
      <c r="FCJ68" s="1"/>
      <c r="FCK68" s="1"/>
      <c r="FCN68" s="2"/>
      <c r="FCO68" s="6"/>
      <c r="FCP68" s="6"/>
      <c r="FCQ68" s="1"/>
      <c r="FCR68" s="1"/>
      <c r="FCS68" s="1"/>
      <c r="FCV68" s="2"/>
      <c r="FCW68" s="6"/>
      <c r="FCX68" s="6"/>
      <c r="FCY68" s="1"/>
      <c r="FCZ68" s="1"/>
      <c r="FDA68" s="1"/>
      <c r="FDD68" s="2"/>
      <c r="FDE68" s="6"/>
      <c r="FDF68" s="6"/>
      <c r="FDG68" s="1"/>
      <c r="FDH68" s="1"/>
      <c r="FDI68" s="1"/>
      <c r="FDL68" s="2"/>
      <c r="FDM68" s="6"/>
      <c r="FDN68" s="6"/>
      <c r="FDO68" s="1"/>
      <c r="FDP68" s="1"/>
      <c r="FDQ68" s="1"/>
      <c r="FDT68" s="2"/>
      <c r="FDU68" s="6"/>
      <c r="FDV68" s="6"/>
      <c r="FDW68" s="1"/>
      <c r="FDX68" s="1"/>
      <c r="FDY68" s="1"/>
      <c r="FEB68" s="2"/>
      <c r="FEC68" s="6"/>
      <c r="FED68" s="6"/>
      <c r="FEE68" s="1"/>
      <c r="FEF68" s="1"/>
      <c r="FEG68" s="1"/>
      <c r="FEJ68" s="2"/>
      <c r="FEK68" s="6"/>
      <c r="FEL68" s="6"/>
      <c r="FEM68" s="1"/>
      <c r="FEN68" s="1"/>
      <c r="FEO68" s="1"/>
      <c r="FER68" s="2"/>
      <c r="FES68" s="6"/>
      <c r="FET68" s="6"/>
      <c r="FEU68" s="1"/>
      <c r="FEV68" s="1"/>
      <c r="FEW68" s="1"/>
      <c r="FEZ68" s="2"/>
      <c r="FFA68" s="6"/>
      <c r="FFB68" s="6"/>
      <c r="FFC68" s="1"/>
      <c r="FFD68" s="1"/>
      <c r="FFE68" s="1"/>
      <c r="FFH68" s="2"/>
      <c r="FFI68" s="6"/>
      <c r="FFJ68" s="6"/>
      <c r="FFK68" s="1"/>
      <c r="FFL68" s="1"/>
      <c r="FFM68" s="1"/>
      <c r="FFP68" s="2"/>
      <c r="FFQ68" s="6"/>
      <c r="FFR68" s="6"/>
      <c r="FFS68" s="1"/>
      <c r="FFT68" s="1"/>
      <c r="FFU68" s="1"/>
      <c r="FFX68" s="2"/>
      <c r="FFY68" s="6"/>
      <c r="FFZ68" s="6"/>
      <c r="FGA68" s="1"/>
      <c r="FGB68" s="1"/>
      <c r="FGC68" s="1"/>
      <c r="FGF68" s="2"/>
      <c r="FGG68" s="6"/>
      <c r="FGH68" s="6"/>
      <c r="FGI68" s="1"/>
      <c r="FGJ68" s="1"/>
      <c r="FGK68" s="1"/>
      <c r="FGN68" s="2"/>
      <c r="FGO68" s="6"/>
      <c r="FGP68" s="6"/>
      <c r="FGQ68" s="1"/>
      <c r="FGR68" s="1"/>
      <c r="FGS68" s="1"/>
      <c r="FGV68" s="2"/>
      <c r="FGW68" s="6"/>
      <c r="FGX68" s="6"/>
      <c r="FGY68" s="1"/>
      <c r="FGZ68" s="1"/>
      <c r="FHA68" s="1"/>
      <c r="FHD68" s="2"/>
      <c r="FHE68" s="6"/>
      <c r="FHF68" s="6"/>
      <c r="FHG68" s="1"/>
      <c r="FHH68" s="1"/>
      <c r="FHI68" s="1"/>
      <c r="FHL68" s="2"/>
      <c r="FHM68" s="6"/>
      <c r="FHN68" s="6"/>
      <c r="FHO68" s="1"/>
      <c r="FHP68" s="1"/>
      <c r="FHQ68" s="1"/>
      <c r="FHT68" s="2"/>
      <c r="FHU68" s="6"/>
      <c r="FHV68" s="6"/>
      <c r="FHW68" s="1"/>
      <c r="FHX68" s="1"/>
      <c r="FHY68" s="1"/>
      <c r="FIB68" s="2"/>
      <c r="FIC68" s="6"/>
      <c r="FID68" s="6"/>
      <c r="FIE68" s="1"/>
      <c r="FIF68" s="1"/>
      <c r="FIG68" s="1"/>
      <c r="FIJ68" s="2"/>
      <c r="FIK68" s="6"/>
      <c r="FIL68" s="6"/>
      <c r="FIM68" s="1"/>
      <c r="FIN68" s="1"/>
      <c r="FIO68" s="1"/>
      <c r="FIR68" s="2"/>
      <c r="FIS68" s="6"/>
      <c r="FIT68" s="6"/>
      <c r="FIU68" s="1"/>
      <c r="FIV68" s="1"/>
      <c r="FIW68" s="1"/>
      <c r="FIZ68" s="2"/>
      <c r="FJA68" s="6"/>
      <c r="FJB68" s="6"/>
      <c r="FJC68" s="1"/>
      <c r="FJD68" s="1"/>
      <c r="FJE68" s="1"/>
      <c r="FJH68" s="2"/>
      <c r="FJI68" s="6"/>
      <c r="FJJ68" s="6"/>
      <c r="FJK68" s="1"/>
      <c r="FJL68" s="1"/>
      <c r="FJM68" s="1"/>
      <c r="FJP68" s="2"/>
      <c r="FJQ68" s="6"/>
      <c r="FJR68" s="6"/>
      <c r="FJS68" s="1"/>
      <c r="FJT68" s="1"/>
      <c r="FJU68" s="1"/>
      <c r="FJX68" s="2"/>
      <c r="FJY68" s="6"/>
      <c r="FJZ68" s="6"/>
      <c r="FKA68" s="1"/>
      <c r="FKB68" s="1"/>
      <c r="FKC68" s="1"/>
      <c r="FKF68" s="2"/>
      <c r="FKG68" s="6"/>
      <c r="FKH68" s="6"/>
      <c r="FKI68" s="1"/>
      <c r="FKJ68" s="1"/>
      <c r="FKK68" s="1"/>
      <c r="FKN68" s="2"/>
      <c r="FKO68" s="6"/>
      <c r="FKP68" s="6"/>
      <c r="FKQ68" s="1"/>
      <c r="FKR68" s="1"/>
      <c r="FKS68" s="1"/>
      <c r="FKV68" s="2"/>
      <c r="FKW68" s="6"/>
      <c r="FKX68" s="6"/>
      <c r="FKY68" s="1"/>
      <c r="FKZ68" s="1"/>
      <c r="FLA68" s="1"/>
      <c r="FLD68" s="2"/>
      <c r="FLE68" s="6"/>
      <c r="FLF68" s="6"/>
      <c r="FLG68" s="1"/>
      <c r="FLH68" s="1"/>
      <c r="FLI68" s="1"/>
      <c r="FLL68" s="2"/>
      <c r="FLM68" s="6"/>
      <c r="FLN68" s="6"/>
      <c r="FLO68" s="1"/>
      <c r="FLP68" s="1"/>
      <c r="FLQ68" s="1"/>
      <c r="FLT68" s="2"/>
      <c r="FLU68" s="6"/>
      <c r="FLV68" s="6"/>
      <c r="FLW68" s="1"/>
      <c r="FLX68" s="1"/>
      <c r="FLY68" s="1"/>
      <c r="FMB68" s="2"/>
      <c r="FMC68" s="6"/>
      <c r="FMD68" s="6"/>
      <c r="FME68" s="1"/>
      <c r="FMF68" s="1"/>
      <c r="FMG68" s="1"/>
      <c r="FMJ68" s="2"/>
      <c r="FMK68" s="6"/>
      <c r="FML68" s="6"/>
      <c r="FMM68" s="1"/>
      <c r="FMN68" s="1"/>
      <c r="FMO68" s="1"/>
      <c r="FMR68" s="2"/>
      <c r="FMS68" s="6"/>
      <c r="FMT68" s="6"/>
      <c r="FMU68" s="1"/>
      <c r="FMV68" s="1"/>
      <c r="FMW68" s="1"/>
      <c r="FMZ68" s="2"/>
      <c r="FNA68" s="6"/>
      <c r="FNB68" s="6"/>
      <c r="FNC68" s="1"/>
      <c r="FND68" s="1"/>
      <c r="FNE68" s="1"/>
      <c r="FNH68" s="2"/>
      <c r="FNI68" s="6"/>
      <c r="FNJ68" s="6"/>
      <c r="FNK68" s="1"/>
      <c r="FNL68" s="1"/>
      <c r="FNM68" s="1"/>
      <c r="FNP68" s="2"/>
      <c r="FNQ68" s="6"/>
      <c r="FNR68" s="6"/>
      <c r="FNS68" s="1"/>
      <c r="FNT68" s="1"/>
      <c r="FNU68" s="1"/>
      <c r="FNX68" s="2"/>
      <c r="FNY68" s="6"/>
      <c r="FNZ68" s="6"/>
      <c r="FOA68" s="1"/>
      <c r="FOB68" s="1"/>
      <c r="FOC68" s="1"/>
      <c r="FOF68" s="2"/>
      <c r="FOG68" s="6"/>
      <c r="FOH68" s="6"/>
      <c r="FOI68" s="1"/>
      <c r="FOJ68" s="1"/>
      <c r="FOK68" s="1"/>
      <c r="FON68" s="2"/>
      <c r="FOO68" s="6"/>
      <c r="FOP68" s="6"/>
      <c r="FOQ68" s="1"/>
      <c r="FOR68" s="1"/>
      <c r="FOS68" s="1"/>
      <c r="FOV68" s="2"/>
      <c r="FOW68" s="6"/>
      <c r="FOX68" s="6"/>
      <c r="FOY68" s="1"/>
      <c r="FOZ68" s="1"/>
      <c r="FPA68" s="1"/>
      <c r="FPD68" s="2"/>
      <c r="FPE68" s="6"/>
      <c r="FPF68" s="6"/>
      <c r="FPG68" s="1"/>
      <c r="FPH68" s="1"/>
      <c r="FPI68" s="1"/>
      <c r="FPL68" s="2"/>
      <c r="FPM68" s="6"/>
      <c r="FPN68" s="6"/>
      <c r="FPO68" s="1"/>
      <c r="FPP68" s="1"/>
      <c r="FPQ68" s="1"/>
      <c r="FPT68" s="2"/>
      <c r="FPU68" s="6"/>
      <c r="FPV68" s="6"/>
      <c r="FPW68" s="1"/>
      <c r="FPX68" s="1"/>
      <c r="FPY68" s="1"/>
      <c r="FQB68" s="2"/>
      <c r="FQC68" s="6"/>
      <c r="FQD68" s="6"/>
      <c r="FQE68" s="1"/>
      <c r="FQF68" s="1"/>
      <c r="FQG68" s="1"/>
      <c r="FQJ68" s="2"/>
      <c r="FQK68" s="6"/>
      <c r="FQL68" s="6"/>
      <c r="FQM68" s="1"/>
      <c r="FQN68" s="1"/>
      <c r="FQO68" s="1"/>
      <c r="FQR68" s="2"/>
      <c r="FQS68" s="6"/>
      <c r="FQT68" s="6"/>
      <c r="FQU68" s="1"/>
      <c r="FQV68" s="1"/>
      <c r="FQW68" s="1"/>
      <c r="FQZ68" s="2"/>
      <c r="FRA68" s="6"/>
      <c r="FRB68" s="6"/>
      <c r="FRC68" s="1"/>
      <c r="FRD68" s="1"/>
      <c r="FRE68" s="1"/>
      <c r="FRH68" s="2"/>
      <c r="FRI68" s="6"/>
      <c r="FRJ68" s="6"/>
      <c r="FRK68" s="1"/>
      <c r="FRL68" s="1"/>
      <c r="FRM68" s="1"/>
      <c r="FRP68" s="2"/>
      <c r="FRQ68" s="6"/>
      <c r="FRR68" s="6"/>
      <c r="FRS68" s="1"/>
      <c r="FRT68" s="1"/>
      <c r="FRU68" s="1"/>
      <c r="FRX68" s="2"/>
      <c r="FRY68" s="6"/>
      <c r="FRZ68" s="6"/>
      <c r="FSA68" s="1"/>
      <c r="FSB68" s="1"/>
      <c r="FSC68" s="1"/>
      <c r="FSF68" s="2"/>
      <c r="FSG68" s="6"/>
      <c r="FSH68" s="6"/>
      <c r="FSI68" s="1"/>
      <c r="FSJ68" s="1"/>
      <c r="FSK68" s="1"/>
      <c r="FSN68" s="2"/>
      <c r="FSO68" s="6"/>
      <c r="FSP68" s="6"/>
      <c r="FSQ68" s="1"/>
      <c r="FSR68" s="1"/>
      <c r="FSS68" s="1"/>
      <c r="FSV68" s="2"/>
      <c r="FSW68" s="6"/>
      <c r="FSX68" s="6"/>
      <c r="FSY68" s="1"/>
      <c r="FSZ68" s="1"/>
      <c r="FTA68" s="1"/>
      <c r="FTD68" s="2"/>
      <c r="FTE68" s="6"/>
      <c r="FTF68" s="6"/>
      <c r="FTG68" s="1"/>
      <c r="FTH68" s="1"/>
      <c r="FTI68" s="1"/>
      <c r="FTL68" s="2"/>
      <c r="FTM68" s="6"/>
      <c r="FTN68" s="6"/>
      <c r="FTO68" s="1"/>
      <c r="FTP68" s="1"/>
      <c r="FTQ68" s="1"/>
      <c r="FTT68" s="2"/>
      <c r="FTU68" s="6"/>
      <c r="FTV68" s="6"/>
      <c r="FTW68" s="1"/>
      <c r="FTX68" s="1"/>
      <c r="FTY68" s="1"/>
      <c r="FUB68" s="2"/>
      <c r="FUC68" s="6"/>
      <c r="FUD68" s="6"/>
      <c r="FUE68" s="1"/>
      <c r="FUF68" s="1"/>
      <c r="FUG68" s="1"/>
      <c r="FUJ68" s="2"/>
      <c r="FUK68" s="6"/>
      <c r="FUL68" s="6"/>
      <c r="FUM68" s="1"/>
      <c r="FUN68" s="1"/>
      <c r="FUO68" s="1"/>
      <c r="FUR68" s="2"/>
      <c r="FUS68" s="6"/>
      <c r="FUT68" s="6"/>
      <c r="FUU68" s="1"/>
      <c r="FUV68" s="1"/>
      <c r="FUW68" s="1"/>
      <c r="FUZ68" s="2"/>
      <c r="FVA68" s="6"/>
      <c r="FVB68" s="6"/>
      <c r="FVC68" s="1"/>
      <c r="FVD68" s="1"/>
      <c r="FVE68" s="1"/>
      <c r="FVH68" s="2"/>
      <c r="FVI68" s="6"/>
      <c r="FVJ68" s="6"/>
      <c r="FVK68" s="1"/>
      <c r="FVL68" s="1"/>
      <c r="FVM68" s="1"/>
      <c r="FVP68" s="2"/>
      <c r="FVQ68" s="6"/>
      <c r="FVR68" s="6"/>
      <c r="FVS68" s="1"/>
      <c r="FVT68" s="1"/>
      <c r="FVU68" s="1"/>
      <c r="FVX68" s="2"/>
      <c r="FVY68" s="6"/>
      <c r="FVZ68" s="6"/>
      <c r="FWA68" s="1"/>
      <c r="FWB68" s="1"/>
      <c r="FWC68" s="1"/>
      <c r="FWF68" s="2"/>
      <c r="FWG68" s="6"/>
      <c r="FWH68" s="6"/>
      <c r="FWI68" s="1"/>
      <c r="FWJ68" s="1"/>
      <c r="FWK68" s="1"/>
      <c r="FWN68" s="2"/>
      <c r="FWO68" s="6"/>
      <c r="FWP68" s="6"/>
      <c r="FWQ68" s="1"/>
      <c r="FWR68" s="1"/>
      <c r="FWS68" s="1"/>
      <c r="FWV68" s="2"/>
      <c r="FWW68" s="6"/>
      <c r="FWX68" s="6"/>
      <c r="FWY68" s="1"/>
      <c r="FWZ68" s="1"/>
      <c r="FXA68" s="1"/>
      <c r="FXD68" s="2"/>
      <c r="FXE68" s="6"/>
      <c r="FXF68" s="6"/>
      <c r="FXG68" s="1"/>
      <c r="FXH68" s="1"/>
      <c r="FXI68" s="1"/>
      <c r="FXL68" s="2"/>
      <c r="FXM68" s="6"/>
      <c r="FXN68" s="6"/>
      <c r="FXO68" s="1"/>
      <c r="FXP68" s="1"/>
      <c r="FXQ68" s="1"/>
      <c r="FXT68" s="2"/>
      <c r="FXU68" s="6"/>
      <c r="FXV68" s="6"/>
      <c r="FXW68" s="1"/>
      <c r="FXX68" s="1"/>
      <c r="FXY68" s="1"/>
      <c r="FYB68" s="2"/>
      <c r="FYC68" s="6"/>
      <c r="FYD68" s="6"/>
      <c r="FYE68" s="1"/>
      <c r="FYF68" s="1"/>
      <c r="FYG68" s="1"/>
      <c r="FYJ68" s="2"/>
      <c r="FYK68" s="6"/>
      <c r="FYL68" s="6"/>
      <c r="FYM68" s="1"/>
      <c r="FYN68" s="1"/>
      <c r="FYO68" s="1"/>
      <c r="FYR68" s="2"/>
      <c r="FYS68" s="6"/>
      <c r="FYT68" s="6"/>
      <c r="FYU68" s="1"/>
      <c r="FYV68" s="1"/>
      <c r="FYW68" s="1"/>
      <c r="FYZ68" s="2"/>
      <c r="FZA68" s="6"/>
      <c r="FZB68" s="6"/>
      <c r="FZC68" s="1"/>
      <c r="FZD68" s="1"/>
      <c r="FZE68" s="1"/>
      <c r="FZH68" s="2"/>
      <c r="FZI68" s="6"/>
      <c r="FZJ68" s="6"/>
      <c r="FZK68" s="1"/>
      <c r="FZL68" s="1"/>
      <c r="FZM68" s="1"/>
      <c r="FZP68" s="2"/>
      <c r="FZQ68" s="6"/>
      <c r="FZR68" s="6"/>
      <c r="FZS68" s="1"/>
      <c r="FZT68" s="1"/>
      <c r="FZU68" s="1"/>
      <c r="FZX68" s="2"/>
      <c r="FZY68" s="6"/>
      <c r="FZZ68" s="6"/>
      <c r="GAA68" s="1"/>
      <c r="GAB68" s="1"/>
      <c r="GAC68" s="1"/>
      <c r="GAF68" s="2"/>
      <c r="GAG68" s="6"/>
      <c r="GAH68" s="6"/>
      <c r="GAI68" s="1"/>
      <c r="GAJ68" s="1"/>
      <c r="GAK68" s="1"/>
      <c r="GAN68" s="2"/>
      <c r="GAO68" s="6"/>
      <c r="GAP68" s="6"/>
      <c r="GAQ68" s="1"/>
      <c r="GAR68" s="1"/>
      <c r="GAS68" s="1"/>
      <c r="GAV68" s="2"/>
      <c r="GAW68" s="6"/>
      <c r="GAX68" s="6"/>
      <c r="GAY68" s="1"/>
      <c r="GAZ68" s="1"/>
      <c r="GBA68" s="1"/>
      <c r="GBD68" s="2"/>
      <c r="GBE68" s="6"/>
      <c r="GBF68" s="6"/>
      <c r="GBG68" s="1"/>
      <c r="GBH68" s="1"/>
      <c r="GBI68" s="1"/>
      <c r="GBL68" s="2"/>
      <c r="GBM68" s="6"/>
      <c r="GBN68" s="6"/>
      <c r="GBO68" s="1"/>
      <c r="GBP68" s="1"/>
      <c r="GBQ68" s="1"/>
      <c r="GBT68" s="2"/>
      <c r="GBU68" s="6"/>
      <c r="GBV68" s="6"/>
      <c r="GBW68" s="1"/>
      <c r="GBX68" s="1"/>
      <c r="GBY68" s="1"/>
      <c r="GCB68" s="2"/>
      <c r="GCC68" s="6"/>
      <c r="GCD68" s="6"/>
      <c r="GCE68" s="1"/>
      <c r="GCF68" s="1"/>
      <c r="GCG68" s="1"/>
      <c r="GCJ68" s="2"/>
      <c r="GCK68" s="6"/>
      <c r="GCL68" s="6"/>
      <c r="GCM68" s="1"/>
      <c r="GCN68" s="1"/>
      <c r="GCO68" s="1"/>
      <c r="GCR68" s="2"/>
      <c r="GCS68" s="6"/>
      <c r="GCT68" s="6"/>
      <c r="GCU68" s="1"/>
      <c r="GCV68" s="1"/>
      <c r="GCW68" s="1"/>
      <c r="GCZ68" s="2"/>
      <c r="GDA68" s="6"/>
      <c r="GDB68" s="6"/>
      <c r="GDC68" s="1"/>
      <c r="GDD68" s="1"/>
      <c r="GDE68" s="1"/>
      <c r="GDH68" s="2"/>
      <c r="GDI68" s="6"/>
      <c r="GDJ68" s="6"/>
      <c r="GDK68" s="1"/>
      <c r="GDL68" s="1"/>
      <c r="GDM68" s="1"/>
      <c r="GDP68" s="2"/>
      <c r="GDQ68" s="6"/>
      <c r="GDR68" s="6"/>
      <c r="GDS68" s="1"/>
      <c r="GDT68" s="1"/>
      <c r="GDU68" s="1"/>
      <c r="GDX68" s="2"/>
      <c r="GDY68" s="6"/>
      <c r="GDZ68" s="6"/>
      <c r="GEA68" s="1"/>
      <c r="GEB68" s="1"/>
      <c r="GEC68" s="1"/>
      <c r="GEF68" s="2"/>
      <c r="GEG68" s="6"/>
      <c r="GEH68" s="6"/>
      <c r="GEI68" s="1"/>
      <c r="GEJ68" s="1"/>
      <c r="GEK68" s="1"/>
      <c r="GEN68" s="2"/>
      <c r="GEO68" s="6"/>
      <c r="GEP68" s="6"/>
      <c r="GEQ68" s="1"/>
      <c r="GER68" s="1"/>
      <c r="GES68" s="1"/>
      <c r="GEV68" s="2"/>
      <c r="GEW68" s="6"/>
      <c r="GEX68" s="6"/>
      <c r="GEY68" s="1"/>
      <c r="GEZ68" s="1"/>
      <c r="GFA68" s="1"/>
      <c r="GFD68" s="2"/>
      <c r="GFE68" s="6"/>
      <c r="GFF68" s="6"/>
      <c r="GFG68" s="1"/>
      <c r="GFH68" s="1"/>
      <c r="GFI68" s="1"/>
      <c r="GFL68" s="2"/>
      <c r="GFM68" s="6"/>
      <c r="GFN68" s="6"/>
      <c r="GFO68" s="1"/>
      <c r="GFP68" s="1"/>
      <c r="GFQ68" s="1"/>
      <c r="GFT68" s="2"/>
      <c r="GFU68" s="6"/>
      <c r="GFV68" s="6"/>
      <c r="GFW68" s="1"/>
      <c r="GFX68" s="1"/>
      <c r="GFY68" s="1"/>
      <c r="GGB68" s="2"/>
      <c r="GGC68" s="6"/>
      <c r="GGD68" s="6"/>
      <c r="GGE68" s="1"/>
      <c r="GGF68" s="1"/>
      <c r="GGG68" s="1"/>
      <c r="GGJ68" s="2"/>
      <c r="GGK68" s="6"/>
      <c r="GGL68" s="6"/>
      <c r="GGM68" s="1"/>
      <c r="GGN68" s="1"/>
      <c r="GGO68" s="1"/>
      <c r="GGR68" s="2"/>
      <c r="GGS68" s="6"/>
      <c r="GGT68" s="6"/>
      <c r="GGU68" s="1"/>
      <c r="GGV68" s="1"/>
      <c r="GGW68" s="1"/>
      <c r="GGZ68" s="2"/>
      <c r="GHA68" s="6"/>
      <c r="GHB68" s="6"/>
      <c r="GHC68" s="1"/>
      <c r="GHD68" s="1"/>
      <c r="GHE68" s="1"/>
      <c r="GHH68" s="2"/>
      <c r="GHI68" s="6"/>
      <c r="GHJ68" s="6"/>
      <c r="GHK68" s="1"/>
      <c r="GHL68" s="1"/>
      <c r="GHM68" s="1"/>
      <c r="GHP68" s="2"/>
      <c r="GHQ68" s="6"/>
      <c r="GHR68" s="6"/>
      <c r="GHS68" s="1"/>
      <c r="GHT68" s="1"/>
      <c r="GHU68" s="1"/>
      <c r="GHX68" s="2"/>
      <c r="GHY68" s="6"/>
      <c r="GHZ68" s="6"/>
      <c r="GIA68" s="1"/>
      <c r="GIB68" s="1"/>
      <c r="GIC68" s="1"/>
      <c r="GIF68" s="2"/>
      <c r="GIG68" s="6"/>
      <c r="GIH68" s="6"/>
      <c r="GII68" s="1"/>
      <c r="GIJ68" s="1"/>
      <c r="GIK68" s="1"/>
      <c r="GIN68" s="2"/>
      <c r="GIO68" s="6"/>
      <c r="GIP68" s="6"/>
      <c r="GIQ68" s="1"/>
      <c r="GIR68" s="1"/>
      <c r="GIS68" s="1"/>
      <c r="GIV68" s="2"/>
      <c r="GIW68" s="6"/>
      <c r="GIX68" s="6"/>
      <c r="GIY68" s="1"/>
      <c r="GIZ68" s="1"/>
      <c r="GJA68" s="1"/>
      <c r="GJD68" s="2"/>
      <c r="GJE68" s="6"/>
      <c r="GJF68" s="6"/>
      <c r="GJG68" s="1"/>
      <c r="GJH68" s="1"/>
      <c r="GJI68" s="1"/>
      <c r="GJL68" s="2"/>
      <c r="GJM68" s="6"/>
      <c r="GJN68" s="6"/>
      <c r="GJO68" s="1"/>
      <c r="GJP68" s="1"/>
      <c r="GJQ68" s="1"/>
      <c r="GJT68" s="2"/>
      <c r="GJU68" s="6"/>
      <c r="GJV68" s="6"/>
      <c r="GJW68" s="1"/>
      <c r="GJX68" s="1"/>
      <c r="GJY68" s="1"/>
      <c r="GKB68" s="2"/>
      <c r="GKC68" s="6"/>
      <c r="GKD68" s="6"/>
      <c r="GKE68" s="1"/>
      <c r="GKF68" s="1"/>
      <c r="GKG68" s="1"/>
      <c r="GKJ68" s="2"/>
      <c r="GKK68" s="6"/>
      <c r="GKL68" s="6"/>
      <c r="GKM68" s="1"/>
      <c r="GKN68" s="1"/>
      <c r="GKO68" s="1"/>
      <c r="GKR68" s="2"/>
      <c r="GKS68" s="6"/>
      <c r="GKT68" s="6"/>
      <c r="GKU68" s="1"/>
      <c r="GKV68" s="1"/>
      <c r="GKW68" s="1"/>
      <c r="GKZ68" s="2"/>
      <c r="GLA68" s="6"/>
      <c r="GLB68" s="6"/>
      <c r="GLC68" s="1"/>
      <c r="GLD68" s="1"/>
      <c r="GLE68" s="1"/>
      <c r="GLH68" s="2"/>
      <c r="GLI68" s="6"/>
      <c r="GLJ68" s="6"/>
      <c r="GLK68" s="1"/>
      <c r="GLL68" s="1"/>
      <c r="GLM68" s="1"/>
      <c r="GLP68" s="2"/>
      <c r="GLQ68" s="6"/>
      <c r="GLR68" s="6"/>
      <c r="GLS68" s="1"/>
      <c r="GLT68" s="1"/>
      <c r="GLU68" s="1"/>
      <c r="GLX68" s="2"/>
      <c r="GLY68" s="6"/>
      <c r="GLZ68" s="6"/>
      <c r="GMA68" s="1"/>
      <c r="GMB68" s="1"/>
      <c r="GMC68" s="1"/>
      <c r="GMF68" s="2"/>
      <c r="GMG68" s="6"/>
      <c r="GMH68" s="6"/>
      <c r="GMI68" s="1"/>
      <c r="GMJ68" s="1"/>
      <c r="GMK68" s="1"/>
      <c r="GMN68" s="2"/>
      <c r="GMO68" s="6"/>
      <c r="GMP68" s="6"/>
      <c r="GMQ68" s="1"/>
      <c r="GMR68" s="1"/>
      <c r="GMS68" s="1"/>
      <c r="GMV68" s="2"/>
      <c r="GMW68" s="6"/>
      <c r="GMX68" s="6"/>
      <c r="GMY68" s="1"/>
      <c r="GMZ68" s="1"/>
      <c r="GNA68" s="1"/>
      <c r="GND68" s="2"/>
      <c r="GNE68" s="6"/>
      <c r="GNF68" s="6"/>
      <c r="GNG68" s="1"/>
      <c r="GNH68" s="1"/>
      <c r="GNI68" s="1"/>
      <c r="GNL68" s="2"/>
      <c r="GNM68" s="6"/>
      <c r="GNN68" s="6"/>
      <c r="GNO68" s="1"/>
      <c r="GNP68" s="1"/>
      <c r="GNQ68" s="1"/>
      <c r="GNT68" s="2"/>
      <c r="GNU68" s="6"/>
      <c r="GNV68" s="6"/>
      <c r="GNW68" s="1"/>
      <c r="GNX68" s="1"/>
      <c r="GNY68" s="1"/>
      <c r="GOB68" s="2"/>
      <c r="GOC68" s="6"/>
      <c r="GOD68" s="6"/>
      <c r="GOE68" s="1"/>
      <c r="GOF68" s="1"/>
      <c r="GOG68" s="1"/>
      <c r="GOJ68" s="2"/>
      <c r="GOK68" s="6"/>
      <c r="GOL68" s="6"/>
      <c r="GOM68" s="1"/>
      <c r="GON68" s="1"/>
      <c r="GOO68" s="1"/>
      <c r="GOR68" s="2"/>
      <c r="GOS68" s="6"/>
      <c r="GOT68" s="6"/>
      <c r="GOU68" s="1"/>
      <c r="GOV68" s="1"/>
      <c r="GOW68" s="1"/>
      <c r="GOZ68" s="2"/>
      <c r="GPA68" s="6"/>
      <c r="GPB68" s="6"/>
      <c r="GPC68" s="1"/>
      <c r="GPD68" s="1"/>
      <c r="GPE68" s="1"/>
      <c r="GPH68" s="2"/>
      <c r="GPI68" s="6"/>
      <c r="GPJ68" s="6"/>
      <c r="GPK68" s="1"/>
      <c r="GPL68" s="1"/>
      <c r="GPM68" s="1"/>
      <c r="GPP68" s="2"/>
      <c r="GPQ68" s="6"/>
      <c r="GPR68" s="6"/>
      <c r="GPS68" s="1"/>
      <c r="GPT68" s="1"/>
      <c r="GPU68" s="1"/>
      <c r="GPX68" s="2"/>
      <c r="GPY68" s="6"/>
      <c r="GPZ68" s="6"/>
      <c r="GQA68" s="1"/>
      <c r="GQB68" s="1"/>
      <c r="GQC68" s="1"/>
      <c r="GQF68" s="2"/>
      <c r="GQG68" s="6"/>
      <c r="GQH68" s="6"/>
      <c r="GQI68" s="1"/>
      <c r="GQJ68" s="1"/>
      <c r="GQK68" s="1"/>
      <c r="GQN68" s="2"/>
      <c r="GQO68" s="6"/>
      <c r="GQP68" s="6"/>
      <c r="GQQ68" s="1"/>
      <c r="GQR68" s="1"/>
      <c r="GQS68" s="1"/>
      <c r="GQV68" s="2"/>
      <c r="GQW68" s="6"/>
      <c r="GQX68" s="6"/>
      <c r="GQY68" s="1"/>
      <c r="GQZ68" s="1"/>
      <c r="GRA68" s="1"/>
      <c r="GRD68" s="2"/>
      <c r="GRE68" s="6"/>
      <c r="GRF68" s="6"/>
      <c r="GRG68" s="1"/>
      <c r="GRH68" s="1"/>
      <c r="GRI68" s="1"/>
      <c r="GRL68" s="2"/>
      <c r="GRM68" s="6"/>
      <c r="GRN68" s="6"/>
      <c r="GRO68" s="1"/>
      <c r="GRP68" s="1"/>
      <c r="GRQ68" s="1"/>
      <c r="GRT68" s="2"/>
      <c r="GRU68" s="6"/>
      <c r="GRV68" s="6"/>
      <c r="GRW68" s="1"/>
      <c r="GRX68" s="1"/>
      <c r="GRY68" s="1"/>
      <c r="GSB68" s="2"/>
      <c r="GSC68" s="6"/>
      <c r="GSD68" s="6"/>
      <c r="GSE68" s="1"/>
      <c r="GSF68" s="1"/>
      <c r="GSG68" s="1"/>
      <c r="GSJ68" s="2"/>
      <c r="GSK68" s="6"/>
      <c r="GSL68" s="6"/>
      <c r="GSM68" s="1"/>
      <c r="GSN68" s="1"/>
      <c r="GSO68" s="1"/>
      <c r="GSR68" s="2"/>
      <c r="GSS68" s="6"/>
      <c r="GST68" s="6"/>
      <c r="GSU68" s="1"/>
      <c r="GSV68" s="1"/>
      <c r="GSW68" s="1"/>
      <c r="GSZ68" s="2"/>
      <c r="GTA68" s="6"/>
      <c r="GTB68" s="6"/>
      <c r="GTC68" s="1"/>
      <c r="GTD68" s="1"/>
      <c r="GTE68" s="1"/>
      <c r="GTH68" s="2"/>
      <c r="GTI68" s="6"/>
      <c r="GTJ68" s="6"/>
      <c r="GTK68" s="1"/>
      <c r="GTL68" s="1"/>
      <c r="GTM68" s="1"/>
      <c r="GTP68" s="2"/>
      <c r="GTQ68" s="6"/>
      <c r="GTR68" s="6"/>
      <c r="GTS68" s="1"/>
      <c r="GTT68" s="1"/>
      <c r="GTU68" s="1"/>
      <c r="GTX68" s="2"/>
      <c r="GTY68" s="6"/>
      <c r="GTZ68" s="6"/>
      <c r="GUA68" s="1"/>
      <c r="GUB68" s="1"/>
      <c r="GUC68" s="1"/>
      <c r="GUF68" s="2"/>
      <c r="GUG68" s="6"/>
      <c r="GUH68" s="6"/>
      <c r="GUI68" s="1"/>
      <c r="GUJ68" s="1"/>
      <c r="GUK68" s="1"/>
      <c r="GUN68" s="2"/>
      <c r="GUO68" s="6"/>
      <c r="GUP68" s="6"/>
      <c r="GUQ68" s="1"/>
      <c r="GUR68" s="1"/>
      <c r="GUS68" s="1"/>
      <c r="GUV68" s="2"/>
      <c r="GUW68" s="6"/>
      <c r="GUX68" s="6"/>
      <c r="GUY68" s="1"/>
      <c r="GUZ68" s="1"/>
      <c r="GVA68" s="1"/>
      <c r="GVD68" s="2"/>
      <c r="GVE68" s="6"/>
      <c r="GVF68" s="6"/>
      <c r="GVG68" s="1"/>
      <c r="GVH68" s="1"/>
      <c r="GVI68" s="1"/>
      <c r="GVL68" s="2"/>
      <c r="GVM68" s="6"/>
      <c r="GVN68" s="6"/>
      <c r="GVO68" s="1"/>
      <c r="GVP68" s="1"/>
      <c r="GVQ68" s="1"/>
      <c r="GVT68" s="2"/>
      <c r="GVU68" s="6"/>
      <c r="GVV68" s="6"/>
      <c r="GVW68" s="1"/>
      <c r="GVX68" s="1"/>
      <c r="GVY68" s="1"/>
      <c r="GWB68" s="2"/>
      <c r="GWC68" s="6"/>
      <c r="GWD68" s="6"/>
      <c r="GWE68" s="1"/>
      <c r="GWF68" s="1"/>
      <c r="GWG68" s="1"/>
      <c r="GWJ68" s="2"/>
      <c r="GWK68" s="6"/>
      <c r="GWL68" s="6"/>
      <c r="GWM68" s="1"/>
      <c r="GWN68" s="1"/>
      <c r="GWO68" s="1"/>
      <c r="GWR68" s="2"/>
      <c r="GWS68" s="6"/>
      <c r="GWT68" s="6"/>
      <c r="GWU68" s="1"/>
      <c r="GWV68" s="1"/>
      <c r="GWW68" s="1"/>
      <c r="GWZ68" s="2"/>
      <c r="GXA68" s="6"/>
      <c r="GXB68" s="6"/>
      <c r="GXC68" s="1"/>
      <c r="GXD68" s="1"/>
      <c r="GXE68" s="1"/>
      <c r="GXH68" s="2"/>
      <c r="GXI68" s="6"/>
      <c r="GXJ68" s="6"/>
      <c r="GXK68" s="1"/>
      <c r="GXL68" s="1"/>
      <c r="GXM68" s="1"/>
      <c r="GXP68" s="2"/>
      <c r="GXQ68" s="6"/>
      <c r="GXR68" s="6"/>
      <c r="GXS68" s="1"/>
      <c r="GXT68" s="1"/>
      <c r="GXU68" s="1"/>
      <c r="GXX68" s="2"/>
      <c r="GXY68" s="6"/>
      <c r="GXZ68" s="6"/>
      <c r="GYA68" s="1"/>
      <c r="GYB68" s="1"/>
      <c r="GYC68" s="1"/>
      <c r="GYF68" s="2"/>
      <c r="GYG68" s="6"/>
      <c r="GYH68" s="6"/>
      <c r="GYI68" s="1"/>
      <c r="GYJ68" s="1"/>
      <c r="GYK68" s="1"/>
      <c r="GYN68" s="2"/>
      <c r="GYO68" s="6"/>
      <c r="GYP68" s="6"/>
      <c r="GYQ68" s="1"/>
      <c r="GYR68" s="1"/>
      <c r="GYS68" s="1"/>
      <c r="GYV68" s="2"/>
      <c r="GYW68" s="6"/>
      <c r="GYX68" s="6"/>
      <c r="GYY68" s="1"/>
      <c r="GYZ68" s="1"/>
      <c r="GZA68" s="1"/>
      <c r="GZD68" s="2"/>
      <c r="GZE68" s="6"/>
      <c r="GZF68" s="6"/>
      <c r="GZG68" s="1"/>
      <c r="GZH68" s="1"/>
      <c r="GZI68" s="1"/>
      <c r="GZL68" s="2"/>
      <c r="GZM68" s="6"/>
      <c r="GZN68" s="6"/>
      <c r="GZO68" s="1"/>
      <c r="GZP68" s="1"/>
      <c r="GZQ68" s="1"/>
      <c r="GZT68" s="2"/>
      <c r="GZU68" s="6"/>
      <c r="GZV68" s="6"/>
      <c r="GZW68" s="1"/>
      <c r="GZX68" s="1"/>
      <c r="GZY68" s="1"/>
      <c r="HAB68" s="2"/>
      <c r="HAC68" s="6"/>
      <c r="HAD68" s="6"/>
      <c r="HAE68" s="1"/>
      <c r="HAF68" s="1"/>
      <c r="HAG68" s="1"/>
      <c r="HAJ68" s="2"/>
      <c r="HAK68" s="6"/>
      <c r="HAL68" s="6"/>
      <c r="HAM68" s="1"/>
      <c r="HAN68" s="1"/>
      <c r="HAO68" s="1"/>
      <c r="HAR68" s="2"/>
      <c r="HAS68" s="6"/>
      <c r="HAT68" s="6"/>
      <c r="HAU68" s="1"/>
      <c r="HAV68" s="1"/>
      <c r="HAW68" s="1"/>
      <c r="HAZ68" s="2"/>
      <c r="HBA68" s="6"/>
      <c r="HBB68" s="6"/>
      <c r="HBC68" s="1"/>
      <c r="HBD68" s="1"/>
      <c r="HBE68" s="1"/>
      <c r="HBH68" s="2"/>
      <c r="HBI68" s="6"/>
      <c r="HBJ68" s="6"/>
      <c r="HBK68" s="1"/>
      <c r="HBL68" s="1"/>
      <c r="HBM68" s="1"/>
      <c r="HBP68" s="2"/>
      <c r="HBQ68" s="6"/>
      <c r="HBR68" s="6"/>
      <c r="HBS68" s="1"/>
      <c r="HBT68" s="1"/>
      <c r="HBU68" s="1"/>
      <c r="HBX68" s="2"/>
      <c r="HBY68" s="6"/>
      <c r="HBZ68" s="6"/>
      <c r="HCA68" s="1"/>
      <c r="HCB68" s="1"/>
      <c r="HCC68" s="1"/>
      <c r="HCF68" s="2"/>
      <c r="HCG68" s="6"/>
      <c r="HCH68" s="6"/>
      <c r="HCI68" s="1"/>
      <c r="HCJ68" s="1"/>
      <c r="HCK68" s="1"/>
      <c r="HCN68" s="2"/>
      <c r="HCO68" s="6"/>
      <c r="HCP68" s="6"/>
      <c r="HCQ68" s="1"/>
      <c r="HCR68" s="1"/>
      <c r="HCS68" s="1"/>
      <c r="HCV68" s="2"/>
      <c r="HCW68" s="6"/>
      <c r="HCX68" s="6"/>
      <c r="HCY68" s="1"/>
      <c r="HCZ68" s="1"/>
      <c r="HDA68" s="1"/>
      <c r="HDD68" s="2"/>
      <c r="HDE68" s="6"/>
      <c r="HDF68" s="6"/>
      <c r="HDG68" s="1"/>
      <c r="HDH68" s="1"/>
      <c r="HDI68" s="1"/>
      <c r="HDL68" s="2"/>
      <c r="HDM68" s="6"/>
      <c r="HDN68" s="6"/>
      <c r="HDO68" s="1"/>
      <c r="HDP68" s="1"/>
      <c r="HDQ68" s="1"/>
      <c r="HDT68" s="2"/>
      <c r="HDU68" s="6"/>
      <c r="HDV68" s="6"/>
      <c r="HDW68" s="1"/>
      <c r="HDX68" s="1"/>
      <c r="HDY68" s="1"/>
      <c r="HEB68" s="2"/>
      <c r="HEC68" s="6"/>
      <c r="HED68" s="6"/>
      <c r="HEE68" s="1"/>
      <c r="HEF68" s="1"/>
      <c r="HEG68" s="1"/>
      <c r="HEJ68" s="2"/>
      <c r="HEK68" s="6"/>
      <c r="HEL68" s="6"/>
      <c r="HEM68" s="1"/>
      <c r="HEN68" s="1"/>
      <c r="HEO68" s="1"/>
      <c r="HER68" s="2"/>
      <c r="HES68" s="6"/>
      <c r="HET68" s="6"/>
      <c r="HEU68" s="1"/>
      <c r="HEV68" s="1"/>
      <c r="HEW68" s="1"/>
      <c r="HEZ68" s="2"/>
      <c r="HFA68" s="6"/>
      <c r="HFB68" s="6"/>
      <c r="HFC68" s="1"/>
      <c r="HFD68" s="1"/>
      <c r="HFE68" s="1"/>
      <c r="HFH68" s="2"/>
      <c r="HFI68" s="6"/>
      <c r="HFJ68" s="6"/>
      <c r="HFK68" s="1"/>
      <c r="HFL68" s="1"/>
      <c r="HFM68" s="1"/>
      <c r="HFP68" s="2"/>
      <c r="HFQ68" s="6"/>
      <c r="HFR68" s="6"/>
      <c r="HFS68" s="1"/>
      <c r="HFT68" s="1"/>
      <c r="HFU68" s="1"/>
      <c r="HFX68" s="2"/>
      <c r="HFY68" s="6"/>
      <c r="HFZ68" s="6"/>
      <c r="HGA68" s="1"/>
      <c r="HGB68" s="1"/>
      <c r="HGC68" s="1"/>
      <c r="HGF68" s="2"/>
      <c r="HGG68" s="6"/>
      <c r="HGH68" s="6"/>
      <c r="HGI68" s="1"/>
      <c r="HGJ68" s="1"/>
      <c r="HGK68" s="1"/>
      <c r="HGN68" s="2"/>
      <c r="HGO68" s="6"/>
      <c r="HGP68" s="6"/>
      <c r="HGQ68" s="1"/>
      <c r="HGR68" s="1"/>
      <c r="HGS68" s="1"/>
      <c r="HGV68" s="2"/>
      <c r="HGW68" s="6"/>
      <c r="HGX68" s="6"/>
      <c r="HGY68" s="1"/>
      <c r="HGZ68" s="1"/>
      <c r="HHA68" s="1"/>
      <c r="HHD68" s="2"/>
      <c r="HHE68" s="6"/>
      <c r="HHF68" s="6"/>
      <c r="HHG68" s="1"/>
      <c r="HHH68" s="1"/>
      <c r="HHI68" s="1"/>
      <c r="HHL68" s="2"/>
      <c r="HHM68" s="6"/>
      <c r="HHN68" s="6"/>
      <c r="HHO68" s="1"/>
      <c r="HHP68" s="1"/>
      <c r="HHQ68" s="1"/>
      <c r="HHT68" s="2"/>
      <c r="HHU68" s="6"/>
      <c r="HHV68" s="6"/>
      <c r="HHW68" s="1"/>
      <c r="HHX68" s="1"/>
      <c r="HHY68" s="1"/>
      <c r="HIB68" s="2"/>
      <c r="HIC68" s="6"/>
      <c r="HID68" s="6"/>
      <c r="HIE68" s="1"/>
      <c r="HIF68" s="1"/>
      <c r="HIG68" s="1"/>
      <c r="HIJ68" s="2"/>
      <c r="HIK68" s="6"/>
      <c r="HIL68" s="6"/>
      <c r="HIM68" s="1"/>
      <c r="HIN68" s="1"/>
      <c r="HIO68" s="1"/>
      <c r="HIR68" s="2"/>
      <c r="HIS68" s="6"/>
      <c r="HIT68" s="6"/>
      <c r="HIU68" s="1"/>
      <c r="HIV68" s="1"/>
      <c r="HIW68" s="1"/>
      <c r="HIZ68" s="2"/>
      <c r="HJA68" s="6"/>
      <c r="HJB68" s="6"/>
      <c r="HJC68" s="1"/>
      <c r="HJD68" s="1"/>
      <c r="HJE68" s="1"/>
      <c r="HJH68" s="2"/>
      <c r="HJI68" s="6"/>
      <c r="HJJ68" s="6"/>
      <c r="HJK68" s="1"/>
      <c r="HJL68" s="1"/>
      <c r="HJM68" s="1"/>
      <c r="HJP68" s="2"/>
      <c r="HJQ68" s="6"/>
      <c r="HJR68" s="6"/>
      <c r="HJS68" s="1"/>
      <c r="HJT68" s="1"/>
      <c r="HJU68" s="1"/>
      <c r="HJX68" s="2"/>
      <c r="HJY68" s="6"/>
      <c r="HJZ68" s="6"/>
      <c r="HKA68" s="1"/>
      <c r="HKB68" s="1"/>
      <c r="HKC68" s="1"/>
      <c r="HKF68" s="2"/>
      <c r="HKG68" s="6"/>
      <c r="HKH68" s="6"/>
      <c r="HKI68" s="1"/>
      <c r="HKJ68" s="1"/>
      <c r="HKK68" s="1"/>
      <c r="HKN68" s="2"/>
      <c r="HKO68" s="6"/>
      <c r="HKP68" s="6"/>
      <c r="HKQ68" s="1"/>
      <c r="HKR68" s="1"/>
      <c r="HKS68" s="1"/>
      <c r="HKV68" s="2"/>
      <c r="HKW68" s="6"/>
      <c r="HKX68" s="6"/>
      <c r="HKY68" s="1"/>
      <c r="HKZ68" s="1"/>
      <c r="HLA68" s="1"/>
      <c r="HLD68" s="2"/>
      <c r="HLE68" s="6"/>
      <c r="HLF68" s="6"/>
      <c r="HLG68" s="1"/>
      <c r="HLH68" s="1"/>
      <c r="HLI68" s="1"/>
      <c r="HLL68" s="2"/>
      <c r="HLM68" s="6"/>
      <c r="HLN68" s="6"/>
      <c r="HLO68" s="1"/>
      <c r="HLP68" s="1"/>
      <c r="HLQ68" s="1"/>
      <c r="HLT68" s="2"/>
      <c r="HLU68" s="6"/>
      <c r="HLV68" s="6"/>
      <c r="HLW68" s="1"/>
      <c r="HLX68" s="1"/>
      <c r="HLY68" s="1"/>
      <c r="HMB68" s="2"/>
      <c r="HMC68" s="6"/>
      <c r="HMD68" s="6"/>
      <c r="HME68" s="1"/>
      <c r="HMF68" s="1"/>
      <c r="HMG68" s="1"/>
      <c r="HMJ68" s="2"/>
      <c r="HMK68" s="6"/>
      <c r="HML68" s="6"/>
      <c r="HMM68" s="1"/>
      <c r="HMN68" s="1"/>
      <c r="HMO68" s="1"/>
      <c r="HMR68" s="2"/>
      <c r="HMS68" s="6"/>
      <c r="HMT68" s="6"/>
      <c r="HMU68" s="1"/>
      <c r="HMV68" s="1"/>
      <c r="HMW68" s="1"/>
      <c r="HMZ68" s="2"/>
      <c r="HNA68" s="6"/>
      <c r="HNB68" s="6"/>
      <c r="HNC68" s="1"/>
      <c r="HND68" s="1"/>
      <c r="HNE68" s="1"/>
      <c r="HNH68" s="2"/>
      <c r="HNI68" s="6"/>
      <c r="HNJ68" s="6"/>
      <c r="HNK68" s="1"/>
      <c r="HNL68" s="1"/>
      <c r="HNM68" s="1"/>
      <c r="HNP68" s="2"/>
      <c r="HNQ68" s="6"/>
      <c r="HNR68" s="6"/>
      <c r="HNS68" s="1"/>
      <c r="HNT68" s="1"/>
      <c r="HNU68" s="1"/>
      <c r="HNX68" s="2"/>
      <c r="HNY68" s="6"/>
      <c r="HNZ68" s="6"/>
      <c r="HOA68" s="1"/>
      <c r="HOB68" s="1"/>
      <c r="HOC68" s="1"/>
      <c r="HOF68" s="2"/>
      <c r="HOG68" s="6"/>
      <c r="HOH68" s="6"/>
      <c r="HOI68" s="1"/>
      <c r="HOJ68" s="1"/>
      <c r="HOK68" s="1"/>
      <c r="HON68" s="2"/>
      <c r="HOO68" s="6"/>
      <c r="HOP68" s="6"/>
      <c r="HOQ68" s="1"/>
      <c r="HOR68" s="1"/>
      <c r="HOS68" s="1"/>
      <c r="HOV68" s="2"/>
      <c r="HOW68" s="6"/>
      <c r="HOX68" s="6"/>
      <c r="HOY68" s="1"/>
      <c r="HOZ68" s="1"/>
      <c r="HPA68" s="1"/>
      <c r="HPD68" s="2"/>
      <c r="HPE68" s="6"/>
      <c r="HPF68" s="6"/>
      <c r="HPG68" s="1"/>
      <c r="HPH68" s="1"/>
      <c r="HPI68" s="1"/>
      <c r="HPL68" s="2"/>
      <c r="HPM68" s="6"/>
      <c r="HPN68" s="6"/>
      <c r="HPO68" s="1"/>
      <c r="HPP68" s="1"/>
      <c r="HPQ68" s="1"/>
      <c r="HPT68" s="2"/>
      <c r="HPU68" s="6"/>
      <c r="HPV68" s="6"/>
      <c r="HPW68" s="1"/>
      <c r="HPX68" s="1"/>
      <c r="HPY68" s="1"/>
      <c r="HQB68" s="2"/>
      <c r="HQC68" s="6"/>
      <c r="HQD68" s="6"/>
      <c r="HQE68" s="1"/>
      <c r="HQF68" s="1"/>
      <c r="HQG68" s="1"/>
      <c r="HQJ68" s="2"/>
      <c r="HQK68" s="6"/>
      <c r="HQL68" s="6"/>
      <c r="HQM68" s="1"/>
      <c r="HQN68" s="1"/>
      <c r="HQO68" s="1"/>
      <c r="HQR68" s="2"/>
      <c r="HQS68" s="6"/>
      <c r="HQT68" s="6"/>
      <c r="HQU68" s="1"/>
      <c r="HQV68" s="1"/>
      <c r="HQW68" s="1"/>
      <c r="HQZ68" s="2"/>
      <c r="HRA68" s="6"/>
      <c r="HRB68" s="6"/>
      <c r="HRC68" s="1"/>
      <c r="HRD68" s="1"/>
      <c r="HRE68" s="1"/>
      <c r="HRH68" s="2"/>
      <c r="HRI68" s="6"/>
      <c r="HRJ68" s="6"/>
      <c r="HRK68" s="1"/>
      <c r="HRL68" s="1"/>
      <c r="HRM68" s="1"/>
      <c r="HRP68" s="2"/>
      <c r="HRQ68" s="6"/>
      <c r="HRR68" s="6"/>
      <c r="HRS68" s="1"/>
      <c r="HRT68" s="1"/>
      <c r="HRU68" s="1"/>
      <c r="HRX68" s="2"/>
      <c r="HRY68" s="6"/>
      <c r="HRZ68" s="6"/>
      <c r="HSA68" s="1"/>
      <c r="HSB68" s="1"/>
      <c r="HSC68" s="1"/>
      <c r="HSF68" s="2"/>
      <c r="HSG68" s="6"/>
      <c r="HSH68" s="6"/>
      <c r="HSI68" s="1"/>
      <c r="HSJ68" s="1"/>
      <c r="HSK68" s="1"/>
      <c r="HSN68" s="2"/>
      <c r="HSO68" s="6"/>
      <c r="HSP68" s="6"/>
      <c r="HSQ68" s="1"/>
      <c r="HSR68" s="1"/>
      <c r="HSS68" s="1"/>
      <c r="HSV68" s="2"/>
      <c r="HSW68" s="6"/>
      <c r="HSX68" s="6"/>
      <c r="HSY68" s="1"/>
      <c r="HSZ68" s="1"/>
      <c r="HTA68" s="1"/>
      <c r="HTD68" s="2"/>
      <c r="HTE68" s="6"/>
      <c r="HTF68" s="6"/>
      <c r="HTG68" s="1"/>
      <c r="HTH68" s="1"/>
      <c r="HTI68" s="1"/>
      <c r="HTL68" s="2"/>
      <c r="HTM68" s="6"/>
      <c r="HTN68" s="6"/>
      <c r="HTO68" s="1"/>
      <c r="HTP68" s="1"/>
      <c r="HTQ68" s="1"/>
      <c r="HTT68" s="2"/>
      <c r="HTU68" s="6"/>
      <c r="HTV68" s="6"/>
      <c r="HTW68" s="1"/>
      <c r="HTX68" s="1"/>
      <c r="HTY68" s="1"/>
      <c r="HUB68" s="2"/>
      <c r="HUC68" s="6"/>
      <c r="HUD68" s="6"/>
      <c r="HUE68" s="1"/>
      <c r="HUF68" s="1"/>
      <c r="HUG68" s="1"/>
      <c r="HUJ68" s="2"/>
      <c r="HUK68" s="6"/>
      <c r="HUL68" s="6"/>
      <c r="HUM68" s="1"/>
      <c r="HUN68" s="1"/>
      <c r="HUO68" s="1"/>
      <c r="HUR68" s="2"/>
      <c r="HUS68" s="6"/>
      <c r="HUT68" s="6"/>
      <c r="HUU68" s="1"/>
      <c r="HUV68" s="1"/>
      <c r="HUW68" s="1"/>
      <c r="HUZ68" s="2"/>
      <c r="HVA68" s="6"/>
      <c r="HVB68" s="6"/>
      <c r="HVC68" s="1"/>
      <c r="HVD68" s="1"/>
      <c r="HVE68" s="1"/>
      <c r="HVH68" s="2"/>
      <c r="HVI68" s="6"/>
      <c r="HVJ68" s="6"/>
      <c r="HVK68" s="1"/>
      <c r="HVL68" s="1"/>
      <c r="HVM68" s="1"/>
      <c r="HVP68" s="2"/>
      <c r="HVQ68" s="6"/>
      <c r="HVR68" s="6"/>
      <c r="HVS68" s="1"/>
      <c r="HVT68" s="1"/>
      <c r="HVU68" s="1"/>
      <c r="HVX68" s="2"/>
      <c r="HVY68" s="6"/>
      <c r="HVZ68" s="6"/>
      <c r="HWA68" s="1"/>
      <c r="HWB68" s="1"/>
      <c r="HWC68" s="1"/>
      <c r="HWF68" s="2"/>
      <c r="HWG68" s="6"/>
      <c r="HWH68" s="6"/>
      <c r="HWI68" s="1"/>
      <c r="HWJ68" s="1"/>
      <c r="HWK68" s="1"/>
      <c r="HWN68" s="2"/>
      <c r="HWO68" s="6"/>
      <c r="HWP68" s="6"/>
      <c r="HWQ68" s="1"/>
      <c r="HWR68" s="1"/>
      <c r="HWS68" s="1"/>
      <c r="HWV68" s="2"/>
      <c r="HWW68" s="6"/>
      <c r="HWX68" s="6"/>
      <c r="HWY68" s="1"/>
      <c r="HWZ68" s="1"/>
      <c r="HXA68" s="1"/>
      <c r="HXD68" s="2"/>
      <c r="HXE68" s="6"/>
      <c r="HXF68" s="6"/>
      <c r="HXG68" s="1"/>
      <c r="HXH68" s="1"/>
      <c r="HXI68" s="1"/>
      <c r="HXL68" s="2"/>
      <c r="HXM68" s="6"/>
      <c r="HXN68" s="6"/>
      <c r="HXO68" s="1"/>
      <c r="HXP68" s="1"/>
      <c r="HXQ68" s="1"/>
      <c r="HXT68" s="2"/>
      <c r="HXU68" s="6"/>
      <c r="HXV68" s="6"/>
      <c r="HXW68" s="1"/>
      <c r="HXX68" s="1"/>
      <c r="HXY68" s="1"/>
      <c r="HYB68" s="2"/>
      <c r="HYC68" s="6"/>
      <c r="HYD68" s="6"/>
      <c r="HYE68" s="1"/>
      <c r="HYF68" s="1"/>
      <c r="HYG68" s="1"/>
      <c r="HYJ68" s="2"/>
      <c r="HYK68" s="6"/>
      <c r="HYL68" s="6"/>
      <c r="HYM68" s="1"/>
      <c r="HYN68" s="1"/>
      <c r="HYO68" s="1"/>
      <c r="HYR68" s="2"/>
      <c r="HYS68" s="6"/>
      <c r="HYT68" s="6"/>
      <c r="HYU68" s="1"/>
      <c r="HYV68" s="1"/>
      <c r="HYW68" s="1"/>
      <c r="HYZ68" s="2"/>
      <c r="HZA68" s="6"/>
      <c r="HZB68" s="6"/>
      <c r="HZC68" s="1"/>
      <c r="HZD68" s="1"/>
      <c r="HZE68" s="1"/>
      <c r="HZH68" s="2"/>
      <c r="HZI68" s="6"/>
      <c r="HZJ68" s="6"/>
      <c r="HZK68" s="1"/>
      <c r="HZL68" s="1"/>
      <c r="HZM68" s="1"/>
      <c r="HZP68" s="2"/>
      <c r="HZQ68" s="6"/>
      <c r="HZR68" s="6"/>
      <c r="HZS68" s="1"/>
      <c r="HZT68" s="1"/>
      <c r="HZU68" s="1"/>
      <c r="HZX68" s="2"/>
      <c r="HZY68" s="6"/>
      <c r="HZZ68" s="6"/>
      <c r="IAA68" s="1"/>
      <c r="IAB68" s="1"/>
      <c r="IAC68" s="1"/>
      <c r="IAF68" s="2"/>
      <c r="IAG68" s="6"/>
      <c r="IAH68" s="6"/>
      <c r="IAI68" s="1"/>
      <c r="IAJ68" s="1"/>
      <c r="IAK68" s="1"/>
      <c r="IAN68" s="2"/>
      <c r="IAO68" s="6"/>
      <c r="IAP68" s="6"/>
      <c r="IAQ68" s="1"/>
      <c r="IAR68" s="1"/>
      <c r="IAS68" s="1"/>
      <c r="IAV68" s="2"/>
      <c r="IAW68" s="6"/>
      <c r="IAX68" s="6"/>
      <c r="IAY68" s="1"/>
      <c r="IAZ68" s="1"/>
      <c r="IBA68" s="1"/>
      <c r="IBD68" s="2"/>
      <c r="IBE68" s="6"/>
      <c r="IBF68" s="6"/>
      <c r="IBG68" s="1"/>
      <c r="IBH68" s="1"/>
      <c r="IBI68" s="1"/>
      <c r="IBL68" s="2"/>
      <c r="IBM68" s="6"/>
      <c r="IBN68" s="6"/>
      <c r="IBO68" s="1"/>
      <c r="IBP68" s="1"/>
      <c r="IBQ68" s="1"/>
      <c r="IBT68" s="2"/>
      <c r="IBU68" s="6"/>
      <c r="IBV68" s="6"/>
      <c r="IBW68" s="1"/>
      <c r="IBX68" s="1"/>
      <c r="IBY68" s="1"/>
      <c r="ICB68" s="2"/>
      <c r="ICC68" s="6"/>
      <c r="ICD68" s="6"/>
      <c r="ICE68" s="1"/>
      <c r="ICF68" s="1"/>
      <c r="ICG68" s="1"/>
      <c r="ICJ68" s="2"/>
      <c r="ICK68" s="6"/>
      <c r="ICL68" s="6"/>
      <c r="ICM68" s="1"/>
      <c r="ICN68" s="1"/>
      <c r="ICO68" s="1"/>
      <c r="ICR68" s="2"/>
      <c r="ICS68" s="6"/>
      <c r="ICT68" s="6"/>
      <c r="ICU68" s="1"/>
      <c r="ICV68" s="1"/>
      <c r="ICW68" s="1"/>
      <c r="ICZ68" s="2"/>
      <c r="IDA68" s="6"/>
      <c r="IDB68" s="6"/>
      <c r="IDC68" s="1"/>
      <c r="IDD68" s="1"/>
      <c r="IDE68" s="1"/>
      <c r="IDH68" s="2"/>
      <c r="IDI68" s="6"/>
      <c r="IDJ68" s="6"/>
      <c r="IDK68" s="1"/>
      <c r="IDL68" s="1"/>
      <c r="IDM68" s="1"/>
      <c r="IDP68" s="2"/>
      <c r="IDQ68" s="6"/>
      <c r="IDR68" s="6"/>
      <c r="IDS68" s="1"/>
      <c r="IDT68" s="1"/>
      <c r="IDU68" s="1"/>
      <c r="IDX68" s="2"/>
      <c r="IDY68" s="6"/>
      <c r="IDZ68" s="6"/>
      <c r="IEA68" s="1"/>
      <c r="IEB68" s="1"/>
      <c r="IEC68" s="1"/>
      <c r="IEF68" s="2"/>
      <c r="IEG68" s="6"/>
      <c r="IEH68" s="6"/>
      <c r="IEI68" s="1"/>
      <c r="IEJ68" s="1"/>
      <c r="IEK68" s="1"/>
      <c r="IEN68" s="2"/>
      <c r="IEO68" s="6"/>
      <c r="IEP68" s="6"/>
      <c r="IEQ68" s="1"/>
      <c r="IER68" s="1"/>
      <c r="IES68" s="1"/>
      <c r="IEV68" s="2"/>
      <c r="IEW68" s="6"/>
      <c r="IEX68" s="6"/>
      <c r="IEY68" s="1"/>
      <c r="IEZ68" s="1"/>
      <c r="IFA68" s="1"/>
      <c r="IFD68" s="2"/>
      <c r="IFE68" s="6"/>
      <c r="IFF68" s="6"/>
      <c r="IFG68" s="1"/>
      <c r="IFH68" s="1"/>
      <c r="IFI68" s="1"/>
      <c r="IFL68" s="2"/>
      <c r="IFM68" s="6"/>
      <c r="IFN68" s="6"/>
      <c r="IFO68" s="1"/>
      <c r="IFP68" s="1"/>
      <c r="IFQ68" s="1"/>
      <c r="IFT68" s="2"/>
      <c r="IFU68" s="6"/>
      <c r="IFV68" s="6"/>
      <c r="IFW68" s="1"/>
      <c r="IFX68" s="1"/>
      <c r="IFY68" s="1"/>
      <c r="IGB68" s="2"/>
      <c r="IGC68" s="6"/>
      <c r="IGD68" s="6"/>
      <c r="IGE68" s="1"/>
      <c r="IGF68" s="1"/>
      <c r="IGG68" s="1"/>
      <c r="IGJ68" s="2"/>
      <c r="IGK68" s="6"/>
      <c r="IGL68" s="6"/>
      <c r="IGM68" s="1"/>
      <c r="IGN68" s="1"/>
      <c r="IGO68" s="1"/>
      <c r="IGR68" s="2"/>
      <c r="IGS68" s="6"/>
      <c r="IGT68" s="6"/>
      <c r="IGU68" s="1"/>
      <c r="IGV68" s="1"/>
      <c r="IGW68" s="1"/>
      <c r="IGZ68" s="2"/>
      <c r="IHA68" s="6"/>
      <c r="IHB68" s="6"/>
      <c r="IHC68" s="1"/>
      <c r="IHD68" s="1"/>
      <c r="IHE68" s="1"/>
      <c r="IHH68" s="2"/>
      <c r="IHI68" s="6"/>
      <c r="IHJ68" s="6"/>
      <c r="IHK68" s="1"/>
      <c r="IHL68" s="1"/>
      <c r="IHM68" s="1"/>
      <c r="IHP68" s="2"/>
      <c r="IHQ68" s="6"/>
      <c r="IHR68" s="6"/>
      <c r="IHS68" s="1"/>
      <c r="IHT68" s="1"/>
      <c r="IHU68" s="1"/>
      <c r="IHX68" s="2"/>
      <c r="IHY68" s="6"/>
      <c r="IHZ68" s="6"/>
      <c r="IIA68" s="1"/>
      <c r="IIB68" s="1"/>
      <c r="IIC68" s="1"/>
      <c r="IIF68" s="2"/>
      <c r="IIG68" s="6"/>
      <c r="IIH68" s="6"/>
      <c r="III68" s="1"/>
      <c r="IIJ68" s="1"/>
      <c r="IIK68" s="1"/>
      <c r="IIN68" s="2"/>
      <c r="IIO68" s="6"/>
      <c r="IIP68" s="6"/>
      <c r="IIQ68" s="1"/>
      <c r="IIR68" s="1"/>
      <c r="IIS68" s="1"/>
      <c r="IIV68" s="2"/>
      <c r="IIW68" s="6"/>
      <c r="IIX68" s="6"/>
      <c r="IIY68" s="1"/>
      <c r="IIZ68" s="1"/>
      <c r="IJA68" s="1"/>
      <c r="IJD68" s="2"/>
      <c r="IJE68" s="6"/>
      <c r="IJF68" s="6"/>
      <c r="IJG68" s="1"/>
      <c r="IJH68" s="1"/>
      <c r="IJI68" s="1"/>
      <c r="IJL68" s="2"/>
      <c r="IJM68" s="6"/>
      <c r="IJN68" s="6"/>
      <c r="IJO68" s="1"/>
      <c r="IJP68" s="1"/>
      <c r="IJQ68" s="1"/>
      <c r="IJT68" s="2"/>
      <c r="IJU68" s="6"/>
      <c r="IJV68" s="6"/>
      <c r="IJW68" s="1"/>
      <c r="IJX68" s="1"/>
      <c r="IJY68" s="1"/>
      <c r="IKB68" s="2"/>
      <c r="IKC68" s="6"/>
      <c r="IKD68" s="6"/>
      <c r="IKE68" s="1"/>
      <c r="IKF68" s="1"/>
      <c r="IKG68" s="1"/>
      <c r="IKJ68" s="2"/>
      <c r="IKK68" s="6"/>
      <c r="IKL68" s="6"/>
      <c r="IKM68" s="1"/>
      <c r="IKN68" s="1"/>
      <c r="IKO68" s="1"/>
      <c r="IKR68" s="2"/>
      <c r="IKS68" s="6"/>
      <c r="IKT68" s="6"/>
      <c r="IKU68" s="1"/>
      <c r="IKV68" s="1"/>
      <c r="IKW68" s="1"/>
      <c r="IKZ68" s="2"/>
      <c r="ILA68" s="6"/>
      <c r="ILB68" s="6"/>
      <c r="ILC68" s="1"/>
      <c r="ILD68" s="1"/>
      <c r="ILE68" s="1"/>
      <c r="ILH68" s="2"/>
      <c r="ILI68" s="6"/>
      <c r="ILJ68" s="6"/>
      <c r="ILK68" s="1"/>
      <c r="ILL68" s="1"/>
      <c r="ILM68" s="1"/>
      <c r="ILP68" s="2"/>
      <c r="ILQ68" s="6"/>
      <c r="ILR68" s="6"/>
      <c r="ILS68" s="1"/>
      <c r="ILT68" s="1"/>
      <c r="ILU68" s="1"/>
      <c r="ILX68" s="2"/>
      <c r="ILY68" s="6"/>
      <c r="ILZ68" s="6"/>
      <c r="IMA68" s="1"/>
      <c r="IMB68" s="1"/>
      <c r="IMC68" s="1"/>
      <c r="IMF68" s="2"/>
      <c r="IMG68" s="6"/>
      <c r="IMH68" s="6"/>
      <c r="IMI68" s="1"/>
      <c r="IMJ68" s="1"/>
      <c r="IMK68" s="1"/>
      <c r="IMN68" s="2"/>
      <c r="IMO68" s="6"/>
      <c r="IMP68" s="6"/>
      <c r="IMQ68" s="1"/>
      <c r="IMR68" s="1"/>
      <c r="IMS68" s="1"/>
      <c r="IMV68" s="2"/>
      <c r="IMW68" s="6"/>
      <c r="IMX68" s="6"/>
      <c r="IMY68" s="1"/>
      <c r="IMZ68" s="1"/>
      <c r="INA68" s="1"/>
      <c r="IND68" s="2"/>
      <c r="INE68" s="6"/>
      <c r="INF68" s="6"/>
      <c r="ING68" s="1"/>
      <c r="INH68" s="1"/>
      <c r="INI68" s="1"/>
      <c r="INL68" s="2"/>
      <c r="INM68" s="6"/>
      <c r="INN68" s="6"/>
      <c r="INO68" s="1"/>
      <c r="INP68" s="1"/>
      <c r="INQ68" s="1"/>
      <c r="INT68" s="2"/>
      <c r="INU68" s="6"/>
      <c r="INV68" s="6"/>
      <c r="INW68" s="1"/>
      <c r="INX68" s="1"/>
      <c r="INY68" s="1"/>
      <c r="IOB68" s="2"/>
      <c r="IOC68" s="6"/>
      <c r="IOD68" s="6"/>
      <c r="IOE68" s="1"/>
      <c r="IOF68" s="1"/>
      <c r="IOG68" s="1"/>
      <c r="IOJ68" s="2"/>
      <c r="IOK68" s="6"/>
      <c r="IOL68" s="6"/>
      <c r="IOM68" s="1"/>
      <c r="ION68" s="1"/>
      <c r="IOO68" s="1"/>
      <c r="IOR68" s="2"/>
      <c r="IOS68" s="6"/>
      <c r="IOT68" s="6"/>
      <c r="IOU68" s="1"/>
      <c r="IOV68" s="1"/>
      <c r="IOW68" s="1"/>
      <c r="IOZ68" s="2"/>
      <c r="IPA68" s="6"/>
      <c r="IPB68" s="6"/>
      <c r="IPC68" s="1"/>
      <c r="IPD68" s="1"/>
      <c r="IPE68" s="1"/>
      <c r="IPH68" s="2"/>
      <c r="IPI68" s="6"/>
      <c r="IPJ68" s="6"/>
      <c r="IPK68" s="1"/>
      <c r="IPL68" s="1"/>
      <c r="IPM68" s="1"/>
      <c r="IPP68" s="2"/>
      <c r="IPQ68" s="6"/>
      <c r="IPR68" s="6"/>
      <c r="IPS68" s="1"/>
      <c r="IPT68" s="1"/>
      <c r="IPU68" s="1"/>
      <c r="IPX68" s="2"/>
      <c r="IPY68" s="6"/>
      <c r="IPZ68" s="6"/>
      <c r="IQA68" s="1"/>
      <c r="IQB68" s="1"/>
      <c r="IQC68" s="1"/>
      <c r="IQF68" s="2"/>
      <c r="IQG68" s="6"/>
      <c r="IQH68" s="6"/>
      <c r="IQI68" s="1"/>
      <c r="IQJ68" s="1"/>
      <c r="IQK68" s="1"/>
      <c r="IQN68" s="2"/>
      <c r="IQO68" s="6"/>
      <c r="IQP68" s="6"/>
      <c r="IQQ68" s="1"/>
      <c r="IQR68" s="1"/>
      <c r="IQS68" s="1"/>
      <c r="IQV68" s="2"/>
      <c r="IQW68" s="6"/>
      <c r="IQX68" s="6"/>
      <c r="IQY68" s="1"/>
      <c r="IQZ68" s="1"/>
      <c r="IRA68" s="1"/>
      <c r="IRD68" s="2"/>
      <c r="IRE68" s="6"/>
      <c r="IRF68" s="6"/>
      <c r="IRG68" s="1"/>
      <c r="IRH68" s="1"/>
      <c r="IRI68" s="1"/>
      <c r="IRL68" s="2"/>
      <c r="IRM68" s="6"/>
      <c r="IRN68" s="6"/>
      <c r="IRO68" s="1"/>
      <c r="IRP68" s="1"/>
      <c r="IRQ68" s="1"/>
      <c r="IRT68" s="2"/>
      <c r="IRU68" s="6"/>
      <c r="IRV68" s="6"/>
      <c r="IRW68" s="1"/>
      <c r="IRX68" s="1"/>
      <c r="IRY68" s="1"/>
      <c r="ISB68" s="2"/>
      <c r="ISC68" s="6"/>
      <c r="ISD68" s="6"/>
      <c r="ISE68" s="1"/>
      <c r="ISF68" s="1"/>
      <c r="ISG68" s="1"/>
      <c r="ISJ68" s="2"/>
      <c r="ISK68" s="6"/>
      <c r="ISL68" s="6"/>
      <c r="ISM68" s="1"/>
      <c r="ISN68" s="1"/>
      <c r="ISO68" s="1"/>
      <c r="ISR68" s="2"/>
      <c r="ISS68" s="6"/>
      <c r="IST68" s="6"/>
      <c r="ISU68" s="1"/>
      <c r="ISV68" s="1"/>
      <c r="ISW68" s="1"/>
      <c r="ISZ68" s="2"/>
      <c r="ITA68" s="6"/>
      <c r="ITB68" s="6"/>
      <c r="ITC68" s="1"/>
      <c r="ITD68" s="1"/>
      <c r="ITE68" s="1"/>
      <c r="ITH68" s="2"/>
      <c r="ITI68" s="6"/>
      <c r="ITJ68" s="6"/>
      <c r="ITK68" s="1"/>
      <c r="ITL68" s="1"/>
      <c r="ITM68" s="1"/>
      <c r="ITP68" s="2"/>
      <c r="ITQ68" s="6"/>
      <c r="ITR68" s="6"/>
      <c r="ITS68" s="1"/>
      <c r="ITT68" s="1"/>
      <c r="ITU68" s="1"/>
      <c r="ITX68" s="2"/>
      <c r="ITY68" s="6"/>
      <c r="ITZ68" s="6"/>
      <c r="IUA68" s="1"/>
      <c r="IUB68" s="1"/>
      <c r="IUC68" s="1"/>
      <c r="IUF68" s="2"/>
      <c r="IUG68" s="6"/>
      <c r="IUH68" s="6"/>
      <c r="IUI68" s="1"/>
      <c r="IUJ68" s="1"/>
      <c r="IUK68" s="1"/>
      <c r="IUN68" s="2"/>
      <c r="IUO68" s="6"/>
      <c r="IUP68" s="6"/>
      <c r="IUQ68" s="1"/>
      <c r="IUR68" s="1"/>
      <c r="IUS68" s="1"/>
      <c r="IUV68" s="2"/>
      <c r="IUW68" s="6"/>
      <c r="IUX68" s="6"/>
      <c r="IUY68" s="1"/>
      <c r="IUZ68" s="1"/>
      <c r="IVA68" s="1"/>
      <c r="IVD68" s="2"/>
      <c r="IVE68" s="6"/>
      <c r="IVF68" s="6"/>
      <c r="IVG68" s="1"/>
      <c r="IVH68" s="1"/>
      <c r="IVI68" s="1"/>
      <c r="IVL68" s="2"/>
      <c r="IVM68" s="6"/>
      <c r="IVN68" s="6"/>
      <c r="IVO68" s="1"/>
      <c r="IVP68" s="1"/>
      <c r="IVQ68" s="1"/>
      <c r="IVT68" s="2"/>
      <c r="IVU68" s="6"/>
      <c r="IVV68" s="6"/>
      <c r="IVW68" s="1"/>
      <c r="IVX68" s="1"/>
      <c r="IVY68" s="1"/>
      <c r="IWB68" s="2"/>
      <c r="IWC68" s="6"/>
      <c r="IWD68" s="6"/>
      <c r="IWE68" s="1"/>
      <c r="IWF68" s="1"/>
      <c r="IWG68" s="1"/>
      <c r="IWJ68" s="2"/>
      <c r="IWK68" s="6"/>
      <c r="IWL68" s="6"/>
      <c r="IWM68" s="1"/>
      <c r="IWN68" s="1"/>
      <c r="IWO68" s="1"/>
      <c r="IWR68" s="2"/>
      <c r="IWS68" s="6"/>
      <c r="IWT68" s="6"/>
      <c r="IWU68" s="1"/>
      <c r="IWV68" s="1"/>
      <c r="IWW68" s="1"/>
      <c r="IWZ68" s="2"/>
      <c r="IXA68" s="6"/>
      <c r="IXB68" s="6"/>
      <c r="IXC68" s="1"/>
      <c r="IXD68" s="1"/>
      <c r="IXE68" s="1"/>
      <c r="IXH68" s="2"/>
      <c r="IXI68" s="6"/>
      <c r="IXJ68" s="6"/>
      <c r="IXK68" s="1"/>
      <c r="IXL68" s="1"/>
      <c r="IXM68" s="1"/>
      <c r="IXP68" s="2"/>
      <c r="IXQ68" s="6"/>
      <c r="IXR68" s="6"/>
      <c r="IXS68" s="1"/>
      <c r="IXT68" s="1"/>
      <c r="IXU68" s="1"/>
      <c r="IXX68" s="2"/>
      <c r="IXY68" s="6"/>
      <c r="IXZ68" s="6"/>
      <c r="IYA68" s="1"/>
      <c r="IYB68" s="1"/>
      <c r="IYC68" s="1"/>
      <c r="IYF68" s="2"/>
      <c r="IYG68" s="6"/>
      <c r="IYH68" s="6"/>
      <c r="IYI68" s="1"/>
      <c r="IYJ68" s="1"/>
      <c r="IYK68" s="1"/>
      <c r="IYN68" s="2"/>
      <c r="IYO68" s="6"/>
      <c r="IYP68" s="6"/>
      <c r="IYQ68" s="1"/>
      <c r="IYR68" s="1"/>
      <c r="IYS68" s="1"/>
      <c r="IYV68" s="2"/>
      <c r="IYW68" s="6"/>
      <c r="IYX68" s="6"/>
      <c r="IYY68" s="1"/>
      <c r="IYZ68" s="1"/>
      <c r="IZA68" s="1"/>
      <c r="IZD68" s="2"/>
      <c r="IZE68" s="6"/>
      <c r="IZF68" s="6"/>
      <c r="IZG68" s="1"/>
      <c r="IZH68" s="1"/>
      <c r="IZI68" s="1"/>
      <c r="IZL68" s="2"/>
      <c r="IZM68" s="6"/>
      <c r="IZN68" s="6"/>
      <c r="IZO68" s="1"/>
      <c r="IZP68" s="1"/>
      <c r="IZQ68" s="1"/>
      <c r="IZT68" s="2"/>
      <c r="IZU68" s="6"/>
      <c r="IZV68" s="6"/>
      <c r="IZW68" s="1"/>
      <c r="IZX68" s="1"/>
      <c r="IZY68" s="1"/>
      <c r="JAB68" s="2"/>
      <c r="JAC68" s="6"/>
      <c r="JAD68" s="6"/>
      <c r="JAE68" s="1"/>
      <c r="JAF68" s="1"/>
      <c r="JAG68" s="1"/>
      <c r="JAJ68" s="2"/>
      <c r="JAK68" s="6"/>
      <c r="JAL68" s="6"/>
      <c r="JAM68" s="1"/>
      <c r="JAN68" s="1"/>
      <c r="JAO68" s="1"/>
      <c r="JAR68" s="2"/>
      <c r="JAS68" s="6"/>
      <c r="JAT68" s="6"/>
      <c r="JAU68" s="1"/>
      <c r="JAV68" s="1"/>
      <c r="JAW68" s="1"/>
      <c r="JAZ68" s="2"/>
      <c r="JBA68" s="6"/>
      <c r="JBB68" s="6"/>
      <c r="JBC68" s="1"/>
      <c r="JBD68" s="1"/>
      <c r="JBE68" s="1"/>
      <c r="JBH68" s="2"/>
      <c r="JBI68" s="6"/>
      <c r="JBJ68" s="6"/>
      <c r="JBK68" s="1"/>
      <c r="JBL68" s="1"/>
      <c r="JBM68" s="1"/>
      <c r="JBP68" s="2"/>
      <c r="JBQ68" s="6"/>
      <c r="JBR68" s="6"/>
      <c r="JBS68" s="1"/>
      <c r="JBT68" s="1"/>
      <c r="JBU68" s="1"/>
      <c r="JBX68" s="2"/>
      <c r="JBY68" s="6"/>
      <c r="JBZ68" s="6"/>
      <c r="JCA68" s="1"/>
      <c r="JCB68" s="1"/>
      <c r="JCC68" s="1"/>
      <c r="JCF68" s="2"/>
      <c r="JCG68" s="6"/>
      <c r="JCH68" s="6"/>
      <c r="JCI68" s="1"/>
      <c r="JCJ68" s="1"/>
      <c r="JCK68" s="1"/>
      <c r="JCN68" s="2"/>
      <c r="JCO68" s="6"/>
      <c r="JCP68" s="6"/>
      <c r="JCQ68" s="1"/>
      <c r="JCR68" s="1"/>
      <c r="JCS68" s="1"/>
      <c r="JCV68" s="2"/>
      <c r="JCW68" s="6"/>
      <c r="JCX68" s="6"/>
      <c r="JCY68" s="1"/>
      <c r="JCZ68" s="1"/>
      <c r="JDA68" s="1"/>
      <c r="JDD68" s="2"/>
      <c r="JDE68" s="6"/>
      <c r="JDF68" s="6"/>
      <c r="JDG68" s="1"/>
      <c r="JDH68" s="1"/>
      <c r="JDI68" s="1"/>
      <c r="JDL68" s="2"/>
      <c r="JDM68" s="6"/>
      <c r="JDN68" s="6"/>
      <c r="JDO68" s="1"/>
      <c r="JDP68" s="1"/>
      <c r="JDQ68" s="1"/>
      <c r="JDT68" s="2"/>
      <c r="JDU68" s="6"/>
      <c r="JDV68" s="6"/>
      <c r="JDW68" s="1"/>
      <c r="JDX68" s="1"/>
      <c r="JDY68" s="1"/>
      <c r="JEB68" s="2"/>
      <c r="JEC68" s="6"/>
      <c r="JED68" s="6"/>
      <c r="JEE68" s="1"/>
      <c r="JEF68" s="1"/>
      <c r="JEG68" s="1"/>
      <c r="JEJ68" s="2"/>
      <c r="JEK68" s="6"/>
      <c r="JEL68" s="6"/>
      <c r="JEM68" s="1"/>
      <c r="JEN68" s="1"/>
      <c r="JEO68" s="1"/>
      <c r="JER68" s="2"/>
      <c r="JES68" s="6"/>
      <c r="JET68" s="6"/>
      <c r="JEU68" s="1"/>
      <c r="JEV68" s="1"/>
      <c r="JEW68" s="1"/>
      <c r="JEZ68" s="2"/>
      <c r="JFA68" s="6"/>
      <c r="JFB68" s="6"/>
      <c r="JFC68" s="1"/>
      <c r="JFD68" s="1"/>
      <c r="JFE68" s="1"/>
      <c r="JFH68" s="2"/>
      <c r="JFI68" s="6"/>
      <c r="JFJ68" s="6"/>
      <c r="JFK68" s="1"/>
      <c r="JFL68" s="1"/>
      <c r="JFM68" s="1"/>
      <c r="JFP68" s="2"/>
      <c r="JFQ68" s="6"/>
      <c r="JFR68" s="6"/>
      <c r="JFS68" s="1"/>
      <c r="JFT68" s="1"/>
      <c r="JFU68" s="1"/>
      <c r="JFX68" s="2"/>
      <c r="JFY68" s="6"/>
      <c r="JFZ68" s="6"/>
      <c r="JGA68" s="1"/>
      <c r="JGB68" s="1"/>
      <c r="JGC68" s="1"/>
      <c r="JGF68" s="2"/>
      <c r="JGG68" s="6"/>
      <c r="JGH68" s="6"/>
      <c r="JGI68" s="1"/>
      <c r="JGJ68" s="1"/>
      <c r="JGK68" s="1"/>
      <c r="JGN68" s="2"/>
      <c r="JGO68" s="6"/>
      <c r="JGP68" s="6"/>
      <c r="JGQ68" s="1"/>
      <c r="JGR68" s="1"/>
      <c r="JGS68" s="1"/>
      <c r="JGV68" s="2"/>
      <c r="JGW68" s="6"/>
      <c r="JGX68" s="6"/>
      <c r="JGY68" s="1"/>
      <c r="JGZ68" s="1"/>
      <c r="JHA68" s="1"/>
      <c r="JHD68" s="2"/>
      <c r="JHE68" s="6"/>
      <c r="JHF68" s="6"/>
      <c r="JHG68" s="1"/>
      <c r="JHH68" s="1"/>
      <c r="JHI68" s="1"/>
      <c r="JHL68" s="2"/>
      <c r="JHM68" s="6"/>
      <c r="JHN68" s="6"/>
      <c r="JHO68" s="1"/>
      <c r="JHP68" s="1"/>
      <c r="JHQ68" s="1"/>
      <c r="JHT68" s="2"/>
      <c r="JHU68" s="6"/>
      <c r="JHV68" s="6"/>
      <c r="JHW68" s="1"/>
      <c r="JHX68" s="1"/>
      <c r="JHY68" s="1"/>
      <c r="JIB68" s="2"/>
      <c r="JIC68" s="6"/>
      <c r="JID68" s="6"/>
      <c r="JIE68" s="1"/>
      <c r="JIF68" s="1"/>
      <c r="JIG68" s="1"/>
      <c r="JIJ68" s="2"/>
      <c r="JIK68" s="6"/>
      <c r="JIL68" s="6"/>
      <c r="JIM68" s="1"/>
      <c r="JIN68" s="1"/>
      <c r="JIO68" s="1"/>
      <c r="JIR68" s="2"/>
      <c r="JIS68" s="6"/>
      <c r="JIT68" s="6"/>
      <c r="JIU68" s="1"/>
      <c r="JIV68" s="1"/>
      <c r="JIW68" s="1"/>
      <c r="JIZ68" s="2"/>
      <c r="JJA68" s="6"/>
      <c r="JJB68" s="6"/>
      <c r="JJC68" s="1"/>
      <c r="JJD68" s="1"/>
      <c r="JJE68" s="1"/>
      <c r="JJH68" s="2"/>
      <c r="JJI68" s="6"/>
      <c r="JJJ68" s="6"/>
      <c r="JJK68" s="1"/>
      <c r="JJL68" s="1"/>
      <c r="JJM68" s="1"/>
      <c r="JJP68" s="2"/>
      <c r="JJQ68" s="6"/>
      <c r="JJR68" s="6"/>
      <c r="JJS68" s="1"/>
      <c r="JJT68" s="1"/>
      <c r="JJU68" s="1"/>
      <c r="JJX68" s="2"/>
      <c r="JJY68" s="6"/>
      <c r="JJZ68" s="6"/>
      <c r="JKA68" s="1"/>
      <c r="JKB68" s="1"/>
      <c r="JKC68" s="1"/>
      <c r="JKF68" s="2"/>
      <c r="JKG68" s="6"/>
      <c r="JKH68" s="6"/>
      <c r="JKI68" s="1"/>
      <c r="JKJ68" s="1"/>
      <c r="JKK68" s="1"/>
      <c r="JKN68" s="2"/>
      <c r="JKO68" s="6"/>
      <c r="JKP68" s="6"/>
      <c r="JKQ68" s="1"/>
      <c r="JKR68" s="1"/>
      <c r="JKS68" s="1"/>
      <c r="JKV68" s="2"/>
      <c r="JKW68" s="6"/>
      <c r="JKX68" s="6"/>
      <c r="JKY68" s="1"/>
      <c r="JKZ68" s="1"/>
      <c r="JLA68" s="1"/>
      <c r="JLD68" s="2"/>
      <c r="JLE68" s="6"/>
      <c r="JLF68" s="6"/>
      <c r="JLG68" s="1"/>
      <c r="JLH68" s="1"/>
      <c r="JLI68" s="1"/>
      <c r="JLL68" s="2"/>
      <c r="JLM68" s="6"/>
      <c r="JLN68" s="6"/>
      <c r="JLO68" s="1"/>
      <c r="JLP68" s="1"/>
      <c r="JLQ68" s="1"/>
      <c r="JLT68" s="2"/>
      <c r="JLU68" s="6"/>
      <c r="JLV68" s="6"/>
      <c r="JLW68" s="1"/>
      <c r="JLX68" s="1"/>
      <c r="JLY68" s="1"/>
      <c r="JMB68" s="2"/>
      <c r="JMC68" s="6"/>
      <c r="JMD68" s="6"/>
      <c r="JME68" s="1"/>
      <c r="JMF68" s="1"/>
      <c r="JMG68" s="1"/>
      <c r="JMJ68" s="2"/>
      <c r="JMK68" s="6"/>
      <c r="JML68" s="6"/>
      <c r="JMM68" s="1"/>
      <c r="JMN68" s="1"/>
      <c r="JMO68" s="1"/>
      <c r="JMR68" s="2"/>
      <c r="JMS68" s="6"/>
      <c r="JMT68" s="6"/>
      <c r="JMU68" s="1"/>
      <c r="JMV68" s="1"/>
      <c r="JMW68" s="1"/>
      <c r="JMZ68" s="2"/>
      <c r="JNA68" s="6"/>
      <c r="JNB68" s="6"/>
      <c r="JNC68" s="1"/>
      <c r="JND68" s="1"/>
      <c r="JNE68" s="1"/>
      <c r="JNH68" s="2"/>
      <c r="JNI68" s="6"/>
      <c r="JNJ68" s="6"/>
      <c r="JNK68" s="1"/>
      <c r="JNL68" s="1"/>
      <c r="JNM68" s="1"/>
      <c r="JNP68" s="2"/>
      <c r="JNQ68" s="6"/>
      <c r="JNR68" s="6"/>
      <c r="JNS68" s="1"/>
      <c r="JNT68" s="1"/>
      <c r="JNU68" s="1"/>
      <c r="JNX68" s="2"/>
      <c r="JNY68" s="6"/>
      <c r="JNZ68" s="6"/>
      <c r="JOA68" s="1"/>
      <c r="JOB68" s="1"/>
      <c r="JOC68" s="1"/>
      <c r="JOF68" s="2"/>
      <c r="JOG68" s="6"/>
      <c r="JOH68" s="6"/>
      <c r="JOI68" s="1"/>
      <c r="JOJ68" s="1"/>
      <c r="JOK68" s="1"/>
      <c r="JON68" s="2"/>
      <c r="JOO68" s="6"/>
      <c r="JOP68" s="6"/>
      <c r="JOQ68" s="1"/>
      <c r="JOR68" s="1"/>
      <c r="JOS68" s="1"/>
      <c r="JOV68" s="2"/>
      <c r="JOW68" s="6"/>
      <c r="JOX68" s="6"/>
      <c r="JOY68" s="1"/>
      <c r="JOZ68" s="1"/>
      <c r="JPA68" s="1"/>
      <c r="JPD68" s="2"/>
      <c r="JPE68" s="6"/>
      <c r="JPF68" s="6"/>
      <c r="JPG68" s="1"/>
      <c r="JPH68" s="1"/>
      <c r="JPI68" s="1"/>
      <c r="JPL68" s="2"/>
      <c r="JPM68" s="6"/>
      <c r="JPN68" s="6"/>
      <c r="JPO68" s="1"/>
      <c r="JPP68" s="1"/>
      <c r="JPQ68" s="1"/>
      <c r="JPT68" s="2"/>
      <c r="JPU68" s="6"/>
      <c r="JPV68" s="6"/>
      <c r="JPW68" s="1"/>
      <c r="JPX68" s="1"/>
      <c r="JPY68" s="1"/>
      <c r="JQB68" s="2"/>
      <c r="JQC68" s="6"/>
      <c r="JQD68" s="6"/>
      <c r="JQE68" s="1"/>
      <c r="JQF68" s="1"/>
      <c r="JQG68" s="1"/>
      <c r="JQJ68" s="2"/>
      <c r="JQK68" s="6"/>
      <c r="JQL68" s="6"/>
      <c r="JQM68" s="1"/>
      <c r="JQN68" s="1"/>
      <c r="JQO68" s="1"/>
      <c r="JQR68" s="2"/>
      <c r="JQS68" s="6"/>
      <c r="JQT68" s="6"/>
      <c r="JQU68" s="1"/>
      <c r="JQV68" s="1"/>
      <c r="JQW68" s="1"/>
      <c r="JQZ68" s="2"/>
      <c r="JRA68" s="6"/>
      <c r="JRB68" s="6"/>
      <c r="JRC68" s="1"/>
      <c r="JRD68" s="1"/>
      <c r="JRE68" s="1"/>
      <c r="JRH68" s="2"/>
      <c r="JRI68" s="6"/>
      <c r="JRJ68" s="6"/>
      <c r="JRK68" s="1"/>
      <c r="JRL68" s="1"/>
      <c r="JRM68" s="1"/>
      <c r="JRP68" s="2"/>
      <c r="JRQ68" s="6"/>
      <c r="JRR68" s="6"/>
      <c r="JRS68" s="1"/>
      <c r="JRT68" s="1"/>
      <c r="JRU68" s="1"/>
      <c r="JRX68" s="2"/>
      <c r="JRY68" s="6"/>
      <c r="JRZ68" s="6"/>
      <c r="JSA68" s="1"/>
      <c r="JSB68" s="1"/>
      <c r="JSC68" s="1"/>
      <c r="JSF68" s="2"/>
      <c r="JSG68" s="6"/>
      <c r="JSH68" s="6"/>
      <c r="JSI68" s="1"/>
      <c r="JSJ68" s="1"/>
      <c r="JSK68" s="1"/>
      <c r="JSN68" s="2"/>
      <c r="JSO68" s="6"/>
      <c r="JSP68" s="6"/>
      <c r="JSQ68" s="1"/>
      <c r="JSR68" s="1"/>
      <c r="JSS68" s="1"/>
      <c r="JSV68" s="2"/>
      <c r="JSW68" s="6"/>
      <c r="JSX68" s="6"/>
      <c r="JSY68" s="1"/>
      <c r="JSZ68" s="1"/>
      <c r="JTA68" s="1"/>
      <c r="JTD68" s="2"/>
      <c r="JTE68" s="6"/>
      <c r="JTF68" s="6"/>
      <c r="JTG68" s="1"/>
      <c r="JTH68" s="1"/>
      <c r="JTI68" s="1"/>
      <c r="JTL68" s="2"/>
      <c r="JTM68" s="6"/>
      <c r="JTN68" s="6"/>
      <c r="JTO68" s="1"/>
      <c r="JTP68" s="1"/>
      <c r="JTQ68" s="1"/>
      <c r="JTT68" s="2"/>
      <c r="JTU68" s="6"/>
      <c r="JTV68" s="6"/>
      <c r="JTW68" s="1"/>
      <c r="JTX68" s="1"/>
      <c r="JTY68" s="1"/>
      <c r="JUB68" s="2"/>
      <c r="JUC68" s="6"/>
      <c r="JUD68" s="6"/>
      <c r="JUE68" s="1"/>
      <c r="JUF68" s="1"/>
      <c r="JUG68" s="1"/>
      <c r="JUJ68" s="2"/>
      <c r="JUK68" s="6"/>
      <c r="JUL68" s="6"/>
      <c r="JUM68" s="1"/>
      <c r="JUN68" s="1"/>
      <c r="JUO68" s="1"/>
      <c r="JUR68" s="2"/>
      <c r="JUS68" s="6"/>
      <c r="JUT68" s="6"/>
      <c r="JUU68" s="1"/>
      <c r="JUV68" s="1"/>
      <c r="JUW68" s="1"/>
      <c r="JUZ68" s="2"/>
      <c r="JVA68" s="6"/>
      <c r="JVB68" s="6"/>
      <c r="JVC68" s="1"/>
      <c r="JVD68" s="1"/>
      <c r="JVE68" s="1"/>
      <c r="JVH68" s="2"/>
      <c r="JVI68" s="6"/>
      <c r="JVJ68" s="6"/>
      <c r="JVK68" s="1"/>
      <c r="JVL68" s="1"/>
      <c r="JVM68" s="1"/>
      <c r="JVP68" s="2"/>
      <c r="JVQ68" s="6"/>
      <c r="JVR68" s="6"/>
      <c r="JVS68" s="1"/>
      <c r="JVT68" s="1"/>
      <c r="JVU68" s="1"/>
      <c r="JVX68" s="2"/>
      <c r="JVY68" s="6"/>
      <c r="JVZ68" s="6"/>
      <c r="JWA68" s="1"/>
      <c r="JWB68" s="1"/>
      <c r="JWC68" s="1"/>
      <c r="JWF68" s="2"/>
      <c r="JWG68" s="6"/>
      <c r="JWH68" s="6"/>
      <c r="JWI68" s="1"/>
      <c r="JWJ68" s="1"/>
      <c r="JWK68" s="1"/>
      <c r="JWN68" s="2"/>
      <c r="JWO68" s="6"/>
      <c r="JWP68" s="6"/>
      <c r="JWQ68" s="1"/>
      <c r="JWR68" s="1"/>
      <c r="JWS68" s="1"/>
      <c r="JWV68" s="2"/>
      <c r="JWW68" s="6"/>
      <c r="JWX68" s="6"/>
      <c r="JWY68" s="1"/>
      <c r="JWZ68" s="1"/>
      <c r="JXA68" s="1"/>
      <c r="JXD68" s="2"/>
      <c r="JXE68" s="6"/>
      <c r="JXF68" s="6"/>
      <c r="JXG68" s="1"/>
      <c r="JXH68" s="1"/>
      <c r="JXI68" s="1"/>
      <c r="JXL68" s="2"/>
      <c r="JXM68" s="6"/>
      <c r="JXN68" s="6"/>
      <c r="JXO68" s="1"/>
      <c r="JXP68" s="1"/>
      <c r="JXQ68" s="1"/>
      <c r="JXT68" s="2"/>
      <c r="JXU68" s="6"/>
      <c r="JXV68" s="6"/>
      <c r="JXW68" s="1"/>
      <c r="JXX68" s="1"/>
      <c r="JXY68" s="1"/>
      <c r="JYB68" s="2"/>
      <c r="JYC68" s="6"/>
      <c r="JYD68" s="6"/>
      <c r="JYE68" s="1"/>
      <c r="JYF68" s="1"/>
      <c r="JYG68" s="1"/>
      <c r="JYJ68" s="2"/>
      <c r="JYK68" s="6"/>
      <c r="JYL68" s="6"/>
      <c r="JYM68" s="1"/>
      <c r="JYN68" s="1"/>
      <c r="JYO68" s="1"/>
      <c r="JYR68" s="2"/>
      <c r="JYS68" s="6"/>
      <c r="JYT68" s="6"/>
      <c r="JYU68" s="1"/>
      <c r="JYV68" s="1"/>
      <c r="JYW68" s="1"/>
      <c r="JYZ68" s="2"/>
      <c r="JZA68" s="6"/>
      <c r="JZB68" s="6"/>
      <c r="JZC68" s="1"/>
      <c r="JZD68" s="1"/>
      <c r="JZE68" s="1"/>
      <c r="JZH68" s="2"/>
      <c r="JZI68" s="6"/>
      <c r="JZJ68" s="6"/>
      <c r="JZK68" s="1"/>
      <c r="JZL68" s="1"/>
      <c r="JZM68" s="1"/>
      <c r="JZP68" s="2"/>
      <c r="JZQ68" s="6"/>
      <c r="JZR68" s="6"/>
      <c r="JZS68" s="1"/>
      <c r="JZT68" s="1"/>
      <c r="JZU68" s="1"/>
      <c r="JZX68" s="2"/>
      <c r="JZY68" s="6"/>
      <c r="JZZ68" s="6"/>
      <c r="KAA68" s="1"/>
      <c r="KAB68" s="1"/>
      <c r="KAC68" s="1"/>
      <c r="KAF68" s="2"/>
      <c r="KAG68" s="6"/>
      <c r="KAH68" s="6"/>
      <c r="KAI68" s="1"/>
      <c r="KAJ68" s="1"/>
      <c r="KAK68" s="1"/>
      <c r="KAN68" s="2"/>
      <c r="KAO68" s="6"/>
      <c r="KAP68" s="6"/>
      <c r="KAQ68" s="1"/>
      <c r="KAR68" s="1"/>
      <c r="KAS68" s="1"/>
      <c r="KAV68" s="2"/>
      <c r="KAW68" s="6"/>
      <c r="KAX68" s="6"/>
      <c r="KAY68" s="1"/>
      <c r="KAZ68" s="1"/>
      <c r="KBA68" s="1"/>
      <c r="KBD68" s="2"/>
      <c r="KBE68" s="6"/>
      <c r="KBF68" s="6"/>
      <c r="KBG68" s="1"/>
      <c r="KBH68" s="1"/>
      <c r="KBI68" s="1"/>
      <c r="KBL68" s="2"/>
      <c r="KBM68" s="6"/>
      <c r="KBN68" s="6"/>
      <c r="KBO68" s="1"/>
      <c r="KBP68" s="1"/>
      <c r="KBQ68" s="1"/>
      <c r="KBT68" s="2"/>
      <c r="KBU68" s="6"/>
      <c r="KBV68" s="6"/>
      <c r="KBW68" s="1"/>
      <c r="KBX68" s="1"/>
      <c r="KBY68" s="1"/>
      <c r="KCB68" s="2"/>
      <c r="KCC68" s="6"/>
      <c r="KCD68" s="6"/>
      <c r="KCE68" s="1"/>
      <c r="KCF68" s="1"/>
      <c r="KCG68" s="1"/>
      <c r="KCJ68" s="2"/>
      <c r="KCK68" s="6"/>
      <c r="KCL68" s="6"/>
      <c r="KCM68" s="1"/>
      <c r="KCN68" s="1"/>
      <c r="KCO68" s="1"/>
      <c r="KCR68" s="2"/>
      <c r="KCS68" s="6"/>
      <c r="KCT68" s="6"/>
      <c r="KCU68" s="1"/>
      <c r="KCV68" s="1"/>
      <c r="KCW68" s="1"/>
      <c r="KCZ68" s="2"/>
      <c r="KDA68" s="6"/>
      <c r="KDB68" s="6"/>
      <c r="KDC68" s="1"/>
      <c r="KDD68" s="1"/>
      <c r="KDE68" s="1"/>
      <c r="KDH68" s="2"/>
      <c r="KDI68" s="6"/>
      <c r="KDJ68" s="6"/>
      <c r="KDK68" s="1"/>
      <c r="KDL68" s="1"/>
      <c r="KDM68" s="1"/>
      <c r="KDP68" s="2"/>
      <c r="KDQ68" s="6"/>
      <c r="KDR68" s="6"/>
      <c r="KDS68" s="1"/>
      <c r="KDT68" s="1"/>
      <c r="KDU68" s="1"/>
      <c r="KDX68" s="2"/>
      <c r="KDY68" s="6"/>
      <c r="KDZ68" s="6"/>
      <c r="KEA68" s="1"/>
      <c r="KEB68" s="1"/>
      <c r="KEC68" s="1"/>
      <c r="KEF68" s="2"/>
      <c r="KEG68" s="6"/>
      <c r="KEH68" s="6"/>
      <c r="KEI68" s="1"/>
      <c r="KEJ68" s="1"/>
      <c r="KEK68" s="1"/>
      <c r="KEN68" s="2"/>
      <c r="KEO68" s="6"/>
      <c r="KEP68" s="6"/>
      <c r="KEQ68" s="1"/>
      <c r="KER68" s="1"/>
      <c r="KES68" s="1"/>
      <c r="KEV68" s="2"/>
      <c r="KEW68" s="6"/>
      <c r="KEX68" s="6"/>
      <c r="KEY68" s="1"/>
      <c r="KEZ68" s="1"/>
      <c r="KFA68" s="1"/>
      <c r="KFD68" s="2"/>
      <c r="KFE68" s="6"/>
      <c r="KFF68" s="6"/>
      <c r="KFG68" s="1"/>
      <c r="KFH68" s="1"/>
      <c r="KFI68" s="1"/>
      <c r="KFL68" s="2"/>
      <c r="KFM68" s="6"/>
      <c r="KFN68" s="6"/>
      <c r="KFO68" s="1"/>
      <c r="KFP68" s="1"/>
      <c r="KFQ68" s="1"/>
      <c r="KFT68" s="2"/>
      <c r="KFU68" s="6"/>
      <c r="KFV68" s="6"/>
      <c r="KFW68" s="1"/>
      <c r="KFX68" s="1"/>
      <c r="KFY68" s="1"/>
      <c r="KGB68" s="2"/>
      <c r="KGC68" s="6"/>
      <c r="KGD68" s="6"/>
      <c r="KGE68" s="1"/>
      <c r="KGF68" s="1"/>
      <c r="KGG68" s="1"/>
      <c r="KGJ68" s="2"/>
      <c r="KGK68" s="6"/>
      <c r="KGL68" s="6"/>
      <c r="KGM68" s="1"/>
      <c r="KGN68" s="1"/>
      <c r="KGO68" s="1"/>
      <c r="KGR68" s="2"/>
      <c r="KGS68" s="6"/>
      <c r="KGT68" s="6"/>
      <c r="KGU68" s="1"/>
      <c r="KGV68" s="1"/>
      <c r="KGW68" s="1"/>
      <c r="KGZ68" s="2"/>
      <c r="KHA68" s="6"/>
      <c r="KHB68" s="6"/>
      <c r="KHC68" s="1"/>
      <c r="KHD68" s="1"/>
      <c r="KHE68" s="1"/>
      <c r="KHH68" s="2"/>
      <c r="KHI68" s="6"/>
      <c r="KHJ68" s="6"/>
      <c r="KHK68" s="1"/>
      <c r="KHL68" s="1"/>
      <c r="KHM68" s="1"/>
      <c r="KHP68" s="2"/>
      <c r="KHQ68" s="6"/>
      <c r="KHR68" s="6"/>
      <c r="KHS68" s="1"/>
      <c r="KHT68" s="1"/>
      <c r="KHU68" s="1"/>
      <c r="KHX68" s="2"/>
      <c r="KHY68" s="6"/>
      <c r="KHZ68" s="6"/>
      <c r="KIA68" s="1"/>
      <c r="KIB68" s="1"/>
      <c r="KIC68" s="1"/>
      <c r="KIF68" s="2"/>
      <c r="KIG68" s="6"/>
      <c r="KIH68" s="6"/>
      <c r="KII68" s="1"/>
      <c r="KIJ68" s="1"/>
      <c r="KIK68" s="1"/>
      <c r="KIN68" s="2"/>
      <c r="KIO68" s="6"/>
      <c r="KIP68" s="6"/>
      <c r="KIQ68" s="1"/>
      <c r="KIR68" s="1"/>
      <c r="KIS68" s="1"/>
      <c r="KIV68" s="2"/>
      <c r="KIW68" s="6"/>
      <c r="KIX68" s="6"/>
      <c r="KIY68" s="1"/>
      <c r="KIZ68" s="1"/>
      <c r="KJA68" s="1"/>
      <c r="KJD68" s="2"/>
      <c r="KJE68" s="6"/>
      <c r="KJF68" s="6"/>
      <c r="KJG68" s="1"/>
      <c r="KJH68" s="1"/>
      <c r="KJI68" s="1"/>
      <c r="KJL68" s="2"/>
      <c r="KJM68" s="6"/>
      <c r="KJN68" s="6"/>
      <c r="KJO68" s="1"/>
      <c r="KJP68" s="1"/>
      <c r="KJQ68" s="1"/>
      <c r="KJT68" s="2"/>
      <c r="KJU68" s="6"/>
      <c r="KJV68" s="6"/>
      <c r="KJW68" s="1"/>
      <c r="KJX68" s="1"/>
      <c r="KJY68" s="1"/>
      <c r="KKB68" s="2"/>
      <c r="KKC68" s="6"/>
      <c r="KKD68" s="6"/>
      <c r="KKE68" s="1"/>
      <c r="KKF68" s="1"/>
      <c r="KKG68" s="1"/>
      <c r="KKJ68" s="2"/>
      <c r="KKK68" s="6"/>
      <c r="KKL68" s="6"/>
      <c r="KKM68" s="1"/>
      <c r="KKN68" s="1"/>
      <c r="KKO68" s="1"/>
      <c r="KKR68" s="2"/>
      <c r="KKS68" s="6"/>
      <c r="KKT68" s="6"/>
      <c r="KKU68" s="1"/>
      <c r="KKV68" s="1"/>
      <c r="KKW68" s="1"/>
      <c r="KKZ68" s="2"/>
      <c r="KLA68" s="6"/>
      <c r="KLB68" s="6"/>
      <c r="KLC68" s="1"/>
      <c r="KLD68" s="1"/>
      <c r="KLE68" s="1"/>
      <c r="KLH68" s="2"/>
      <c r="KLI68" s="6"/>
      <c r="KLJ68" s="6"/>
      <c r="KLK68" s="1"/>
      <c r="KLL68" s="1"/>
      <c r="KLM68" s="1"/>
      <c r="KLP68" s="2"/>
      <c r="KLQ68" s="6"/>
      <c r="KLR68" s="6"/>
      <c r="KLS68" s="1"/>
      <c r="KLT68" s="1"/>
      <c r="KLU68" s="1"/>
      <c r="KLX68" s="2"/>
      <c r="KLY68" s="6"/>
      <c r="KLZ68" s="6"/>
      <c r="KMA68" s="1"/>
      <c r="KMB68" s="1"/>
      <c r="KMC68" s="1"/>
      <c r="KMF68" s="2"/>
      <c r="KMG68" s="6"/>
      <c r="KMH68" s="6"/>
      <c r="KMI68" s="1"/>
      <c r="KMJ68" s="1"/>
      <c r="KMK68" s="1"/>
      <c r="KMN68" s="2"/>
      <c r="KMO68" s="6"/>
      <c r="KMP68" s="6"/>
      <c r="KMQ68" s="1"/>
      <c r="KMR68" s="1"/>
      <c r="KMS68" s="1"/>
      <c r="KMV68" s="2"/>
      <c r="KMW68" s="6"/>
      <c r="KMX68" s="6"/>
      <c r="KMY68" s="1"/>
      <c r="KMZ68" s="1"/>
      <c r="KNA68" s="1"/>
      <c r="KND68" s="2"/>
      <c r="KNE68" s="6"/>
      <c r="KNF68" s="6"/>
      <c r="KNG68" s="1"/>
      <c r="KNH68" s="1"/>
      <c r="KNI68" s="1"/>
      <c r="KNL68" s="2"/>
      <c r="KNM68" s="6"/>
      <c r="KNN68" s="6"/>
      <c r="KNO68" s="1"/>
      <c r="KNP68" s="1"/>
      <c r="KNQ68" s="1"/>
      <c r="KNT68" s="2"/>
      <c r="KNU68" s="6"/>
      <c r="KNV68" s="6"/>
      <c r="KNW68" s="1"/>
      <c r="KNX68" s="1"/>
      <c r="KNY68" s="1"/>
      <c r="KOB68" s="2"/>
      <c r="KOC68" s="6"/>
      <c r="KOD68" s="6"/>
      <c r="KOE68" s="1"/>
      <c r="KOF68" s="1"/>
      <c r="KOG68" s="1"/>
      <c r="KOJ68" s="2"/>
      <c r="KOK68" s="6"/>
      <c r="KOL68" s="6"/>
      <c r="KOM68" s="1"/>
      <c r="KON68" s="1"/>
      <c r="KOO68" s="1"/>
      <c r="KOR68" s="2"/>
      <c r="KOS68" s="6"/>
      <c r="KOT68" s="6"/>
      <c r="KOU68" s="1"/>
      <c r="KOV68" s="1"/>
      <c r="KOW68" s="1"/>
      <c r="KOZ68" s="2"/>
      <c r="KPA68" s="6"/>
      <c r="KPB68" s="6"/>
      <c r="KPC68" s="1"/>
      <c r="KPD68" s="1"/>
      <c r="KPE68" s="1"/>
      <c r="KPH68" s="2"/>
      <c r="KPI68" s="6"/>
      <c r="KPJ68" s="6"/>
      <c r="KPK68" s="1"/>
      <c r="KPL68" s="1"/>
      <c r="KPM68" s="1"/>
      <c r="KPP68" s="2"/>
      <c r="KPQ68" s="6"/>
      <c r="KPR68" s="6"/>
      <c r="KPS68" s="1"/>
      <c r="KPT68" s="1"/>
      <c r="KPU68" s="1"/>
      <c r="KPX68" s="2"/>
      <c r="KPY68" s="6"/>
      <c r="KPZ68" s="6"/>
      <c r="KQA68" s="1"/>
      <c r="KQB68" s="1"/>
      <c r="KQC68" s="1"/>
      <c r="KQF68" s="2"/>
      <c r="KQG68" s="6"/>
      <c r="KQH68" s="6"/>
      <c r="KQI68" s="1"/>
      <c r="KQJ68" s="1"/>
      <c r="KQK68" s="1"/>
      <c r="KQN68" s="2"/>
      <c r="KQO68" s="6"/>
      <c r="KQP68" s="6"/>
      <c r="KQQ68" s="1"/>
      <c r="KQR68" s="1"/>
      <c r="KQS68" s="1"/>
      <c r="KQV68" s="2"/>
      <c r="KQW68" s="6"/>
      <c r="KQX68" s="6"/>
      <c r="KQY68" s="1"/>
      <c r="KQZ68" s="1"/>
      <c r="KRA68" s="1"/>
      <c r="KRD68" s="2"/>
      <c r="KRE68" s="6"/>
      <c r="KRF68" s="6"/>
      <c r="KRG68" s="1"/>
      <c r="KRH68" s="1"/>
      <c r="KRI68" s="1"/>
      <c r="KRL68" s="2"/>
      <c r="KRM68" s="6"/>
      <c r="KRN68" s="6"/>
      <c r="KRO68" s="1"/>
      <c r="KRP68" s="1"/>
      <c r="KRQ68" s="1"/>
      <c r="KRT68" s="2"/>
      <c r="KRU68" s="6"/>
      <c r="KRV68" s="6"/>
      <c r="KRW68" s="1"/>
      <c r="KRX68" s="1"/>
      <c r="KRY68" s="1"/>
      <c r="KSB68" s="2"/>
      <c r="KSC68" s="6"/>
      <c r="KSD68" s="6"/>
      <c r="KSE68" s="1"/>
      <c r="KSF68" s="1"/>
      <c r="KSG68" s="1"/>
      <c r="KSJ68" s="2"/>
      <c r="KSK68" s="6"/>
      <c r="KSL68" s="6"/>
      <c r="KSM68" s="1"/>
      <c r="KSN68" s="1"/>
      <c r="KSO68" s="1"/>
      <c r="KSR68" s="2"/>
      <c r="KSS68" s="6"/>
      <c r="KST68" s="6"/>
      <c r="KSU68" s="1"/>
      <c r="KSV68" s="1"/>
      <c r="KSW68" s="1"/>
      <c r="KSZ68" s="2"/>
      <c r="KTA68" s="6"/>
      <c r="KTB68" s="6"/>
      <c r="KTC68" s="1"/>
      <c r="KTD68" s="1"/>
      <c r="KTE68" s="1"/>
      <c r="KTH68" s="2"/>
      <c r="KTI68" s="6"/>
      <c r="KTJ68" s="6"/>
      <c r="KTK68" s="1"/>
      <c r="KTL68" s="1"/>
      <c r="KTM68" s="1"/>
      <c r="KTP68" s="2"/>
      <c r="KTQ68" s="6"/>
      <c r="KTR68" s="6"/>
      <c r="KTS68" s="1"/>
      <c r="KTT68" s="1"/>
      <c r="KTU68" s="1"/>
      <c r="KTX68" s="2"/>
      <c r="KTY68" s="6"/>
      <c r="KTZ68" s="6"/>
      <c r="KUA68" s="1"/>
      <c r="KUB68" s="1"/>
      <c r="KUC68" s="1"/>
      <c r="KUF68" s="2"/>
      <c r="KUG68" s="6"/>
      <c r="KUH68" s="6"/>
      <c r="KUI68" s="1"/>
      <c r="KUJ68" s="1"/>
      <c r="KUK68" s="1"/>
      <c r="KUN68" s="2"/>
      <c r="KUO68" s="6"/>
      <c r="KUP68" s="6"/>
      <c r="KUQ68" s="1"/>
      <c r="KUR68" s="1"/>
      <c r="KUS68" s="1"/>
      <c r="KUV68" s="2"/>
      <c r="KUW68" s="6"/>
      <c r="KUX68" s="6"/>
      <c r="KUY68" s="1"/>
      <c r="KUZ68" s="1"/>
      <c r="KVA68" s="1"/>
      <c r="KVD68" s="2"/>
      <c r="KVE68" s="6"/>
      <c r="KVF68" s="6"/>
      <c r="KVG68" s="1"/>
      <c r="KVH68" s="1"/>
      <c r="KVI68" s="1"/>
      <c r="KVL68" s="2"/>
      <c r="KVM68" s="6"/>
      <c r="KVN68" s="6"/>
      <c r="KVO68" s="1"/>
      <c r="KVP68" s="1"/>
      <c r="KVQ68" s="1"/>
      <c r="KVT68" s="2"/>
      <c r="KVU68" s="6"/>
      <c r="KVV68" s="6"/>
      <c r="KVW68" s="1"/>
      <c r="KVX68" s="1"/>
      <c r="KVY68" s="1"/>
      <c r="KWB68" s="2"/>
      <c r="KWC68" s="6"/>
      <c r="KWD68" s="6"/>
      <c r="KWE68" s="1"/>
      <c r="KWF68" s="1"/>
      <c r="KWG68" s="1"/>
      <c r="KWJ68" s="2"/>
      <c r="KWK68" s="6"/>
      <c r="KWL68" s="6"/>
      <c r="KWM68" s="1"/>
      <c r="KWN68" s="1"/>
      <c r="KWO68" s="1"/>
      <c r="KWR68" s="2"/>
      <c r="KWS68" s="6"/>
      <c r="KWT68" s="6"/>
      <c r="KWU68" s="1"/>
      <c r="KWV68" s="1"/>
      <c r="KWW68" s="1"/>
      <c r="KWZ68" s="2"/>
      <c r="KXA68" s="6"/>
      <c r="KXB68" s="6"/>
      <c r="KXC68" s="1"/>
      <c r="KXD68" s="1"/>
      <c r="KXE68" s="1"/>
      <c r="KXH68" s="2"/>
      <c r="KXI68" s="6"/>
      <c r="KXJ68" s="6"/>
      <c r="KXK68" s="1"/>
      <c r="KXL68" s="1"/>
      <c r="KXM68" s="1"/>
      <c r="KXP68" s="2"/>
      <c r="KXQ68" s="6"/>
      <c r="KXR68" s="6"/>
      <c r="KXS68" s="1"/>
      <c r="KXT68" s="1"/>
      <c r="KXU68" s="1"/>
      <c r="KXX68" s="2"/>
      <c r="KXY68" s="6"/>
      <c r="KXZ68" s="6"/>
      <c r="KYA68" s="1"/>
      <c r="KYB68" s="1"/>
      <c r="KYC68" s="1"/>
      <c r="KYF68" s="2"/>
      <c r="KYG68" s="6"/>
      <c r="KYH68" s="6"/>
      <c r="KYI68" s="1"/>
      <c r="KYJ68" s="1"/>
      <c r="KYK68" s="1"/>
      <c r="KYN68" s="2"/>
      <c r="KYO68" s="6"/>
      <c r="KYP68" s="6"/>
      <c r="KYQ68" s="1"/>
      <c r="KYR68" s="1"/>
      <c r="KYS68" s="1"/>
      <c r="KYV68" s="2"/>
      <c r="KYW68" s="6"/>
      <c r="KYX68" s="6"/>
      <c r="KYY68" s="1"/>
      <c r="KYZ68" s="1"/>
      <c r="KZA68" s="1"/>
      <c r="KZD68" s="2"/>
      <c r="KZE68" s="6"/>
      <c r="KZF68" s="6"/>
      <c r="KZG68" s="1"/>
      <c r="KZH68" s="1"/>
      <c r="KZI68" s="1"/>
      <c r="KZL68" s="2"/>
      <c r="KZM68" s="6"/>
      <c r="KZN68" s="6"/>
      <c r="KZO68" s="1"/>
      <c r="KZP68" s="1"/>
      <c r="KZQ68" s="1"/>
      <c r="KZT68" s="2"/>
      <c r="KZU68" s="6"/>
      <c r="KZV68" s="6"/>
      <c r="KZW68" s="1"/>
      <c r="KZX68" s="1"/>
      <c r="KZY68" s="1"/>
      <c r="LAB68" s="2"/>
      <c r="LAC68" s="6"/>
      <c r="LAD68" s="6"/>
      <c r="LAE68" s="1"/>
      <c r="LAF68" s="1"/>
      <c r="LAG68" s="1"/>
      <c r="LAJ68" s="2"/>
      <c r="LAK68" s="6"/>
      <c r="LAL68" s="6"/>
      <c r="LAM68" s="1"/>
      <c r="LAN68" s="1"/>
      <c r="LAO68" s="1"/>
      <c r="LAR68" s="2"/>
      <c r="LAS68" s="6"/>
      <c r="LAT68" s="6"/>
      <c r="LAU68" s="1"/>
      <c r="LAV68" s="1"/>
      <c r="LAW68" s="1"/>
      <c r="LAZ68" s="2"/>
      <c r="LBA68" s="6"/>
      <c r="LBB68" s="6"/>
      <c r="LBC68" s="1"/>
      <c r="LBD68" s="1"/>
      <c r="LBE68" s="1"/>
      <c r="LBH68" s="2"/>
      <c r="LBI68" s="6"/>
      <c r="LBJ68" s="6"/>
      <c r="LBK68" s="1"/>
      <c r="LBL68" s="1"/>
      <c r="LBM68" s="1"/>
      <c r="LBP68" s="2"/>
      <c r="LBQ68" s="6"/>
      <c r="LBR68" s="6"/>
      <c r="LBS68" s="1"/>
      <c r="LBT68" s="1"/>
      <c r="LBU68" s="1"/>
      <c r="LBX68" s="2"/>
      <c r="LBY68" s="6"/>
      <c r="LBZ68" s="6"/>
      <c r="LCA68" s="1"/>
      <c r="LCB68" s="1"/>
      <c r="LCC68" s="1"/>
      <c r="LCF68" s="2"/>
      <c r="LCG68" s="6"/>
      <c r="LCH68" s="6"/>
      <c r="LCI68" s="1"/>
      <c r="LCJ68" s="1"/>
      <c r="LCK68" s="1"/>
      <c r="LCN68" s="2"/>
      <c r="LCO68" s="6"/>
      <c r="LCP68" s="6"/>
      <c r="LCQ68" s="1"/>
      <c r="LCR68" s="1"/>
      <c r="LCS68" s="1"/>
      <c r="LCV68" s="2"/>
      <c r="LCW68" s="6"/>
      <c r="LCX68" s="6"/>
      <c r="LCY68" s="1"/>
      <c r="LCZ68" s="1"/>
      <c r="LDA68" s="1"/>
      <c r="LDD68" s="2"/>
      <c r="LDE68" s="6"/>
      <c r="LDF68" s="6"/>
      <c r="LDG68" s="1"/>
      <c r="LDH68" s="1"/>
      <c r="LDI68" s="1"/>
      <c r="LDL68" s="2"/>
      <c r="LDM68" s="6"/>
      <c r="LDN68" s="6"/>
      <c r="LDO68" s="1"/>
      <c r="LDP68" s="1"/>
      <c r="LDQ68" s="1"/>
      <c r="LDT68" s="2"/>
      <c r="LDU68" s="6"/>
      <c r="LDV68" s="6"/>
      <c r="LDW68" s="1"/>
      <c r="LDX68" s="1"/>
      <c r="LDY68" s="1"/>
      <c r="LEB68" s="2"/>
      <c r="LEC68" s="6"/>
      <c r="LED68" s="6"/>
      <c r="LEE68" s="1"/>
      <c r="LEF68" s="1"/>
      <c r="LEG68" s="1"/>
      <c r="LEJ68" s="2"/>
      <c r="LEK68" s="6"/>
      <c r="LEL68" s="6"/>
      <c r="LEM68" s="1"/>
      <c r="LEN68" s="1"/>
      <c r="LEO68" s="1"/>
      <c r="LER68" s="2"/>
      <c r="LES68" s="6"/>
      <c r="LET68" s="6"/>
      <c r="LEU68" s="1"/>
      <c r="LEV68" s="1"/>
      <c r="LEW68" s="1"/>
      <c r="LEZ68" s="2"/>
      <c r="LFA68" s="6"/>
      <c r="LFB68" s="6"/>
      <c r="LFC68" s="1"/>
      <c r="LFD68" s="1"/>
      <c r="LFE68" s="1"/>
      <c r="LFH68" s="2"/>
      <c r="LFI68" s="6"/>
      <c r="LFJ68" s="6"/>
      <c r="LFK68" s="1"/>
      <c r="LFL68" s="1"/>
      <c r="LFM68" s="1"/>
      <c r="LFP68" s="2"/>
      <c r="LFQ68" s="6"/>
      <c r="LFR68" s="6"/>
      <c r="LFS68" s="1"/>
      <c r="LFT68" s="1"/>
      <c r="LFU68" s="1"/>
      <c r="LFX68" s="2"/>
      <c r="LFY68" s="6"/>
      <c r="LFZ68" s="6"/>
      <c r="LGA68" s="1"/>
      <c r="LGB68" s="1"/>
      <c r="LGC68" s="1"/>
      <c r="LGF68" s="2"/>
      <c r="LGG68" s="6"/>
      <c r="LGH68" s="6"/>
      <c r="LGI68" s="1"/>
      <c r="LGJ68" s="1"/>
      <c r="LGK68" s="1"/>
      <c r="LGN68" s="2"/>
      <c r="LGO68" s="6"/>
      <c r="LGP68" s="6"/>
      <c r="LGQ68" s="1"/>
      <c r="LGR68" s="1"/>
      <c r="LGS68" s="1"/>
      <c r="LGV68" s="2"/>
      <c r="LGW68" s="6"/>
      <c r="LGX68" s="6"/>
      <c r="LGY68" s="1"/>
      <c r="LGZ68" s="1"/>
      <c r="LHA68" s="1"/>
      <c r="LHD68" s="2"/>
      <c r="LHE68" s="6"/>
      <c r="LHF68" s="6"/>
      <c r="LHG68" s="1"/>
      <c r="LHH68" s="1"/>
      <c r="LHI68" s="1"/>
      <c r="LHL68" s="2"/>
      <c r="LHM68" s="6"/>
      <c r="LHN68" s="6"/>
      <c r="LHO68" s="1"/>
      <c r="LHP68" s="1"/>
      <c r="LHQ68" s="1"/>
      <c r="LHT68" s="2"/>
      <c r="LHU68" s="6"/>
      <c r="LHV68" s="6"/>
      <c r="LHW68" s="1"/>
      <c r="LHX68" s="1"/>
      <c r="LHY68" s="1"/>
      <c r="LIB68" s="2"/>
      <c r="LIC68" s="6"/>
      <c r="LID68" s="6"/>
      <c r="LIE68" s="1"/>
      <c r="LIF68" s="1"/>
      <c r="LIG68" s="1"/>
      <c r="LIJ68" s="2"/>
      <c r="LIK68" s="6"/>
      <c r="LIL68" s="6"/>
      <c r="LIM68" s="1"/>
      <c r="LIN68" s="1"/>
      <c r="LIO68" s="1"/>
      <c r="LIR68" s="2"/>
      <c r="LIS68" s="6"/>
      <c r="LIT68" s="6"/>
      <c r="LIU68" s="1"/>
      <c r="LIV68" s="1"/>
      <c r="LIW68" s="1"/>
      <c r="LIZ68" s="2"/>
      <c r="LJA68" s="6"/>
      <c r="LJB68" s="6"/>
      <c r="LJC68" s="1"/>
      <c r="LJD68" s="1"/>
      <c r="LJE68" s="1"/>
      <c r="LJH68" s="2"/>
      <c r="LJI68" s="6"/>
      <c r="LJJ68" s="6"/>
      <c r="LJK68" s="1"/>
      <c r="LJL68" s="1"/>
      <c r="LJM68" s="1"/>
      <c r="LJP68" s="2"/>
      <c r="LJQ68" s="6"/>
      <c r="LJR68" s="6"/>
      <c r="LJS68" s="1"/>
      <c r="LJT68" s="1"/>
      <c r="LJU68" s="1"/>
      <c r="LJX68" s="2"/>
      <c r="LJY68" s="6"/>
      <c r="LJZ68" s="6"/>
      <c r="LKA68" s="1"/>
      <c r="LKB68" s="1"/>
      <c r="LKC68" s="1"/>
      <c r="LKF68" s="2"/>
      <c r="LKG68" s="6"/>
      <c r="LKH68" s="6"/>
      <c r="LKI68" s="1"/>
      <c r="LKJ68" s="1"/>
      <c r="LKK68" s="1"/>
      <c r="LKN68" s="2"/>
      <c r="LKO68" s="6"/>
      <c r="LKP68" s="6"/>
      <c r="LKQ68" s="1"/>
      <c r="LKR68" s="1"/>
      <c r="LKS68" s="1"/>
      <c r="LKV68" s="2"/>
      <c r="LKW68" s="6"/>
      <c r="LKX68" s="6"/>
      <c r="LKY68" s="1"/>
      <c r="LKZ68" s="1"/>
      <c r="LLA68" s="1"/>
      <c r="LLD68" s="2"/>
      <c r="LLE68" s="6"/>
      <c r="LLF68" s="6"/>
      <c r="LLG68" s="1"/>
      <c r="LLH68" s="1"/>
      <c r="LLI68" s="1"/>
      <c r="LLL68" s="2"/>
      <c r="LLM68" s="6"/>
      <c r="LLN68" s="6"/>
      <c r="LLO68" s="1"/>
      <c r="LLP68" s="1"/>
      <c r="LLQ68" s="1"/>
      <c r="LLT68" s="2"/>
      <c r="LLU68" s="6"/>
      <c r="LLV68" s="6"/>
      <c r="LLW68" s="1"/>
      <c r="LLX68" s="1"/>
      <c r="LLY68" s="1"/>
      <c r="LMB68" s="2"/>
      <c r="LMC68" s="6"/>
      <c r="LMD68" s="6"/>
      <c r="LME68" s="1"/>
      <c r="LMF68" s="1"/>
      <c r="LMG68" s="1"/>
      <c r="LMJ68" s="2"/>
      <c r="LMK68" s="6"/>
      <c r="LML68" s="6"/>
      <c r="LMM68" s="1"/>
      <c r="LMN68" s="1"/>
      <c r="LMO68" s="1"/>
      <c r="LMR68" s="2"/>
      <c r="LMS68" s="6"/>
      <c r="LMT68" s="6"/>
      <c r="LMU68" s="1"/>
      <c r="LMV68" s="1"/>
      <c r="LMW68" s="1"/>
      <c r="LMZ68" s="2"/>
      <c r="LNA68" s="6"/>
      <c r="LNB68" s="6"/>
      <c r="LNC68" s="1"/>
      <c r="LND68" s="1"/>
      <c r="LNE68" s="1"/>
      <c r="LNH68" s="2"/>
      <c r="LNI68" s="6"/>
      <c r="LNJ68" s="6"/>
      <c r="LNK68" s="1"/>
      <c r="LNL68" s="1"/>
      <c r="LNM68" s="1"/>
      <c r="LNP68" s="2"/>
      <c r="LNQ68" s="6"/>
      <c r="LNR68" s="6"/>
      <c r="LNS68" s="1"/>
      <c r="LNT68" s="1"/>
      <c r="LNU68" s="1"/>
      <c r="LNX68" s="2"/>
      <c r="LNY68" s="6"/>
      <c r="LNZ68" s="6"/>
      <c r="LOA68" s="1"/>
      <c r="LOB68" s="1"/>
      <c r="LOC68" s="1"/>
      <c r="LOF68" s="2"/>
      <c r="LOG68" s="6"/>
      <c r="LOH68" s="6"/>
      <c r="LOI68" s="1"/>
      <c r="LOJ68" s="1"/>
      <c r="LOK68" s="1"/>
      <c r="LON68" s="2"/>
      <c r="LOO68" s="6"/>
      <c r="LOP68" s="6"/>
      <c r="LOQ68" s="1"/>
      <c r="LOR68" s="1"/>
      <c r="LOS68" s="1"/>
      <c r="LOV68" s="2"/>
      <c r="LOW68" s="6"/>
      <c r="LOX68" s="6"/>
      <c r="LOY68" s="1"/>
      <c r="LOZ68" s="1"/>
      <c r="LPA68" s="1"/>
      <c r="LPD68" s="2"/>
      <c r="LPE68" s="6"/>
      <c r="LPF68" s="6"/>
      <c r="LPG68" s="1"/>
      <c r="LPH68" s="1"/>
      <c r="LPI68" s="1"/>
      <c r="LPL68" s="2"/>
      <c r="LPM68" s="6"/>
      <c r="LPN68" s="6"/>
      <c r="LPO68" s="1"/>
      <c r="LPP68" s="1"/>
      <c r="LPQ68" s="1"/>
      <c r="LPT68" s="2"/>
      <c r="LPU68" s="6"/>
      <c r="LPV68" s="6"/>
      <c r="LPW68" s="1"/>
      <c r="LPX68" s="1"/>
      <c r="LPY68" s="1"/>
      <c r="LQB68" s="2"/>
      <c r="LQC68" s="6"/>
      <c r="LQD68" s="6"/>
      <c r="LQE68" s="1"/>
      <c r="LQF68" s="1"/>
      <c r="LQG68" s="1"/>
      <c r="LQJ68" s="2"/>
      <c r="LQK68" s="6"/>
      <c r="LQL68" s="6"/>
      <c r="LQM68" s="1"/>
      <c r="LQN68" s="1"/>
      <c r="LQO68" s="1"/>
      <c r="LQR68" s="2"/>
      <c r="LQS68" s="6"/>
      <c r="LQT68" s="6"/>
      <c r="LQU68" s="1"/>
      <c r="LQV68" s="1"/>
      <c r="LQW68" s="1"/>
      <c r="LQZ68" s="2"/>
      <c r="LRA68" s="6"/>
      <c r="LRB68" s="6"/>
      <c r="LRC68" s="1"/>
      <c r="LRD68" s="1"/>
      <c r="LRE68" s="1"/>
      <c r="LRH68" s="2"/>
      <c r="LRI68" s="6"/>
      <c r="LRJ68" s="6"/>
      <c r="LRK68" s="1"/>
      <c r="LRL68" s="1"/>
      <c r="LRM68" s="1"/>
      <c r="LRP68" s="2"/>
      <c r="LRQ68" s="6"/>
      <c r="LRR68" s="6"/>
      <c r="LRS68" s="1"/>
      <c r="LRT68" s="1"/>
      <c r="LRU68" s="1"/>
      <c r="LRX68" s="2"/>
      <c r="LRY68" s="6"/>
      <c r="LRZ68" s="6"/>
      <c r="LSA68" s="1"/>
      <c r="LSB68" s="1"/>
      <c r="LSC68" s="1"/>
      <c r="LSF68" s="2"/>
      <c r="LSG68" s="6"/>
      <c r="LSH68" s="6"/>
      <c r="LSI68" s="1"/>
      <c r="LSJ68" s="1"/>
      <c r="LSK68" s="1"/>
      <c r="LSN68" s="2"/>
      <c r="LSO68" s="6"/>
      <c r="LSP68" s="6"/>
      <c r="LSQ68" s="1"/>
      <c r="LSR68" s="1"/>
      <c r="LSS68" s="1"/>
      <c r="LSV68" s="2"/>
      <c r="LSW68" s="6"/>
      <c r="LSX68" s="6"/>
      <c r="LSY68" s="1"/>
      <c r="LSZ68" s="1"/>
      <c r="LTA68" s="1"/>
      <c r="LTD68" s="2"/>
      <c r="LTE68" s="6"/>
      <c r="LTF68" s="6"/>
      <c r="LTG68" s="1"/>
      <c r="LTH68" s="1"/>
      <c r="LTI68" s="1"/>
      <c r="LTL68" s="2"/>
      <c r="LTM68" s="6"/>
      <c r="LTN68" s="6"/>
      <c r="LTO68" s="1"/>
      <c r="LTP68" s="1"/>
      <c r="LTQ68" s="1"/>
      <c r="LTT68" s="2"/>
      <c r="LTU68" s="6"/>
      <c r="LTV68" s="6"/>
      <c r="LTW68" s="1"/>
      <c r="LTX68" s="1"/>
      <c r="LTY68" s="1"/>
      <c r="LUB68" s="2"/>
      <c r="LUC68" s="6"/>
      <c r="LUD68" s="6"/>
      <c r="LUE68" s="1"/>
      <c r="LUF68" s="1"/>
      <c r="LUG68" s="1"/>
      <c r="LUJ68" s="2"/>
      <c r="LUK68" s="6"/>
      <c r="LUL68" s="6"/>
      <c r="LUM68" s="1"/>
      <c r="LUN68" s="1"/>
      <c r="LUO68" s="1"/>
      <c r="LUR68" s="2"/>
      <c r="LUS68" s="6"/>
      <c r="LUT68" s="6"/>
      <c r="LUU68" s="1"/>
      <c r="LUV68" s="1"/>
      <c r="LUW68" s="1"/>
      <c r="LUZ68" s="2"/>
      <c r="LVA68" s="6"/>
      <c r="LVB68" s="6"/>
      <c r="LVC68" s="1"/>
      <c r="LVD68" s="1"/>
      <c r="LVE68" s="1"/>
      <c r="LVH68" s="2"/>
      <c r="LVI68" s="6"/>
      <c r="LVJ68" s="6"/>
      <c r="LVK68" s="1"/>
      <c r="LVL68" s="1"/>
      <c r="LVM68" s="1"/>
      <c r="LVP68" s="2"/>
      <c r="LVQ68" s="6"/>
      <c r="LVR68" s="6"/>
      <c r="LVS68" s="1"/>
      <c r="LVT68" s="1"/>
      <c r="LVU68" s="1"/>
      <c r="LVX68" s="2"/>
      <c r="LVY68" s="6"/>
      <c r="LVZ68" s="6"/>
      <c r="LWA68" s="1"/>
      <c r="LWB68" s="1"/>
      <c r="LWC68" s="1"/>
      <c r="LWF68" s="2"/>
      <c r="LWG68" s="6"/>
      <c r="LWH68" s="6"/>
      <c r="LWI68" s="1"/>
      <c r="LWJ68" s="1"/>
      <c r="LWK68" s="1"/>
      <c r="LWN68" s="2"/>
      <c r="LWO68" s="6"/>
      <c r="LWP68" s="6"/>
      <c r="LWQ68" s="1"/>
      <c r="LWR68" s="1"/>
      <c r="LWS68" s="1"/>
      <c r="LWV68" s="2"/>
      <c r="LWW68" s="6"/>
      <c r="LWX68" s="6"/>
      <c r="LWY68" s="1"/>
      <c r="LWZ68" s="1"/>
      <c r="LXA68" s="1"/>
      <c r="LXD68" s="2"/>
      <c r="LXE68" s="6"/>
      <c r="LXF68" s="6"/>
      <c r="LXG68" s="1"/>
      <c r="LXH68" s="1"/>
      <c r="LXI68" s="1"/>
      <c r="LXL68" s="2"/>
      <c r="LXM68" s="6"/>
      <c r="LXN68" s="6"/>
      <c r="LXO68" s="1"/>
      <c r="LXP68" s="1"/>
      <c r="LXQ68" s="1"/>
      <c r="LXT68" s="2"/>
      <c r="LXU68" s="6"/>
      <c r="LXV68" s="6"/>
      <c r="LXW68" s="1"/>
      <c r="LXX68" s="1"/>
      <c r="LXY68" s="1"/>
      <c r="LYB68" s="2"/>
      <c r="LYC68" s="6"/>
      <c r="LYD68" s="6"/>
      <c r="LYE68" s="1"/>
      <c r="LYF68" s="1"/>
      <c r="LYG68" s="1"/>
      <c r="LYJ68" s="2"/>
      <c r="LYK68" s="6"/>
      <c r="LYL68" s="6"/>
      <c r="LYM68" s="1"/>
      <c r="LYN68" s="1"/>
      <c r="LYO68" s="1"/>
      <c r="LYR68" s="2"/>
      <c r="LYS68" s="6"/>
      <c r="LYT68" s="6"/>
      <c r="LYU68" s="1"/>
      <c r="LYV68" s="1"/>
      <c r="LYW68" s="1"/>
      <c r="LYZ68" s="2"/>
      <c r="LZA68" s="6"/>
      <c r="LZB68" s="6"/>
      <c r="LZC68" s="1"/>
      <c r="LZD68" s="1"/>
      <c r="LZE68" s="1"/>
      <c r="LZH68" s="2"/>
      <c r="LZI68" s="6"/>
      <c r="LZJ68" s="6"/>
      <c r="LZK68" s="1"/>
      <c r="LZL68" s="1"/>
      <c r="LZM68" s="1"/>
      <c r="LZP68" s="2"/>
      <c r="LZQ68" s="6"/>
      <c r="LZR68" s="6"/>
      <c r="LZS68" s="1"/>
      <c r="LZT68" s="1"/>
      <c r="LZU68" s="1"/>
      <c r="LZX68" s="2"/>
      <c r="LZY68" s="6"/>
      <c r="LZZ68" s="6"/>
      <c r="MAA68" s="1"/>
      <c r="MAB68" s="1"/>
      <c r="MAC68" s="1"/>
      <c r="MAF68" s="2"/>
      <c r="MAG68" s="6"/>
      <c r="MAH68" s="6"/>
      <c r="MAI68" s="1"/>
      <c r="MAJ68" s="1"/>
      <c r="MAK68" s="1"/>
      <c r="MAN68" s="2"/>
      <c r="MAO68" s="6"/>
      <c r="MAP68" s="6"/>
      <c r="MAQ68" s="1"/>
      <c r="MAR68" s="1"/>
      <c r="MAS68" s="1"/>
      <c r="MAV68" s="2"/>
      <c r="MAW68" s="6"/>
      <c r="MAX68" s="6"/>
      <c r="MAY68" s="1"/>
      <c r="MAZ68" s="1"/>
      <c r="MBA68" s="1"/>
      <c r="MBD68" s="2"/>
      <c r="MBE68" s="6"/>
      <c r="MBF68" s="6"/>
      <c r="MBG68" s="1"/>
      <c r="MBH68" s="1"/>
      <c r="MBI68" s="1"/>
      <c r="MBL68" s="2"/>
      <c r="MBM68" s="6"/>
      <c r="MBN68" s="6"/>
      <c r="MBO68" s="1"/>
      <c r="MBP68" s="1"/>
      <c r="MBQ68" s="1"/>
      <c r="MBT68" s="2"/>
      <c r="MBU68" s="6"/>
      <c r="MBV68" s="6"/>
      <c r="MBW68" s="1"/>
      <c r="MBX68" s="1"/>
      <c r="MBY68" s="1"/>
      <c r="MCB68" s="2"/>
      <c r="MCC68" s="6"/>
      <c r="MCD68" s="6"/>
      <c r="MCE68" s="1"/>
      <c r="MCF68" s="1"/>
      <c r="MCG68" s="1"/>
      <c r="MCJ68" s="2"/>
      <c r="MCK68" s="6"/>
      <c r="MCL68" s="6"/>
      <c r="MCM68" s="1"/>
      <c r="MCN68" s="1"/>
      <c r="MCO68" s="1"/>
      <c r="MCR68" s="2"/>
      <c r="MCS68" s="6"/>
      <c r="MCT68" s="6"/>
      <c r="MCU68" s="1"/>
      <c r="MCV68" s="1"/>
      <c r="MCW68" s="1"/>
      <c r="MCZ68" s="2"/>
      <c r="MDA68" s="6"/>
      <c r="MDB68" s="6"/>
      <c r="MDC68" s="1"/>
      <c r="MDD68" s="1"/>
      <c r="MDE68" s="1"/>
      <c r="MDH68" s="2"/>
      <c r="MDI68" s="6"/>
      <c r="MDJ68" s="6"/>
      <c r="MDK68" s="1"/>
      <c r="MDL68" s="1"/>
      <c r="MDM68" s="1"/>
      <c r="MDP68" s="2"/>
      <c r="MDQ68" s="6"/>
      <c r="MDR68" s="6"/>
      <c r="MDS68" s="1"/>
      <c r="MDT68" s="1"/>
      <c r="MDU68" s="1"/>
      <c r="MDX68" s="2"/>
      <c r="MDY68" s="6"/>
      <c r="MDZ68" s="6"/>
      <c r="MEA68" s="1"/>
      <c r="MEB68" s="1"/>
      <c r="MEC68" s="1"/>
      <c r="MEF68" s="2"/>
      <c r="MEG68" s="6"/>
      <c r="MEH68" s="6"/>
      <c r="MEI68" s="1"/>
      <c r="MEJ68" s="1"/>
      <c r="MEK68" s="1"/>
      <c r="MEN68" s="2"/>
      <c r="MEO68" s="6"/>
      <c r="MEP68" s="6"/>
      <c r="MEQ68" s="1"/>
      <c r="MER68" s="1"/>
      <c r="MES68" s="1"/>
      <c r="MEV68" s="2"/>
      <c r="MEW68" s="6"/>
      <c r="MEX68" s="6"/>
      <c r="MEY68" s="1"/>
      <c r="MEZ68" s="1"/>
      <c r="MFA68" s="1"/>
      <c r="MFD68" s="2"/>
      <c r="MFE68" s="6"/>
      <c r="MFF68" s="6"/>
      <c r="MFG68" s="1"/>
      <c r="MFH68" s="1"/>
      <c r="MFI68" s="1"/>
      <c r="MFL68" s="2"/>
      <c r="MFM68" s="6"/>
      <c r="MFN68" s="6"/>
      <c r="MFO68" s="1"/>
      <c r="MFP68" s="1"/>
      <c r="MFQ68" s="1"/>
      <c r="MFT68" s="2"/>
      <c r="MFU68" s="6"/>
      <c r="MFV68" s="6"/>
      <c r="MFW68" s="1"/>
      <c r="MFX68" s="1"/>
      <c r="MFY68" s="1"/>
      <c r="MGB68" s="2"/>
      <c r="MGC68" s="6"/>
      <c r="MGD68" s="6"/>
      <c r="MGE68" s="1"/>
      <c r="MGF68" s="1"/>
      <c r="MGG68" s="1"/>
      <c r="MGJ68" s="2"/>
      <c r="MGK68" s="6"/>
      <c r="MGL68" s="6"/>
      <c r="MGM68" s="1"/>
      <c r="MGN68" s="1"/>
      <c r="MGO68" s="1"/>
      <c r="MGR68" s="2"/>
      <c r="MGS68" s="6"/>
      <c r="MGT68" s="6"/>
      <c r="MGU68" s="1"/>
      <c r="MGV68" s="1"/>
      <c r="MGW68" s="1"/>
      <c r="MGZ68" s="2"/>
      <c r="MHA68" s="6"/>
      <c r="MHB68" s="6"/>
      <c r="MHC68" s="1"/>
      <c r="MHD68" s="1"/>
      <c r="MHE68" s="1"/>
      <c r="MHH68" s="2"/>
      <c r="MHI68" s="6"/>
      <c r="MHJ68" s="6"/>
      <c r="MHK68" s="1"/>
      <c r="MHL68" s="1"/>
      <c r="MHM68" s="1"/>
      <c r="MHP68" s="2"/>
      <c r="MHQ68" s="6"/>
      <c r="MHR68" s="6"/>
      <c r="MHS68" s="1"/>
      <c r="MHT68" s="1"/>
      <c r="MHU68" s="1"/>
      <c r="MHX68" s="2"/>
      <c r="MHY68" s="6"/>
      <c r="MHZ68" s="6"/>
      <c r="MIA68" s="1"/>
      <c r="MIB68" s="1"/>
      <c r="MIC68" s="1"/>
      <c r="MIF68" s="2"/>
      <c r="MIG68" s="6"/>
      <c r="MIH68" s="6"/>
      <c r="MII68" s="1"/>
      <c r="MIJ68" s="1"/>
      <c r="MIK68" s="1"/>
      <c r="MIN68" s="2"/>
      <c r="MIO68" s="6"/>
      <c r="MIP68" s="6"/>
      <c r="MIQ68" s="1"/>
      <c r="MIR68" s="1"/>
      <c r="MIS68" s="1"/>
      <c r="MIV68" s="2"/>
      <c r="MIW68" s="6"/>
      <c r="MIX68" s="6"/>
      <c r="MIY68" s="1"/>
      <c r="MIZ68" s="1"/>
      <c r="MJA68" s="1"/>
      <c r="MJD68" s="2"/>
      <c r="MJE68" s="6"/>
      <c r="MJF68" s="6"/>
      <c r="MJG68" s="1"/>
      <c r="MJH68" s="1"/>
      <c r="MJI68" s="1"/>
      <c r="MJL68" s="2"/>
      <c r="MJM68" s="6"/>
      <c r="MJN68" s="6"/>
      <c r="MJO68" s="1"/>
      <c r="MJP68" s="1"/>
      <c r="MJQ68" s="1"/>
      <c r="MJT68" s="2"/>
      <c r="MJU68" s="6"/>
      <c r="MJV68" s="6"/>
      <c r="MJW68" s="1"/>
      <c r="MJX68" s="1"/>
      <c r="MJY68" s="1"/>
      <c r="MKB68" s="2"/>
      <c r="MKC68" s="6"/>
      <c r="MKD68" s="6"/>
      <c r="MKE68" s="1"/>
      <c r="MKF68" s="1"/>
      <c r="MKG68" s="1"/>
      <c r="MKJ68" s="2"/>
      <c r="MKK68" s="6"/>
      <c r="MKL68" s="6"/>
      <c r="MKM68" s="1"/>
      <c r="MKN68" s="1"/>
      <c r="MKO68" s="1"/>
      <c r="MKR68" s="2"/>
      <c r="MKS68" s="6"/>
      <c r="MKT68" s="6"/>
      <c r="MKU68" s="1"/>
      <c r="MKV68" s="1"/>
      <c r="MKW68" s="1"/>
      <c r="MKZ68" s="2"/>
      <c r="MLA68" s="6"/>
      <c r="MLB68" s="6"/>
      <c r="MLC68" s="1"/>
      <c r="MLD68" s="1"/>
      <c r="MLE68" s="1"/>
      <c r="MLH68" s="2"/>
      <c r="MLI68" s="6"/>
      <c r="MLJ68" s="6"/>
      <c r="MLK68" s="1"/>
      <c r="MLL68" s="1"/>
      <c r="MLM68" s="1"/>
      <c r="MLP68" s="2"/>
      <c r="MLQ68" s="6"/>
      <c r="MLR68" s="6"/>
      <c r="MLS68" s="1"/>
      <c r="MLT68" s="1"/>
      <c r="MLU68" s="1"/>
      <c r="MLX68" s="2"/>
      <c r="MLY68" s="6"/>
      <c r="MLZ68" s="6"/>
      <c r="MMA68" s="1"/>
      <c r="MMB68" s="1"/>
      <c r="MMC68" s="1"/>
      <c r="MMF68" s="2"/>
      <c r="MMG68" s="6"/>
      <c r="MMH68" s="6"/>
      <c r="MMI68" s="1"/>
      <c r="MMJ68" s="1"/>
      <c r="MMK68" s="1"/>
      <c r="MMN68" s="2"/>
      <c r="MMO68" s="6"/>
      <c r="MMP68" s="6"/>
      <c r="MMQ68" s="1"/>
      <c r="MMR68" s="1"/>
      <c r="MMS68" s="1"/>
      <c r="MMV68" s="2"/>
      <c r="MMW68" s="6"/>
      <c r="MMX68" s="6"/>
      <c r="MMY68" s="1"/>
      <c r="MMZ68" s="1"/>
      <c r="MNA68" s="1"/>
      <c r="MND68" s="2"/>
      <c r="MNE68" s="6"/>
      <c r="MNF68" s="6"/>
      <c r="MNG68" s="1"/>
      <c r="MNH68" s="1"/>
      <c r="MNI68" s="1"/>
      <c r="MNL68" s="2"/>
      <c r="MNM68" s="6"/>
      <c r="MNN68" s="6"/>
      <c r="MNO68" s="1"/>
      <c r="MNP68" s="1"/>
      <c r="MNQ68" s="1"/>
      <c r="MNT68" s="2"/>
      <c r="MNU68" s="6"/>
      <c r="MNV68" s="6"/>
      <c r="MNW68" s="1"/>
      <c r="MNX68" s="1"/>
      <c r="MNY68" s="1"/>
      <c r="MOB68" s="2"/>
      <c r="MOC68" s="6"/>
      <c r="MOD68" s="6"/>
      <c r="MOE68" s="1"/>
      <c r="MOF68" s="1"/>
      <c r="MOG68" s="1"/>
      <c r="MOJ68" s="2"/>
      <c r="MOK68" s="6"/>
      <c r="MOL68" s="6"/>
      <c r="MOM68" s="1"/>
      <c r="MON68" s="1"/>
      <c r="MOO68" s="1"/>
      <c r="MOR68" s="2"/>
      <c r="MOS68" s="6"/>
      <c r="MOT68" s="6"/>
      <c r="MOU68" s="1"/>
      <c r="MOV68" s="1"/>
      <c r="MOW68" s="1"/>
      <c r="MOZ68" s="2"/>
      <c r="MPA68" s="6"/>
      <c r="MPB68" s="6"/>
      <c r="MPC68" s="1"/>
      <c r="MPD68" s="1"/>
      <c r="MPE68" s="1"/>
      <c r="MPH68" s="2"/>
      <c r="MPI68" s="6"/>
      <c r="MPJ68" s="6"/>
      <c r="MPK68" s="1"/>
      <c r="MPL68" s="1"/>
      <c r="MPM68" s="1"/>
      <c r="MPP68" s="2"/>
      <c r="MPQ68" s="6"/>
      <c r="MPR68" s="6"/>
      <c r="MPS68" s="1"/>
      <c r="MPT68" s="1"/>
      <c r="MPU68" s="1"/>
      <c r="MPX68" s="2"/>
      <c r="MPY68" s="6"/>
      <c r="MPZ68" s="6"/>
      <c r="MQA68" s="1"/>
      <c r="MQB68" s="1"/>
      <c r="MQC68" s="1"/>
      <c r="MQF68" s="2"/>
      <c r="MQG68" s="6"/>
      <c r="MQH68" s="6"/>
      <c r="MQI68" s="1"/>
      <c r="MQJ68" s="1"/>
      <c r="MQK68" s="1"/>
      <c r="MQN68" s="2"/>
      <c r="MQO68" s="6"/>
      <c r="MQP68" s="6"/>
      <c r="MQQ68" s="1"/>
      <c r="MQR68" s="1"/>
      <c r="MQS68" s="1"/>
      <c r="MQV68" s="2"/>
      <c r="MQW68" s="6"/>
      <c r="MQX68" s="6"/>
      <c r="MQY68" s="1"/>
      <c r="MQZ68" s="1"/>
      <c r="MRA68" s="1"/>
      <c r="MRD68" s="2"/>
      <c r="MRE68" s="6"/>
      <c r="MRF68" s="6"/>
      <c r="MRG68" s="1"/>
      <c r="MRH68" s="1"/>
      <c r="MRI68" s="1"/>
      <c r="MRL68" s="2"/>
      <c r="MRM68" s="6"/>
      <c r="MRN68" s="6"/>
      <c r="MRO68" s="1"/>
      <c r="MRP68" s="1"/>
      <c r="MRQ68" s="1"/>
      <c r="MRT68" s="2"/>
      <c r="MRU68" s="6"/>
      <c r="MRV68" s="6"/>
      <c r="MRW68" s="1"/>
      <c r="MRX68" s="1"/>
      <c r="MRY68" s="1"/>
      <c r="MSB68" s="2"/>
      <c r="MSC68" s="6"/>
      <c r="MSD68" s="6"/>
      <c r="MSE68" s="1"/>
      <c r="MSF68" s="1"/>
      <c r="MSG68" s="1"/>
      <c r="MSJ68" s="2"/>
      <c r="MSK68" s="6"/>
      <c r="MSL68" s="6"/>
      <c r="MSM68" s="1"/>
      <c r="MSN68" s="1"/>
      <c r="MSO68" s="1"/>
      <c r="MSR68" s="2"/>
      <c r="MSS68" s="6"/>
      <c r="MST68" s="6"/>
      <c r="MSU68" s="1"/>
      <c r="MSV68" s="1"/>
      <c r="MSW68" s="1"/>
      <c r="MSZ68" s="2"/>
      <c r="MTA68" s="6"/>
      <c r="MTB68" s="6"/>
      <c r="MTC68" s="1"/>
      <c r="MTD68" s="1"/>
      <c r="MTE68" s="1"/>
      <c r="MTH68" s="2"/>
      <c r="MTI68" s="6"/>
      <c r="MTJ68" s="6"/>
      <c r="MTK68" s="1"/>
      <c r="MTL68" s="1"/>
      <c r="MTM68" s="1"/>
      <c r="MTP68" s="2"/>
      <c r="MTQ68" s="6"/>
      <c r="MTR68" s="6"/>
      <c r="MTS68" s="1"/>
      <c r="MTT68" s="1"/>
      <c r="MTU68" s="1"/>
      <c r="MTX68" s="2"/>
      <c r="MTY68" s="6"/>
      <c r="MTZ68" s="6"/>
      <c r="MUA68" s="1"/>
      <c r="MUB68" s="1"/>
      <c r="MUC68" s="1"/>
      <c r="MUF68" s="2"/>
      <c r="MUG68" s="6"/>
      <c r="MUH68" s="6"/>
      <c r="MUI68" s="1"/>
      <c r="MUJ68" s="1"/>
      <c r="MUK68" s="1"/>
      <c r="MUN68" s="2"/>
      <c r="MUO68" s="6"/>
      <c r="MUP68" s="6"/>
      <c r="MUQ68" s="1"/>
      <c r="MUR68" s="1"/>
      <c r="MUS68" s="1"/>
      <c r="MUV68" s="2"/>
      <c r="MUW68" s="6"/>
      <c r="MUX68" s="6"/>
      <c r="MUY68" s="1"/>
      <c r="MUZ68" s="1"/>
      <c r="MVA68" s="1"/>
      <c r="MVD68" s="2"/>
      <c r="MVE68" s="6"/>
      <c r="MVF68" s="6"/>
      <c r="MVG68" s="1"/>
      <c r="MVH68" s="1"/>
      <c r="MVI68" s="1"/>
      <c r="MVL68" s="2"/>
      <c r="MVM68" s="6"/>
      <c r="MVN68" s="6"/>
      <c r="MVO68" s="1"/>
      <c r="MVP68" s="1"/>
      <c r="MVQ68" s="1"/>
      <c r="MVT68" s="2"/>
      <c r="MVU68" s="6"/>
      <c r="MVV68" s="6"/>
      <c r="MVW68" s="1"/>
      <c r="MVX68" s="1"/>
      <c r="MVY68" s="1"/>
      <c r="MWB68" s="2"/>
      <c r="MWC68" s="6"/>
      <c r="MWD68" s="6"/>
      <c r="MWE68" s="1"/>
      <c r="MWF68" s="1"/>
      <c r="MWG68" s="1"/>
      <c r="MWJ68" s="2"/>
      <c r="MWK68" s="6"/>
      <c r="MWL68" s="6"/>
      <c r="MWM68" s="1"/>
      <c r="MWN68" s="1"/>
      <c r="MWO68" s="1"/>
      <c r="MWR68" s="2"/>
      <c r="MWS68" s="6"/>
      <c r="MWT68" s="6"/>
      <c r="MWU68" s="1"/>
      <c r="MWV68" s="1"/>
      <c r="MWW68" s="1"/>
      <c r="MWZ68" s="2"/>
      <c r="MXA68" s="6"/>
      <c r="MXB68" s="6"/>
      <c r="MXC68" s="1"/>
      <c r="MXD68" s="1"/>
      <c r="MXE68" s="1"/>
      <c r="MXH68" s="2"/>
      <c r="MXI68" s="6"/>
      <c r="MXJ68" s="6"/>
      <c r="MXK68" s="1"/>
      <c r="MXL68" s="1"/>
      <c r="MXM68" s="1"/>
      <c r="MXP68" s="2"/>
      <c r="MXQ68" s="6"/>
      <c r="MXR68" s="6"/>
      <c r="MXS68" s="1"/>
      <c r="MXT68" s="1"/>
      <c r="MXU68" s="1"/>
      <c r="MXX68" s="2"/>
      <c r="MXY68" s="6"/>
      <c r="MXZ68" s="6"/>
      <c r="MYA68" s="1"/>
      <c r="MYB68" s="1"/>
      <c r="MYC68" s="1"/>
      <c r="MYF68" s="2"/>
      <c r="MYG68" s="6"/>
      <c r="MYH68" s="6"/>
      <c r="MYI68" s="1"/>
      <c r="MYJ68" s="1"/>
      <c r="MYK68" s="1"/>
      <c r="MYN68" s="2"/>
      <c r="MYO68" s="6"/>
      <c r="MYP68" s="6"/>
      <c r="MYQ68" s="1"/>
      <c r="MYR68" s="1"/>
      <c r="MYS68" s="1"/>
      <c r="MYV68" s="2"/>
      <c r="MYW68" s="6"/>
      <c r="MYX68" s="6"/>
      <c r="MYY68" s="1"/>
      <c r="MYZ68" s="1"/>
      <c r="MZA68" s="1"/>
      <c r="MZD68" s="2"/>
      <c r="MZE68" s="6"/>
      <c r="MZF68" s="6"/>
      <c r="MZG68" s="1"/>
      <c r="MZH68" s="1"/>
      <c r="MZI68" s="1"/>
      <c r="MZL68" s="2"/>
      <c r="MZM68" s="6"/>
      <c r="MZN68" s="6"/>
      <c r="MZO68" s="1"/>
      <c r="MZP68" s="1"/>
      <c r="MZQ68" s="1"/>
      <c r="MZT68" s="2"/>
      <c r="MZU68" s="6"/>
      <c r="MZV68" s="6"/>
      <c r="MZW68" s="1"/>
      <c r="MZX68" s="1"/>
      <c r="MZY68" s="1"/>
      <c r="NAB68" s="2"/>
      <c r="NAC68" s="6"/>
      <c r="NAD68" s="6"/>
      <c r="NAE68" s="1"/>
      <c r="NAF68" s="1"/>
      <c r="NAG68" s="1"/>
      <c r="NAJ68" s="2"/>
      <c r="NAK68" s="6"/>
      <c r="NAL68" s="6"/>
      <c r="NAM68" s="1"/>
      <c r="NAN68" s="1"/>
      <c r="NAO68" s="1"/>
      <c r="NAR68" s="2"/>
      <c r="NAS68" s="6"/>
      <c r="NAT68" s="6"/>
      <c r="NAU68" s="1"/>
      <c r="NAV68" s="1"/>
      <c r="NAW68" s="1"/>
      <c r="NAZ68" s="2"/>
      <c r="NBA68" s="6"/>
      <c r="NBB68" s="6"/>
      <c r="NBC68" s="1"/>
      <c r="NBD68" s="1"/>
      <c r="NBE68" s="1"/>
      <c r="NBH68" s="2"/>
      <c r="NBI68" s="6"/>
      <c r="NBJ68" s="6"/>
      <c r="NBK68" s="1"/>
      <c r="NBL68" s="1"/>
      <c r="NBM68" s="1"/>
      <c r="NBP68" s="2"/>
      <c r="NBQ68" s="6"/>
      <c r="NBR68" s="6"/>
      <c r="NBS68" s="1"/>
      <c r="NBT68" s="1"/>
      <c r="NBU68" s="1"/>
      <c r="NBX68" s="2"/>
      <c r="NBY68" s="6"/>
      <c r="NBZ68" s="6"/>
      <c r="NCA68" s="1"/>
      <c r="NCB68" s="1"/>
      <c r="NCC68" s="1"/>
      <c r="NCF68" s="2"/>
      <c r="NCG68" s="6"/>
      <c r="NCH68" s="6"/>
      <c r="NCI68" s="1"/>
      <c r="NCJ68" s="1"/>
      <c r="NCK68" s="1"/>
      <c r="NCN68" s="2"/>
      <c r="NCO68" s="6"/>
      <c r="NCP68" s="6"/>
      <c r="NCQ68" s="1"/>
      <c r="NCR68" s="1"/>
      <c r="NCS68" s="1"/>
      <c r="NCV68" s="2"/>
      <c r="NCW68" s="6"/>
      <c r="NCX68" s="6"/>
      <c r="NCY68" s="1"/>
      <c r="NCZ68" s="1"/>
      <c r="NDA68" s="1"/>
      <c r="NDD68" s="2"/>
      <c r="NDE68" s="6"/>
      <c r="NDF68" s="6"/>
      <c r="NDG68" s="1"/>
      <c r="NDH68" s="1"/>
      <c r="NDI68" s="1"/>
      <c r="NDL68" s="2"/>
      <c r="NDM68" s="6"/>
      <c r="NDN68" s="6"/>
      <c r="NDO68" s="1"/>
      <c r="NDP68" s="1"/>
      <c r="NDQ68" s="1"/>
      <c r="NDT68" s="2"/>
      <c r="NDU68" s="6"/>
      <c r="NDV68" s="6"/>
      <c r="NDW68" s="1"/>
      <c r="NDX68" s="1"/>
      <c r="NDY68" s="1"/>
      <c r="NEB68" s="2"/>
      <c r="NEC68" s="6"/>
      <c r="NED68" s="6"/>
      <c r="NEE68" s="1"/>
      <c r="NEF68" s="1"/>
      <c r="NEG68" s="1"/>
      <c r="NEJ68" s="2"/>
      <c r="NEK68" s="6"/>
      <c r="NEL68" s="6"/>
      <c r="NEM68" s="1"/>
      <c r="NEN68" s="1"/>
      <c r="NEO68" s="1"/>
      <c r="NER68" s="2"/>
      <c r="NES68" s="6"/>
      <c r="NET68" s="6"/>
      <c r="NEU68" s="1"/>
      <c r="NEV68" s="1"/>
      <c r="NEW68" s="1"/>
      <c r="NEZ68" s="2"/>
      <c r="NFA68" s="6"/>
      <c r="NFB68" s="6"/>
      <c r="NFC68" s="1"/>
      <c r="NFD68" s="1"/>
      <c r="NFE68" s="1"/>
      <c r="NFH68" s="2"/>
      <c r="NFI68" s="6"/>
      <c r="NFJ68" s="6"/>
      <c r="NFK68" s="1"/>
      <c r="NFL68" s="1"/>
      <c r="NFM68" s="1"/>
      <c r="NFP68" s="2"/>
      <c r="NFQ68" s="6"/>
      <c r="NFR68" s="6"/>
      <c r="NFS68" s="1"/>
      <c r="NFT68" s="1"/>
      <c r="NFU68" s="1"/>
      <c r="NFX68" s="2"/>
      <c r="NFY68" s="6"/>
      <c r="NFZ68" s="6"/>
      <c r="NGA68" s="1"/>
      <c r="NGB68" s="1"/>
      <c r="NGC68" s="1"/>
      <c r="NGF68" s="2"/>
      <c r="NGG68" s="6"/>
      <c r="NGH68" s="6"/>
      <c r="NGI68" s="1"/>
      <c r="NGJ68" s="1"/>
      <c r="NGK68" s="1"/>
      <c r="NGN68" s="2"/>
      <c r="NGO68" s="6"/>
      <c r="NGP68" s="6"/>
      <c r="NGQ68" s="1"/>
      <c r="NGR68" s="1"/>
      <c r="NGS68" s="1"/>
      <c r="NGV68" s="2"/>
      <c r="NGW68" s="6"/>
      <c r="NGX68" s="6"/>
      <c r="NGY68" s="1"/>
      <c r="NGZ68" s="1"/>
      <c r="NHA68" s="1"/>
      <c r="NHD68" s="2"/>
      <c r="NHE68" s="6"/>
      <c r="NHF68" s="6"/>
      <c r="NHG68" s="1"/>
      <c r="NHH68" s="1"/>
      <c r="NHI68" s="1"/>
      <c r="NHL68" s="2"/>
      <c r="NHM68" s="6"/>
      <c r="NHN68" s="6"/>
      <c r="NHO68" s="1"/>
      <c r="NHP68" s="1"/>
      <c r="NHQ68" s="1"/>
      <c r="NHT68" s="2"/>
      <c r="NHU68" s="6"/>
      <c r="NHV68" s="6"/>
      <c r="NHW68" s="1"/>
      <c r="NHX68" s="1"/>
      <c r="NHY68" s="1"/>
      <c r="NIB68" s="2"/>
      <c r="NIC68" s="6"/>
      <c r="NID68" s="6"/>
      <c r="NIE68" s="1"/>
      <c r="NIF68" s="1"/>
      <c r="NIG68" s="1"/>
      <c r="NIJ68" s="2"/>
      <c r="NIK68" s="6"/>
      <c r="NIL68" s="6"/>
      <c r="NIM68" s="1"/>
      <c r="NIN68" s="1"/>
      <c r="NIO68" s="1"/>
      <c r="NIR68" s="2"/>
      <c r="NIS68" s="6"/>
      <c r="NIT68" s="6"/>
      <c r="NIU68" s="1"/>
      <c r="NIV68" s="1"/>
      <c r="NIW68" s="1"/>
      <c r="NIZ68" s="2"/>
      <c r="NJA68" s="6"/>
      <c r="NJB68" s="6"/>
      <c r="NJC68" s="1"/>
      <c r="NJD68" s="1"/>
      <c r="NJE68" s="1"/>
      <c r="NJH68" s="2"/>
      <c r="NJI68" s="6"/>
      <c r="NJJ68" s="6"/>
      <c r="NJK68" s="1"/>
      <c r="NJL68" s="1"/>
      <c r="NJM68" s="1"/>
      <c r="NJP68" s="2"/>
      <c r="NJQ68" s="6"/>
      <c r="NJR68" s="6"/>
      <c r="NJS68" s="1"/>
      <c r="NJT68" s="1"/>
      <c r="NJU68" s="1"/>
      <c r="NJX68" s="2"/>
      <c r="NJY68" s="6"/>
      <c r="NJZ68" s="6"/>
      <c r="NKA68" s="1"/>
      <c r="NKB68" s="1"/>
      <c r="NKC68" s="1"/>
      <c r="NKF68" s="2"/>
      <c r="NKG68" s="6"/>
      <c r="NKH68" s="6"/>
      <c r="NKI68" s="1"/>
      <c r="NKJ68" s="1"/>
      <c r="NKK68" s="1"/>
      <c r="NKN68" s="2"/>
      <c r="NKO68" s="6"/>
      <c r="NKP68" s="6"/>
      <c r="NKQ68" s="1"/>
      <c r="NKR68" s="1"/>
      <c r="NKS68" s="1"/>
      <c r="NKV68" s="2"/>
      <c r="NKW68" s="6"/>
      <c r="NKX68" s="6"/>
      <c r="NKY68" s="1"/>
      <c r="NKZ68" s="1"/>
      <c r="NLA68" s="1"/>
      <c r="NLD68" s="2"/>
      <c r="NLE68" s="6"/>
      <c r="NLF68" s="6"/>
      <c r="NLG68" s="1"/>
      <c r="NLH68" s="1"/>
      <c r="NLI68" s="1"/>
      <c r="NLL68" s="2"/>
      <c r="NLM68" s="6"/>
      <c r="NLN68" s="6"/>
      <c r="NLO68" s="1"/>
      <c r="NLP68" s="1"/>
      <c r="NLQ68" s="1"/>
      <c r="NLT68" s="2"/>
      <c r="NLU68" s="6"/>
      <c r="NLV68" s="6"/>
      <c r="NLW68" s="1"/>
      <c r="NLX68" s="1"/>
      <c r="NLY68" s="1"/>
      <c r="NMB68" s="2"/>
      <c r="NMC68" s="6"/>
      <c r="NMD68" s="6"/>
      <c r="NME68" s="1"/>
      <c r="NMF68" s="1"/>
      <c r="NMG68" s="1"/>
      <c r="NMJ68" s="2"/>
      <c r="NMK68" s="6"/>
      <c r="NML68" s="6"/>
      <c r="NMM68" s="1"/>
      <c r="NMN68" s="1"/>
      <c r="NMO68" s="1"/>
      <c r="NMR68" s="2"/>
      <c r="NMS68" s="6"/>
      <c r="NMT68" s="6"/>
      <c r="NMU68" s="1"/>
      <c r="NMV68" s="1"/>
      <c r="NMW68" s="1"/>
      <c r="NMZ68" s="2"/>
      <c r="NNA68" s="6"/>
      <c r="NNB68" s="6"/>
      <c r="NNC68" s="1"/>
      <c r="NND68" s="1"/>
      <c r="NNE68" s="1"/>
      <c r="NNH68" s="2"/>
      <c r="NNI68" s="6"/>
      <c r="NNJ68" s="6"/>
      <c r="NNK68" s="1"/>
      <c r="NNL68" s="1"/>
      <c r="NNM68" s="1"/>
      <c r="NNP68" s="2"/>
      <c r="NNQ68" s="6"/>
      <c r="NNR68" s="6"/>
      <c r="NNS68" s="1"/>
      <c r="NNT68" s="1"/>
      <c r="NNU68" s="1"/>
      <c r="NNX68" s="2"/>
      <c r="NNY68" s="6"/>
      <c r="NNZ68" s="6"/>
      <c r="NOA68" s="1"/>
      <c r="NOB68" s="1"/>
      <c r="NOC68" s="1"/>
      <c r="NOF68" s="2"/>
      <c r="NOG68" s="6"/>
      <c r="NOH68" s="6"/>
      <c r="NOI68" s="1"/>
      <c r="NOJ68" s="1"/>
      <c r="NOK68" s="1"/>
      <c r="NON68" s="2"/>
      <c r="NOO68" s="6"/>
      <c r="NOP68" s="6"/>
      <c r="NOQ68" s="1"/>
      <c r="NOR68" s="1"/>
      <c r="NOS68" s="1"/>
      <c r="NOV68" s="2"/>
      <c r="NOW68" s="6"/>
      <c r="NOX68" s="6"/>
      <c r="NOY68" s="1"/>
      <c r="NOZ68" s="1"/>
      <c r="NPA68" s="1"/>
      <c r="NPD68" s="2"/>
      <c r="NPE68" s="6"/>
      <c r="NPF68" s="6"/>
      <c r="NPG68" s="1"/>
      <c r="NPH68" s="1"/>
      <c r="NPI68" s="1"/>
      <c r="NPL68" s="2"/>
      <c r="NPM68" s="6"/>
      <c r="NPN68" s="6"/>
      <c r="NPO68" s="1"/>
      <c r="NPP68" s="1"/>
      <c r="NPQ68" s="1"/>
      <c r="NPT68" s="2"/>
      <c r="NPU68" s="6"/>
      <c r="NPV68" s="6"/>
      <c r="NPW68" s="1"/>
      <c r="NPX68" s="1"/>
      <c r="NPY68" s="1"/>
      <c r="NQB68" s="2"/>
      <c r="NQC68" s="6"/>
      <c r="NQD68" s="6"/>
      <c r="NQE68" s="1"/>
      <c r="NQF68" s="1"/>
      <c r="NQG68" s="1"/>
      <c r="NQJ68" s="2"/>
      <c r="NQK68" s="6"/>
      <c r="NQL68" s="6"/>
      <c r="NQM68" s="1"/>
      <c r="NQN68" s="1"/>
      <c r="NQO68" s="1"/>
      <c r="NQR68" s="2"/>
      <c r="NQS68" s="6"/>
      <c r="NQT68" s="6"/>
      <c r="NQU68" s="1"/>
      <c r="NQV68" s="1"/>
      <c r="NQW68" s="1"/>
      <c r="NQZ68" s="2"/>
      <c r="NRA68" s="6"/>
      <c r="NRB68" s="6"/>
      <c r="NRC68" s="1"/>
      <c r="NRD68" s="1"/>
      <c r="NRE68" s="1"/>
      <c r="NRH68" s="2"/>
      <c r="NRI68" s="6"/>
      <c r="NRJ68" s="6"/>
      <c r="NRK68" s="1"/>
      <c r="NRL68" s="1"/>
      <c r="NRM68" s="1"/>
      <c r="NRP68" s="2"/>
      <c r="NRQ68" s="6"/>
      <c r="NRR68" s="6"/>
      <c r="NRS68" s="1"/>
      <c r="NRT68" s="1"/>
      <c r="NRU68" s="1"/>
      <c r="NRX68" s="2"/>
      <c r="NRY68" s="6"/>
      <c r="NRZ68" s="6"/>
      <c r="NSA68" s="1"/>
      <c r="NSB68" s="1"/>
      <c r="NSC68" s="1"/>
      <c r="NSF68" s="2"/>
      <c r="NSG68" s="6"/>
      <c r="NSH68" s="6"/>
      <c r="NSI68" s="1"/>
      <c r="NSJ68" s="1"/>
      <c r="NSK68" s="1"/>
      <c r="NSN68" s="2"/>
      <c r="NSO68" s="6"/>
      <c r="NSP68" s="6"/>
      <c r="NSQ68" s="1"/>
      <c r="NSR68" s="1"/>
      <c r="NSS68" s="1"/>
      <c r="NSV68" s="2"/>
      <c r="NSW68" s="6"/>
      <c r="NSX68" s="6"/>
      <c r="NSY68" s="1"/>
      <c r="NSZ68" s="1"/>
      <c r="NTA68" s="1"/>
      <c r="NTD68" s="2"/>
      <c r="NTE68" s="6"/>
      <c r="NTF68" s="6"/>
      <c r="NTG68" s="1"/>
      <c r="NTH68" s="1"/>
      <c r="NTI68" s="1"/>
      <c r="NTL68" s="2"/>
      <c r="NTM68" s="6"/>
      <c r="NTN68" s="6"/>
      <c r="NTO68" s="1"/>
      <c r="NTP68" s="1"/>
      <c r="NTQ68" s="1"/>
      <c r="NTT68" s="2"/>
      <c r="NTU68" s="6"/>
      <c r="NTV68" s="6"/>
      <c r="NTW68" s="1"/>
      <c r="NTX68" s="1"/>
      <c r="NTY68" s="1"/>
      <c r="NUB68" s="2"/>
      <c r="NUC68" s="6"/>
      <c r="NUD68" s="6"/>
      <c r="NUE68" s="1"/>
      <c r="NUF68" s="1"/>
      <c r="NUG68" s="1"/>
      <c r="NUJ68" s="2"/>
      <c r="NUK68" s="6"/>
      <c r="NUL68" s="6"/>
      <c r="NUM68" s="1"/>
      <c r="NUN68" s="1"/>
      <c r="NUO68" s="1"/>
      <c r="NUR68" s="2"/>
      <c r="NUS68" s="6"/>
      <c r="NUT68" s="6"/>
      <c r="NUU68" s="1"/>
      <c r="NUV68" s="1"/>
      <c r="NUW68" s="1"/>
      <c r="NUZ68" s="2"/>
      <c r="NVA68" s="6"/>
      <c r="NVB68" s="6"/>
      <c r="NVC68" s="1"/>
      <c r="NVD68" s="1"/>
      <c r="NVE68" s="1"/>
      <c r="NVH68" s="2"/>
      <c r="NVI68" s="6"/>
      <c r="NVJ68" s="6"/>
      <c r="NVK68" s="1"/>
      <c r="NVL68" s="1"/>
      <c r="NVM68" s="1"/>
      <c r="NVP68" s="2"/>
      <c r="NVQ68" s="6"/>
      <c r="NVR68" s="6"/>
      <c r="NVS68" s="1"/>
      <c r="NVT68" s="1"/>
      <c r="NVU68" s="1"/>
      <c r="NVX68" s="2"/>
      <c r="NVY68" s="6"/>
      <c r="NVZ68" s="6"/>
      <c r="NWA68" s="1"/>
      <c r="NWB68" s="1"/>
      <c r="NWC68" s="1"/>
      <c r="NWF68" s="2"/>
      <c r="NWG68" s="6"/>
      <c r="NWH68" s="6"/>
      <c r="NWI68" s="1"/>
      <c r="NWJ68" s="1"/>
      <c r="NWK68" s="1"/>
      <c r="NWN68" s="2"/>
      <c r="NWO68" s="6"/>
      <c r="NWP68" s="6"/>
      <c r="NWQ68" s="1"/>
      <c r="NWR68" s="1"/>
      <c r="NWS68" s="1"/>
      <c r="NWV68" s="2"/>
      <c r="NWW68" s="6"/>
      <c r="NWX68" s="6"/>
      <c r="NWY68" s="1"/>
      <c r="NWZ68" s="1"/>
      <c r="NXA68" s="1"/>
      <c r="NXD68" s="2"/>
      <c r="NXE68" s="6"/>
      <c r="NXF68" s="6"/>
      <c r="NXG68" s="1"/>
      <c r="NXH68" s="1"/>
      <c r="NXI68" s="1"/>
      <c r="NXL68" s="2"/>
      <c r="NXM68" s="6"/>
      <c r="NXN68" s="6"/>
      <c r="NXO68" s="1"/>
      <c r="NXP68" s="1"/>
      <c r="NXQ68" s="1"/>
      <c r="NXT68" s="2"/>
      <c r="NXU68" s="6"/>
      <c r="NXV68" s="6"/>
      <c r="NXW68" s="1"/>
      <c r="NXX68" s="1"/>
      <c r="NXY68" s="1"/>
      <c r="NYB68" s="2"/>
      <c r="NYC68" s="6"/>
      <c r="NYD68" s="6"/>
      <c r="NYE68" s="1"/>
      <c r="NYF68" s="1"/>
      <c r="NYG68" s="1"/>
      <c r="NYJ68" s="2"/>
      <c r="NYK68" s="6"/>
      <c r="NYL68" s="6"/>
      <c r="NYM68" s="1"/>
      <c r="NYN68" s="1"/>
      <c r="NYO68" s="1"/>
      <c r="NYR68" s="2"/>
      <c r="NYS68" s="6"/>
      <c r="NYT68" s="6"/>
      <c r="NYU68" s="1"/>
      <c r="NYV68" s="1"/>
      <c r="NYW68" s="1"/>
      <c r="NYZ68" s="2"/>
      <c r="NZA68" s="6"/>
      <c r="NZB68" s="6"/>
      <c r="NZC68" s="1"/>
      <c r="NZD68" s="1"/>
      <c r="NZE68" s="1"/>
      <c r="NZH68" s="2"/>
      <c r="NZI68" s="6"/>
      <c r="NZJ68" s="6"/>
      <c r="NZK68" s="1"/>
      <c r="NZL68" s="1"/>
      <c r="NZM68" s="1"/>
      <c r="NZP68" s="2"/>
      <c r="NZQ68" s="6"/>
      <c r="NZR68" s="6"/>
      <c r="NZS68" s="1"/>
      <c r="NZT68" s="1"/>
      <c r="NZU68" s="1"/>
      <c r="NZX68" s="2"/>
      <c r="NZY68" s="6"/>
      <c r="NZZ68" s="6"/>
      <c r="OAA68" s="1"/>
      <c r="OAB68" s="1"/>
      <c r="OAC68" s="1"/>
      <c r="OAF68" s="2"/>
      <c r="OAG68" s="6"/>
      <c r="OAH68" s="6"/>
      <c r="OAI68" s="1"/>
      <c r="OAJ68" s="1"/>
      <c r="OAK68" s="1"/>
      <c r="OAN68" s="2"/>
      <c r="OAO68" s="6"/>
      <c r="OAP68" s="6"/>
      <c r="OAQ68" s="1"/>
      <c r="OAR68" s="1"/>
      <c r="OAS68" s="1"/>
      <c r="OAV68" s="2"/>
      <c r="OAW68" s="6"/>
      <c r="OAX68" s="6"/>
      <c r="OAY68" s="1"/>
      <c r="OAZ68" s="1"/>
      <c r="OBA68" s="1"/>
      <c r="OBD68" s="2"/>
      <c r="OBE68" s="6"/>
      <c r="OBF68" s="6"/>
      <c r="OBG68" s="1"/>
      <c r="OBH68" s="1"/>
      <c r="OBI68" s="1"/>
      <c r="OBL68" s="2"/>
      <c r="OBM68" s="6"/>
      <c r="OBN68" s="6"/>
      <c r="OBO68" s="1"/>
      <c r="OBP68" s="1"/>
      <c r="OBQ68" s="1"/>
      <c r="OBT68" s="2"/>
      <c r="OBU68" s="6"/>
      <c r="OBV68" s="6"/>
      <c r="OBW68" s="1"/>
      <c r="OBX68" s="1"/>
      <c r="OBY68" s="1"/>
      <c r="OCB68" s="2"/>
      <c r="OCC68" s="6"/>
      <c r="OCD68" s="6"/>
      <c r="OCE68" s="1"/>
      <c r="OCF68" s="1"/>
      <c r="OCG68" s="1"/>
      <c r="OCJ68" s="2"/>
      <c r="OCK68" s="6"/>
      <c r="OCL68" s="6"/>
      <c r="OCM68" s="1"/>
      <c r="OCN68" s="1"/>
      <c r="OCO68" s="1"/>
      <c r="OCR68" s="2"/>
      <c r="OCS68" s="6"/>
      <c r="OCT68" s="6"/>
      <c r="OCU68" s="1"/>
      <c r="OCV68" s="1"/>
      <c r="OCW68" s="1"/>
      <c r="OCZ68" s="2"/>
      <c r="ODA68" s="6"/>
      <c r="ODB68" s="6"/>
      <c r="ODC68" s="1"/>
      <c r="ODD68" s="1"/>
      <c r="ODE68" s="1"/>
      <c r="ODH68" s="2"/>
      <c r="ODI68" s="6"/>
      <c r="ODJ68" s="6"/>
      <c r="ODK68" s="1"/>
      <c r="ODL68" s="1"/>
      <c r="ODM68" s="1"/>
      <c r="ODP68" s="2"/>
      <c r="ODQ68" s="6"/>
      <c r="ODR68" s="6"/>
      <c r="ODS68" s="1"/>
      <c r="ODT68" s="1"/>
      <c r="ODU68" s="1"/>
      <c r="ODX68" s="2"/>
      <c r="ODY68" s="6"/>
      <c r="ODZ68" s="6"/>
      <c r="OEA68" s="1"/>
      <c r="OEB68" s="1"/>
      <c r="OEC68" s="1"/>
      <c r="OEF68" s="2"/>
      <c r="OEG68" s="6"/>
      <c r="OEH68" s="6"/>
      <c r="OEI68" s="1"/>
      <c r="OEJ68" s="1"/>
      <c r="OEK68" s="1"/>
      <c r="OEN68" s="2"/>
      <c r="OEO68" s="6"/>
      <c r="OEP68" s="6"/>
      <c r="OEQ68" s="1"/>
      <c r="OER68" s="1"/>
      <c r="OES68" s="1"/>
      <c r="OEV68" s="2"/>
      <c r="OEW68" s="6"/>
      <c r="OEX68" s="6"/>
      <c r="OEY68" s="1"/>
      <c r="OEZ68" s="1"/>
      <c r="OFA68" s="1"/>
      <c r="OFD68" s="2"/>
      <c r="OFE68" s="6"/>
      <c r="OFF68" s="6"/>
      <c r="OFG68" s="1"/>
      <c r="OFH68" s="1"/>
      <c r="OFI68" s="1"/>
      <c r="OFL68" s="2"/>
      <c r="OFM68" s="6"/>
      <c r="OFN68" s="6"/>
      <c r="OFO68" s="1"/>
      <c r="OFP68" s="1"/>
      <c r="OFQ68" s="1"/>
      <c r="OFT68" s="2"/>
      <c r="OFU68" s="6"/>
      <c r="OFV68" s="6"/>
      <c r="OFW68" s="1"/>
      <c r="OFX68" s="1"/>
      <c r="OFY68" s="1"/>
      <c r="OGB68" s="2"/>
      <c r="OGC68" s="6"/>
      <c r="OGD68" s="6"/>
      <c r="OGE68" s="1"/>
      <c r="OGF68" s="1"/>
      <c r="OGG68" s="1"/>
      <c r="OGJ68" s="2"/>
      <c r="OGK68" s="6"/>
      <c r="OGL68" s="6"/>
      <c r="OGM68" s="1"/>
      <c r="OGN68" s="1"/>
      <c r="OGO68" s="1"/>
      <c r="OGR68" s="2"/>
      <c r="OGS68" s="6"/>
      <c r="OGT68" s="6"/>
      <c r="OGU68" s="1"/>
      <c r="OGV68" s="1"/>
      <c r="OGW68" s="1"/>
      <c r="OGZ68" s="2"/>
      <c r="OHA68" s="6"/>
      <c r="OHB68" s="6"/>
      <c r="OHC68" s="1"/>
      <c r="OHD68" s="1"/>
      <c r="OHE68" s="1"/>
      <c r="OHH68" s="2"/>
      <c r="OHI68" s="6"/>
      <c r="OHJ68" s="6"/>
      <c r="OHK68" s="1"/>
      <c r="OHL68" s="1"/>
      <c r="OHM68" s="1"/>
      <c r="OHP68" s="2"/>
      <c r="OHQ68" s="6"/>
      <c r="OHR68" s="6"/>
      <c r="OHS68" s="1"/>
      <c r="OHT68" s="1"/>
      <c r="OHU68" s="1"/>
      <c r="OHX68" s="2"/>
      <c r="OHY68" s="6"/>
      <c r="OHZ68" s="6"/>
      <c r="OIA68" s="1"/>
      <c r="OIB68" s="1"/>
      <c r="OIC68" s="1"/>
      <c r="OIF68" s="2"/>
      <c r="OIG68" s="6"/>
      <c r="OIH68" s="6"/>
      <c r="OII68" s="1"/>
      <c r="OIJ68" s="1"/>
      <c r="OIK68" s="1"/>
      <c r="OIN68" s="2"/>
      <c r="OIO68" s="6"/>
      <c r="OIP68" s="6"/>
      <c r="OIQ68" s="1"/>
      <c r="OIR68" s="1"/>
      <c r="OIS68" s="1"/>
      <c r="OIV68" s="2"/>
      <c r="OIW68" s="6"/>
      <c r="OIX68" s="6"/>
      <c r="OIY68" s="1"/>
      <c r="OIZ68" s="1"/>
      <c r="OJA68" s="1"/>
      <c r="OJD68" s="2"/>
      <c r="OJE68" s="6"/>
      <c r="OJF68" s="6"/>
      <c r="OJG68" s="1"/>
      <c r="OJH68" s="1"/>
      <c r="OJI68" s="1"/>
      <c r="OJL68" s="2"/>
      <c r="OJM68" s="6"/>
      <c r="OJN68" s="6"/>
      <c r="OJO68" s="1"/>
      <c r="OJP68" s="1"/>
      <c r="OJQ68" s="1"/>
      <c r="OJT68" s="2"/>
      <c r="OJU68" s="6"/>
      <c r="OJV68" s="6"/>
      <c r="OJW68" s="1"/>
      <c r="OJX68" s="1"/>
      <c r="OJY68" s="1"/>
      <c r="OKB68" s="2"/>
      <c r="OKC68" s="6"/>
      <c r="OKD68" s="6"/>
      <c r="OKE68" s="1"/>
      <c r="OKF68" s="1"/>
      <c r="OKG68" s="1"/>
      <c r="OKJ68" s="2"/>
      <c r="OKK68" s="6"/>
      <c r="OKL68" s="6"/>
      <c r="OKM68" s="1"/>
      <c r="OKN68" s="1"/>
      <c r="OKO68" s="1"/>
      <c r="OKR68" s="2"/>
      <c r="OKS68" s="6"/>
      <c r="OKT68" s="6"/>
      <c r="OKU68" s="1"/>
      <c r="OKV68" s="1"/>
      <c r="OKW68" s="1"/>
      <c r="OKZ68" s="2"/>
      <c r="OLA68" s="6"/>
      <c r="OLB68" s="6"/>
      <c r="OLC68" s="1"/>
      <c r="OLD68" s="1"/>
      <c r="OLE68" s="1"/>
      <c r="OLH68" s="2"/>
      <c r="OLI68" s="6"/>
      <c r="OLJ68" s="6"/>
      <c r="OLK68" s="1"/>
      <c r="OLL68" s="1"/>
      <c r="OLM68" s="1"/>
      <c r="OLP68" s="2"/>
      <c r="OLQ68" s="6"/>
      <c r="OLR68" s="6"/>
      <c r="OLS68" s="1"/>
      <c r="OLT68" s="1"/>
      <c r="OLU68" s="1"/>
      <c r="OLX68" s="2"/>
      <c r="OLY68" s="6"/>
      <c r="OLZ68" s="6"/>
      <c r="OMA68" s="1"/>
      <c r="OMB68" s="1"/>
      <c r="OMC68" s="1"/>
      <c r="OMF68" s="2"/>
      <c r="OMG68" s="6"/>
      <c r="OMH68" s="6"/>
      <c r="OMI68" s="1"/>
      <c r="OMJ68" s="1"/>
      <c r="OMK68" s="1"/>
      <c r="OMN68" s="2"/>
      <c r="OMO68" s="6"/>
      <c r="OMP68" s="6"/>
      <c r="OMQ68" s="1"/>
      <c r="OMR68" s="1"/>
      <c r="OMS68" s="1"/>
      <c r="OMV68" s="2"/>
      <c r="OMW68" s="6"/>
      <c r="OMX68" s="6"/>
      <c r="OMY68" s="1"/>
      <c r="OMZ68" s="1"/>
      <c r="ONA68" s="1"/>
      <c r="OND68" s="2"/>
      <c r="ONE68" s="6"/>
      <c r="ONF68" s="6"/>
      <c r="ONG68" s="1"/>
      <c r="ONH68" s="1"/>
      <c r="ONI68" s="1"/>
      <c r="ONL68" s="2"/>
      <c r="ONM68" s="6"/>
      <c r="ONN68" s="6"/>
      <c r="ONO68" s="1"/>
      <c r="ONP68" s="1"/>
      <c r="ONQ68" s="1"/>
      <c r="ONT68" s="2"/>
      <c r="ONU68" s="6"/>
      <c r="ONV68" s="6"/>
      <c r="ONW68" s="1"/>
      <c r="ONX68" s="1"/>
      <c r="ONY68" s="1"/>
      <c r="OOB68" s="2"/>
      <c r="OOC68" s="6"/>
      <c r="OOD68" s="6"/>
      <c r="OOE68" s="1"/>
      <c r="OOF68" s="1"/>
      <c r="OOG68" s="1"/>
      <c r="OOJ68" s="2"/>
      <c r="OOK68" s="6"/>
      <c r="OOL68" s="6"/>
      <c r="OOM68" s="1"/>
      <c r="OON68" s="1"/>
      <c r="OOO68" s="1"/>
      <c r="OOR68" s="2"/>
      <c r="OOS68" s="6"/>
      <c r="OOT68" s="6"/>
      <c r="OOU68" s="1"/>
      <c r="OOV68" s="1"/>
      <c r="OOW68" s="1"/>
      <c r="OOZ68" s="2"/>
      <c r="OPA68" s="6"/>
      <c r="OPB68" s="6"/>
      <c r="OPC68" s="1"/>
      <c r="OPD68" s="1"/>
      <c r="OPE68" s="1"/>
      <c r="OPH68" s="2"/>
      <c r="OPI68" s="6"/>
      <c r="OPJ68" s="6"/>
      <c r="OPK68" s="1"/>
      <c r="OPL68" s="1"/>
      <c r="OPM68" s="1"/>
      <c r="OPP68" s="2"/>
      <c r="OPQ68" s="6"/>
      <c r="OPR68" s="6"/>
      <c r="OPS68" s="1"/>
      <c r="OPT68" s="1"/>
      <c r="OPU68" s="1"/>
      <c r="OPX68" s="2"/>
      <c r="OPY68" s="6"/>
      <c r="OPZ68" s="6"/>
      <c r="OQA68" s="1"/>
      <c r="OQB68" s="1"/>
      <c r="OQC68" s="1"/>
      <c r="OQF68" s="2"/>
      <c r="OQG68" s="6"/>
      <c r="OQH68" s="6"/>
      <c r="OQI68" s="1"/>
      <c r="OQJ68" s="1"/>
      <c r="OQK68" s="1"/>
      <c r="OQN68" s="2"/>
      <c r="OQO68" s="6"/>
      <c r="OQP68" s="6"/>
      <c r="OQQ68" s="1"/>
      <c r="OQR68" s="1"/>
      <c r="OQS68" s="1"/>
      <c r="OQV68" s="2"/>
      <c r="OQW68" s="6"/>
      <c r="OQX68" s="6"/>
      <c r="OQY68" s="1"/>
      <c r="OQZ68" s="1"/>
      <c r="ORA68" s="1"/>
      <c r="ORD68" s="2"/>
      <c r="ORE68" s="6"/>
      <c r="ORF68" s="6"/>
      <c r="ORG68" s="1"/>
      <c r="ORH68" s="1"/>
      <c r="ORI68" s="1"/>
      <c r="ORL68" s="2"/>
      <c r="ORM68" s="6"/>
      <c r="ORN68" s="6"/>
      <c r="ORO68" s="1"/>
      <c r="ORP68" s="1"/>
      <c r="ORQ68" s="1"/>
      <c r="ORT68" s="2"/>
      <c r="ORU68" s="6"/>
      <c r="ORV68" s="6"/>
      <c r="ORW68" s="1"/>
      <c r="ORX68" s="1"/>
      <c r="ORY68" s="1"/>
      <c r="OSB68" s="2"/>
      <c r="OSC68" s="6"/>
      <c r="OSD68" s="6"/>
      <c r="OSE68" s="1"/>
      <c r="OSF68" s="1"/>
      <c r="OSG68" s="1"/>
      <c r="OSJ68" s="2"/>
      <c r="OSK68" s="6"/>
      <c r="OSL68" s="6"/>
      <c r="OSM68" s="1"/>
      <c r="OSN68" s="1"/>
      <c r="OSO68" s="1"/>
      <c r="OSR68" s="2"/>
      <c r="OSS68" s="6"/>
      <c r="OST68" s="6"/>
      <c r="OSU68" s="1"/>
      <c r="OSV68" s="1"/>
      <c r="OSW68" s="1"/>
      <c r="OSZ68" s="2"/>
      <c r="OTA68" s="6"/>
      <c r="OTB68" s="6"/>
      <c r="OTC68" s="1"/>
      <c r="OTD68" s="1"/>
      <c r="OTE68" s="1"/>
      <c r="OTH68" s="2"/>
      <c r="OTI68" s="6"/>
      <c r="OTJ68" s="6"/>
      <c r="OTK68" s="1"/>
      <c r="OTL68" s="1"/>
      <c r="OTM68" s="1"/>
      <c r="OTP68" s="2"/>
      <c r="OTQ68" s="6"/>
      <c r="OTR68" s="6"/>
      <c r="OTS68" s="1"/>
      <c r="OTT68" s="1"/>
      <c r="OTU68" s="1"/>
      <c r="OTX68" s="2"/>
      <c r="OTY68" s="6"/>
      <c r="OTZ68" s="6"/>
      <c r="OUA68" s="1"/>
      <c r="OUB68" s="1"/>
      <c r="OUC68" s="1"/>
      <c r="OUF68" s="2"/>
      <c r="OUG68" s="6"/>
      <c r="OUH68" s="6"/>
      <c r="OUI68" s="1"/>
      <c r="OUJ68" s="1"/>
      <c r="OUK68" s="1"/>
      <c r="OUN68" s="2"/>
      <c r="OUO68" s="6"/>
      <c r="OUP68" s="6"/>
      <c r="OUQ68" s="1"/>
      <c r="OUR68" s="1"/>
      <c r="OUS68" s="1"/>
      <c r="OUV68" s="2"/>
      <c r="OUW68" s="6"/>
      <c r="OUX68" s="6"/>
      <c r="OUY68" s="1"/>
      <c r="OUZ68" s="1"/>
      <c r="OVA68" s="1"/>
      <c r="OVD68" s="2"/>
      <c r="OVE68" s="6"/>
      <c r="OVF68" s="6"/>
      <c r="OVG68" s="1"/>
      <c r="OVH68" s="1"/>
      <c r="OVI68" s="1"/>
      <c r="OVL68" s="2"/>
      <c r="OVM68" s="6"/>
      <c r="OVN68" s="6"/>
      <c r="OVO68" s="1"/>
      <c r="OVP68" s="1"/>
      <c r="OVQ68" s="1"/>
      <c r="OVT68" s="2"/>
      <c r="OVU68" s="6"/>
      <c r="OVV68" s="6"/>
      <c r="OVW68" s="1"/>
      <c r="OVX68" s="1"/>
      <c r="OVY68" s="1"/>
      <c r="OWB68" s="2"/>
      <c r="OWC68" s="6"/>
      <c r="OWD68" s="6"/>
      <c r="OWE68" s="1"/>
      <c r="OWF68" s="1"/>
      <c r="OWG68" s="1"/>
      <c r="OWJ68" s="2"/>
      <c r="OWK68" s="6"/>
      <c r="OWL68" s="6"/>
      <c r="OWM68" s="1"/>
      <c r="OWN68" s="1"/>
      <c r="OWO68" s="1"/>
      <c r="OWR68" s="2"/>
      <c r="OWS68" s="6"/>
      <c r="OWT68" s="6"/>
      <c r="OWU68" s="1"/>
      <c r="OWV68" s="1"/>
      <c r="OWW68" s="1"/>
      <c r="OWZ68" s="2"/>
      <c r="OXA68" s="6"/>
      <c r="OXB68" s="6"/>
      <c r="OXC68" s="1"/>
      <c r="OXD68" s="1"/>
      <c r="OXE68" s="1"/>
      <c r="OXH68" s="2"/>
      <c r="OXI68" s="6"/>
      <c r="OXJ68" s="6"/>
      <c r="OXK68" s="1"/>
      <c r="OXL68" s="1"/>
      <c r="OXM68" s="1"/>
      <c r="OXP68" s="2"/>
      <c r="OXQ68" s="6"/>
      <c r="OXR68" s="6"/>
      <c r="OXS68" s="1"/>
      <c r="OXT68" s="1"/>
      <c r="OXU68" s="1"/>
      <c r="OXX68" s="2"/>
      <c r="OXY68" s="6"/>
      <c r="OXZ68" s="6"/>
      <c r="OYA68" s="1"/>
      <c r="OYB68" s="1"/>
      <c r="OYC68" s="1"/>
      <c r="OYF68" s="2"/>
      <c r="OYG68" s="6"/>
      <c r="OYH68" s="6"/>
      <c r="OYI68" s="1"/>
      <c r="OYJ68" s="1"/>
      <c r="OYK68" s="1"/>
      <c r="OYN68" s="2"/>
      <c r="OYO68" s="6"/>
      <c r="OYP68" s="6"/>
      <c r="OYQ68" s="1"/>
      <c r="OYR68" s="1"/>
      <c r="OYS68" s="1"/>
      <c r="OYV68" s="2"/>
      <c r="OYW68" s="6"/>
      <c r="OYX68" s="6"/>
      <c r="OYY68" s="1"/>
      <c r="OYZ68" s="1"/>
      <c r="OZA68" s="1"/>
      <c r="OZD68" s="2"/>
      <c r="OZE68" s="6"/>
      <c r="OZF68" s="6"/>
      <c r="OZG68" s="1"/>
      <c r="OZH68" s="1"/>
      <c r="OZI68" s="1"/>
      <c r="OZL68" s="2"/>
      <c r="OZM68" s="6"/>
      <c r="OZN68" s="6"/>
      <c r="OZO68" s="1"/>
      <c r="OZP68" s="1"/>
      <c r="OZQ68" s="1"/>
      <c r="OZT68" s="2"/>
      <c r="OZU68" s="6"/>
      <c r="OZV68" s="6"/>
      <c r="OZW68" s="1"/>
      <c r="OZX68" s="1"/>
      <c r="OZY68" s="1"/>
      <c r="PAB68" s="2"/>
      <c r="PAC68" s="6"/>
      <c r="PAD68" s="6"/>
      <c r="PAE68" s="1"/>
      <c r="PAF68" s="1"/>
      <c r="PAG68" s="1"/>
      <c r="PAJ68" s="2"/>
      <c r="PAK68" s="6"/>
      <c r="PAL68" s="6"/>
      <c r="PAM68" s="1"/>
      <c r="PAN68" s="1"/>
      <c r="PAO68" s="1"/>
      <c r="PAR68" s="2"/>
      <c r="PAS68" s="6"/>
      <c r="PAT68" s="6"/>
      <c r="PAU68" s="1"/>
      <c r="PAV68" s="1"/>
      <c r="PAW68" s="1"/>
      <c r="PAZ68" s="2"/>
      <c r="PBA68" s="6"/>
      <c r="PBB68" s="6"/>
      <c r="PBC68" s="1"/>
      <c r="PBD68" s="1"/>
      <c r="PBE68" s="1"/>
      <c r="PBH68" s="2"/>
      <c r="PBI68" s="6"/>
      <c r="PBJ68" s="6"/>
      <c r="PBK68" s="1"/>
      <c r="PBL68" s="1"/>
      <c r="PBM68" s="1"/>
      <c r="PBP68" s="2"/>
      <c r="PBQ68" s="6"/>
      <c r="PBR68" s="6"/>
      <c r="PBS68" s="1"/>
      <c r="PBT68" s="1"/>
      <c r="PBU68" s="1"/>
      <c r="PBX68" s="2"/>
      <c r="PBY68" s="6"/>
      <c r="PBZ68" s="6"/>
      <c r="PCA68" s="1"/>
      <c r="PCB68" s="1"/>
      <c r="PCC68" s="1"/>
      <c r="PCF68" s="2"/>
      <c r="PCG68" s="6"/>
      <c r="PCH68" s="6"/>
      <c r="PCI68" s="1"/>
      <c r="PCJ68" s="1"/>
      <c r="PCK68" s="1"/>
      <c r="PCN68" s="2"/>
      <c r="PCO68" s="6"/>
      <c r="PCP68" s="6"/>
      <c r="PCQ68" s="1"/>
      <c r="PCR68" s="1"/>
      <c r="PCS68" s="1"/>
      <c r="PCV68" s="2"/>
      <c r="PCW68" s="6"/>
      <c r="PCX68" s="6"/>
      <c r="PCY68" s="1"/>
      <c r="PCZ68" s="1"/>
      <c r="PDA68" s="1"/>
      <c r="PDD68" s="2"/>
      <c r="PDE68" s="6"/>
      <c r="PDF68" s="6"/>
      <c r="PDG68" s="1"/>
      <c r="PDH68" s="1"/>
      <c r="PDI68" s="1"/>
      <c r="PDL68" s="2"/>
      <c r="PDM68" s="6"/>
      <c r="PDN68" s="6"/>
      <c r="PDO68" s="1"/>
      <c r="PDP68" s="1"/>
      <c r="PDQ68" s="1"/>
      <c r="PDT68" s="2"/>
      <c r="PDU68" s="6"/>
      <c r="PDV68" s="6"/>
      <c r="PDW68" s="1"/>
      <c r="PDX68" s="1"/>
      <c r="PDY68" s="1"/>
      <c r="PEB68" s="2"/>
      <c r="PEC68" s="6"/>
      <c r="PED68" s="6"/>
      <c r="PEE68" s="1"/>
      <c r="PEF68" s="1"/>
      <c r="PEG68" s="1"/>
      <c r="PEJ68" s="2"/>
      <c r="PEK68" s="6"/>
      <c r="PEL68" s="6"/>
      <c r="PEM68" s="1"/>
      <c r="PEN68" s="1"/>
      <c r="PEO68" s="1"/>
      <c r="PER68" s="2"/>
      <c r="PES68" s="6"/>
      <c r="PET68" s="6"/>
      <c r="PEU68" s="1"/>
      <c r="PEV68" s="1"/>
      <c r="PEW68" s="1"/>
      <c r="PEZ68" s="2"/>
      <c r="PFA68" s="6"/>
      <c r="PFB68" s="6"/>
      <c r="PFC68" s="1"/>
      <c r="PFD68" s="1"/>
      <c r="PFE68" s="1"/>
      <c r="PFH68" s="2"/>
      <c r="PFI68" s="6"/>
      <c r="PFJ68" s="6"/>
      <c r="PFK68" s="1"/>
      <c r="PFL68" s="1"/>
      <c r="PFM68" s="1"/>
      <c r="PFP68" s="2"/>
      <c r="PFQ68" s="6"/>
      <c r="PFR68" s="6"/>
      <c r="PFS68" s="1"/>
      <c r="PFT68" s="1"/>
      <c r="PFU68" s="1"/>
      <c r="PFX68" s="2"/>
      <c r="PFY68" s="6"/>
      <c r="PFZ68" s="6"/>
      <c r="PGA68" s="1"/>
      <c r="PGB68" s="1"/>
      <c r="PGC68" s="1"/>
      <c r="PGF68" s="2"/>
      <c r="PGG68" s="6"/>
      <c r="PGH68" s="6"/>
      <c r="PGI68" s="1"/>
      <c r="PGJ68" s="1"/>
      <c r="PGK68" s="1"/>
      <c r="PGN68" s="2"/>
      <c r="PGO68" s="6"/>
      <c r="PGP68" s="6"/>
      <c r="PGQ68" s="1"/>
      <c r="PGR68" s="1"/>
      <c r="PGS68" s="1"/>
      <c r="PGV68" s="2"/>
      <c r="PGW68" s="6"/>
      <c r="PGX68" s="6"/>
      <c r="PGY68" s="1"/>
      <c r="PGZ68" s="1"/>
      <c r="PHA68" s="1"/>
      <c r="PHD68" s="2"/>
      <c r="PHE68" s="6"/>
      <c r="PHF68" s="6"/>
      <c r="PHG68" s="1"/>
      <c r="PHH68" s="1"/>
      <c r="PHI68" s="1"/>
      <c r="PHL68" s="2"/>
      <c r="PHM68" s="6"/>
      <c r="PHN68" s="6"/>
      <c r="PHO68" s="1"/>
      <c r="PHP68" s="1"/>
      <c r="PHQ68" s="1"/>
      <c r="PHT68" s="2"/>
      <c r="PHU68" s="6"/>
      <c r="PHV68" s="6"/>
      <c r="PHW68" s="1"/>
      <c r="PHX68" s="1"/>
      <c r="PHY68" s="1"/>
      <c r="PIB68" s="2"/>
      <c r="PIC68" s="6"/>
      <c r="PID68" s="6"/>
      <c r="PIE68" s="1"/>
      <c r="PIF68" s="1"/>
      <c r="PIG68" s="1"/>
      <c r="PIJ68" s="2"/>
      <c r="PIK68" s="6"/>
      <c r="PIL68" s="6"/>
      <c r="PIM68" s="1"/>
      <c r="PIN68" s="1"/>
      <c r="PIO68" s="1"/>
      <c r="PIR68" s="2"/>
      <c r="PIS68" s="6"/>
      <c r="PIT68" s="6"/>
      <c r="PIU68" s="1"/>
      <c r="PIV68" s="1"/>
      <c r="PIW68" s="1"/>
      <c r="PIZ68" s="2"/>
      <c r="PJA68" s="6"/>
      <c r="PJB68" s="6"/>
      <c r="PJC68" s="1"/>
      <c r="PJD68" s="1"/>
      <c r="PJE68" s="1"/>
      <c r="PJH68" s="2"/>
      <c r="PJI68" s="6"/>
      <c r="PJJ68" s="6"/>
      <c r="PJK68" s="1"/>
      <c r="PJL68" s="1"/>
      <c r="PJM68" s="1"/>
      <c r="PJP68" s="2"/>
      <c r="PJQ68" s="6"/>
      <c r="PJR68" s="6"/>
      <c r="PJS68" s="1"/>
      <c r="PJT68" s="1"/>
      <c r="PJU68" s="1"/>
      <c r="PJX68" s="2"/>
      <c r="PJY68" s="6"/>
      <c r="PJZ68" s="6"/>
      <c r="PKA68" s="1"/>
      <c r="PKB68" s="1"/>
      <c r="PKC68" s="1"/>
      <c r="PKF68" s="2"/>
      <c r="PKG68" s="6"/>
      <c r="PKH68" s="6"/>
      <c r="PKI68" s="1"/>
      <c r="PKJ68" s="1"/>
      <c r="PKK68" s="1"/>
      <c r="PKN68" s="2"/>
      <c r="PKO68" s="6"/>
      <c r="PKP68" s="6"/>
      <c r="PKQ68" s="1"/>
      <c r="PKR68" s="1"/>
      <c r="PKS68" s="1"/>
      <c r="PKV68" s="2"/>
      <c r="PKW68" s="6"/>
      <c r="PKX68" s="6"/>
      <c r="PKY68" s="1"/>
      <c r="PKZ68" s="1"/>
      <c r="PLA68" s="1"/>
      <c r="PLD68" s="2"/>
      <c r="PLE68" s="6"/>
      <c r="PLF68" s="6"/>
      <c r="PLG68" s="1"/>
      <c r="PLH68" s="1"/>
      <c r="PLI68" s="1"/>
      <c r="PLL68" s="2"/>
      <c r="PLM68" s="6"/>
      <c r="PLN68" s="6"/>
      <c r="PLO68" s="1"/>
      <c r="PLP68" s="1"/>
      <c r="PLQ68" s="1"/>
      <c r="PLT68" s="2"/>
      <c r="PLU68" s="6"/>
      <c r="PLV68" s="6"/>
      <c r="PLW68" s="1"/>
      <c r="PLX68" s="1"/>
      <c r="PLY68" s="1"/>
      <c r="PMB68" s="2"/>
      <c r="PMC68" s="6"/>
      <c r="PMD68" s="6"/>
      <c r="PME68" s="1"/>
      <c r="PMF68" s="1"/>
      <c r="PMG68" s="1"/>
      <c r="PMJ68" s="2"/>
      <c r="PMK68" s="6"/>
      <c r="PML68" s="6"/>
      <c r="PMM68" s="1"/>
      <c r="PMN68" s="1"/>
      <c r="PMO68" s="1"/>
      <c r="PMR68" s="2"/>
      <c r="PMS68" s="6"/>
      <c r="PMT68" s="6"/>
      <c r="PMU68" s="1"/>
      <c r="PMV68" s="1"/>
      <c r="PMW68" s="1"/>
      <c r="PMZ68" s="2"/>
      <c r="PNA68" s="6"/>
      <c r="PNB68" s="6"/>
      <c r="PNC68" s="1"/>
      <c r="PND68" s="1"/>
      <c r="PNE68" s="1"/>
      <c r="PNH68" s="2"/>
      <c r="PNI68" s="6"/>
      <c r="PNJ68" s="6"/>
      <c r="PNK68" s="1"/>
      <c r="PNL68" s="1"/>
      <c r="PNM68" s="1"/>
      <c r="PNP68" s="2"/>
      <c r="PNQ68" s="6"/>
      <c r="PNR68" s="6"/>
      <c r="PNS68" s="1"/>
      <c r="PNT68" s="1"/>
      <c r="PNU68" s="1"/>
      <c r="PNX68" s="2"/>
      <c r="PNY68" s="6"/>
      <c r="PNZ68" s="6"/>
      <c r="POA68" s="1"/>
      <c r="POB68" s="1"/>
      <c r="POC68" s="1"/>
      <c r="POF68" s="2"/>
      <c r="POG68" s="6"/>
      <c r="POH68" s="6"/>
      <c r="POI68" s="1"/>
      <c r="POJ68" s="1"/>
      <c r="POK68" s="1"/>
      <c r="PON68" s="2"/>
      <c r="POO68" s="6"/>
      <c r="POP68" s="6"/>
      <c r="POQ68" s="1"/>
      <c r="POR68" s="1"/>
      <c r="POS68" s="1"/>
      <c r="POV68" s="2"/>
      <c r="POW68" s="6"/>
      <c r="POX68" s="6"/>
      <c r="POY68" s="1"/>
      <c r="POZ68" s="1"/>
      <c r="PPA68" s="1"/>
      <c r="PPD68" s="2"/>
      <c r="PPE68" s="6"/>
      <c r="PPF68" s="6"/>
      <c r="PPG68" s="1"/>
      <c r="PPH68" s="1"/>
      <c r="PPI68" s="1"/>
      <c r="PPL68" s="2"/>
      <c r="PPM68" s="6"/>
      <c r="PPN68" s="6"/>
      <c r="PPO68" s="1"/>
      <c r="PPP68" s="1"/>
      <c r="PPQ68" s="1"/>
      <c r="PPT68" s="2"/>
      <c r="PPU68" s="6"/>
      <c r="PPV68" s="6"/>
      <c r="PPW68" s="1"/>
      <c r="PPX68" s="1"/>
      <c r="PPY68" s="1"/>
      <c r="PQB68" s="2"/>
      <c r="PQC68" s="6"/>
      <c r="PQD68" s="6"/>
      <c r="PQE68" s="1"/>
      <c r="PQF68" s="1"/>
      <c r="PQG68" s="1"/>
      <c r="PQJ68" s="2"/>
      <c r="PQK68" s="6"/>
      <c r="PQL68" s="6"/>
      <c r="PQM68" s="1"/>
      <c r="PQN68" s="1"/>
      <c r="PQO68" s="1"/>
      <c r="PQR68" s="2"/>
      <c r="PQS68" s="6"/>
      <c r="PQT68" s="6"/>
      <c r="PQU68" s="1"/>
      <c r="PQV68" s="1"/>
      <c r="PQW68" s="1"/>
      <c r="PQZ68" s="2"/>
      <c r="PRA68" s="6"/>
      <c r="PRB68" s="6"/>
      <c r="PRC68" s="1"/>
      <c r="PRD68" s="1"/>
      <c r="PRE68" s="1"/>
      <c r="PRH68" s="2"/>
      <c r="PRI68" s="6"/>
      <c r="PRJ68" s="6"/>
      <c r="PRK68" s="1"/>
      <c r="PRL68" s="1"/>
      <c r="PRM68" s="1"/>
      <c r="PRP68" s="2"/>
      <c r="PRQ68" s="6"/>
      <c r="PRR68" s="6"/>
      <c r="PRS68" s="1"/>
      <c r="PRT68" s="1"/>
      <c r="PRU68" s="1"/>
      <c r="PRX68" s="2"/>
      <c r="PRY68" s="6"/>
      <c r="PRZ68" s="6"/>
      <c r="PSA68" s="1"/>
      <c r="PSB68" s="1"/>
      <c r="PSC68" s="1"/>
      <c r="PSF68" s="2"/>
      <c r="PSG68" s="6"/>
      <c r="PSH68" s="6"/>
      <c r="PSI68" s="1"/>
      <c r="PSJ68" s="1"/>
      <c r="PSK68" s="1"/>
      <c r="PSN68" s="2"/>
      <c r="PSO68" s="6"/>
      <c r="PSP68" s="6"/>
      <c r="PSQ68" s="1"/>
      <c r="PSR68" s="1"/>
      <c r="PSS68" s="1"/>
      <c r="PSV68" s="2"/>
      <c r="PSW68" s="6"/>
      <c r="PSX68" s="6"/>
      <c r="PSY68" s="1"/>
      <c r="PSZ68" s="1"/>
      <c r="PTA68" s="1"/>
      <c r="PTD68" s="2"/>
      <c r="PTE68" s="6"/>
      <c r="PTF68" s="6"/>
      <c r="PTG68" s="1"/>
      <c r="PTH68" s="1"/>
      <c r="PTI68" s="1"/>
      <c r="PTL68" s="2"/>
      <c r="PTM68" s="6"/>
      <c r="PTN68" s="6"/>
      <c r="PTO68" s="1"/>
      <c r="PTP68" s="1"/>
      <c r="PTQ68" s="1"/>
      <c r="PTT68" s="2"/>
      <c r="PTU68" s="6"/>
      <c r="PTV68" s="6"/>
      <c r="PTW68" s="1"/>
      <c r="PTX68" s="1"/>
      <c r="PTY68" s="1"/>
      <c r="PUB68" s="2"/>
      <c r="PUC68" s="6"/>
      <c r="PUD68" s="6"/>
      <c r="PUE68" s="1"/>
      <c r="PUF68" s="1"/>
      <c r="PUG68" s="1"/>
      <c r="PUJ68" s="2"/>
      <c r="PUK68" s="6"/>
      <c r="PUL68" s="6"/>
      <c r="PUM68" s="1"/>
      <c r="PUN68" s="1"/>
      <c r="PUO68" s="1"/>
      <c r="PUR68" s="2"/>
      <c r="PUS68" s="6"/>
      <c r="PUT68" s="6"/>
      <c r="PUU68" s="1"/>
      <c r="PUV68" s="1"/>
      <c r="PUW68" s="1"/>
      <c r="PUZ68" s="2"/>
      <c r="PVA68" s="6"/>
      <c r="PVB68" s="6"/>
      <c r="PVC68" s="1"/>
      <c r="PVD68" s="1"/>
      <c r="PVE68" s="1"/>
      <c r="PVH68" s="2"/>
      <c r="PVI68" s="6"/>
      <c r="PVJ68" s="6"/>
      <c r="PVK68" s="1"/>
      <c r="PVL68" s="1"/>
      <c r="PVM68" s="1"/>
      <c r="PVP68" s="2"/>
      <c r="PVQ68" s="6"/>
      <c r="PVR68" s="6"/>
      <c r="PVS68" s="1"/>
      <c r="PVT68" s="1"/>
      <c r="PVU68" s="1"/>
      <c r="PVX68" s="2"/>
      <c r="PVY68" s="6"/>
      <c r="PVZ68" s="6"/>
      <c r="PWA68" s="1"/>
      <c r="PWB68" s="1"/>
      <c r="PWC68" s="1"/>
      <c r="PWF68" s="2"/>
      <c r="PWG68" s="6"/>
      <c r="PWH68" s="6"/>
      <c r="PWI68" s="1"/>
      <c r="PWJ68" s="1"/>
      <c r="PWK68" s="1"/>
      <c r="PWN68" s="2"/>
      <c r="PWO68" s="6"/>
      <c r="PWP68" s="6"/>
      <c r="PWQ68" s="1"/>
      <c r="PWR68" s="1"/>
      <c r="PWS68" s="1"/>
      <c r="PWV68" s="2"/>
      <c r="PWW68" s="6"/>
      <c r="PWX68" s="6"/>
      <c r="PWY68" s="1"/>
      <c r="PWZ68" s="1"/>
      <c r="PXA68" s="1"/>
      <c r="PXD68" s="2"/>
      <c r="PXE68" s="6"/>
      <c r="PXF68" s="6"/>
      <c r="PXG68" s="1"/>
      <c r="PXH68" s="1"/>
      <c r="PXI68" s="1"/>
      <c r="PXL68" s="2"/>
      <c r="PXM68" s="6"/>
      <c r="PXN68" s="6"/>
      <c r="PXO68" s="1"/>
      <c r="PXP68" s="1"/>
      <c r="PXQ68" s="1"/>
      <c r="PXT68" s="2"/>
      <c r="PXU68" s="6"/>
      <c r="PXV68" s="6"/>
      <c r="PXW68" s="1"/>
      <c r="PXX68" s="1"/>
      <c r="PXY68" s="1"/>
      <c r="PYB68" s="2"/>
      <c r="PYC68" s="6"/>
      <c r="PYD68" s="6"/>
      <c r="PYE68" s="1"/>
      <c r="PYF68" s="1"/>
      <c r="PYG68" s="1"/>
      <c r="PYJ68" s="2"/>
      <c r="PYK68" s="6"/>
      <c r="PYL68" s="6"/>
      <c r="PYM68" s="1"/>
      <c r="PYN68" s="1"/>
      <c r="PYO68" s="1"/>
      <c r="PYR68" s="2"/>
      <c r="PYS68" s="6"/>
      <c r="PYT68" s="6"/>
      <c r="PYU68" s="1"/>
      <c r="PYV68" s="1"/>
      <c r="PYW68" s="1"/>
      <c r="PYZ68" s="2"/>
      <c r="PZA68" s="6"/>
      <c r="PZB68" s="6"/>
      <c r="PZC68" s="1"/>
      <c r="PZD68" s="1"/>
      <c r="PZE68" s="1"/>
      <c r="PZH68" s="2"/>
      <c r="PZI68" s="6"/>
      <c r="PZJ68" s="6"/>
      <c r="PZK68" s="1"/>
      <c r="PZL68" s="1"/>
      <c r="PZM68" s="1"/>
      <c r="PZP68" s="2"/>
      <c r="PZQ68" s="6"/>
      <c r="PZR68" s="6"/>
      <c r="PZS68" s="1"/>
      <c r="PZT68" s="1"/>
      <c r="PZU68" s="1"/>
      <c r="PZX68" s="2"/>
      <c r="PZY68" s="6"/>
      <c r="PZZ68" s="6"/>
      <c r="QAA68" s="1"/>
      <c r="QAB68" s="1"/>
      <c r="QAC68" s="1"/>
      <c r="QAF68" s="2"/>
      <c r="QAG68" s="6"/>
      <c r="QAH68" s="6"/>
      <c r="QAI68" s="1"/>
      <c r="QAJ68" s="1"/>
      <c r="QAK68" s="1"/>
      <c r="QAN68" s="2"/>
      <c r="QAO68" s="6"/>
      <c r="QAP68" s="6"/>
      <c r="QAQ68" s="1"/>
      <c r="QAR68" s="1"/>
      <c r="QAS68" s="1"/>
      <c r="QAV68" s="2"/>
      <c r="QAW68" s="6"/>
      <c r="QAX68" s="6"/>
      <c r="QAY68" s="1"/>
      <c r="QAZ68" s="1"/>
      <c r="QBA68" s="1"/>
      <c r="QBD68" s="2"/>
      <c r="QBE68" s="6"/>
      <c r="QBF68" s="6"/>
      <c r="QBG68" s="1"/>
      <c r="QBH68" s="1"/>
      <c r="QBI68" s="1"/>
      <c r="QBL68" s="2"/>
      <c r="QBM68" s="6"/>
      <c r="QBN68" s="6"/>
      <c r="QBO68" s="1"/>
      <c r="QBP68" s="1"/>
      <c r="QBQ68" s="1"/>
      <c r="QBT68" s="2"/>
      <c r="QBU68" s="6"/>
      <c r="QBV68" s="6"/>
      <c r="QBW68" s="1"/>
      <c r="QBX68" s="1"/>
      <c r="QBY68" s="1"/>
      <c r="QCB68" s="2"/>
      <c r="QCC68" s="6"/>
      <c r="QCD68" s="6"/>
      <c r="QCE68" s="1"/>
      <c r="QCF68" s="1"/>
      <c r="QCG68" s="1"/>
      <c r="QCJ68" s="2"/>
      <c r="QCK68" s="6"/>
      <c r="QCL68" s="6"/>
      <c r="QCM68" s="1"/>
      <c r="QCN68" s="1"/>
      <c r="QCO68" s="1"/>
      <c r="QCR68" s="2"/>
      <c r="QCS68" s="6"/>
      <c r="QCT68" s="6"/>
      <c r="QCU68" s="1"/>
      <c r="QCV68" s="1"/>
      <c r="QCW68" s="1"/>
      <c r="QCZ68" s="2"/>
      <c r="QDA68" s="6"/>
      <c r="QDB68" s="6"/>
      <c r="QDC68" s="1"/>
      <c r="QDD68" s="1"/>
      <c r="QDE68" s="1"/>
      <c r="QDH68" s="2"/>
      <c r="QDI68" s="6"/>
      <c r="QDJ68" s="6"/>
      <c r="QDK68" s="1"/>
      <c r="QDL68" s="1"/>
      <c r="QDM68" s="1"/>
      <c r="QDP68" s="2"/>
      <c r="QDQ68" s="6"/>
      <c r="QDR68" s="6"/>
      <c r="QDS68" s="1"/>
      <c r="QDT68" s="1"/>
      <c r="QDU68" s="1"/>
      <c r="QDX68" s="2"/>
      <c r="QDY68" s="6"/>
      <c r="QDZ68" s="6"/>
      <c r="QEA68" s="1"/>
      <c r="QEB68" s="1"/>
      <c r="QEC68" s="1"/>
      <c r="QEF68" s="2"/>
      <c r="QEG68" s="6"/>
      <c r="QEH68" s="6"/>
      <c r="QEI68" s="1"/>
      <c r="QEJ68" s="1"/>
      <c r="QEK68" s="1"/>
      <c r="QEN68" s="2"/>
      <c r="QEO68" s="6"/>
      <c r="QEP68" s="6"/>
      <c r="QEQ68" s="1"/>
      <c r="QER68" s="1"/>
      <c r="QES68" s="1"/>
      <c r="QEV68" s="2"/>
      <c r="QEW68" s="6"/>
      <c r="QEX68" s="6"/>
      <c r="QEY68" s="1"/>
      <c r="QEZ68" s="1"/>
      <c r="QFA68" s="1"/>
      <c r="QFD68" s="2"/>
      <c r="QFE68" s="6"/>
      <c r="QFF68" s="6"/>
      <c r="QFG68" s="1"/>
      <c r="QFH68" s="1"/>
      <c r="QFI68" s="1"/>
      <c r="QFL68" s="2"/>
      <c r="QFM68" s="6"/>
      <c r="QFN68" s="6"/>
      <c r="QFO68" s="1"/>
      <c r="QFP68" s="1"/>
      <c r="QFQ68" s="1"/>
      <c r="QFT68" s="2"/>
      <c r="QFU68" s="6"/>
      <c r="QFV68" s="6"/>
      <c r="QFW68" s="1"/>
      <c r="QFX68" s="1"/>
      <c r="QFY68" s="1"/>
      <c r="QGB68" s="2"/>
      <c r="QGC68" s="6"/>
      <c r="QGD68" s="6"/>
      <c r="QGE68" s="1"/>
      <c r="QGF68" s="1"/>
      <c r="QGG68" s="1"/>
      <c r="QGJ68" s="2"/>
      <c r="QGK68" s="6"/>
      <c r="QGL68" s="6"/>
      <c r="QGM68" s="1"/>
      <c r="QGN68" s="1"/>
      <c r="QGO68" s="1"/>
      <c r="QGR68" s="2"/>
      <c r="QGS68" s="6"/>
      <c r="QGT68" s="6"/>
      <c r="QGU68" s="1"/>
      <c r="QGV68" s="1"/>
      <c r="QGW68" s="1"/>
      <c r="QGZ68" s="2"/>
      <c r="QHA68" s="6"/>
      <c r="QHB68" s="6"/>
      <c r="QHC68" s="1"/>
      <c r="QHD68" s="1"/>
      <c r="QHE68" s="1"/>
      <c r="QHH68" s="2"/>
      <c r="QHI68" s="6"/>
      <c r="QHJ68" s="6"/>
      <c r="QHK68" s="1"/>
      <c r="QHL68" s="1"/>
      <c r="QHM68" s="1"/>
      <c r="QHP68" s="2"/>
      <c r="QHQ68" s="6"/>
      <c r="QHR68" s="6"/>
      <c r="QHS68" s="1"/>
      <c r="QHT68" s="1"/>
      <c r="QHU68" s="1"/>
      <c r="QHX68" s="2"/>
      <c r="QHY68" s="6"/>
      <c r="QHZ68" s="6"/>
      <c r="QIA68" s="1"/>
      <c r="QIB68" s="1"/>
      <c r="QIC68" s="1"/>
      <c r="QIF68" s="2"/>
      <c r="QIG68" s="6"/>
      <c r="QIH68" s="6"/>
      <c r="QII68" s="1"/>
      <c r="QIJ68" s="1"/>
      <c r="QIK68" s="1"/>
      <c r="QIN68" s="2"/>
      <c r="QIO68" s="6"/>
      <c r="QIP68" s="6"/>
      <c r="QIQ68" s="1"/>
      <c r="QIR68" s="1"/>
      <c r="QIS68" s="1"/>
      <c r="QIV68" s="2"/>
      <c r="QIW68" s="6"/>
      <c r="QIX68" s="6"/>
      <c r="QIY68" s="1"/>
      <c r="QIZ68" s="1"/>
      <c r="QJA68" s="1"/>
      <c r="QJD68" s="2"/>
      <c r="QJE68" s="6"/>
      <c r="QJF68" s="6"/>
      <c r="QJG68" s="1"/>
      <c r="QJH68" s="1"/>
      <c r="QJI68" s="1"/>
      <c r="QJL68" s="2"/>
      <c r="QJM68" s="6"/>
      <c r="QJN68" s="6"/>
      <c r="QJO68" s="1"/>
      <c r="QJP68" s="1"/>
      <c r="QJQ68" s="1"/>
      <c r="QJT68" s="2"/>
      <c r="QJU68" s="6"/>
      <c r="QJV68" s="6"/>
      <c r="QJW68" s="1"/>
      <c r="QJX68" s="1"/>
      <c r="QJY68" s="1"/>
      <c r="QKB68" s="2"/>
      <c r="QKC68" s="6"/>
      <c r="QKD68" s="6"/>
      <c r="QKE68" s="1"/>
      <c r="QKF68" s="1"/>
      <c r="QKG68" s="1"/>
      <c r="QKJ68" s="2"/>
      <c r="QKK68" s="6"/>
      <c r="QKL68" s="6"/>
      <c r="QKM68" s="1"/>
      <c r="QKN68" s="1"/>
      <c r="QKO68" s="1"/>
      <c r="QKR68" s="2"/>
      <c r="QKS68" s="6"/>
      <c r="QKT68" s="6"/>
      <c r="QKU68" s="1"/>
      <c r="QKV68" s="1"/>
      <c r="QKW68" s="1"/>
      <c r="QKZ68" s="2"/>
      <c r="QLA68" s="6"/>
      <c r="QLB68" s="6"/>
      <c r="QLC68" s="1"/>
      <c r="QLD68" s="1"/>
      <c r="QLE68" s="1"/>
      <c r="QLH68" s="2"/>
      <c r="QLI68" s="6"/>
      <c r="QLJ68" s="6"/>
      <c r="QLK68" s="1"/>
      <c r="QLL68" s="1"/>
      <c r="QLM68" s="1"/>
      <c r="QLP68" s="2"/>
      <c r="QLQ68" s="6"/>
      <c r="QLR68" s="6"/>
      <c r="QLS68" s="1"/>
      <c r="QLT68" s="1"/>
      <c r="QLU68" s="1"/>
      <c r="QLX68" s="2"/>
      <c r="QLY68" s="6"/>
      <c r="QLZ68" s="6"/>
      <c r="QMA68" s="1"/>
      <c r="QMB68" s="1"/>
      <c r="QMC68" s="1"/>
      <c r="QMF68" s="2"/>
      <c r="QMG68" s="6"/>
      <c r="QMH68" s="6"/>
      <c r="QMI68" s="1"/>
      <c r="QMJ68" s="1"/>
      <c r="QMK68" s="1"/>
      <c r="QMN68" s="2"/>
      <c r="QMO68" s="6"/>
      <c r="QMP68" s="6"/>
      <c r="QMQ68" s="1"/>
      <c r="QMR68" s="1"/>
      <c r="QMS68" s="1"/>
      <c r="QMV68" s="2"/>
      <c r="QMW68" s="6"/>
      <c r="QMX68" s="6"/>
      <c r="QMY68" s="1"/>
      <c r="QMZ68" s="1"/>
      <c r="QNA68" s="1"/>
      <c r="QND68" s="2"/>
      <c r="QNE68" s="6"/>
      <c r="QNF68" s="6"/>
      <c r="QNG68" s="1"/>
      <c r="QNH68" s="1"/>
      <c r="QNI68" s="1"/>
      <c r="QNL68" s="2"/>
      <c r="QNM68" s="6"/>
      <c r="QNN68" s="6"/>
      <c r="QNO68" s="1"/>
      <c r="QNP68" s="1"/>
      <c r="QNQ68" s="1"/>
      <c r="QNT68" s="2"/>
      <c r="QNU68" s="6"/>
      <c r="QNV68" s="6"/>
      <c r="QNW68" s="1"/>
      <c r="QNX68" s="1"/>
      <c r="QNY68" s="1"/>
      <c r="QOB68" s="2"/>
      <c r="QOC68" s="6"/>
      <c r="QOD68" s="6"/>
      <c r="QOE68" s="1"/>
      <c r="QOF68" s="1"/>
      <c r="QOG68" s="1"/>
      <c r="QOJ68" s="2"/>
      <c r="QOK68" s="6"/>
      <c r="QOL68" s="6"/>
      <c r="QOM68" s="1"/>
      <c r="QON68" s="1"/>
      <c r="QOO68" s="1"/>
      <c r="QOR68" s="2"/>
      <c r="QOS68" s="6"/>
      <c r="QOT68" s="6"/>
      <c r="QOU68" s="1"/>
      <c r="QOV68" s="1"/>
      <c r="QOW68" s="1"/>
      <c r="QOZ68" s="2"/>
      <c r="QPA68" s="6"/>
      <c r="QPB68" s="6"/>
      <c r="QPC68" s="1"/>
      <c r="QPD68" s="1"/>
      <c r="QPE68" s="1"/>
      <c r="QPH68" s="2"/>
      <c r="QPI68" s="6"/>
      <c r="QPJ68" s="6"/>
      <c r="QPK68" s="1"/>
      <c r="QPL68" s="1"/>
      <c r="QPM68" s="1"/>
      <c r="QPP68" s="2"/>
      <c r="QPQ68" s="6"/>
      <c r="QPR68" s="6"/>
      <c r="QPS68" s="1"/>
      <c r="QPT68" s="1"/>
      <c r="QPU68" s="1"/>
      <c r="QPX68" s="2"/>
      <c r="QPY68" s="6"/>
      <c r="QPZ68" s="6"/>
      <c r="QQA68" s="1"/>
      <c r="QQB68" s="1"/>
      <c r="QQC68" s="1"/>
      <c r="QQF68" s="2"/>
      <c r="QQG68" s="6"/>
      <c r="QQH68" s="6"/>
      <c r="QQI68" s="1"/>
      <c r="QQJ68" s="1"/>
      <c r="QQK68" s="1"/>
      <c r="QQN68" s="2"/>
      <c r="QQO68" s="6"/>
      <c r="QQP68" s="6"/>
      <c r="QQQ68" s="1"/>
      <c r="QQR68" s="1"/>
      <c r="QQS68" s="1"/>
      <c r="QQV68" s="2"/>
      <c r="QQW68" s="6"/>
      <c r="QQX68" s="6"/>
      <c r="QQY68" s="1"/>
      <c r="QQZ68" s="1"/>
      <c r="QRA68" s="1"/>
      <c r="QRD68" s="2"/>
      <c r="QRE68" s="6"/>
      <c r="QRF68" s="6"/>
      <c r="QRG68" s="1"/>
      <c r="QRH68" s="1"/>
      <c r="QRI68" s="1"/>
      <c r="QRL68" s="2"/>
      <c r="QRM68" s="6"/>
      <c r="QRN68" s="6"/>
      <c r="QRO68" s="1"/>
      <c r="QRP68" s="1"/>
      <c r="QRQ68" s="1"/>
      <c r="QRT68" s="2"/>
      <c r="QRU68" s="6"/>
      <c r="QRV68" s="6"/>
      <c r="QRW68" s="1"/>
      <c r="QRX68" s="1"/>
      <c r="QRY68" s="1"/>
      <c r="QSB68" s="2"/>
      <c r="QSC68" s="6"/>
      <c r="QSD68" s="6"/>
      <c r="QSE68" s="1"/>
      <c r="QSF68" s="1"/>
      <c r="QSG68" s="1"/>
      <c r="QSJ68" s="2"/>
      <c r="QSK68" s="6"/>
      <c r="QSL68" s="6"/>
      <c r="QSM68" s="1"/>
      <c r="QSN68" s="1"/>
      <c r="QSO68" s="1"/>
      <c r="QSR68" s="2"/>
      <c r="QSS68" s="6"/>
      <c r="QST68" s="6"/>
      <c r="QSU68" s="1"/>
      <c r="QSV68" s="1"/>
      <c r="QSW68" s="1"/>
      <c r="QSZ68" s="2"/>
      <c r="QTA68" s="6"/>
      <c r="QTB68" s="6"/>
      <c r="QTC68" s="1"/>
      <c r="QTD68" s="1"/>
      <c r="QTE68" s="1"/>
      <c r="QTH68" s="2"/>
      <c r="QTI68" s="6"/>
      <c r="QTJ68" s="6"/>
      <c r="QTK68" s="1"/>
      <c r="QTL68" s="1"/>
      <c r="QTM68" s="1"/>
      <c r="QTP68" s="2"/>
      <c r="QTQ68" s="6"/>
      <c r="QTR68" s="6"/>
      <c r="QTS68" s="1"/>
      <c r="QTT68" s="1"/>
      <c r="QTU68" s="1"/>
      <c r="QTX68" s="2"/>
      <c r="QTY68" s="6"/>
      <c r="QTZ68" s="6"/>
      <c r="QUA68" s="1"/>
      <c r="QUB68" s="1"/>
      <c r="QUC68" s="1"/>
      <c r="QUF68" s="2"/>
      <c r="QUG68" s="6"/>
      <c r="QUH68" s="6"/>
      <c r="QUI68" s="1"/>
      <c r="QUJ68" s="1"/>
      <c r="QUK68" s="1"/>
      <c r="QUN68" s="2"/>
      <c r="QUO68" s="6"/>
      <c r="QUP68" s="6"/>
      <c r="QUQ68" s="1"/>
      <c r="QUR68" s="1"/>
      <c r="QUS68" s="1"/>
      <c r="QUV68" s="2"/>
      <c r="QUW68" s="6"/>
      <c r="QUX68" s="6"/>
      <c r="QUY68" s="1"/>
      <c r="QUZ68" s="1"/>
      <c r="QVA68" s="1"/>
      <c r="QVD68" s="2"/>
      <c r="QVE68" s="6"/>
      <c r="QVF68" s="6"/>
      <c r="QVG68" s="1"/>
      <c r="QVH68" s="1"/>
      <c r="QVI68" s="1"/>
      <c r="QVL68" s="2"/>
      <c r="QVM68" s="6"/>
      <c r="QVN68" s="6"/>
      <c r="QVO68" s="1"/>
      <c r="QVP68" s="1"/>
      <c r="QVQ68" s="1"/>
      <c r="QVT68" s="2"/>
      <c r="QVU68" s="6"/>
      <c r="QVV68" s="6"/>
      <c r="QVW68" s="1"/>
      <c r="QVX68" s="1"/>
      <c r="QVY68" s="1"/>
      <c r="QWB68" s="2"/>
      <c r="QWC68" s="6"/>
      <c r="QWD68" s="6"/>
      <c r="QWE68" s="1"/>
      <c r="QWF68" s="1"/>
      <c r="QWG68" s="1"/>
      <c r="QWJ68" s="2"/>
      <c r="QWK68" s="6"/>
      <c r="QWL68" s="6"/>
      <c r="QWM68" s="1"/>
      <c r="QWN68" s="1"/>
      <c r="QWO68" s="1"/>
      <c r="QWR68" s="2"/>
      <c r="QWS68" s="6"/>
      <c r="QWT68" s="6"/>
      <c r="QWU68" s="1"/>
      <c r="QWV68" s="1"/>
      <c r="QWW68" s="1"/>
      <c r="QWZ68" s="2"/>
      <c r="QXA68" s="6"/>
      <c r="QXB68" s="6"/>
      <c r="QXC68" s="1"/>
      <c r="QXD68" s="1"/>
      <c r="QXE68" s="1"/>
      <c r="QXH68" s="2"/>
      <c r="QXI68" s="6"/>
      <c r="QXJ68" s="6"/>
      <c r="QXK68" s="1"/>
      <c r="QXL68" s="1"/>
      <c r="QXM68" s="1"/>
      <c r="QXP68" s="2"/>
      <c r="QXQ68" s="6"/>
      <c r="QXR68" s="6"/>
      <c r="QXS68" s="1"/>
      <c r="QXT68" s="1"/>
      <c r="QXU68" s="1"/>
      <c r="QXX68" s="2"/>
      <c r="QXY68" s="6"/>
      <c r="QXZ68" s="6"/>
      <c r="QYA68" s="1"/>
      <c r="QYB68" s="1"/>
      <c r="QYC68" s="1"/>
      <c r="QYF68" s="2"/>
      <c r="QYG68" s="6"/>
      <c r="QYH68" s="6"/>
      <c r="QYI68" s="1"/>
      <c r="QYJ68" s="1"/>
      <c r="QYK68" s="1"/>
      <c r="QYN68" s="2"/>
      <c r="QYO68" s="6"/>
      <c r="QYP68" s="6"/>
      <c r="QYQ68" s="1"/>
      <c r="QYR68" s="1"/>
      <c r="QYS68" s="1"/>
      <c r="QYV68" s="2"/>
      <c r="QYW68" s="6"/>
      <c r="QYX68" s="6"/>
      <c r="QYY68" s="1"/>
      <c r="QYZ68" s="1"/>
      <c r="QZA68" s="1"/>
      <c r="QZD68" s="2"/>
      <c r="QZE68" s="6"/>
      <c r="QZF68" s="6"/>
      <c r="QZG68" s="1"/>
      <c r="QZH68" s="1"/>
      <c r="QZI68" s="1"/>
      <c r="QZL68" s="2"/>
      <c r="QZM68" s="6"/>
      <c r="QZN68" s="6"/>
      <c r="QZO68" s="1"/>
      <c r="QZP68" s="1"/>
      <c r="QZQ68" s="1"/>
      <c r="QZT68" s="2"/>
      <c r="QZU68" s="6"/>
      <c r="QZV68" s="6"/>
      <c r="QZW68" s="1"/>
      <c r="QZX68" s="1"/>
      <c r="QZY68" s="1"/>
      <c r="RAB68" s="2"/>
      <c r="RAC68" s="6"/>
      <c r="RAD68" s="6"/>
      <c r="RAE68" s="1"/>
      <c r="RAF68" s="1"/>
      <c r="RAG68" s="1"/>
      <c r="RAJ68" s="2"/>
      <c r="RAK68" s="6"/>
      <c r="RAL68" s="6"/>
      <c r="RAM68" s="1"/>
      <c r="RAN68" s="1"/>
      <c r="RAO68" s="1"/>
      <c r="RAR68" s="2"/>
      <c r="RAS68" s="6"/>
      <c r="RAT68" s="6"/>
      <c r="RAU68" s="1"/>
      <c r="RAV68" s="1"/>
      <c r="RAW68" s="1"/>
      <c r="RAZ68" s="2"/>
      <c r="RBA68" s="6"/>
      <c r="RBB68" s="6"/>
      <c r="RBC68" s="1"/>
      <c r="RBD68" s="1"/>
      <c r="RBE68" s="1"/>
      <c r="RBH68" s="2"/>
      <c r="RBI68" s="6"/>
      <c r="RBJ68" s="6"/>
      <c r="RBK68" s="1"/>
      <c r="RBL68" s="1"/>
      <c r="RBM68" s="1"/>
      <c r="RBP68" s="2"/>
      <c r="RBQ68" s="6"/>
      <c r="RBR68" s="6"/>
      <c r="RBS68" s="1"/>
      <c r="RBT68" s="1"/>
      <c r="RBU68" s="1"/>
      <c r="RBX68" s="2"/>
      <c r="RBY68" s="6"/>
      <c r="RBZ68" s="6"/>
      <c r="RCA68" s="1"/>
      <c r="RCB68" s="1"/>
      <c r="RCC68" s="1"/>
      <c r="RCF68" s="2"/>
      <c r="RCG68" s="6"/>
      <c r="RCH68" s="6"/>
      <c r="RCI68" s="1"/>
      <c r="RCJ68" s="1"/>
      <c r="RCK68" s="1"/>
      <c r="RCN68" s="2"/>
      <c r="RCO68" s="6"/>
      <c r="RCP68" s="6"/>
      <c r="RCQ68" s="1"/>
      <c r="RCR68" s="1"/>
      <c r="RCS68" s="1"/>
      <c r="RCV68" s="2"/>
      <c r="RCW68" s="6"/>
      <c r="RCX68" s="6"/>
      <c r="RCY68" s="1"/>
      <c r="RCZ68" s="1"/>
      <c r="RDA68" s="1"/>
      <c r="RDD68" s="2"/>
      <c r="RDE68" s="6"/>
      <c r="RDF68" s="6"/>
      <c r="RDG68" s="1"/>
      <c r="RDH68" s="1"/>
      <c r="RDI68" s="1"/>
      <c r="RDL68" s="2"/>
      <c r="RDM68" s="6"/>
      <c r="RDN68" s="6"/>
      <c r="RDO68" s="1"/>
      <c r="RDP68" s="1"/>
      <c r="RDQ68" s="1"/>
      <c r="RDT68" s="2"/>
      <c r="RDU68" s="6"/>
      <c r="RDV68" s="6"/>
      <c r="RDW68" s="1"/>
      <c r="RDX68" s="1"/>
      <c r="RDY68" s="1"/>
      <c r="REB68" s="2"/>
      <c r="REC68" s="6"/>
      <c r="RED68" s="6"/>
      <c r="REE68" s="1"/>
      <c r="REF68" s="1"/>
      <c r="REG68" s="1"/>
      <c r="REJ68" s="2"/>
      <c r="REK68" s="6"/>
      <c r="REL68" s="6"/>
      <c r="REM68" s="1"/>
      <c r="REN68" s="1"/>
      <c r="REO68" s="1"/>
      <c r="RER68" s="2"/>
      <c r="RES68" s="6"/>
      <c r="RET68" s="6"/>
      <c r="REU68" s="1"/>
      <c r="REV68" s="1"/>
      <c r="REW68" s="1"/>
      <c r="REZ68" s="2"/>
      <c r="RFA68" s="6"/>
      <c r="RFB68" s="6"/>
      <c r="RFC68" s="1"/>
      <c r="RFD68" s="1"/>
      <c r="RFE68" s="1"/>
      <c r="RFH68" s="2"/>
      <c r="RFI68" s="6"/>
      <c r="RFJ68" s="6"/>
      <c r="RFK68" s="1"/>
      <c r="RFL68" s="1"/>
      <c r="RFM68" s="1"/>
      <c r="RFP68" s="2"/>
      <c r="RFQ68" s="6"/>
      <c r="RFR68" s="6"/>
      <c r="RFS68" s="1"/>
      <c r="RFT68" s="1"/>
      <c r="RFU68" s="1"/>
      <c r="RFX68" s="2"/>
      <c r="RFY68" s="6"/>
      <c r="RFZ68" s="6"/>
      <c r="RGA68" s="1"/>
      <c r="RGB68" s="1"/>
      <c r="RGC68" s="1"/>
      <c r="RGF68" s="2"/>
      <c r="RGG68" s="6"/>
      <c r="RGH68" s="6"/>
      <c r="RGI68" s="1"/>
      <c r="RGJ68" s="1"/>
      <c r="RGK68" s="1"/>
      <c r="RGN68" s="2"/>
      <c r="RGO68" s="6"/>
      <c r="RGP68" s="6"/>
      <c r="RGQ68" s="1"/>
      <c r="RGR68" s="1"/>
      <c r="RGS68" s="1"/>
      <c r="RGV68" s="2"/>
      <c r="RGW68" s="6"/>
      <c r="RGX68" s="6"/>
      <c r="RGY68" s="1"/>
      <c r="RGZ68" s="1"/>
      <c r="RHA68" s="1"/>
      <c r="RHD68" s="2"/>
      <c r="RHE68" s="6"/>
      <c r="RHF68" s="6"/>
      <c r="RHG68" s="1"/>
      <c r="RHH68" s="1"/>
      <c r="RHI68" s="1"/>
      <c r="RHL68" s="2"/>
      <c r="RHM68" s="6"/>
      <c r="RHN68" s="6"/>
      <c r="RHO68" s="1"/>
      <c r="RHP68" s="1"/>
      <c r="RHQ68" s="1"/>
      <c r="RHT68" s="2"/>
      <c r="RHU68" s="6"/>
      <c r="RHV68" s="6"/>
      <c r="RHW68" s="1"/>
      <c r="RHX68" s="1"/>
      <c r="RHY68" s="1"/>
      <c r="RIB68" s="2"/>
      <c r="RIC68" s="6"/>
      <c r="RID68" s="6"/>
      <c r="RIE68" s="1"/>
      <c r="RIF68" s="1"/>
      <c r="RIG68" s="1"/>
      <c r="RIJ68" s="2"/>
      <c r="RIK68" s="6"/>
      <c r="RIL68" s="6"/>
      <c r="RIM68" s="1"/>
      <c r="RIN68" s="1"/>
      <c r="RIO68" s="1"/>
      <c r="RIR68" s="2"/>
      <c r="RIS68" s="6"/>
      <c r="RIT68" s="6"/>
      <c r="RIU68" s="1"/>
      <c r="RIV68" s="1"/>
      <c r="RIW68" s="1"/>
      <c r="RIZ68" s="2"/>
      <c r="RJA68" s="6"/>
      <c r="RJB68" s="6"/>
      <c r="RJC68" s="1"/>
      <c r="RJD68" s="1"/>
      <c r="RJE68" s="1"/>
      <c r="RJH68" s="2"/>
      <c r="RJI68" s="6"/>
      <c r="RJJ68" s="6"/>
      <c r="RJK68" s="1"/>
      <c r="RJL68" s="1"/>
      <c r="RJM68" s="1"/>
      <c r="RJP68" s="2"/>
      <c r="RJQ68" s="6"/>
      <c r="RJR68" s="6"/>
      <c r="RJS68" s="1"/>
      <c r="RJT68" s="1"/>
      <c r="RJU68" s="1"/>
      <c r="RJX68" s="2"/>
      <c r="RJY68" s="6"/>
      <c r="RJZ68" s="6"/>
      <c r="RKA68" s="1"/>
      <c r="RKB68" s="1"/>
      <c r="RKC68" s="1"/>
      <c r="RKF68" s="2"/>
      <c r="RKG68" s="6"/>
      <c r="RKH68" s="6"/>
      <c r="RKI68" s="1"/>
      <c r="RKJ68" s="1"/>
      <c r="RKK68" s="1"/>
      <c r="RKN68" s="2"/>
      <c r="RKO68" s="6"/>
      <c r="RKP68" s="6"/>
      <c r="RKQ68" s="1"/>
      <c r="RKR68" s="1"/>
      <c r="RKS68" s="1"/>
      <c r="RKV68" s="2"/>
      <c r="RKW68" s="6"/>
      <c r="RKX68" s="6"/>
      <c r="RKY68" s="1"/>
      <c r="RKZ68" s="1"/>
      <c r="RLA68" s="1"/>
      <c r="RLD68" s="2"/>
      <c r="RLE68" s="6"/>
      <c r="RLF68" s="6"/>
      <c r="RLG68" s="1"/>
      <c r="RLH68" s="1"/>
      <c r="RLI68" s="1"/>
      <c r="RLL68" s="2"/>
      <c r="RLM68" s="6"/>
      <c r="RLN68" s="6"/>
      <c r="RLO68" s="1"/>
      <c r="RLP68" s="1"/>
      <c r="RLQ68" s="1"/>
      <c r="RLT68" s="2"/>
      <c r="RLU68" s="6"/>
      <c r="RLV68" s="6"/>
      <c r="RLW68" s="1"/>
      <c r="RLX68" s="1"/>
      <c r="RLY68" s="1"/>
      <c r="RMB68" s="2"/>
      <c r="RMC68" s="6"/>
      <c r="RMD68" s="6"/>
      <c r="RME68" s="1"/>
      <c r="RMF68" s="1"/>
      <c r="RMG68" s="1"/>
      <c r="RMJ68" s="2"/>
      <c r="RMK68" s="6"/>
      <c r="RML68" s="6"/>
      <c r="RMM68" s="1"/>
      <c r="RMN68" s="1"/>
      <c r="RMO68" s="1"/>
      <c r="RMR68" s="2"/>
      <c r="RMS68" s="6"/>
      <c r="RMT68" s="6"/>
      <c r="RMU68" s="1"/>
      <c r="RMV68" s="1"/>
      <c r="RMW68" s="1"/>
      <c r="RMZ68" s="2"/>
      <c r="RNA68" s="6"/>
      <c r="RNB68" s="6"/>
      <c r="RNC68" s="1"/>
      <c r="RND68" s="1"/>
      <c r="RNE68" s="1"/>
      <c r="RNH68" s="2"/>
      <c r="RNI68" s="6"/>
      <c r="RNJ68" s="6"/>
      <c r="RNK68" s="1"/>
      <c r="RNL68" s="1"/>
      <c r="RNM68" s="1"/>
      <c r="RNP68" s="2"/>
      <c r="RNQ68" s="6"/>
      <c r="RNR68" s="6"/>
      <c r="RNS68" s="1"/>
      <c r="RNT68" s="1"/>
      <c r="RNU68" s="1"/>
      <c r="RNX68" s="2"/>
      <c r="RNY68" s="6"/>
      <c r="RNZ68" s="6"/>
      <c r="ROA68" s="1"/>
      <c r="ROB68" s="1"/>
      <c r="ROC68" s="1"/>
      <c r="ROF68" s="2"/>
      <c r="ROG68" s="6"/>
      <c r="ROH68" s="6"/>
      <c r="ROI68" s="1"/>
      <c r="ROJ68" s="1"/>
      <c r="ROK68" s="1"/>
      <c r="RON68" s="2"/>
      <c r="ROO68" s="6"/>
      <c r="ROP68" s="6"/>
      <c r="ROQ68" s="1"/>
      <c r="ROR68" s="1"/>
      <c r="ROS68" s="1"/>
      <c r="ROV68" s="2"/>
      <c r="ROW68" s="6"/>
      <c r="ROX68" s="6"/>
      <c r="ROY68" s="1"/>
      <c r="ROZ68" s="1"/>
      <c r="RPA68" s="1"/>
      <c r="RPD68" s="2"/>
      <c r="RPE68" s="6"/>
      <c r="RPF68" s="6"/>
      <c r="RPG68" s="1"/>
      <c r="RPH68" s="1"/>
      <c r="RPI68" s="1"/>
      <c r="RPL68" s="2"/>
      <c r="RPM68" s="6"/>
      <c r="RPN68" s="6"/>
      <c r="RPO68" s="1"/>
      <c r="RPP68" s="1"/>
      <c r="RPQ68" s="1"/>
      <c r="RPT68" s="2"/>
      <c r="RPU68" s="6"/>
      <c r="RPV68" s="6"/>
      <c r="RPW68" s="1"/>
      <c r="RPX68" s="1"/>
      <c r="RPY68" s="1"/>
      <c r="RQB68" s="2"/>
      <c r="RQC68" s="6"/>
      <c r="RQD68" s="6"/>
      <c r="RQE68" s="1"/>
      <c r="RQF68" s="1"/>
      <c r="RQG68" s="1"/>
      <c r="RQJ68" s="2"/>
      <c r="RQK68" s="6"/>
      <c r="RQL68" s="6"/>
      <c r="RQM68" s="1"/>
      <c r="RQN68" s="1"/>
      <c r="RQO68" s="1"/>
      <c r="RQR68" s="2"/>
      <c r="RQS68" s="6"/>
      <c r="RQT68" s="6"/>
      <c r="RQU68" s="1"/>
      <c r="RQV68" s="1"/>
      <c r="RQW68" s="1"/>
      <c r="RQZ68" s="2"/>
      <c r="RRA68" s="6"/>
      <c r="RRB68" s="6"/>
      <c r="RRC68" s="1"/>
      <c r="RRD68" s="1"/>
      <c r="RRE68" s="1"/>
      <c r="RRH68" s="2"/>
      <c r="RRI68" s="6"/>
      <c r="RRJ68" s="6"/>
      <c r="RRK68" s="1"/>
      <c r="RRL68" s="1"/>
      <c r="RRM68" s="1"/>
      <c r="RRP68" s="2"/>
      <c r="RRQ68" s="6"/>
      <c r="RRR68" s="6"/>
      <c r="RRS68" s="1"/>
      <c r="RRT68" s="1"/>
      <c r="RRU68" s="1"/>
      <c r="RRX68" s="2"/>
      <c r="RRY68" s="6"/>
      <c r="RRZ68" s="6"/>
      <c r="RSA68" s="1"/>
      <c r="RSB68" s="1"/>
      <c r="RSC68" s="1"/>
      <c r="RSF68" s="2"/>
      <c r="RSG68" s="6"/>
      <c r="RSH68" s="6"/>
      <c r="RSI68" s="1"/>
      <c r="RSJ68" s="1"/>
      <c r="RSK68" s="1"/>
      <c r="RSN68" s="2"/>
      <c r="RSO68" s="6"/>
      <c r="RSP68" s="6"/>
      <c r="RSQ68" s="1"/>
      <c r="RSR68" s="1"/>
      <c r="RSS68" s="1"/>
      <c r="RSV68" s="2"/>
      <c r="RSW68" s="6"/>
      <c r="RSX68" s="6"/>
      <c r="RSY68" s="1"/>
      <c r="RSZ68" s="1"/>
      <c r="RTA68" s="1"/>
      <c r="RTD68" s="2"/>
      <c r="RTE68" s="6"/>
      <c r="RTF68" s="6"/>
      <c r="RTG68" s="1"/>
      <c r="RTH68" s="1"/>
      <c r="RTI68" s="1"/>
      <c r="RTL68" s="2"/>
      <c r="RTM68" s="6"/>
      <c r="RTN68" s="6"/>
      <c r="RTO68" s="1"/>
      <c r="RTP68" s="1"/>
      <c r="RTQ68" s="1"/>
      <c r="RTT68" s="2"/>
      <c r="RTU68" s="6"/>
      <c r="RTV68" s="6"/>
      <c r="RTW68" s="1"/>
      <c r="RTX68" s="1"/>
      <c r="RTY68" s="1"/>
      <c r="RUB68" s="2"/>
      <c r="RUC68" s="6"/>
      <c r="RUD68" s="6"/>
      <c r="RUE68" s="1"/>
      <c r="RUF68" s="1"/>
      <c r="RUG68" s="1"/>
      <c r="RUJ68" s="2"/>
      <c r="RUK68" s="6"/>
      <c r="RUL68" s="6"/>
      <c r="RUM68" s="1"/>
      <c r="RUN68" s="1"/>
      <c r="RUO68" s="1"/>
      <c r="RUR68" s="2"/>
      <c r="RUS68" s="6"/>
      <c r="RUT68" s="6"/>
      <c r="RUU68" s="1"/>
      <c r="RUV68" s="1"/>
      <c r="RUW68" s="1"/>
      <c r="RUZ68" s="2"/>
      <c r="RVA68" s="6"/>
      <c r="RVB68" s="6"/>
      <c r="RVC68" s="1"/>
      <c r="RVD68" s="1"/>
      <c r="RVE68" s="1"/>
      <c r="RVH68" s="2"/>
      <c r="RVI68" s="6"/>
      <c r="RVJ68" s="6"/>
      <c r="RVK68" s="1"/>
      <c r="RVL68" s="1"/>
      <c r="RVM68" s="1"/>
      <c r="RVP68" s="2"/>
      <c r="RVQ68" s="6"/>
      <c r="RVR68" s="6"/>
      <c r="RVS68" s="1"/>
      <c r="RVT68" s="1"/>
      <c r="RVU68" s="1"/>
      <c r="RVX68" s="2"/>
      <c r="RVY68" s="6"/>
      <c r="RVZ68" s="6"/>
      <c r="RWA68" s="1"/>
      <c r="RWB68" s="1"/>
      <c r="RWC68" s="1"/>
      <c r="RWF68" s="2"/>
      <c r="RWG68" s="6"/>
      <c r="RWH68" s="6"/>
      <c r="RWI68" s="1"/>
      <c r="RWJ68" s="1"/>
      <c r="RWK68" s="1"/>
      <c r="RWN68" s="2"/>
      <c r="RWO68" s="6"/>
      <c r="RWP68" s="6"/>
      <c r="RWQ68" s="1"/>
      <c r="RWR68" s="1"/>
      <c r="RWS68" s="1"/>
      <c r="RWV68" s="2"/>
      <c r="RWW68" s="6"/>
      <c r="RWX68" s="6"/>
      <c r="RWY68" s="1"/>
      <c r="RWZ68" s="1"/>
      <c r="RXA68" s="1"/>
      <c r="RXD68" s="2"/>
      <c r="RXE68" s="6"/>
      <c r="RXF68" s="6"/>
      <c r="RXG68" s="1"/>
      <c r="RXH68" s="1"/>
      <c r="RXI68" s="1"/>
      <c r="RXL68" s="2"/>
      <c r="RXM68" s="6"/>
      <c r="RXN68" s="6"/>
      <c r="RXO68" s="1"/>
      <c r="RXP68" s="1"/>
      <c r="RXQ68" s="1"/>
      <c r="RXT68" s="2"/>
      <c r="RXU68" s="6"/>
      <c r="RXV68" s="6"/>
      <c r="RXW68" s="1"/>
      <c r="RXX68" s="1"/>
      <c r="RXY68" s="1"/>
      <c r="RYB68" s="2"/>
      <c r="RYC68" s="6"/>
      <c r="RYD68" s="6"/>
      <c r="RYE68" s="1"/>
      <c r="RYF68" s="1"/>
      <c r="RYG68" s="1"/>
      <c r="RYJ68" s="2"/>
      <c r="RYK68" s="6"/>
      <c r="RYL68" s="6"/>
      <c r="RYM68" s="1"/>
      <c r="RYN68" s="1"/>
      <c r="RYO68" s="1"/>
      <c r="RYR68" s="2"/>
      <c r="RYS68" s="6"/>
      <c r="RYT68" s="6"/>
      <c r="RYU68" s="1"/>
      <c r="RYV68" s="1"/>
      <c r="RYW68" s="1"/>
      <c r="RYZ68" s="2"/>
      <c r="RZA68" s="6"/>
      <c r="RZB68" s="6"/>
      <c r="RZC68" s="1"/>
      <c r="RZD68" s="1"/>
      <c r="RZE68" s="1"/>
      <c r="RZH68" s="2"/>
      <c r="RZI68" s="6"/>
      <c r="RZJ68" s="6"/>
      <c r="RZK68" s="1"/>
      <c r="RZL68" s="1"/>
      <c r="RZM68" s="1"/>
      <c r="RZP68" s="2"/>
      <c r="RZQ68" s="6"/>
      <c r="RZR68" s="6"/>
      <c r="RZS68" s="1"/>
      <c r="RZT68" s="1"/>
      <c r="RZU68" s="1"/>
      <c r="RZX68" s="2"/>
      <c r="RZY68" s="6"/>
      <c r="RZZ68" s="6"/>
      <c r="SAA68" s="1"/>
      <c r="SAB68" s="1"/>
      <c r="SAC68" s="1"/>
      <c r="SAF68" s="2"/>
      <c r="SAG68" s="6"/>
      <c r="SAH68" s="6"/>
      <c r="SAI68" s="1"/>
      <c r="SAJ68" s="1"/>
      <c r="SAK68" s="1"/>
      <c r="SAN68" s="2"/>
      <c r="SAO68" s="6"/>
      <c r="SAP68" s="6"/>
      <c r="SAQ68" s="1"/>
      <c r="SAR68" s="1"/>
      <c r="SAS68" s="1"/>
      <c r="SAV68" s="2"/>
      <c r="SAW68" s="6"/>
      <c r="SAX68" s="6"/>
      <c r="SAY68" s="1"/>
      <c r="SAZ68" s="1"/>
      <c r="SBA68" s="1"/>
      <c r="SBD68" s="2"/>
      <c r="SBE68" s="6"/>
      <c r="SBF68" s="6"/>
      <c r="SBG68" s="1"/>
      <c r="SBH68" s="1"/>
      <c r="SBI68" s="1"/>
      <c r="SBL68" s="2"/>
      <c r="SBM68" s="6"/>
      <c r="SBN68" s="6"/>
      <c r="SBO68" s="1"/>
      <c r="SBP68" s="1"/>
      <c r="SBQ68" s="1"/>
      <c r="SBT68" s="2"/>
      <c r="SBU68" s="6"/>
      <c r="SBV68" s="6"/>
      <c r="SBW68" s="1"/>
      <c r="SBX68" s="1"/>
      <c r="SBY68" s="1"/>
      <c r="SCB68" s="2"/>
      <c r="SCC68" s="6"/>
      <c r="SCD68" s="6"/>
      <c r="SCE68" s="1"/>
      <c r="SCF68" s="1"/>
      <c r="SCG68" s="1"/>
      <c r="SCJ68" s="2"/>
      <c r="SCK68" s="6"/>
      <c r="SCL68" s="6"/>
      <c r="SCM68" s="1"/>
      <c r="SCN68" s="1"/>
      <c r="SCO68" s="1"/>
      <c r="SCR68" s="2"/>
      <c r="SCS68" s="6"/>
      <c r="SCT68" s="6"/>
      <c r="SCU68" s="1"/>
      <c r="SCV68" s="1"/>
      <c r="SCW68" s="1"/>
      <c r="SCZ68" s="2"/>
      <c r="SDA68" s="6"/>
      <c r="SDB68" s="6"/>
      <c r="SDC68" s="1"/>
      <c r="SDD68" s="1"/>
      <c r="SDE68" s="1"/>
      <c r="SDH68" s="2"/>
      <c r="SDI68" s="6"/>
      <c r="SDJ68" s="6"/>
      <c r="SDK68" s="1"/>
      <c r="SDL68" s="1"/>
      <c r="SDM68" s="1"/>
      <c r="SDP68" s="2"/>
      <c r="SDQ68" s="6"/>
      <c r="SDR68" s="6"/>
      <c r="SDS68" s="1"/>
      <c r="SDT68" s="1"/>
      <c r="SDU68" s="1"/>
      <c r="SDX68" s="2"/>
      <c r="SDY68" s="6"/>
      <c r="SDZ68" s="6"/>
      <c r="SEA68" s="1"/>
      <c r="SEB68" s="1"/>
      <c r="SEC68" s="1"/>
      <c r="SEF68" s="2"/>
      <c r="SEG68" s="6"/>
      <c r="SEH68" s="6"/>
      <c r="SEI68" s="1"/>
      <c r="SEJ68" s="1"/>
      <c r="SEK68" s="1"/>
      <c r="SEN68" s="2"/>
      <c r="SEO68" s="6"/>
      <c r="SEP68" s="6"/>
      <c r="SEQ68" s="1"/>
      <c r="SER68" s="1"/>
      <c r="SES68" s="1"/>
      <c r="SEV68" s="2"/>
      <c r="SEW68" s="6"/>
      <c r="SEX68" s="6"/>
      <c r="SEY68" s="1"/>
      <c r="SEZ68" s="1"/>
      <c r="SFA68" s="1"/>
      <c r="SFD68" s="2"/>
      <c r="SFE68" s="6"/>
      <c r="SFF68" s="6"/>
      <c r="SFG68" s="1"/>
      <c r="SFH68" s="1"/>
      <c r="SFI68" s="1"/>
      <c r="SFL68" s="2"/>
      <c r="SFM68" s="6"/>
      <c r="SFN68" s="6"/>
      <c r="SFO68" s="1"/>
      <c r="SFP68" s="1"/>
      <c r="SFQ68" s="1"/>
      <c r="SFT68" s="2"/>
      <c r="SFU68" s="6"/>
      <c r="SFV68" s="6"/>
      <c r="SFW68" s="1"/>
      <c r="SFX68" s="1"/>
      <c r="SFY68" s="1"/>
      <c r="SGB68" s="2"/>
      <c r="SGC68" s="6"/>
      <c r="SGD68" s="6"/>
      <c r="SGE68" s="1"/>
      <c r="SGF68" s="1"/>
      <c r="SGG68" s="1"/>
      <c r="SGJ68" s="2"/>
      <c r="SGK68" s="6"/>
      <c r="SGL68" s="6"/>
      <c r="SGM68" s="1"/>
      <c r="SGN68" s="1"/>
      <c r="SGO68" s="1"/>
      <c r="SGR68" s="2"/>
      <c r="SGS68" s="6"/>
      <c r="SGT68" s="6"/>
      <c r="SGU68" s="1"/>
      <c r="SGV68" s="1"/>
      <c r="SGW68" s="1"/>
      <c r="SGZ68" s="2"/>
      <c r="SHA68" s="6"/>
      <c r="SHB68" s="6"/>
      <c r="SHC68" s="1"/>
      <c r="SHD68" s="1"/>
      <c r="SHE68" s="1"/>
      <c r="SHH68" s="2"/>
      <c r="SHI68" s="6"/>
      <c r="SHJ68" s="6"/>
      <c r="SHK68" s="1"/>
      <c r="SHL68" s="1"/>
      <c r="SHM68" s="1"/>
      <c r="SHP68" s="2"/>
      <c r="SHQ68" s="6"/>
      <c r="SHR68" s="6"/>
      <c r="SHS68" s="1"/>
      <c r="SHT68" s="1"/>
      <c r="SHU68" s="1"/>
      <c r="SHX68" s="2"/>
      <c r="SHY68" s="6"/>
      <c r="SHZ68" s="6"/>
      <c r="SIA68" s="1"/>
      <c r="SIB68" s="1"/>
      <c r="SIC68" s="1"/>
      <c r="SIF68" s="2"/>
      <c r="SIG68" s="6"/>
      <c r="SIH68" s="6"/>
      <c r="SII68" s="1"/>
      <c r="SIJ68" s="1"/>
      <c r="SIK68" s="1"/>
      <c r="SIN68" s="2"/>
      <c r="SIO68" s="6"/>
      <c r="SIP68" s="6"/>
      <c r="SIQ68" s="1"/>
      <c r="SIR68" s="1"/>
      <c r="SIS68" s="1"/>
      <c r="SIV68" s="2"/>
      <c r="SIW68" s="6"/>
      <c r="SIX68" s="6"/>
      <c r="SIY68" s="1"/>
      <c r="SIZ68" s="1"/>
      <c r="SJA68" s="1"/>
      <c r="SJD68" s="2"/>
      <c r="SJE68" s="6"/>
      <c r="SJF68" s="6"/>
      <c r="SJG68" s="1"/>
      <c r="SJH68" s="1"/>
      <c r="SJI68" s="1"/>
      <c r="SJL68" s="2"/>
      <c r="SJM68" s="6"/>
      <c r="SJN68" s="6"/>
      <c r="SJO68" s="1"/>
      <c r="SJP68" s="1"/>
      <c r="SJQ68" s="1"/>
      <c r="SJT68" s="2"/>
      <c r="SJU68" s="6"/>
      <c r="SJV68" s="6"/>
      <c r="SJW68" s="1"/>
      <c r="SJX68" s="1"/>
      <c r="SJY68" s="1"/>
      <c r="SKB68" s="2"/>
      <c r="SKC68" s="6"/>
      <c r="SKD68" s="6"/>
      <c r="SKE68" s="1"/>
      <c r="SKF68" s="1"/>
      <c r="SKG68" s="1"/>
      <c r="SKJ68" s="2"/>
      <c r="SKK68" s="6"/>
      <c r="SKL68" s="6"/>
      <c r="SKM68" s="1"/>
      <c r="SKN68" s="1"/>
      <c r="SKO68" s="1"/>
      <c r="SKR68" s="2"/>
      <c r="SKS68" s="6"/>
      <c r="SKT68" s="6"/>
      <c r="SKU68" s="1"/>
      <c r="SKV68" s="1"/>
      <c r="SKW68" s="1"/>
      <c r="SKZ68" s="2"/>
      <c r="SLA68" s="6"/>
      <c r="SLB68" s="6"/>
      <c r="SLC68" s="1"/>
      <c r="SLD68" s="1"/>
      <c r="SLE68" s="1"/>
      <c r="SLH68" s="2"/>
      <c r="SLI68" s="6"/>
      <c r="SLJ68" s="6"/>
      <c r="SLK68" s="1"/>
      <c r="SLL68" s="1"/>
      <c r="SLM68" s="1"/>
      <c r="SLP68" s="2"/>
      <c r="SLQ68" s="6"/>
      <c r="SLR68" s="6"/>
      <c r="SLS68" s="1"/>
      <c r="SLT68" s="1"/>
      <c r="SLU68" s="1"/>
      <c r="SLX68" s="2"/>
      <c r="SLY68" s="6"/>
      <c r="SLZ68" s="6"/>
      <c r="SMA68" s="1"/>
      <c r="SMB68" s="1"/>
      <c r="SMC68" s="1"/>
      <c r="SMF68" s="2"/>
      <c r="SMG68" s="6"/>
      <c r="SMH68" s="6"/>
      <c r="SMI68" s="1"/>
      <c r="SMJ68" s="1"/>
      <c r="SMK68" s="1"/>
      <c r="SMN68" s="2"/>
      <c r="SMO68" s="6"/>
      <c r="SMP68" s="6"/>
      <c r="SMQ68" s="1"/>
      <c r="SMR68" s="1"/>
      <c r="SMS68" s="1"/>
      <c r="SMV68" s="2"/>
      <c r="SMW68" s="6"/>
      <c r="SMX68" s="6"/>
      <c r="SMY68" s="1"/>
      <c r="SMZ68" s="1"/>
      <c r="SNA68" s="1"/>
      <c r="SND68" s="2"/>
      <c r="SNE68" s="6"/>
      <c r="SNF68" s="6"/>
      <c r="SNG68" s="1"/>
      <c r="SNH68" s="1"/>
      <c r="SNI68" s="1"/>
      <c r="SNL68" s="2"/>
      <c r="SNM68" s="6"/>
      <c r="SNN68" s="6"/>
      <c r="SNO68" s="1"/>
      <c r="SNP68" s="1"/>
      <c r="SNQ68" s="1"/>
      <c r="SNT68" s="2"/>
      <c r="SNU68" s="6"/>
      <c r="SNV68" s="6"/>
      <c r="SNW68" s="1"/>
      <c r="SNX68" s="1"/>
      <c r="SNY68" s="1"/>
      <c r="SOB68" s="2"/>
      <c r="SOC68" s="6"/>
      <c r="SOD68" s="6"/>
      <c r="SOE68" s="1"/>
      <c r="SOF68" s="1"/>
      <c r="SOG68" s="1"/>
      <c r="SOJ68" s="2"/>
      <c r="SOK68" s="6"/>
      <c r="SOL68" s="6"/>
      <c r="SOM68" s="1"/>
      <c r="SON68" s="1"/>
      <c r="SOO68" s="1"/>
      <c r="SOR68" s="2"/>
      <c r="SOS68" s="6"/>
      <c r="SOT68" s="6"/>
      <c r="SOU68" s="1"/>
      <c r="SOV68" s="1"/>
      <c r="SOW68" s="1"/>
      <c r="SOZ68" s="2"/>
      <c r="SPA68" s="6"/>
      <c r="SPB68" s="6"/>
      <c r="SPC68" s="1"/>
      <c r="SPD68" s="1"/>
      <c r="SPE68" s="1"/>
      <c r="SPH68" s="2"/>
      <c r="SPI68" s="6"/>
      <c r="SPJ68" s="6"/>
      <c r="SPK68" s="1"/>
      <c r="SPL68" s="1"/>
      <c r="SPM68" s="1"/>
      <c r="SPP68" s="2"/>
      <c r="SPQ68" s="6"/>
      <c r="SPR68" s="6"/>
      <c r="SPS68" s="1"/>
      <c r="SPT68" s="1"/>
      <c r="SPU68" s="1"/>
      <c r="SPX68" s="2"/>
      <c r="SPY68" s="6"/>
      <c r="SPZ68" s="6"/>
      <c r="SQA68" s="1"/>
      <c r="SQB68" s="1"/>
      <c r="SQC68" s="1"/>
      <c r="SQF68" s="2"/>
      <c r="SQG68" s="6"/>
      <c r="SQH68" s="6"/>
      <c r="SQI68" s="1"/>
      <c r="SQJ68" s="1"/>
      <c r="SQK68" s="1"/>
      <c r="SQN68" s="2"/>
      <c r="SQO68" s="6"/>
      <c r="SQP68" s="6"/>
      <c r="SQQ68" s="1"/>
      <c r="SQR68" s="1"/>
      <c r="SQS68" s="1"/>
      <c r="SQV68" s="2"/>
      <c r="SQW68" s="6"/>
      <c r="SQX68" s="6"/>
      <c r="SQY68" s="1"/>
      <c r="SQZ68" s="1"/>
      <c r="SRA68" s="1"/>
      <c r="SRD68" s="2"/>
      <c r="SRE68" s="6"/>
      <c r="SRF68" s="6"/>
      <c r="SRG68" s="1"/>
      <c r="SRH68" s="1"/>
      <c r="SRI68" s="1"/>
      <c r="SRL68" s="2"/>
      <c r="SRM68" s="6"/>
      <c r="SRN68" s="6"/>
      <c r="SRO68" s="1"/>
      <c r="SRP68" s="1"/>
      <c r="SRQ68" s="1"/>
      <c r="SRT68" s="2"/>
      <c r="SRU68" s="6"/>
      <c r="SRV68" s="6"/>
      <c r="SRW68" s="1"/>
      <c r="SRX68" s="1"/>
      <c r="SRY68" s="1"/>
      <c r="SSB68" s="2"/>
      <c r="SSC68" s="6"/>
      <c r="SSD68" s="6"/>
      <c r="SSE68" s="1"/>
      <c r="SSF68" s="1"/>
      <c r="SSG68" s="1"/>
      <c r="SSJ68" s="2"/>
      <c r="SSK68" s="6"/>
      <c r="SSL68" s="6"/>
      <c r="SSM68" s="1"/>
      <c r="SSN68" s="1"/>
      <c r="SSO68" s="1"/>
      <c r="SSR68" s="2"/>
      <c r="SSS68" s="6"/>
      <c r="SST68" s="6"/>
      <c r="SSU68" s="1"/>
      <c r="SSV68" s="1"/>
      <c r="SSW68" s="1"/>
      <c r="SSZ68" s="2"/>
      <c r="STA68" s="6"/>
      <c r="STB68" s="6"/>
      <c r="STC68" s="1"/>
      <c r="STD68" s="1"/>
      <c r="STE68" s="1"/>
      <c r="STH68" s="2"/>
      <c r="STI68" s="6"/>
      <c r="STJ68" s="6"/>
      <c r="STK68" s="1"/>
      <c r="STL68" s="1"/>
      <c r="STM68" s="1"/>
      <c r="STP68" s="2"/>
      <c r="STQ68" s="6"/>
      <c r="STR68" s="6"/>
      <c r="STS68" s="1"/>
      <c r="STT68" s="1"/>
      <c r="STU68" s="1"/>
      <c r="STX68" s="2"/>
      <c r="STY68" s="6"/>
      <c r="STZ68" s="6"/>
      <c r="SUA68" s="1"/>
      <c r="SUB68" s="1"/>
      <c r="SUC68" s="1"/>
      <c r="SUF68" s="2"/>
      <c r="SUG68" s="6"/>
      <c r="SUH68" s="6"/>
      <c r="SUI68" s="1"/>
      <c r="SUJ68" s="1"/>
      <c r="SUK68" s="1"/>
      <c r="SUN68" s="2"/>
      <c r="SUO68" s="6"/>
      <c r="SUP68" s="6"/>
      <c r="SUQ68" s="1"/>
      <c r="SUR68" s="1"/>
      <c r="SUS68" s="1"/>
      <c r="SUV68" s="2"/>
      <c r="SUW68" s="6"/>
      <c r="SUX68" s="6"/>
      <c r="SUY68" s="1"/>
      <c r="SUZ68" s="1"/>
      <c r="SVA68" s="1"/>
      <c r="SVD68" s="2"/>
      <c r="SVE68" s="6"/>
      <c r="SVF68" s="6"/>
      <c r="SVG68" s="1"/>
      <c r="SVH68" s="1"/>
      <c r="SVI68" s="1"/>
      <c r="SVL68" s="2"/>
      <c r="SVM68" s="6"/>
      <c r="SVN68" s="6"/>
      <c r="SVO68" s="1"/>
      <c r="SVP68" s="1"/>
      <c r="SVQ68" s="1"/>
      <c r="SVT68" s="2"/>
      <c r="SVU68" s="6"/>
      <c r="SVV68" s="6"/>
      <c r="SVW68" s="1"/>
      <c r="SVX68" s="1"/>
      <c r="SVY68" s="1"/>
      <c r="SWB68" s="2"/>
      <c r="SWC68" s="6"/>
      <c r="SWD68" s="6"/>
      <c r="SWE68" s="1"/>
      <c r="SWF68" s="1"/>
      <c r="SWG68" s="1"/>
      <c r="SWJ68" s="2"/>
      <c r="SWK68" s="6"/>
      <c r="SWL68" s="6"/>
      <c r="SWM68" s="1"/>
      <c r="SWN68" s="1"/>
      <c r="SWO68" s="1"/>
      <c r="SWR68" s="2"/>
      <c r="SWS68" s="6"/>
      <c r="SWT68" s="6"/>
      <c r="SWU68" s="1"/>
      <c r="SWV68" s="1"/>
      <c r="SWW68" s="1"/>
      <c r="SWZ68" s="2"/>
      <c r="SXA68" s="6"/>
      <c r="SXB68" s="6"/>
      <c r="SXC68" s="1"/>
      <c r="SXD68" s="1"/>
      <c r="SXE68" s="1"/>
      <c r="SXH68" s="2"/>
      <c r="SXI68" s="6"/>
      <c r="SXJ68" s="6"/>
      <c r="SXK68" s="1"/>
      <c r="SXL68" s="1"/>
      <c r="SXM68" s="1"/>
      <c r="SXP68" s="2"/>
      <c r="SXQ68" s="6"/>
      <c r="SXR68" s="6"/>
      <c r="SXS68" s="1"/>
      <c r="SXT68" s="1"/>
      <c r="SXU68" s="1"/>
      <c r="SXX68" s="2"/>
      <c r="SXY68" s="6"/>
      <c r="SXZ68" s="6"/>
      <c r="SYA68" s="1"/>
      <c r="SYB68" s="1"/>
      <c r="SYC68" s="1"/>
      <c r="SYF68" s="2"/>
      <c r="SYG68" s="6"/>
      <c r="SYH68" s="6"/>
      <c r="SYI68" s="1"/>
      <c r="SYJ68" s="1"/>
      <c r="SYK68" s="1"/>
      <c r="SYN68" s="2"/>
      <c r="SYO68" s="6"/>
      <c r="SYP68" s="6"/>
      <c r="SYQ68" s="1"/>
      <c r="SYR68" s="1"/>
      <c r="SYS68" s="1"/>
      <c r="SYV68" s="2"/>
      <c r="SYW68" s="6"/>
      <c r="SYX68" s="6"/>
      <c r="SYY68" s="1"/>
      <c r="SYZ68" s="1"/>
      <c r="SZA68" s="1"/>
      <c r="SZD68" s="2"/>
      <c r="SZE68" s="6"/>
      <c r="SZF68" s="6"/>
      <c r="SZG68" s="1"/>
      <c r="SZH68" s="1"/>
      <c r="SZI68" s="1"/>
      <c r="SZL68" s="2"/>
      <c r="SZM68" s="6"/>
      <c r="SZN68" s="6"/>
      <c r="SZO68" s="1"/>
      <c r="SZP68" s="1"/>
      <c r="SZQ68" s="1"/>
      <c r="SZT68" s="2"/>
      <c r="SZU68" s="6"/>
      <c r="SZV68" s="6"/>
      <c r="SZW68" s="1"/>
      <c r="SZX68" s="1"/>
      <c r="SZY68" s="1"/>
      <c r="TAB68" s="2"/>
      <c r="TAC68" s="6"/>
      <c r="TAD68" s="6"/>
      <c r="TAE68" s="1"/>
      <c r="TAF68" s="1"/>
      <c r="TAG68" s="1"/>
      <c r="TAJ68" s="2"/>
      <c r="TAK68" s="6"/>
      <c r="TAL68" s="6"/>
      <c r="TAM68" s="1"/>
      <c r="TAN68" s="1"/>
      <c r="TAO68" s="1"/>
      <c r="TAR68" s="2"/>
      <c r="TAS68" s="6"/>
      <c r="TAT68" s="6"/>
      <c r="TAU68" s="1"/>
      <c r="TAV68" s="1"/>
      <c r="TAW68" s="1"/>
      <c r="TAZ68" s="2"/>
      <c r="TBA68" s="6"/>
      <c r="TBB68" s="6"/>
      <c r="TBC68" s="1"/>
      <c r="TBD68" s="1"/>
      <c r="TBE68" s="1"/>
      <c r="TBH68" s="2"/>
      <c r="TBI68" s="6"/>
      <c r="TBJ68" s="6"/>
      <c r="TBK68" s="1"/>
      <c r="TBL68" s="1"/>
      <c r="TBM68" s="1"/>
      <c r="TBP68" s="2"/>
      <c r="TBQ68" s="6"/>
      <c r="TBR68" s="6"/>
      <c r="TBS68" s="1"/>
      <c r="TBT68" s="1"/>
      <c r="TBU68" s="1"/>
      <c r="TBX68" s="2"/>
      <c r="TBY68" s="6"/>
      <c r="TBZ68" s="6"/>
      <c r="TCA68" s="1"/>
      <c r="TCB68" s="1"/>
      <c r="TCC68" s="1"/>
      <c r="TCF68" s="2"/>
      <c r="TCG68" s="6"/>
      <c r="TCH68" s="6"/>
      <c r="TCI68" s="1"/>
      <c r="TCJ68" s="1"/>
      <c r="TCK68" s="1"/>
      <c r="TCN68" s="2"/>
      <c r="TCO68" s="6"/>
      <c r="TCP68" s="6"/>
      <c r="TCQ68" s="1"/>
      <c r="TCR68" s="1"/>
      <c r="TCS68" s="1"/>
      <c r="TCV68" s="2"/>
      <c r="TCW68" s="6"/>
      <c r="TCX68" s="6"/>
      <c r="TCY68" s="1"/>
      <c r="TCZ68" s="1"/>
      <c r="TDA68" s="1"/>
      <c r="TDD68" s="2"/>
      <c r="TDE68" s="6"/>
      <c r="TDF68" s="6"/>
      <c r="TDG68" s="1"/>
      <c r="TDH68" s="1"/>
      <c r="TDI68" s="1"/>
      <c r="TDL68" s="2"/>
      <c r="TDM68" s="6"/>
      <c r="TDN68" s="6"/>
      <c r="TDO68" s="1"/>
      <c r="TDP68" s="1"/>
      <c r="TDQ68" s="1"/>
      <c r="TDT68" s="2"/>
      <c r="TDU68" s="6"/>
      <c r="TDV68" s="6"/>
      <c r="TDW68" s="1"/>
      <c r="TDX68" s="1"/>
      <c r="TDY68" s="1"/>
      <c r="TEB68" s="2"/>
      <c r="TEC68" s="6"/>
      <c r="TED68" s="6"/>
      <c r="TEE68" s="1"/>
      <c r="TEF68" s="1"/>
      <c r="TEG68" s="1"/>
      <c r="TEJ68" s="2"/>
      <c r="TEK68" s="6"/>
      <c r="TEL68" s="6"/>
      <c r="TEM68" s="1"/>
      <c r="TEN68" s="1"/>
      <c r="TEO68" s="1"/>
      <c r="TER68" s="2"/>
      <c r="TES68" s="6"/>
      <c r="TET68" s="6"/>
      <c r="TEU68" s="1"/>
      <c r="TEV68" s="1"/>
      <c r="TEW68" s="1"/>
      <c r="TEZ68" s="2"/>
      <c r="TFA68" s="6"/>
      <c r="TFB68" s="6"/>
      <c r="TFC68" s="1"/>
      <c r="TFD68" s="1"/>
      <c r="TFE68" s="1"/>
      <c r="TFH68" s="2"/>
      <c r="TFI68" s="6"/>
      <c r="TFJ68" s="6"/>
      <c r="TFK68" s="1"/>
      <c r="TFL68" s="1"/>
      <c r="TFM68" s="1"/>
      <c r="TFP68" s="2"/>
      <c r="TFQ68" s="6"/>
      <c r="TFR68" s="6"/>
      <c r="TFS68" s="1"/>
      <c r="TFT68" s="1"/>
      <c r="TFU68" s="1"/>
      <c r="TFX68" s="2"/>
      <c r="TFY68" s="6"/>
      <c r="TFZ68" s="6"/>
      <c r="TGA68" s="1"/>
      <c r="TGB68" s="1"/>
      <c r="TGC68" s="1"/>
      <c r="TGF68" s="2"/>
      <c r="TGG68" s="6"/>
      <c r="TGH68" s="6"/>
      <c r="TGI68" s="1"/>
      <c r="TGJ68" s="1"/>
      <c r="TGK68" s="1"/>
      <c r="TGN68" s="2"/>
      <c r="TGO68" s="6"/>
      <c r="TGP68" s="6"/>
      <c r="TGQ68" s="1"/>
      <c r="TGR68" s="1"/>
      <c r="TGS68" s="1"/>
      <c r="TGV68" s="2"/>
      <c r="TGW68" s="6"/>
      <c r="TGX68" s="6"/>
      <c r="TGY68" s="1"/>
      <c r="TGZ68" s="1"/>
      <c r="THA68" s="1"/>
      <c r="THD68" s="2"/>
      <c r="THE68" s="6"/>
      <c r="THF68" s="6"/>
      <c r="THG68" s="1"/>
      <c r="THH68" s="1"/>
      <c r="THI68" s="1"/>
      <c r="THL68" s="2"/>
      <c r="THM68" s="6"/>
      <c r="THN68" s="6"/>
      <c r="THO68" s="1"/>
      <c r="THP68" s="1"/>
      <c r="THQ68" s="1"/>
      <c r="THT68" s="2"/>
      <c r="THU68" s="6"/>
      <c r="THV68" s="6"/>
      <c r="THW68" s="1"/>
      <c r="THX68" s="1"/>
      <c r="THY68" s="1"/>
      <c r="TIB68" s="2"/>
      <c r="TIC68" s="6"/>
      <c r="TID68" s="6"/>
      <c r="TIE68" s="1"/>
      <c r="TIF68" s="1"/>
      <c r="TIG68" s="1"/>
      <c r="TIJ68" s="2"/>
      <c r="TIK68" s="6"/>
      <c r="TIL68" s="6"/>
      <c r="TIM68" s="1"/>
      <c r="TIN68" s="1"/>
      <c r="TIO68" s="1"/>
      <c r="TIR68" s="2"/>
      <c r="TIS68" s="6"/>
      <c r="TIT68" s="6"/>
      <c r="TIU68" s="1"/>
      <c r="TIV68" s="1"/>
      <c r="TIW68" s="1"/>
      <c r="TIZ68" s="2"/>
      <c r="TJA68" s="6"/>
      <c r="TJB68" s="6"/>
      <c r="TJC68" s="1"/>
      <c r="TJD68" s="1"/>
      <c r="TJE68" s="1"/>
      <c r="TJH68" s="2"/>
      <c r="TJI68" s="6"/>
      <c r="TJJ68" s="6"/>
      <c r="TJK68" s="1"/>
      <c r="TJL68" s="1"/>
      <c r="TJM68" s="1"/>
      <c r="TJP68" s="2"/>
      <c r="TJQ68" s="6"/>
      <c r="TJR68" s="6"/>
      <c r="TJS68" s="1"/>
      <c r="TJT68" s="1"/>
      <c r="TJU68" s="1"/>
      <c r="TJX68" s="2"/>
      <c r="TJY68" s="6"/>
      <c r="TJZ68" s="6"/>
      <c r="TKA68" s="1"/>
      <c r="TKB68" s="1"/>
      <c r="TKC68" s="1"/>
      <c r="TKF68" s="2"/>
      <c r="TKG68" s="6"/>
      <c r="TKH68" s="6"/>
      <c r="TKI68" s="1"/>
      <c r="TKJ68" s="1"/>
      <c r="TKK68" s="1"/>
      <c r="TKN68" s="2"/>
      <c r="TKO68" s="6"/>
      <c r="TKP68" s="6"/>
      <c r="TKQ68" s="1"/>
      <c r="TKR68" s="1"/>
      <c r="TKS68" s="1"/>
      <c r="TKV68" s="2"/>
      <c r="TKW68" s="6"/>
      <c r="TKX68" s="6"/>
      <c r="TKY68" s="1"/>
      <c r="TKZ68" s="1"/>
      <c r="TLA68" s="1"/>
      <c r="TLD68" s="2"/>
      <c r="TLE68" s="6"/>
      <c r="TLF68" s="6"/>
      <c r="TLG68" s="1"/>
      <c r="TLH68" s="1"/>
      <c r="TLI68" s="1"/>
      <c r="TLL68" s="2"/>
      <c r="TLM68" s="6"/>
      <c r="TLN68" s="6"/>
      <c r="TLO68" s="1"/>
      <c r="TLP68" s="1"/>
      <c r="TLQ68" s="1"/>
      <c r="TLT68" s="2"/>
      <c r="TLU68" s="6"/>
      <c r="TLV68" s="6"/>
      <c r="TLW68" s="1"/>
      <c r="TLX68" s="1"/>
      <c r="TLY68" s="1"/>
      <c r="TMB68" s="2"/>
      <c r="TMC68" s="6"/>
      <c r="TMD68" s="6"/>
      <c r="TME68" s="1"/>
      <c r="TMF68" s="1"/>
      <c r="TMG68" s="1"/>
      <c r="TMJ68" s="2"/>
      <c r="TMK68" s="6"/>
      <c r="TML68" s="6"/>
      <c r="TMM68" s="1"/>
      <c r="TMN68" s="1"/>
      <c r="TMO68" s="1"/>
      <c r="TMR68" s="2"/>
      <c r="TMS68" s="6"/>
      <c r="TMT68" s="6"/>
      <c r="TMU68" s="1"/>
      <c r="TMV68" s="1"/>
      <c r="TMW68" s="1"/>
      <c r="TMZ68" s="2"/>
      <c r="TNA68" s="6"/>
      <c r="TNB68" s="6"/>
      <c r="TNC68" s="1"/>
      <c r="TND68" s="1"/>
      <c r="TNE68" s="1"/>
      <c r="TNH68" s="2"/>
      <c r="TNI68" s="6"/>
      <c r="TNJ68" s="6"/>
      <c r="TNK68" s="1"/>
      <c r="TNL68" s="1"/>
      <c r="TNM68" s="1"/>
      <c r="TNP68" s="2"/>
      <c r="TNQ68" s="6"/>
      <c r="TNR68" s="6"/>
      <c r="TNS68" s="1"/>
      <c r="TNT68" s="1"/>
      <c r="TNU68" s="1"/>
      <c r="TNX68" s="2"/>
      <c r="TNY68" s="6"/>
      <c r="TNZ68" s="6"/>
      <c r="TOA68" s="1"/>
      <c r="TOB68" s="1"/>
      <c r="TOC68" s="1"/>
      <c r="TOF68" s="2"/>
      <c r="TOG68" s="6"/>
      <c r="TOH68" s="6"/>
      <c r="TOI68" s="1"/>
      <c r="TOJ68" s="1"/>
      <c r="TOK68" s="1"/>
      <c r="TON68" s="2"/>
      <c r="TOO68" s="6"/>
      <c r="TOP68" s="6"/>
      <c r="TOQ68" s="1"/>
      <c r="TOR68" s="1"/>
      <c r="TOS68" s="1"/>
      <c r="TOV68" s="2"/>
      <c r="TOW68" s="6"/>
      <c r="TOX68" s="6"/>
      <c r="TOY68" s="1"/>
      <c r="TOZ68" s="1"/>
      <c r="TPA68" s="1"/>
      <c r="TPD68" s="2"/>
      <c r="TPE68" s="6"/>
      <c r="TPF68" s="6"/>
      <c r="TPG68" s="1"/>
      <c r="TPH68" s="1"/>
      <c r="TPI68" s="1"/>
      <c r="TPL68" s="2"/>
      <c r="TPM68" s="6"/>
      <c r="TPN68" s="6"/>
      <c r="TPO68" s="1"/>
      <c r="TPP68" s="1"/>
      <c r="TPQ68" s="1"/>
      <c r="TPT68" s="2"/>
      <c r="TPU68" s="6"/>
      <c r="TPV68" s="6"/>
      <c r="TPW68" s="1"/>
      <c r="TPX68" s="1"/>
      <c r="TPY68" s="1"/>
      <c r="TQB68" s="2"/>
      <c r="TQC68" s="6"/>
      <c r="TQD68" s="6"/>
      <c r="TQE68" s="1"/>
      <c r="TQF68" s="1"/>
      <c r="TQG68" s="1"/>
      <c r="TQJ68" s="2"/>
      <c r="TQK68" s="6"/>
      <c r="TQL68" s="6"/>
      <c r="TQM68" s="1"/>
      <c r="TQN68" s="1"/>
      <c r="TQO68" s="1"/>
      <c r="TQR68" s="2"/>
      <c r="TQS68" s="6"/>
      <c r="TQT68" s="6"/>
      <c r="TQU68" s="1"/>
      <c r="TQV68" s="1"/>
      <c r="TQW68" s="1"/>
      <c r="TQZ68" s="2"/>
      <c r="TRA68" s="6"/>
      <c r="TRB68" s="6"/>
      <c r="TRC68" s="1"/>
      <c r="TRD68" s="1"/>
      <c r="TRE68" s="1"/>
      <c r="TRH68" s="2"/>
      <c r="TRI68" s="6"/>
      <c r="TRJ68" s="6"/>
      <c r="TRK68" s="1"/>
      <c r="TRL68" s="1"/>
      <c r="TRM68" s="1"/>
      <c r="TRP68" s="2"/>
      <c r="TRQ68" s="6"/>
      <c r="TRR68" s="6"/>
      <c r="TRS68" s="1"/>
      <c r="TRT68" s="1"/>
      <c r="TRU68" s="1"/>
      <c r="TRX68" s="2"/>
      <c r="TRY68" s="6"/>
      <c r="TRZ68" s="6"/>
      <c r="TSA68" s="1"/>
      <c r="TSB68" s="1"/>
      <c r="TSC68" s="1"/>
      <c r="TSF68" s="2"/>
      <c r="TSG68" s="6"/>
      <c r="TSH68" s="6"/>
      <c r="TSI68" s="1"/>
      <c r="TSJ68" s="1"/>
      <c r="TSK68" s="1"/>
      <c r="TSN68" s="2"/>
      <c r="TSO68" s="6"/>
      <c r="TSP68" s="6"/>
      <c r="TSQ68" s="1"/>
      <c r="TSR68" s="1"/>
      <c r="TSS68" s="1"/>
      <c r="TSV68" s="2"/>
      <c r="TSW68" s="6"/>
      <c r="TSX68" s="6"/>
      <c r="TSY68" s="1"/>
      <c r="TSZ68" s="1"/>
      <c r="TTA68" s="1"/>
      <c r="TTD68" s="2"/>
      <c r="TTE68" s="6"/>
      <c r="TTF68" s="6"/>
      <c r="TTG68" s="1"/>
      <c r="TTH68" s="1"/>
      <c r="TTI68" s="1"/>
      <c r="TTL68" s="2"/>
      <c r="TTM68" s="6"/>
      <c r="TTN68" s="6"/>
      <c r="TTO68" s="1"/>
      <c r="TTP68" s="1"/>
      <c r="TTQ68" s="1"/>
      <c r="TTT68" s="2"/>
      <c r="TTU68" s="6"/>
      <c r="TTV68" s="6"/>
      <c r="TTW68" s="1"/>
      <c r="TTX68" s="1"/>
      <c r="TTY68" s="1"/>
      <c r="TUB68" s="2"/>
      <c r="TUC68" s="6"/>
      <c r="TUD68" s="6"/>
      <c r="TUE68" s="1"/>
      <c r="TUF68" s="1"/>
      <c r="TUG68" s="1"/>
      <c r="TUJ68" s="2"/>
      <c r="TUK68" s="6"/>
      <c r="TUL68" s="6"/>
      <c r="TUM68" s="1"/>
      <c r="TUN68" s="1"/>
      <c r="TUO68" s="1"/>
      <c r="TUR68" s="2"/>
      <c r="TUS68" s="6"/>
      <c r="TUT68" s="6"/>
      <c r="TUU68" s="1"/>
      <c r="TUV68" s="1"/>
      <c r="TUW68" s="1"/>
      <c r="TUZ68" s="2"/>
      <c r="TVA68" s="6"/>
      <c r="TVB68" s="6"/>
      <c r="TVC68" s="1"/>
      <c r="TVD68" s="1"/>
      <c r="TVE68" s="1"/>
      <c r="TVH68" s="2"/>
      <c r="TVI68" s="6"/>
      <c r="TVJ68" s="6"/>
      <c r="TVK68" s="1"/>
      <c r="TVL68" s="1"/>
      <c r="TVM68" s="1"/>
      <c r="TVP68" s="2"/>
      <c r="TVQ68" s="6"/>
      <c r="TVR68" s="6"/>
      <c r="TVS68" s="1"/>
      <c r="TVT68" s="1"/>
      <c r="TVU68" s="1"/>
      <c r="TVX68" s="2"/>
      <c r="TVY68" s="6"/>
      <c r="TVZ68" s="6"/>
      <c r="TWA68" s="1"/>
      <c r="TWB68" s="1"/>
      <c r="TWC68" s="1"/>
      <c r="TWF68" s="2"/>
      <c r="TWG68" s="6"/>
      <c r="TWH68" s="6"/>
      <c r="TWI68" s="1"/>
      <c r="TWJ68" s="1"/>
      <c r="TWK68" s="1"/>
      <c r="TWN68" s="2"/>
      <c r="TWO68" s="6"/>
      <c r="TWP68" s="6"/>
      <c r="TWQ68" s="1"/>
      <c r="TWR68" s="1"/>
      <c r="TWS68" s="1"/>
      <c r="TWV68" s="2"/>
      <c r="TWW68" s="6"/>
      <c r="TWX68" s="6"/>
      <c r="TWY68" s="1"/>
      <c r="TWZ68" s="1"/>
      <c r="TXA68" s="1"/>
      <c r="TXD68" s="2"/>
      <c r="TXE68" s="6"/>
      <c r="TXF68" s="6"/>
      <c r="TXG68" s="1"/>
      <c r="TXH68" s="1"/>
      <c r="TXI68" s="1"/>
      <c r="TXL68" s="2"/>
      <c r="TXM68" s="6"/>
      <c r="TXN68" s="6"/>
      <c r="TXO68" s="1"/>
      <c r="TXP68" s="1"/>
      <c r="TXQ68" s="1"/>
      <c r="TXT68" s="2"/>
      <c r="TXU68" s="6"/>
      <c r="TXV68" s="6"/>
      <c r="TXW68" s="1"/>
      <c r="TXX68" s="1"/>
      <c r="TXY68" s="1"/>
      <c r="TYB68" s="2"/>
      <c r="TYC68" s="6"/>
      <c r="TYD68" s="6"/>
      <c r="TYE68" s="1"/>
      <c r="TYF68" s="1"/>
      <c r="TYG68" s="1"/>
      <c r="TYJ68" s="2"/>
      <c r="TYK68" s="6"/>
      <c r="TYL68" s="6"/>
      <c r="TYM68" s="1"/>
      <c r="TYN68" s="1"/>
      <c r="TYO68" s="1"/>
      <c r="TYR68" s="2"/>
      <c r="TYS68" s="6"/>
      <c r="TYT68" s="6"/>
      <c r="TYU68" s="1"/>
      <c r="TYV68" s="1"/>
      <c r="TYW68" s="1"/>
      <c r="TYZ68" s="2"/>
      <c r="TZA68" s="6"/>
      <c r="TZB68" s="6"/>
      <c r="TZC68" s="1"/>
      <c r="TZD68" s="1"/>
      <c r="TZE68" s="1"/>
      <c r="TZH68" s="2"/>
      <c r="TZI68" s="6"/>
      <c r="TZJ68" s="6"/>
      <c r="TZK68" s="1"/>
      <c r="TZL68" s="1"/>
      <c r="TZM68" s="1"/>
      <c r="TZP68" s="2"/>
      <c r="TZQ68" s="6"/>
      <c r="TZR68" s="6"/>
      <c r="TZS68" s="1"/>
      <c r="TZT68" s="1"/>
      <c r="TZU68" s="1"/>
      <c r="TZX68" s="2"/>
      <c r="TZY68" s="6"/>
      <c r="TZZ68" s="6"/>
      <c r="UAA68" s="1"/>
      <c r="UAB68" s="1"/>
      <c r="UAC68" s="1"/>
      <c r="UAF68" s="2"/>
      <c r="UAG68" s="6"/>
      <c r="UAH68" s="6"/>
      <c r="UAI68" s="1"/>
      <c r="UAJ68" s="1"/>
      <c r="UAK68" s="1"/>
      <c r="UAN68" s="2"/>
      <c r="UAO68" s="6"/>
      <c r="UAP68" s="6"/>
      <c r="UAQ68" s="1"/>
      <c r="UAR68" s="1"/>
      <c r="UAS68" s="1"/>
      <c r="UAV68" s="2"/>
      <c r="UAW68" s="6"/>
      <c r="UAX68" s="6"/>
      <c r="UAY68" s="1"/>
      <c r="UAZ68" s="1"/>
      <c r="UBA68" s="1"/>
      <c r="UBD68" s="2"/>
      <c r="UBE68" s="6"/>
      <c r="UBF68" s="6"/>
      <c r="UBG68" s="1"/>
      <c r="UBH68" s="1"/>
      <c r="UBI68" s="1"/>
      <c r="UBL68" s="2"/>
      <c r="UBM68" s="6"/>
      <c r="UBN68" s="6"/>
      <c r="UBO68" s="1"/>
      <c r="UBP68" s="1"/>
      <c r="UBQ68" s="1"/>
      <c r="UBT68" s="2"/>
      <c r="UBU68" s="6"/>
      <c r="UBV68" s="6"/>
      <c r="UBW68" s="1"/>
      <c r="UBX68" s="1"/>
      <c r="UBY68" s="1"/>
      <c r="UCB68" s="2"/>
      <c r="UCC68" s="6"/>
      <c r="UCD68" s="6"/>
      <c r="UCE68" s="1"/>
      <c r="UCF68" s="1"/>
      <c r="UCG68" s="1"/>
      <c r="UCJ68" s="2"/>
      <c r="UCK68" s="6"/>
      <c r="UCL68" s="6"/>
      <c r="UCM68" s="1"/>
      <c r="UCN68" s="1"/>
      <c r="UCO68" s="1"/>
      <c r="UCR68" s="2"/>
      <c r="UCS68" s="6"/>
      <c r="UCT68" s="6"/>
      <c r="UCU68" s="1"/>
      <c r="UCV68" s="1"/>
      <c r="UCW68" s="1"/>
      <c r="UCZ68" s="2"/>
      <c r="UDA68" s="6"/>
      <c r="UDB68" s="6"/>
      <c r="UDC68" s="1"/>
      <c r="UDD68" s="1"/>
      <c r="UDE68" s="1"/>
      <c r="UDH68" s="2"/>
      <c r="UDI68" s="6"/>
      <c r="UDJ68" s="6"/>
      <c r="UDK68" s="1"/>
      <c r="UDL68" s="1"/>
      <c r="UDM68" s="1"/>
      <c r="UDP68" s="2"/>
      <c r="UDQ68" s="6"/>
      <c r="UDR68" s="6"/>
      <c r="UDS68" s="1"/>
      <c r="UDT68" s="1"/>
      <c r="UDU68" s="1"/>
      <c r="UDX68" s="2"/>
      <c r="UDY68" s="6"/>
      <c r="UDZ68" s="6"/>
      <c r="UEA68" s="1"/>
      <c r="UEB68" s="1"/>
      <c r="UEC68" s="1"/>
      <c r="UEF68" s="2"/>
      <c r="UEG68" s="6"/>
      <c r="UEH68" s="6"/>
      <c r="UEI68" s="1"/>
      <c r="UEJ68" s="1"/>
      <c r="UEK68" s="1"/>
      <c r="UEN68" s="2"/>
      <c r="UEO68" s="6"/>
      <c r="UEP68" s="6"/>
      <c r="UEQ68" s="1"/>
      <c r="UER68" s="1"/>
      <c r="UES68" s="1"/>
      <c r="UEV68" s="2"/>
      <c r="UEW68" s="6"/>
      <c r="UEX68" s="6"/>
      <c r="UEY68" s="1"/>
      <c r="UEZ68" s="1"/>
      <c r="UFA68" s="1"/>
      <c r="UFD68" s="2"/>
      <c r="UFE68" s="6"/>
      <c r="UFF68" s="6"/>
      <c r="UFG68" s="1"/>
      <c r="UFH68" s="1"/>
      <c r="UFI68" s="1"/>
      <c r="UFL68" s="2"/>
      <c r="UFM68" s="6"/>
      <c r="UFN68" s="6"/>
      <c r="UFO68" s="1"/>
      <c r="UFP68" s="1"/>
      <c r="UFQ68" s="1"/>
      <c r="UFT68" s="2"/>
      <c r="UFU68" s="6"/>
      <c r="UFV68" s="6"/>
      <c r="UFW68" s="1"/>
      <c r="UFX68" s="1"/>
      <c r="UFY68" s="1"/>
      <c r="UGB68" s="2"/>
      <c r="UGC68" s="6"/>
      <c r="UGD68" s="6"/>
      <c r="UGE68" s="1"/>
      <c r="UGF68" s="1"/>
      <c r="UGG68" s="1"/>
      <c r="UGJ68" s="2"/>
      <c r="UGK68" s="6"/>
      <c r="UGL68" s="6"/>
      <c r="UGM68" s="1"/>
      <c r="UGN68" s="1"/>
      <c r="UGO68" s="1"/>
      <c r="UGR68" s="2"/>
      <c r="UGS68" s="6"/>
      <c r="UGT68" s="6"/>
      <c r="UGU68" s="1"/>
      <c r="UGV68" s="1"/>
      <c r="UGW68" s="1"/>
      <c r="UGZ68" s="2"/>
      <c r="UHA68" s="6"/>
      <c r="UHB68" s="6"/>
      <c r="UHC68" s="1"/>
      <c r="UHD68" s="1"/>
      <c r="UHE68" s="1"/>
      <c r="UHH68" s="2"/>
      <c r="UHI68" s="6"/>
      <c r="UHJ68" s="6"/>
      <c r="UHK68" s="1"/>
      <c r="UHL68" s="1"/>
      <c r="UHM68" s="1"/>
      <c r="UHP68" s="2"/>
      <c r="UHQ68" s="6"/>
      <c r="UHR68" s="6"/>
      <c r="UHS68" s="1"/>
      <c r="UHT68" s="1"/>
      <c r="UHU68" s="1"/>
      <c r="UHX68" s="2"/>
      <c r="UHY68" s="6"/>
      <c r="UHZ68" s="6"/>
      <c r="UIA68" s="1"/>
      <c r="UIB68" s="1"/>
      <c r="UIC68" s="1"/>
      <c r="UIF68" s="2"/>
      <c r="UIG68" s="6"/>
      <c r="UIH68" s="6"/>
      <c r="UII68" s="1"/>
      <c r="UIJ68" s="1"/>
      <c r="UIK68" s="1"/>
      <c r="UIN68" s="2"/>
      <c r="UIO68" s="6"/>
      <c r="UIP68" s="6"/>
      <c r="UIQ68" s="1"/>
      <c r="UIR68" s="1"/>
      <c r="UIS68" s="1"/>
      <c r="UIV68" s="2"/>
      <c r="UIW68" s="6"/>
      <c r="UIX68" s="6"/>
      <c r="UIY68" s="1"/>
      <c r="UIZ68" s="1"/>
      <c r="UJA68" s="1"/>
      <c r="UJD68" s="2"/>
      <c r="UJE68" s="6"/>
      <c r="UJF68" s="6"/>
      <c r="UJG68" s="1"/>
      <c r="UJH68" s="1"/>
      <c r="UJI68" s="1"/>
      <c r="UJL68" s="2"/>
      <c r="UJM68" s="6"/>
      <c r="UJN68" s="6"/>
      <c r="UJO68" s="1"/>
      <c r="UJP68" s="1"/>
      <c r="UJQ68" s="1"/>
      <c r="UJT68" s="2"/>
      <c r="UJU68" s="6"/>
      <c r="UJV68" s="6"/>
      <c r="UJW68" s="1"/>
      <c r="UJX68" s="1"/>
      <c r="UJY68" s="1"/>
      <c r="UKB68" s="2"/>
      <c r="UKC68" s="6"/>
      <c r="UKD68" s="6"/>
      <c r="UKE68" s="1"/>
      <c r="UKF68" s="1"/>
      <c r="UKG68" s="1"/>
      <c r="UKJ68" s="2"/>
      <c r="UKK68" s="6"/>
      <c r="UKL68" s="6"/>
      <c r="UKM68" s="1"/>
      <c r="UKN68" s="1"/>
      <c r="UKO68" s="1"/>
      <c r="UKR68" s="2"/>
      <c r="UKS68" s="6"/>
      <c r="UKT68" s="6"/>
      <c r="UKU68" s="1"/>
      <c r="UKV68" s="1"/>
      <c r="UKW68" s="1"/>
      <c r="UKZ68" s="2"/>
      <c r="ULA68" s="6"/>
      <c r="ULB68" s="6"/>
      <c r="ULC68" s="1"/>
      <c r="ULD68" s="1"/>
      <c r="ULE68" s="1"/>
      <c r="ULH68" s="2"/>
      <c r="ULI68" s="6"/>
      <c r="ULJ68" s="6"/>
      <c r="ULK68" s="1"/>
      <c r="ULL68" s="1"/>
      <c r="ULM68" s="1"/>
      <c r="ULP68" s="2"/>
      <c r="ULQ68" s="6"/>
      <c r="ULR68" s="6"/>
      <c r="ULS68" s="1"/>
      <c r="ULT68" s="1"/>
      <c r="ULU68" s="1"/>
      <c r="ULX68" s="2"/>
      <c r="ULY68" s="6"/>
      <c r="ULZ68" s="6"/>
      <c r="UMA68" s="1"/>
      <c r="UMB68" s="1"/>
      <c r="UMC68" s="1"/>
      <c r="UMF68" s="2"/>
      <c r="UMG68" s="6"/>
      <c r="UMH68" s="6"/>
      <c r="UMI68" s="1"/>
      <c r="UMJ68" s="1"/>
      <c r="UMK68" s="1"/>
      <c r="UMN68" s="2"/>
      <c r="UMO68" s="6"/>
      <c r="UMP68" s="6"/>
      <c r="UMQ68" s="1"/>
      <c r="UMR68" s="1"/>
      <c r="UMS68" s="1"/>
      <c r="UMV68" s="2"/>
      <c r="UMW68" s="6"/>
      <c r="UMX68" s="6"/>
      <c r="UMY68" s="1"/>
      <c r="UMZ68" s="1"/>
      <c r="UNA68" s="1"/>
      <c r="UND68" s="2"/>
      <c r="UNE68" s="6"/>
      <c r="UNF68" s="6"/>
      <c r="UNG68" s="1"/>
      <c r="UNH68" s="1"/>
      <c r="UNI68" s="1"/>
      <c r="UNL68" s="2"/>
      <c r="UNM68" s="6"/>
      <c r="UNN68" s="6"/>
      <c r="UNO68" s="1"/>
      <c r="UNP68" s="1"/>
      <c r="UNQ68" s="1"/>
      <c r="UNT68" s="2"/>
      <c r="UNU68" s="6"/>
      <c r="UNV68" s="6"/>
      <c r="UNW68" s="1"/>
      <c r="UNX68" s="1"/>
      <c r="UNY68" s="1"/>
      <c r="UOB68" s="2"/>
      <c r="UOC68" s="6"/>
      <c r="UOD68" s="6"/>
      <c r="UOE68" s="1"/>
      <c r="UOF68" s="1"/>
      <c r="UOG68" s="1"/>
      <c r="UOJ68" s="2"/>
      <c r="UOK68" s="6"/>
      <c r="UOL68" s="6"/>
      <c r="UOM68" s="1"/>
      <c r="UON68" s="1"/>
      <c r="UOO68" s="1"/>
      <c r="UOR68" s="2"/>
      <c r="UOS68" s="6"/>
      <c r="UOT68" s="6"/>
      <c r="UOU68" s="1"/>
      <c r="UOV68" s="1"/>
      <c r="UOW68" s="1"/>
      <c r="UOZ68" s="2"/>
      <c r="UPA68" s="6"/>
      <c r="UPB68" s="6"/>
      <c r="UPC68" s="1"/>
      <c r="UPD68" s="1"/>
      <c r="UPE68" s="1"/>
      <c r="UPH68" s="2"/>
      <c r="UPI68" s="6"/>
      <c r="UPJ68" s="6"/>
      <c r="UPK68" s="1"/>
      <c r="UPL68" s="1"/>
      <c r="UPM68" s="1"/>
      <c r="UPP68" s="2"/>
      <c r="UPQ68" s="6"/>
      <c r="UPR68" s="6"/>
      <c r="UPS68" s="1"/>
      <c r="UPT68" s="1"/>
      <c r="UPU68" s="1"/>
      <c r="UPX68" s="2"/>
      <c r="UPY68" s="6"/>
      <c r="UPZ68" s="6"/>
      <c r="UQA68" s="1"/>
      <c r="UQB68" s="1"/>
      <c r="UQC68" s="1"/>
      <c r="UQF68" s="2"/>
      <c r="UQG68" s="6"/>
      <c r="UQH68" s="6"/>
      <c r="UQI68" s="1"/>
      <c r="UQJ68" s="1"/>
      <c r="UQK68" s="1"/>
      <c r="UQN68" s="2"/>
      <c r="UQO68" s="6"/>
      <c r="UQP68" s="6"/>
      <c r="UQQ68" s="1"/>
      <c r="UQR68" s="1"/>
      <c r="UQS68" s="1"/>
      <c r="UQV68" s="2"/>
      <c r="UQW68" s="6"/>
      <c r="UQX68" s="6"/>
      <c r="UQY68" s="1"/>
      <c r="UQZ68" s="1"/>
      <c r="URA68" s="1"/>
      <c r="URD68" s="2"/>
      <c r="URE68" s="6"/>
      <c r="URF68" s="6"/>
      <c r="URG68" s="1"/>
      <c r="URH68" s="1"/>
      <c r="URI68" s="1"/>
      <c r="URL68" s="2"/>
      <c r="URM68" s="6"/>
      <c r="URN68" s="6"/>
      <c r="URO68" s="1"/>
      <c r="URP68" s="1"/>
      <c r="URQ68" s="1"/>
      <c r="URT68" s="2"/>
      <c r="URU68" s="6"/>
      <c r="URV68" s="6"/>
      <c r="URW68" s="1"/>
      <c r="URX68" s="1"/>
      <c r="URY68" s="1"/>
      <c r="USB68" s="2"/>
      <c r="USC68" s="6"/>
      <c r="USD68" s="6"/>
      <c r="USE68" s="1"/>
      <c r="USF68" s="1"/>
      <c r="USG68" s="1"/>
      <c r="USJ68" s="2"/>
      <c r="USK68" s="6"/>
      <c r="USL68" s="6"/>
      <c r="USM68" s="1"/>
      <c r="USN68" s="1"/>
      <c r="USO68" s="1"/>
      <c r="USR68" s="2"/>
      <c r="USS68" s="6"/>
      <c r="UST68" s="6"/>
      <c r="USU68" s="1"/>
      <c r="USV68" s="1"/>
      <c r="USW68" s="1"/>
      <c r="USZ68" s="2"/>
      <c r="UTA68" s="6"/>
      <c r="UTB68" s="6"/>
      <c r="UTC68" s="1"/>
      <c r="UTD68" s="1"/>
      <c r="UTE68" s="1"/>
      <c r="UTH68" s="2"/>
      <c r="UTI68" s="6"/>
      <c r="UTJ68" s="6"/>
      <c r="UTK68" s="1"/>
      <c r="UTL68" s="1"/>
      <c r="UTM68" s="1"/>
      <c r="UTP68" s="2"/>
      <c r="UTQ68" s="6"/>
      <c r="UTR68" s="6"/>
      <c r="UTS68" s="1"/>
      <c r="UTT68" s="1"/>
      <c r="UTU68" s="1"/>
      <c r="UTX68" s="2"/>
      <c r="UTY68" s="6"/>
      <c r="UTZ68" s="6"/>
      <c r="UUA68" s="1"/>
      <c r="UUB68" s="1"/>
      <c r="UUC68" s="1"/>
      <c r="UUF68" s="2"/>
      <c r="UUG68" s="6"/>
      <c r="UUH68" s="6"/>
      <c r="UUI68" s="1"/>
      <c r="UUJ68" s="1"/>
      <c r="UUK68" s="1"/>
      <c r="UUN68" s="2"/>
      <c r="UUO68" s="6"/>
      <c r="UUP68" s="6"/>
      <c r="UUQ68" s="1"/>
      <c r="UUR68" s="1"/>
      <c r="UUS68" s="1"/>
      <c r="UUV68" s="2"/>
      <c r="UUW68" s="6"/>
      <c r="UUX68" s="6"/>
      <c r="UUY68" s="1"/>
      <c r="UUZ68" s="1"/>
      <c r="UVA68" s="1"/>
      <c r="UVD68" s="2"/>
      <c r="UVE68" s="6"/>
      <c r="UVF68" s="6"/>
      <c r="UVG68" s="1"/>
      <c r="UVH68" s="1"/>
      <c r="UVI68" s="1"/>
      <c r="UVL68" s="2"/>
      <c r="UVM68" s="6"/>
      <c r="UVN68" s="6"/>
      <c r="UVO68" s="1"/>
      <c r="UVP68" s="1"/>
      <c r="UVQ68" s="1"/>
      <c r="UVT68" s="2"/>
      <c r="UVU68" s="6"/>
      <c r="UVV68" s="6"/>
      <c r="UVW68" s="1"/>
      <c r="UVX68" s="1"/>
      <c r="UVY68" s="1"/>
      <c r="UWB68" s="2"/>
      <c r="UWC68" s="6"/>
      <c r="UWD68" s="6"/>
      <c r="UWE68" s="1"/>
      <c r="UWF68" s="1"/>
      <c r="UWG68" s="1"/>
      <c r="UWJ68" s="2"/>
      <c r="UWK68" s="6"/>
      <c r="UWL68" s="6"/>
      <c r="UWM68" s="1"/>
      <c r="UWN68" s="1"/>
      <c r="UWO68" s="1"/>
      <c r="UWR68" s="2"/>
      <c r="UWS68" s="6"/>
      <c r="UWT68" s="6"/>
      <c r="UWU68" s="1"/>
      <c r="UWV68" s="1"/>
      <c r="UWW68" s="1"/>
      <c r="UWZ68" s="2"/>
      <c r="UXA68" s="6"/>
      <c r="UXB68" s="6"/>
      <c r="UXC68" s="1"/>
      <c r="UXD68" s="1"/>
      <c r="UXE68" s="1"/>
      <c r="UXH68" s="2"/>
      <c r="UXI68" s="6"/>
      <c r="UXJ68" s="6"/>
      <c r="UXK68" s="1"/>
      <c r="UXL68" s="1"/>
      <c r="UXM68" s="1"/>
      <c r="UXP68" s="2"/>
      <c r="UXQ68" s="6"/>
      <c r="UXR68" s="6"/>
      <c r="UXS68" s="1"/>
      <c r="UXT68" s="1"/>
      <c r="UXU68" s="1"/>
      <c r="UXX68" s="2"/>
      <c r="UXY68" s="6"/>
      <c r="UXZ68" s="6"/>
      <c r="UYA68" s="1"/>
      <c r="UYB68" s="1"/>
      <c r="UYC68" s="1"/>
      <c r="UYF68" s="2"/>
      <c r="UYG68" s="6"/>
      <c r="UYH68" s="6"/>
      <c r="UYI68" s="1"/>
      <c r="UYJ68" s="1"/>
      <c r="UYK68" s="1"/>
      <c r="UYN68" s="2"/>
      <c r="UYO68" s="6"/>
      <c r="UYP68" s="6"/>
      <c r="UYQ68" s="1"/>
      <c r="UYR68" s="1"/>
      <c r="UYS68" s="1"/>
      <c r="UYV68" s="2"/>
      <c r="UYW68" s="6"/>
      <c r="UYX68" s="6"/>
      <c r="UYY68" s="1"/>
      <c r="UYZ68" s="1"/>
      <c r="UZA68" s="1"/>
      <c r="UZD68" s="2"/>
      <c r="UZE68" s="6"/>
      <c r="UZF68" s="6"/>
      <c r="UZG68" s="1"/>
      <c r="UZH68" s="1"/>
      <c r="UZI68" s="1"/>
      <c r="UZL68" s="2"/>
      <c r="UZM68" s="6"/>
      <c r="UZN68" s="6"/>
      <c r="UZO68" s="1"/>
      <c r="UZP68" s="1"/>
      <c r="UZQ68" s="1"/>
      <c r="UZT68" s="2"/>
      <c r="UZU68" s="6"/>
      <c r="UZV68" s="6"/>
      <c r="UZW68" s="1"/>
      <c r="UZX68" s="1"/>
      <c r="UZY68" s="1"/>
      <c r="VAB68" s="2"/>
      <c r="VAC68" s="6"/>
      <c r="VAD68" s="6"/>
      <c r="VAE68" s="1"/>
      <c r="VAF68" s="1"/>
      <c r="VAG68" s="1"/>
      <c r="VAJ68" s="2"/>
      <c r="VAK68" s="6"/>
      <c r="VAL68" s="6"/>
      <c r="VAM68" s="1"/>
      <c r="VAN68" s="1"/>
      <c r="VAO68" s="1"/>
      <c r="VAR68" s="2"/>
      <c r="VAS68" s="6"/>
      <c r="VAT68" s="6"/>
      <c r="VAU68" s="1"/>
      <c r="VAV68" s="1"/>
      <c r="VAW68" s="1"/>
      <c r="VAZ68" s="2"/>
      <c r="VBA68" s="6"/>
      <c r="VBB68" s="6"/>
      <c r="VBC68" s="1"/>
      <c r="VBD68" s="1"/>
      <c r="VBE68" s="1"/>
      <c r="VBH68" s="2"/>
      <c r="VBI68" s="6"/>
      <c r="VBJ68" s="6"/>
      <c r="VBK68" s="1"/>
      <c r="VBL68" s="1"/>
      <c r="VBM68" s="1"/>
      <c r="VBP68" s="2"/>
      <c r="VBQ68" s="6"/>
      <c r="VBR68" s="6"/>
      <c r="VBS68" s="1"/>
      <c r="VBT68" s="1"/>
      <c r="VBU68" s="1"/>
      <c r="VBX68" s="2"/>
      <c r="VBY68" s="6"/>
      <c r="VBZ68" s="6"/>
      <c r="VCA68" s="1"/>
      <c r="VCB68" s="1"/>
      <c r="VCC68" s="1"/>
      <c r="VCF68" s="2"/>
      <c r="VCG68" s="6"/>
      <c r="VCH68" s="6"/>
      <c r="VCI68" s="1"/>
      <c r="VCJ68" s="1"/>
      <c r="VCK68" s="1"/>
      <c r="VCN68" s="2"/>
      <c r="VCO68" s="6"/>
      <c r="VCP68" s="6"/>
      <c r="VCQ68" s="1"/>
      <c r="VCR68" s="1"/>
      <c r="VCS68" s="1"/>
      <c r="VCV68" s="2"/>
      <c r="VCW68" s="6"/>
      <c r="VCX68" s="6"/>
      <c r="VCY68" s="1"/>
      <c r="VCZ68" s="1"/>
      <c r="VDA68" s="1"/>
      <c r="VDD68" s="2"/>
      <c r="VDE68" s="6"/>
      <c r="VDF68" s="6"/>
      <c r="VDG68" s="1"/>
      <c r="VDH68" s="1"/>
      <c r="VDI68" s="1"/>
      <c r="VDL68" s="2"/>
      <c r="VDM68" s="6"/>
      <c r="VDN68" s="6"/>
      <c r="VDO68" s="1"/>
      <c r="VDP68" s="1"/>
      <c r="VDQ68" s="1"/>
      <c r="VDT68" s="2"/>
      <c r="VDU68" s="6"/>
      <c r="VDV68" s="6"/>
      <c r="VDW68" s="1"/>
      <c r="VDX68" s="1"/>
      <c r="VDY68" s="1"/>
      <c r="VEB68" s="2"/>
      <c r="VEC68" s="6"/>
      <c r="VED68" s="6"/>
      <c r="VEE68" s="1"/>
      <c r="VEF68" s="1"/>
      <c r="VEG68" s="1"/>
      <c r="VEJ68" s="2"/>
      <c r="VEK68" s="6"/>
      <c r="VEL68" s="6"/>
      <c r="VEM68" s="1"/>
      <c r="VEN68" s="1"/>
      <c r="VEO68" s="1"/>
      <c r="VER68" s="2"/>
      <c r="VES68" s="6"/>
      <c r="VET68" s="6"/>
      <c r="VEU68" s="1"/>
      <c r="VEV68" s="1"/>
      <c r="VEW68" s="1"/>
      <c r="VEZ68" s="2"/>
      <c r="VFA68" s="6"/>
      <c r="VFB68" s="6"/>
      <c r="VFC68" s="1"/>
      <c r="VFD68" s="1"/>
      <c r="VFE68" s="1"/>
      <c r="VFH68" s="2"/>
      <c r="VFI68" s="6"/>
      <c r="VFJ68" s="6"/>
      <c r="VFK68" s="1"/>
      <c r="VFL68" s="1"/>
      <c r="VFM68" s="1"/>
      <c r="VFP68" s="2"/>
      <c r="VFQ68" s="6"/>
      <c r="VFR68" s="6"/>
      <c r="VFS68" s="1"/>
      <c r="VFT68" s="1"/>
      <c r="VFU68" s="1"/>
      <c r="VFX68" s="2"/>
      <c r="VFY68" s="6"/>
      <c r="VFZ68" s="6"/>
      <c r="VGA68" s="1"/>
      <c r="VGB68" s="1"/>
      <c r="VGC68" s="1"/>
      <c r="VGF68" s="2"/>
      <c r="VGG68" s="6"/>
      <c r="VGH68" s="6"/>
      <c r="VGI68" s="1"/>
      <c r="VGJ68" s="1"/>
      <c r="VGK68" s="1"/>
      <c r="VGN68" s="2"/>
      <c r="VGO68" s="6"/>
      <c r="VGP68" s="6"/>
      <c r="VGQ68" s="1"/>
      <c r="VGR68" s="1"/>
      <c r="VGS68" s="1"/>
      <c r="VGV68" s="2"/>
      <c r="VGW68" s="6"/>
      <c r="VGX68" s="6"/>
      <c r="VGY68" s="1"/>
      <c r="VGZ68" s="1"/>
      <c r="VHA68" s="1"/>
      <c r="VHD68" s="2"/>
      <c r="VHE68" s="6"/>
      <c r="VHF68" s="6"/>
      <c r="VHG68" s="1"/>
      <c r="VHH68" s="1"/>
      <c r="VHI68" s="1"/>
      <c r="VHL68" s="2"/>
      <c r="VHM68" s="6"/>
      <c r="VHN68" s="6"/>
      <c r="VHO68" s="1"/>
      <c r="VHP68" s="1"/>
      <c r="VHQ68" s="1"/>
      <c r="VHT68" s="2"/>
      <c r="VHU68" s="6"/>
      <c r="VHV68" s="6"/>
      <c r="VHW68" s="1"/>
      <c r="VHX68" s="1"/>
      <c r="VHY68" s="1"/>
      <c r="VIB68" s="2"/>
      <c r="VIC68" s="6"/>
      <c r="VID68" s="6"/>
      <c r="VIE68" s="1"/>
      <c r="VIF68" s="1"/>
      <c r="VIG68" s="1"/>
      <c r="VIJ68" s="2"/>
      <c r="VIK68" s="6"/>
      <c r="VIL68" s="6"/>
      <c r="VIM68" s="1"/>
      <c r="VIN68" s="1"/>
      <c r="VIO68" s="1"/>
      <c r="VIR68" s="2"/>
      <c r="VIS68" s="6"/>
      <c r="VIT68" s="6"/>
      <c r="VIU68" s="1"/>
      <c r="VIV68" s="1"/>
      <c r="VIW68" s="1"/>
      <c r="VIZ68" s="2"/>
      <c r="VJA68" s="6"/>
      <c r="VJB68" s="6"/>
      <c r="VJC68" s="1"/>
      <c r="VJD68" s="1"/>
      <c r="VJE68" s="1"/>
      <c r="VJH68" s="2"/>
      <c r="VJI68" s="6"/>
      <c r="VJJ68" s="6"/>
      <c r="VJK68" s="1"/>
      <c r="VJL68" s="1"/>
      <c r="VJM68" s="1"/>
      <c r="VJP68" s="2"/>
      <c r="VJQ68" s="6"/>
      <c r="VJR68" s="6"/>
      <c r="VJS68" s="1"/>
      <c r="VJT68" s="1"/>
      <c r="VJU68" s="1"/>
      <c r="VJX68" s="2"/>
      <c r="VJY68" s="6"/>
      <c r="VJZ68" s="6"/>
      <c r="VKA68" s="1"/>
      <c r="VKB68" s="1"/>
      <c r="VKC68" s="1"/>
      <c r="VKF68" s="2"/>
      <c r="VKG68" s="6"/>
      <c r="VKH68" s="6"/>
      <c r="VKI68" s="1"/>
      <c r="VKJ68" s="1"/>
      <c r="VKK68" s="1"/>
      <c r="VKN68" s="2"/>
      <c r="VKO68" s="6"/>
      <c r="VKP68" s="6"/>
      <c r="VKQ68" s="1"/>
      <c r="VKR68" s="1"/>
      <c r="VKS68" s="1"/>
      <c r="VKV68" s="2"/>
      <c r="VKW68" s="6"/>
      <c r="VKX68" s="6"/>
      <c r="VKY68" s="1"/>
      <c r="VKZ68" s="1"/>
      <c r="VLA68" s="1"/>
      <c r="VLD68" s="2"/>
      <c r="VLE68" s="6"/>
      <c r="VLF68" s="6"/>
      <c r="VLG68" s="1"/>
      <c r="VLH68" s="1"/>
      <c r="VLI68" s="1"/>
      <c r="VLL68" s="2"/>
      <c r="VLM68" s="6"/>
      <c r="VLN68" s="6"/>
      <c r="VLO68" s="1"/>
      <c r="VLP68" s="1"/>
      <c r="VLQ68" s="1"/>
      <c r="VLT68" s="2"/>
      <c r="VLU68" s="6"/>
      <c r="VLV68" s="6"/>
      <c r="VLW68" s="1"/>
      <c r="VLX68" s="1"/>
      <c r="VLY68" s="1"/>
      <c r="VMB68" s="2"/>
      <c r="VMC68" s="6"/>
      <c r="VMD68" s="6"/>
      <c r="VME68" s="1"/>
      <c r="VMF68" s="1"/>
      <c r="VMG68" s="1"/>
      <c r="VMJ68" s="2"/>
      <c r="VMK68" s="6"/>
      <c r="VML68" s="6"/>
      <c r="VMM68" s="1"/>
      <c r="VMN68" s="1"/>
      <c r="VMO68" s="1"/>
      <c r="VMR68" s="2"/>
      <c r="VMS68" s="6"/>
      <c r="VMT68" s="6"/>
      <c r="VMU68" s="1"/>
      <c r="VMV68" s="1"/>
      <c r="VMW68" s="1"/>
      <c r="VMZ68" s="2"/>
      <c r="VNA68" s="6"/>
      <c r="VNB68" s="6"/>
      <c r="VNC68" s="1"/>
      <c r="VND68" s="1"/>
      <c r="VNE68" s="1"/>
      <c r="VNH68" s="2"/>
      <c r="VNI68" s="6"/>
      <c r="VNJ68" s="6"/>
      <c r="VNK68" s="1"/>
      <c r="VNL68" s="1"/>
      <c r="VNM68" s="1"/>
      <c r="VNP68" s="2"/>
      <c r="VNQ68" s="6"/>
      <c r="VNR68" s="6"/>
      <c r="VNS68" s="1"/>
      <c r="VNT68" s="1"/>
      <c r="VNU68" s="1"/>
      <c r="VNX68" s="2"/>
      <c r="VNY68" s="6"/>
      <c r="VNZ68" s="6"/>
      <c r="VOA68" s="1"/>
      <c r="VOB68" s="1"/>
      <c r="VOC68" s="1"/>
      <c r="VOF68" s="2"/>
      <c r="VOG68" s="6"/>
      <c r="VOH68" s="6"/>
      <c r="VOI68" s="1"/>
      <c r="VOJ68" s="1"/>
      <c r="VOK68" s="1"/>
      <c r="VON68" s="2"/>
      <c r="VOO68" s="6"/>
      <c r="VOP68" s="6"/>
      <c r="VOQ68" s="1"/>
      <c r="VOR68" s="1"/>
      <c r="VOS68" s="1"/>
      <c r="VOV68" s="2"/>
      <c r="VOW68" s="6"/>
      <c r="VOX68" s="6"/>
      <c r="VOY68" s="1"/>
      <c r="VOZ68" s="1"/>
      <c r="VPA68" s="1"/>
      <c r="VPD68" s="2"/>
      <c r="VPE68" s="6"/>
      <c r="VPF68" s="6"/>
      <c r="VPG68" s="1"/>
      <c r="VPH68" s="1"/>
      <c r="VPI68" s="1"/>
      <c r="VPL68" s="2"/>
      <c r="VPM68" s="6"/>
      <c r="VPN68" s="6"/>
      <c r="VPO68" s="1"/>
      <c r="VPP68" s="1"/>
      <c r="VPQ68" s="1"/>
      <c r="VPT68" s="2"/>
      <c r="VPU68" s="6"/>
      <c r="VPV68" s="6"/>
      <c r="VPW68" s="1"/>
      <c r="VPX68" s="1"/>
      <c r="VPY68" s="1"/>
      <c r="VQB68" s="2"/>
      <c r="VQC68" s="6"/>
      <c r="VQD68" s="6"/>
      <c r="VQE68" s="1"/>
      <c r="VQF68" s="1"/>
      <c r="VQG68" s="1"/>
      <c r="VQJ68" s="2"/>
      <c r="VQK68" s="6"/>
      <c r="VQL68" s="6"/>
      <c r="VQM68" s="1"/>
      <c r="VQN68" s="1"/>
      <c r="VQO68" s="1"/>
      <c r="VQR68" s="2"/>
      <c r="VQS68" s="6"/>
      <c r="VQT68" s="6"/>
      <c r="VQU68" s="1"/>
      <c r="VQV68" s="1"/>
      <c r="VQW68" s="1"/>
      <c r="VQZ68" s="2"/>
      <c r="VRA68" s="6"/>
      <c r="VRB68" s="6"/>
      <c r="VRC68" s="1"/>
      <c r="VRD68" s="1"/>
      <c r="VRE68" s="1"/>
      <c r="VRH68" s="2"/>
      <c r="VRI68" s="6"/>
      <c r="VRJ68" s="6"/>
      <c r="VRK68" s="1"/>
      <c r="VRL68" s="1"/>
      <c r="VRM68" s="1"/>
      <c r="VRP68" s="2"/>
      <c r="VRQ68" s="6"/>
      <c r="VRR68" s="6"/>
      <c r="VRS68" s="1"/>
      <c r="VRT68" s="1"/>
      <c r="VRU68" s="1"/>
      <c r="VRX68" s="2"/>
      <c r="VRY68" s="6"/>
      <c r="VRZ68" s="6"/>
      <c r="VSA68" s="1"/>
      <c r="VSB68" s="1"/>
      <c r="VSC68" s="1"/>
      <c r="VSF68" s="2"/>
      <c r="VSG68" s="6"/>
      <c r="VSH68" s="6"/>
      <c r="VSI68" s="1"/>
      <c r="VSJ68" s="1"/>
      <c r="VSK68" s="1"/>
      <c r="VSN68" s="2"/>
      <c r="VSO68" s="6"/>
      <c r="VSP68" s="6"/>
      <c r="VSQ68" s="1"/>
      <c r="VSR68" s="1"/>
      <c r="VSS68" s="1"/>
      <c r="VSV68" s="2"/>
      <c r="VSW68" s="6"/>
      <c r="VSX68" s="6"/>
      <c r="VSY68" s="1"/>
      <c r="VSZ68" s="1"/>
      <c r="VTA68" s="1"/>
      <c r="VTD68" s="2"/>
      <c r="VTE68" s="6"/>
      <c r="VTF68" s="6"/>
      <c r="VTG68" s="1"/>
      <c r="VTH68" s="1"/>
      <c r="VTI68" s="1"/>
      <c r="VTL68" s="2"/>
      <c r="VTM68" s="6"/>
      <c r="VTN68" s="6"/>
      <c r="VTO68" s="1"/>
      <c r="VTP68" s="1"/>
      <c r="VTQ68" s="1"/>
      <c r="VTT68" s="2"/>
      <c r="VTU68" s="6"/>
      <c r="VTV68" s="6"/>
      <c r="VTW68" s="1"/>
      <c r="VTX68" s="1"/>
      <c r="VTY68" s="1"/>
      <c r="VUB68" s="2"/>
      <c r="VUC68" s="6"/>
      <c r="VUD68" s="6"/>
      <c r="VUE68" s="1"/>
      <c r="VUF68" s="1"/>
      <c r="VUG68" s="1"/>
      <c r="VUJ68" s="2"/>
      <c r="VUK68" s="6"/>
      <c r="VUL68" s="6"/>
      <c r="VUM68" s="1"/>
      <c r="VUN68" s="1"/>
      <c r="VUO68" s="1"/>
      <c r="VUR68" s="2"/>
      <c r="VUS68" s="6"/>
      <c r="VUT68" s="6"/>
      <c r="VUU68" s="1"/>
      <c r="VUV68" s="1"/>
      <c r="VUW68" s="1"/>
      <c r="VUZ68" s="2"/>
      <c r="VVA68" s="6"/>
      <c r="VVB68" s="6"/>
      <c r="VVC68" s="1"/>
      <c r="VVD68" s="1"/>
      <c r="VVE68" s="1"/>
      <c r="VVH68" s="2"/>
      <c r="VVI68" s="6"/>
      <c r="VVJ68" s="6"/>
      <c r="VVK68" s="1"/>
      <c r="VVL68" s="1"/>
      <c r="VVM68" s="1"/>
      <c r="VVP68" s="2"/>
      <c r="VVQ68" s="6"/>
      <c r="VVR68" s="6"/>
      <c r="VVS68" s="1"/>
      <c r="VVT68" s="1"/>
      <c r="VVU68" s="1"/>
      <c r="VVX68" s="2"/>
      <c r="VVY68" s="6"/>
      <c r="VVZ68" s="6"/>
      <c r="VWA68" s="1"/>
      <c r="VWB68" s="1"/>
      <c r="VWC68" s="1"/>
      <c r="VWF68" s="2"/>
      <c r="VWG68" s="6"/>
      <c r="VWH68" s="6"/>
      <c r="VWI68" s="1"/>
      <c r="VWJ68" s="1"/>
      <c r="VWK68" s="1"/>
      <c r="VWN68" s="2"/>
      <c r="VWO68" s="6"/>
      <c r="VWP68" s="6"/>
      <c r="VWQ68" s="1"/>
      <c r="VWR68" s="1"/>
      <c r="VWS68" s="1"/>
      <c r="VWV68" s="2"/>
      <c r="VWW68" s="6"/>
      <c r="VWX68" s="6"/>
      <c r="VWY68" s="1"/>
      <c r="VWZ68" s="1"/>
      <c r="VXA68" s="1"/>
      <c r="VXD68" s="2"/>
      <c r="VXE68" s="6"/>
      <c r="VXF68" s="6"/>
      <c r="VXG68" s="1"/>
      <c r="VXH68" s="1"/>
      <c r="VXI68" s="1"/>
      <c r="VXL68" s="2"/>
      <c r="VXM68" s="6"/>
      <c r="VXN68" s="6"/>
      <c r="VXO68" s="1"/>
      <c r="VXP68" s="1"/>
      <c r="VXQ68" s="1"/>
      <c r="VXT68" s="2"/>
      <c r="VXU68" s="6"/>
      <c r="VXV68" s="6"/>
      <c r="VXW68" s="1"/>
      <c r="VXX68" s="1"/>
      <c r="VXY68" s="1"/>
      <c r="VYB68" s="2"/>
      <c r="VYC68" s="6"/>
      <c r="VYD68" s="6"/>
      <c r="VYE68" s="1"/>
      <c r="VYF68" s="1"/>
      <c r="VYG68" s="1"/>
      <c r="VYJ68" s="2"/>
      <c r="VYK68" s="6"/>
      <c r="VYL68" s="6"/>
      <c r="VYM68" s="1"/>
      <c r="VYN68" s="1"/>
      <c r="VYO68" s="1"/>
      <c r="VYR68" s="2"/>
      <c r="VYS68" s="6"/>
      <c r="VYT68" s="6"/>
      <c r="VYU68" s="1"/>
      <c r="VYV68" s="1"/>
      <c r="VYW68" s="1"/>
      <c r="VYZ68" s="2"/>
      <c r="VZA68" s="6"/>
      <c r="VZB68" s="6"/>
      <c r="VZC68" s="1"/>
      <c r="VZD68" s="1"/>
      <c r="VZE68" s="1"/>
      <c r="VZH68" s="2"/>
      <c r="VZI68" s="6"/>
      <c r="VZJ68" s="6"/>
      <c r="VZK68" s="1"/>
      <c r="VZL68" s="1"/>
      <c r="VZM68" s="1"/>
      <c r="VZP68" s="2"/>
      <c r="VZQ68" s="6"/>
      <c r="VZR68" s="6"/>
      <c r="VZS68" s="1"/>
      <c r="VZT68" s="1"/>
      <c r="VZU68" s="1"/>
      <c r="VZX68" s="2"/>
      <c r="VZY68" s="6"/>
      <c r="VZZ68" s="6"/>
      <c r="WAA68" s="1"/>
      <c r="WAB68" s="1"/>
      <c r="WAC68" s="1"/>
      <c r="WAF68" s="2"/>
      <c r="WAG68" s="6"/>
      <c r="WAH68" s="6"/>
      <c r="WAI68" s="1"/>
      <c r="WAJ68" s="1"/>
      <c r="WAK68" s="1"/>
      <c r="WAN68" s="2"/>
      <c r="WAO68" s="6"/>
      <c r="WAP68" s="6"/>
      <c r="WAQ68" s="1"/>
      <c r="WAR68" s="1"/>
      <c r="WAS68" s="1"/>
      <c r="WAV68" s="2"/>
      <c r="WAW68" s="6"/>
      <c r="WAX68" s="6"/>
      <c r="WAY68" s="1"/>
      <c r="WAZ68" s="1"/>
      <c r="WBA68" s="1"/>
      <c r="WBD68" s="2"/>
      <c r="WBE68" s="6"/>
      <c r="WBF68" s="6"/>
      <c r="WBG68" s="1"/>
      <c r="WBH68" s="1"/>
      <c r="WBI68" s="1"/>
      <c r="WBL68" s="2"/>
      <c r="WBM68" s="6"/>
      <c r="WBN68" s="6"/>
      <c r="WBO68" s="1"/>
      <c r="WBP68" s="1"/>
      <c r="WBQ68" s="1"/>
      <c r="WBT68" s="2"/>
      <c r="WBU68" s="6"/>
      <c r="WBV68" s="6"/>
      <c r="WBW68" s="1"/>
      <c r="WBX68" s="1"/>
      <c r="WBY68" s="1"/>
      <c r="WCB68" s="2"/>
      <c r="WCC68" s="6"/>
      <c r="WCD68" s="6"/>
      <c r="WCE68" s="1"/>
      <c r="WCF68" s="1"/>
      <c r="WCG68" s="1"/>
      <c r="WCJ68" s="2"/>
      <c r="WCK68" s="6"/>
      <c r="WCL68" s="6"/>
      <c r="WCM68" s="1"/>
      <c r="WCN68" s="1"/>
      <c r="WCO68" s="1"/>
      <c r="WCR68" s="2"/>
      <c r="WCS68" s="6"/>
      <c r="WCT68" s="6"/>
      <c r="WCU68" s="1"/>
      <c r="WCV68" s="1"/>
      <c r="WCW68" s="1"/>
      <c r="WCZ68" s="2"/>
      <c r="WDA68" s="6"/>
      <c r="WDB68" s="6"/>
      <c r="WDC68" s="1"/>
      <c r="WDD68" s="1"/>
      <c r="WDE68" s="1"/>
      <c r="WDH68" s="2"/>
      <c r="WDI68" s="6"/>
      <c r="WDJ68" s="6"/>
      <c r="WDK68" s="1"/>
      <c r="WDL68" s="1"/>
      <c r="WDM68" s="1"/>
      <c r="WDP68" s="2"/>
      <c r="WDQ68" s="6"/>
      <c r="WDR68" s="6"/>
      <c r="WDS68" s="1"/>
      <c r="WDT68" s="1"/>
      <c r="WDU68" s="1"/>
      <c r="WDX68" s="2"/>
      <c r="WDY68" s="6"/>
      <c r="WDZ68" s="6"/>
      <c r="WEA68" s="1"/>
      <c r="WEB68" s="1"/>
      <c r="WEC68" s="1"/>
      <c r="WEF68" s="2"/>
      <c r="WEG68" s="6"/>
      <c r="WEH68" s="6"/>
      <c r="WEI68" s="1"/>
      <c r="WEJ68" s="1"/>
      <c r="WEK68" s="1"/>
      <c r="WEN68" s="2"/>
      <c r="WEO68" s="6"/>
      <c r="WEP68" s="6"/>
      <c r="WEQ68" s="1"/>
      <c r="WER68" s="1"/>
      <c r="WES68" s="1"/>
      <c r="WEV68" s="2"/>
      <c r="WEW68" s="6"/>
      <c r="WEX68" s="6"/>
      <c r="WEY68" s="1"/>
      <c r="WEZ68" s="1"/>
      <c r="WFA68" s="1"/>
      <c r="WFD68" s="2"/>
      <c r="WFE68" s="6"/>
      <c r="WFF68" s="6"/>
      <c r="WFG68" s="1"/>
      <c r="WFH68" s="1"/>
      <c r="WFI68" s="1"/>
      <c r="WFL68" s="2"/>
      <c r="WFM68" s="6"/>
      <c r="WFN68" s="6"/>
      <c r="WFO68" s="1"/>
      <c r="WFP68" s="1"/>
      <c r="WFQ68" s="1"/>
      <c r="WFT68" s="2"/>
      <c r="WFU68" s="6"/>
      <c r="WFV68" s="6"/>
      <c r="WFW68" s="1"/>
      <c r="WFX68" s="1"/>
      <c r="WFY68" s="1"/>
      <c r="WGB68" s="2"/>
      <c r="WGC68" s="6"/>
      <c r="WGD68" s="6"/>
      <c r="WGE68" s="1"/>
      <c r="WGF68" s="1"/>
      <c r="WGG68" s="1"/>
      <c r="WGJ68" s="2"/>
      <c r="WGK68" s="6"/>
      <c r="WGL68" s="6"/>
      <c r="WGM68" s="1"/>
      <c r="WGN68" s="1"/>
      <c r="WGO68" s="1"/>
      <c r="WGR68" s="2"/>
      <c r="WGS68" s="6"/>
      <c r="WGT68" s="6"/>
      <c r="WGU68" s="1"/>
      <c r="WGV68" s="1"/>
      <c r="WGW68" s="1"/>
      <c r="WGZ68" s="2"/>
      <c r="WHA68" s="6"/>
      <c r="WHB68" s="6"/>
      <c r="WHC68" s="1"/>
      <c r="WHD68" s="1"/>
      <c r="WHE68" s="1"/>
      <c r="WHH68" s="2"/>
      <c r="WHI68" s="6"/>
      <c r="WHJ68" s="6"/>
      <c r="WHK68" s="1"/>
      <c r="WHL68" s="1"/>
      <c r="WHM68" s="1"/>
      <c r="WHP68" s="2"/>
      <c r="WHQ68" s="6"/>
      <c r="WHR68" s="6"/>
      <c r="WHS68" s="1"/>
      <c r="WHT68" s="1"/>
      <c r="WHU68" s="1"/>
      <c r="WHX68" s="2"/>
      <c r="WHY68" s="6"/>
      <c r="WHZ68" s="6"/>
      <c r="WIA68" s="1"/>
      <c r="WIB68" s="1"/>
      <c r="WIC68" s="1"/>
      <c r="WIF68" s="2"/>
      <c r="WIG68" s="6"/>
      <c r="WIH68" s="6"/>
      <c r="WII68" s="1"/>
      <c r="WIJ68" s="1"/>
      <c r="WIK68" s="1"/>
      <c r="WIN68" s="2"/>
      <c r="WIO68" s="6"/>
      <c r="WIP68" s="6"/>
      <c r="WIQ68" s="1"/>
      <c r="WIR68" s="1"/>
      <c r="WIS68" s="1"/>
      <c r="WIV68" s="2"/>
      <c r="WIW68" s="6"/>
      <c r="WIX68" s="6"/>
      <c r="WIY68" s="1"/>
      <c r="WIZ68" s="1"/>
      <c r="WJA68" s="1"/>
      <c r="WJD68" s="2"/>
      <c r="WJE68" s="6"/>
      <c r="WJF68" s="6"/>
      <c r="WJG68" s="1"/>
      <c r="WJH68" s="1"/>
      <c r="WJI68" s="1"/>
      <c r="WJL68" s="2"/>
      <c r="WJM68" s="6"/>
      <c r="WJN68" s="6"/>
      <c r="WJO68" s="1"/>
      <c r="WJP68" s="1"/>
      <c r="WJQ68" s="1"/>
      <c r="WJT68" s="2"/>
      <c r="WJU68" s="6"/>
      <c r="WJV68" s="6"/>
      <c r="WJW68" s="1"/>
      <c r="WJX68" s="1"/>
      <c r="WJY68" s="1"/>
      <c r="WKB68" s="2"/>
      <c r="WKC68" s="6"/>
      <c r="WKD68" s="6"/>
      <c r="WKE68" s="1"/>
      <c r="WKF68" s="1"/>
      <c r="WKG68" s="1"/>
      <c r="WKJ68" s="2"/>
      <c r="WKK68" s="6"/>
      <c r="WKL68" s="6"/>
      <c r="WKM68" s="1"/>
      <c r="WKN68" s="1"/>
      <c r="WKO68" s="1"/>
      <c r="WKR68" s="2"/>
      <c r="WKS68" s="6"/>
      <c r="WKT68" s="6"/>
      <c r="WKU68" s="1"/>
      <c r="WKV68" s="1"/>
      <c r="WKW68" s="1"/>
      <c r="WKZ68" s="2"/>
      <c r="WLA68" s="6"/>
      <c r="WLB68" s="6"/>
      <c r="WLC68" s="1"/>
      <c r="WLD68" s="1"/>
      <c r="WLE68" s="1"/>
      <c r="WLH68" s="2"/>
      <c r="WLI68" s="6"/>
      <c r="WLJ68" s="6"/>
      <c r="WLK68" s="1"/>
      <c r="WLL68" s="1"/>
      <c r="WLM68" s="1"/>
      <c r="WLP68" s="2"/>
      <c r="WLQ68" s="6"/>
      <c r="WLR68" s="6"/>
      <c r="WLS68" s="1"/>
      <c r="WLT68" s="1"/>
      <c r="WLU68" s="1"/>
      <c r="WLX68" s="2"/>
      <c r="WLY68" s="6"/>
      <c r="WLZ68" s="6"/>
      <c r="WMA68" s="1"/>
      <c r="WMB68" s="1"/>
      <c r="WMC68" s="1"/>
      <c r="WMF68" s="2"/>
      <c r="WMG68" s="6"/>
      <c r="WMH68" s="6"/>
      <c r="WMI68" s="1"/>
      <c r="WMJ68" s="1"/>
      <c r="WMK68" s="1"/>
      <c r="WMN68" s="2"/>
      <c r="WMO68" s="6"/>
      <c r="WMP68" s="6"/>
      <c r="WMQ68" s="1"/>
      <c r="WMR68" s="1"/>
      <c r="WMS68" s="1"/>
      <c r="WMV68" s="2"/>
      <c r="WMW68" s="6"/>
      <c r="WMX68" s="6"/>
      <c r="WMY68" s="1"/>
      <c r="WMZ68" s="1"/>
      <c r="WNA68" s="1"/>
      <c r="WND68" s="2"/>
      <c r="WNE68" s="6"/>
      <c r="WNF68" s="6"/>
      <c r="WNG68" s="1"/>
      <c r="WNH68" s="1"/>
      <c r="WNI68" s="1"/>
      <c r="WNL68" s="2"/>
      <c r="WNM68" s="6"/>
      <c r="WNN68" s="6"/>
      <c r="WNO68" s="1"/>
      <c r="WNP68" s="1"/>
      <c r="WNQ68" s="1"/>
      <c r="WNT68" s="2"/>
      <c r="WNU68" s="6"/>
      <c r="WNV68" s="6"/>
      <c r="WNW68" s="1"/>
      <c r="WNX68" s="1"/>
      <c r="WNY68" s="1"/>
      <c r="WOB68" s="2"/>
      <c r="WOC68" s="6"/>
      <c r="WOD68" s="6"/>
      <c r="WOE68" s="1"/>
      <c r="WOF68" s="1"/>
      <c r="WOG68" s="1"/>
      <c r="WOJ68" s="2"/>
      <c r="WOK68" s="6"/>
      <c r="WOL68" s="6"/>
      <c r="WOM68" s="1"/>
      <c r="WON68" s="1"/>
      <c r="WOO68" s="1"/>
      <c r="WOR68" s="2"/>
      <c r="WOS68" s="6"/>
      <c r="WOT68" s="6"/>
      <c r="WOU68" s="1"/>
      <c r="WOV68" s="1"/>
      <c r="WOW68" s="1"/>
      <c r="WOZ68" s="2"/>
      <c r="WPA68" s="6"/>
      <c r="WPB68" s="6"/>
      <c r="WPC68" s="1"/>
      <c r="WPD68" s="1"/>
      <c r="WPE68" s="1"/>
      <c r="WPH68" s="2"/>
      <c r="WPI68" s="6"/>
      <c r="WPJ68" s="6"/>
      <c r="WPK68" s="1"/>
      <c r="WPL68" s="1"/>
      <c r="WPM68" s="1"/>
      <c r="WPP68" s="2"/>
      <c r="WPQ68" s="6"/>
      <c r="WPR68" s="6"/>
      <c r="WPS68" s="1"/>
      <c r="WPT68" s="1"/>
      <c r="WPU68" s="1"/>
      <c r="WPX68" s="2"/>
      <c r="WPY68" s="6"/>
      <c r="WPZ68" s="6"/>
      <c r="WQA68" s="1"/>
      <c r="WQB68" s="1"/>
      <c r="WQC68" s="1"/>
      <c r="WQF68" s="2"/>
      <c r="WQG68" s="6"/>
      <c r="WQH68" s="6"/>
      <c r="WQI68" s="1"/>
      <c r="WQJ68" s="1"/>
      <c r="WQK68" s="1"/>
      <c r="WQN68" s="2"/>
      <c r="WQO68" s="6"/>
      <c r="WQP68" s="6"/>
      <c r="WQQ68" s="1"/>
      <c r="WQR68" s="1"/>
      <c r="WQS68" s="1"/>
      <c r="WQV68" s="2"/>
      <c r="WQW68" s="6"/>
      <c r="WQX68" s="6"/>
      <c r="WQY68" s="1"/>
      <c r="WQZ68" s="1"/>
      <c r="WRA68" s="1"/>
      <c r="WRD68" s="2"/>
      <c r="WRE68" s="6"/>
      <c r="WRF68" s="6"/>
      <c r="WRG68" s="1"/>
      <c r="WRH68" s="1"/>
      <c r="WRI68" s="1"/>
      <c r="WRL68" s="2"/>
      <c r="WRM68" s="6"/>
      <c r="WRN68" s="6"/>
      <c r="WRO68" s="1"/>
      <c r="WRP68" s="1"/>
      <c r="WRQ68" s="1"/>
      <c r="WRT68" s="2"/>
      <c r="WRU68" s="6"/>
      <c r="WRV68" s="6"/>
      <c r="WRW68" s="1"/>
      <c r="WRX68" s="1"/>
      <c r="WRY68" s="1"/>
      <c r="WSB68" s="2"/>
      <c r="WSC68" s="6"/>
      <c r="WSD68" s="6"/>
      <c r="WSE68" s="1"/>
      <c r="WSF68" s="1"/>
      <c r="WSG68" s="1"/>
      <c r="WSJ68" s="2"/>
      <c r="WSK68" s="6"/>
      <c r="WSL68" s="6"/>
      <c r="WSM68" s="1"/>
      <c r="WSN68" s="1"/>
      <c r="WSO68" s="1"/>
      <c r="WSR68" s="2"/>
      <c r="WSS68" s="6"/>
      <c r="WST68" s="6"/>
      <c r="WSU68" s="1"/>
      <c r="WSV68" s="1"/>
      <c r="WSW68" s="1"/>
      <c r="WSZ68" s="2"/>
      <c r="WTA68" s="6"/>
      <c r="WTB68" s="6"/>
      <c r="WTC68" s="1"/>
      <c r="WTD68" s="1"/>
      <c r="WTE68" s="1"/>
      <c r="WTH68" s="2"/>
      <c r="WTI68" s="6"/>
      <c r="WTJ68" s="6"/>
      <c r="WTK68" s="1"/>
      <c r="WTL68" s="1"/>
      <c r="WTM68" s="1"/>
      <c r="WTP68" s="2"/>
      <c r="WTQ68" s="6"/>
      <c r="WTR68" s="6"/>
      <c r="WTS68" s="1"/>
      <c r="WTT68" s="1"/>
      <c r="WTU68" s="1"/>
      <c r="WTX68" s="2"/>
      <c r="WTY68" s="6"/>
      <c r="WTZ68" s="6"/>
      <c r="WUA68" s="1"/>
      <c r="WUB68" s="1"/>
      <c r="WUC68" s="1"/>
      <c r="WUF68" s="2"/>
      <c r="WUG68" s="6"/>
      <c r="WUH68" s="6"/>
      <c r="WUI68" s="1"/>
      <c r="WUJ68" s="1"/>
      <c r="WUK68" s="1"/>
      <c r="WUN68" s="2"/>
      <c r="WUO68" s="6"/>
      <c r="WUP68" s="6"/>
      <c r="WUQ68" s="1"/>
      <c r="WUR68" s="1"/>
      <c r="WUS68" s="1"/>
      <c r="WUV68" s="2"/>
      <c r="WUW68" s="6"/>
      <c r="WUX68" s="6"/>
      <c r="WUY68" s="1"/>
      <c r="WUZ68" s="1"/>
      <c r="WVA68" s="1"/>
      <c r="WVD68" s="2"/>
      <c r="WVE68" s="6"/>
      <c r="WVF68" s="6"/>
      <c r="WVG68" s="1"/>
      <c r="WVH68" s="1"/>
      <c r="WVI68" s="1"/>
      <c r="WVL68" s="2"/>
      <c r="WVM68" s="6"/>
      <c r="WVN68" s="6"/>
      <c r="WVO68" s="1"/>
      <c r="WVP68" s="1"/>
      <c r="WVQ68" s="1"/>
      <c r="WVT68" s="2"/>
      <c r="WVU68" s="6"/>
      <c r="WVV68" s="6"/>
      <c r="WVW68" s="1"/>
      <c r="WVX68" s="1"/>
      <c r="WVY68" s="1"/>
      <c r="WWB68" s="2"/>
      <c r="WWC68" s="6"/>
      <c r="WWD68" s="6"/>
      <c r="WWE68" s="1"/>
      <c r="WWF68" s="1"/>
      <c r="WWG68" s="1"/>
      <c r="WWJ68" s="2"/>
      <c r="WWK68" s="6"/>
      <c r="WWL68" s="6"/>
      <c r="WWM68" s="1"/>
      <c r="WWN68" s="1"/>
      <c r="WWO68" s="1"/>
      <c r="WWR68" s="2"/>
      <c r="WWS68" s="6"/>
      <c r="WWT68" s="6"/>
      <c r="WWU68" s="1"/>
      <c r="WWV68" s="1"/>
      <c r="WWW68" s="1"/>
      <c r="WWZ68" s="2"/>
      <c r="WXA68" s="6"/>
      <c r="WXB68" s="6"/>
      <c r="WXC68" s="1"/>
      <c r="WXD68" s="1"/>
      <c r="WXE68" s="1"/>
      <c r="WXH68" s="2"/>
      <c r="WXI68" s="6"/>
      <c r="WXJ68" s="6"/>
      <c r="WXK68" s="1"/>
      <c r="WXL68" s="1"/>
      <c r="WXM68" s="1"/>
      <c r="WXP68" s="2"/>
      <c r="WXQ68" s="6"/>
      <c r="WXR68" s="6"/>
      <c r="WXS68" s="1"/>
      <c r="WXT68" s="1"/>
      <c r="WXU68" s="1"/>
      <c r="WXX68" s="2"/>
      <c r="WXY68" s="6"/>
      <c r="WXZ68" s="6"/>
      <c r="WYA68" s="1"/>
      <c r="WYB68" s="1"/>
      <c r="WYC68" s="1"/>
      <c r="WYF68" s="2"/>
      <c r="WYG68" s="6"/>
      <c r="WYH68" s="6"/>
      <c r="WYI68" s="1"/>
      <c r="WYJ68" s="1"/>
      <c r="WYK68" s="1"/>
      <c r="WYN68" s="2"/>
      <c r="WYO68" s="6"/>
      <c r="WYP68" s="6"/>
      <c r="WYQ68" s="1"/>
      <c r="WYR68" s="1"/>
      <c r="WYS68" s="1"/>
      <c r="WYV68" s="2"/>
      <c r="WYW68" s="6"/>
      <c r="WYX68" s="6"/>
      <c r="WYY68" s="1"/>
      <c r="WYZ68" s="1"/>
      <c r="WZA68" s="1"/>
      <c r="WZD68" s="2"/>
      <c r="WZE68" s="6"/>
      <c r="WZF68" s="6"/>
      <c r="WZG68" s="1"/>
      <c r="WZH68" s="1"/>
      <c r="WZI68" s="1"/>
      <c r="WZL68" s="2"/>
      <c r="WZM68" s="6"/>
      <c r="WZN68" s="6"/>
      <c r="WZO68" s="1"/>
      <c r="WZP68" s="1"/>
      <c r="WZQ68" s="1"/>
      <c r="WZT68" s="2"/>
      <c r="WZU68" s="6"/>
      <c r="WZV68" s="6"/>
      <c r="WZW68" s="1"/>
      <c r="WZX68" s="1"/>
      <c r="WZY68" s="1"/>
      <c r="XAB68" s="2"/>
      <c r="XAC68" s="6"/>
      <c r="XAD68" s="6"/>
      <c r="XAE68" s="1"/>
      <c r="XAF68" s="1"/>
      <c r="XAG68" s="1"/>
      <c r="XAJ68" s="2"/>
      <c r="XAK68" s="6"/>
      <c r="XAL68" s="6"/>
      <c r="XAM68" s="1"/>
      <c r="XAN68" s="1"/>
      <c r="XAO68" s="1"/>
      <c r="XAR68" s="2"/>
      <c r="XAS68" s="6"/>
      <c r="XAT68" s="6"/>
      <c r="XAU68" s="1"/>
      <c r="XAV68" s="1"/>
      <c r="XAW68" s="1"/>
      <c r="XAZ68" s="2"/>
      <c r="XBA68" s="6"/>
      <c r="XBB68" s="6"/>
      <c r="XBC68" s="1"/>
      <c r="XBD68" s="1"/>
      <c r="XBE68" s="1"/>
      <c r="XBH68" s="2"/>
      <c r="XBI68" s="6"/>
      <c r="XBJ68" s="6"/>
      <c r="XBK68" s="1"/>
      <c r="XBL68" s="1"/>
      <c r="XBM68" s="1"/>
      <c r="XBP68" s="2"/>
      <c r="XBQ68" s="6"/>
      <c r="XBR68" s="6"/>
      <c r="XBS68" s="1"/>
      <c r="XBT68" s="1"/>
      <c r="XBU68" s="1"/>
      <c r="XBX68" s="2"/>
      <c r="XBY68" s="6"/>
      <c r="XBZ68" s="6"/>
      <c r="XCA68" s="1"/>
      <c r="XCB68" s="1"/>
      <c r="XCC68" s="1"/>
      <c r="XCF68" s="2"/>
      <c r="XCG68" s="6"/>
      <c r="XCH68" s="6"/>
      <c r="XCI68" s="1"/>
      <c r="XCJ68" s="1"/>
      <c r="XCK68" s="1"/>
      <c r="XCN68" s="2"/>
      <c r="XCO68" s="6"/>
      <c r="XCP68" s="6"/>
      <c r="XCQ68" s="1"/>
      <c r="XCR68" s="1"/>
      <c r="XCS68" s="1"/>
      <c r="XCV68" s="2"/>
      <c r="XCW68" s="6"/>
      <c r="XCX68" s="6"/>
      <c r="XCY68" s="1"/>
      <c r="XCZ68" s="1"/>
      <c r="XDA68" s="1"/>
      <c r="XDD68" s="2"/>
      <c r="XDE68" s="6"/>
      <c r="XDF68" s="6"/>
      <c r="XDG68" s="1"/>
      <c r="XDH68" s="1"/>
      <c r="XDI68" s="1"/>
      <c r="XDL68" s="2"/>
      <c r="XDM68" s="6"/>
      <c r="XDN68" s="6"/>
      <c r="XDO68" s="1"/>
      <c r="XDP68" s="1"/>
      <c r="XDQ68" s="1"/>
      <c r="XDT68" s="2"/>
      <c r="XDU68" s="6"/>
      <c r="XDV68" s="6"/>
      <c r="XDW68" s="1"/>
      <c r="XDX68" s="1"/>
      <c r="XDY68" s="1"/>
      <c r="XEB68" s="2"/>
      <c r="XEC68" s="6"/>
      <c r="XED68" s="6"/>
      <c r="XEE68" s="1"/>
      <c r="XEF68" s="1"/>
      <c r="XEG68" s="1"/>
      <c r="XEJ68" s="2"/>
      <c r="XEK68" s="6"/>
      <c r="XEL68" s="6"/>
      <c r="XEM68" s="1"/>
      <c r="XEN68" s="1"/>
      <c r="XEO68" s="1"/>
      <c r="XER68" s="2"/>
      <c r="XES68" s="6"/>
      <c r="XET68" s="6"/>
      <c r="XEU68" s="1"/>
      <c r="XEV68" s="1"/>
      <c r="XEW68" s="1"/>
      <c r="XEZ68" s="2"/>
      <c r="XFA68" s="6"/>
      <c r="XFB68" s="6"/>
      <c r="XFC68" s="1"/>
      <c r="XFD68" s="1"/>
    </row>
    <row r="69" spans="1:16384" x14ac:dyDescent="0.25">
      <c r="A69" s="1">
        <v>173166000</v>
      </c>
      <c r="B69" t="s">
        <v>38</v>
      </c>
      <c r="C69" t="s">
        <v>39</v>
      </c>
      <c r="D69" s="2">
        <v>0.13333333333333333</v>
      </c>
      <c r="E69" s="6">
        <v>24</v>
      </c>
      <c r="F69" s="6">
        <v>9.5472000000000001</v>
      </c>
      <c r="G69" s="1">
        <v>320030</v>
      </c>
      <c r="H69" s="1" t="s">
        <v>87</v>
      </c>
      <c r="I69" s="1"/>
      <c r="L69" s="2"/>
      <c r="M69" s="6"/>
      <c r="N69" s="6"/>
      <c r="O69" s="1"/>
      <c r="P69" s="1"/>
      <c r="Q69" s="1"/>
      <c r="T69" s="2"/>
      <c r="U69" s="6"/>
      <c r="V69" s="6"/>
      <c r="W69" s="1"/>
      <c r="X69" s="4">
        <v>16</v>
      </c>
      <c r="Y69" s="13">
        <f t="shared" si="55"/>
        <v>0.66666666666666663</v>
      </c>
      <c r="Z69" s="12">
        <f t="shared" si="56"/>
        <v>152.7552</v>
      </c>
      <c r="AB69" s="2"/>
      <c r="AC69" s="6"/>
      <c r="AD69" s="6"/>
      <c r="AE69" s="1"/>
      <c r="AF69" s="1"/>
      <c r="AG69" s="1"/>
      <c r="AJ69" s="2"/>
      <c r="AK69" s="6"/>
      <c r="AL69" s="6"/>
      <c r="AM69" s="1"/>
      <c r="AN69" s="1"/>
      <c r="AO69" s="1"/>
      <c r="AR69" s="2"/>
      <c r="AS69" s="6"/>
      <c r="AT69" s="6"/>
      <c r="AU69" s="1"/>
      <c r="AV69" s="1"/>
      <c r="AW69" s="1"/>
      <c r="AZ69" s="2"/>
      <c r="BA69" s="6"/>
      <c r="BB69" s="6"/>
      <c r="BC69" s="1"/>
      <c r="BD69" s="1"/>
      <c r="BE69" s="4">
        <v>36</v>
      </c>
      <c r="BF69" s="13">
        <f t="shared" si="47"/>
        <v>1.5</v>
      </c>
      <c r="BG69" s="12">
        <f t="shared" si="48"/>
        <v>343.69920000000002</v>
      </c>
      <c r="BH69" s="4">
        <v>0</v>
      </c>
      <c r="BI69" s="13">
        <f t="shared" si="49"/>
        <v>0</v>
      </c>
      <c r="BJ69" s="12">
        <f t="shared" si="50"/>
        <v>0</v>
      </c>
      <c r="BK69" s="1"/>
      <c r="BL69" s="1"/>
      <c r="BM69" s="1"/>
      <c r="BP69" s="2"/>
      <c r="BQ69" s="4"/>
      <c r="BR69" s="13">
        <f t="shared" si="51"/>
        <v>0</v>
      </c>
      <c r="BS69" s="12">
        <f t="shared" si="52"/>
        <v>0</v>
      </c>
      <c r="BT69" s="18">
        <f t="shared" si="46"/>
        <v>496.45440000000002</v>
      </c>
      <c r="BU69" s="1"/>
      <c r="BX69" s="2"/>
      <c r="BY69" s="6"/>
      <c r="BZ69" s="6"/>
      <c r="CA69" s="1"/>
      <c r="CB69" s="1"/>
      <c r="CC69" s="1"/>
      <c r="CF69" s="2"/>
      <c r="CG69" s="6"/>
      <c r="CH69" s="6"/>
      <c r="CI69" s="1"/>
      <c r="CJ69" s="1"/>
      <c r="CK69" s="1"/>
      <c r="CN69" s="2"/>
      <c r="CO69" s="6"/>
      <c r="CP69" s="6"/>
      <c r="CQ69" s="1"/>
      <c r="CR69" s="1"/>
      <c r="CS69" s="1"/>
      <c r="CV69" s="2"/>
      <c r="CW69" s="6"/>
      <c r="CX69" s="6"/>
      <c r="CY69" s="1"/>
      <c r="CZ69" s="1"/>
      <c r="DA69" s="1"/>
      <c r="DD69" s="2"/>
      <c r="DE69" s="6"/>
      <c r="DF69" s="6"/>
      <c r="DG69" s="1"/>
      <c r="DH69" s="1"/>
      <c r="DI69" s="1"/>
      <c r="DL69" s="2"/>
      <c r="DM69" s="6"/>
      <c r="DN69" s="6"/>
      <c r="DO69" s="1"/>
      <c r="DP69" s="1"/>
      <c r="DQ69" s="1"/>
      <c r="DT69" s="2"/>
      <c r="DU69" s="6"/>
      <c r="DV69" s="6"/>
      <c r="DW69" s="1"/>
      <c r="DX69" s="1"/>
      <c r="DY69" s="1"/>
      <c r="EB69" s="2"/>
      <c r="EC69" s="6"/>
      <c r="ED69" s="6"/>
      <c r="EE69" s="1"/>
      <c r="EF69" s="1"/>
      <c r="EG69" s="1"/>
      <c r="EJ69" s="2"/>
      <c r="EK69" s="6"/>
      <c r="EL69" s="6"/>
      <c r="EM69" s="1"/>
      <c r="EN69" s="1"/>
      <c r="EO69" s="1"/>
      <c r="ER69" s="2"/>
      <c r="ES69" s="6"/>
      <c r="ET69" s="6"/>
      <c r="EU69" s="1"/>
      <c r="EV69" s="1"/>
      <c r="EW69" s="1"/>
      <c r="EZ69" s="2"/>
      <c r="FA69" s="6"/>
      <c r="FB69" s="6"/>
      <c r="FC69" s="1"/>
      <c r="FD69" s="1"/>
      <c r="FE69" s="1"/>
      <c r="FH69" s="2"/>
      <c r="FI69" s="6"/>
      <c r="FJ69" s="6"/>
      <c r="FK69" s="1"/>
      <c r="FL69" s="1"/>
      <c r="FM69" s="1"/>
      <c r="FP69" s="2"/>
      <c r="FQ69" s="6"/>
      <c r="FR69" s="6"/>
      <c r="FS69" s="1"/>
      <c r="FT69" s="1"/>
      <c r="FU69" s="1"/>
      <c r="FX69" s="2"/>
      <c r="FY69" s="6"/>
      <c r="FZ69" s="6"/>
      <c r="GA69" s="1"/>
      <c r="GB69" s="1"/>
      <c r="GC69" s="1"/>
      <c r="GF69" s="2"/>
      <c r="GG69" s="6"/>
      <c r="GH69" s="6"/>
      <c r="GI69" s="1"/>
      <c r="GJ69" s="1"/>
      <c r="GK69" s="1"/>
      <c r="GN69" s="2"/>
      <c r="GO69" s="6"/>
      <c r="GP69" s="6"/>
      <c r="GQ69" s="1"/>
      <c r="GR69" s="1"/>
      <c r="GS69" s="1"/>
      <c r="GV69" s="2"/>
      <c r="GW69" s="6"/>
      <c r="GX69" s="6"/>
      <c r="GY69" s="1"/>
      <c r="GZ69" s="1"/>
      <c r="HA69" s="1"/>
      <c r="HD69" s="2"/>
      <c r="HE69" s="6"/>
      <c r="HF69" s="6"/>
      <c r="HG69" s="1"/>
      <c r="HH69" s="1"/>
      <c r="HI69" s="1"/>
      <c r="HL69" s="2"/>
      <c r="HM69" s="6"/>
      <c r="HN69" s="6"/>
      <c r="HO69" s="1"/>
      <c r="HP69" s="1"/>
      <c r="HQ69" s="1"/>
      <c r="HT69" s="2"/>
      <c r="HU69" s="6"/>
      <c r="HV69" s="6"/>
      <c r="HW69" s="1"/>
      <c r="HX69" s="1"/>
      <c r="HY69" s="1"/>
      <c r="IB69" s="2"/>
      <c r="IC69" s="6"/>
      <c r="ID69" s="6"/>
      <c r="IE69" s="1"/>
      <c r="IF69" s="1"/>
      <c r="IG69" s="1"/>
      <c r="IJ69" s="2"/>
      <c r="IK69" s="6"/>
      <c r="IL69" s="6"/>
      <c r="IM69" s="1"/>
      <c r="IN69" s="1"/>
      <c r="IO69" s="1"/>
      <c r="IR69" s="2"/>
      <c r="IS69" s="6"/>
      <c r="IT69" s="6"/>
      <c r="IU69" s="1"/>
      <c r="IV69" s="1"/>
      <c r="IW69" s="1"/>
      <c r="IZ69" s="2"/>
      <c r="JA69" s="6"/>
      <c r="JB69" s="6"/>
      <c r="JC69" s="1"/>
      <c r="JD69" s="1"/>
      <c r="JE69" s="1"/>
      <c r="JH69" s="2"/>
      <c r="JI69" s="6"/>
      <c r="JJ69" s="6"/>
      <c r="JK69" s="1"/>
      <c r="JL69" s="1"/>
      <c r="JM69" s="1"/>
      <c r="JP69" s="2"/>
      <c r="JQ69" s="6"/>
      <c r="JR69" s="6"/>
      <c r="JS69" s="1"/>
      <c r="JT69" s="1"/>
      <c r="JU69" s="1"/>
      <c r="JX69" s="2"/>
      <c r="JY69" s="6"/>
      <c r="JZ69" s="6"/>
      <c r="KA69" s="1"/>
      <c r="KB69" s="1"/>
      <c r="KC69" s="1"/>
      <c r="KF69" s="2"/>
      <c r="KG69" s="6"/>
      <c r="KH69" s="6"/>
      <c r="KI69" s="1"/>
      <c r="KJ69" s="1"/>
      <c r="KK69" s="1"/>
      <c r="KN69" s="2"/>
      <c r="KO69" s="6"/>
      <c r="KP69" s="6"/>
      <c r="KQ69" s="1"/>
      <c r="KR69" s="1"/>
      <c r="KS69" s="1"/>
      <c r="KV69" s="2"/>
      <c r="KW69" s="6"/>
      <c r="KX69" s="6"/>
      <c r="KY69" s="1"/>
      <c r="KZ69" s="1"/>
      <c r="LA69" s="1"/>
      <c r="LD69" s="2"/>
      <c r="LE69" s="6"/>
      <c r="LF69" s="6"/>
      <c r="LG69" s="1"/>
      <c r="LH69" s="1"/>
      <c r="LI69" s="1"/>
      <c r="LL69" s="2"/>
      <c r="LM69" s="6"/>
      <c r="LN69" s="6"/>
      <c r="LO69" s="1"/>
      <c r="LP69" s="1"/>
      <c r="LQ69" s="1"/>
      <c r="LT69" s="2"/>
      <c r="LU69" s="6"/>
      <c r="LV69" s="6"/>
      <c r="LW69" s="1"/>
      <c r="LX69" s="1"/>
      <c r="LY69" s="1"/>
      <c r="MB69" s="2"/>
      <c r="MC69" s="6"/>
      <c r="MD69" s="6"/>
      <c r="ME69" s="1"/>
      <c r="MF69" s="1"/>
      <c r="MG69" s="1"/>
      <c r="MJ69" s="2"/>
      <c r="MK69" s="6"/>
      <c r="ML69" s="6"/>
      <c r="MM69" s="1"/>
      <c r="MN69" s="1"/>
      <c r="MO69" s="1"/>
      <c r="MR69" s="2"/>
      <c r="MS69" s="6"/>
      <c r="MT69" s="6"/>
      <c r="MU69" s="1"/>
      <c r="MV69" s="1"/>
      <c r="MW69" s="1"/>
      <c r="MZ69" s="2"/>
      <c r="NA69" s="6"/>
      <c r="NB69" s="6"/>
      <c r="NC69" s="1"/>
      <c r="ND69" s="1"/>
      <c r="NE69" s="1"/>
      <c r="NH69" s="2"/>
      <c r="NI69" s="6"/>
      <c r="NJ69" s="6"/>
      <c r="NK69" s="1"/>
      <c r="NL69" s="1"/>
      <c r="NM69" s="1"/>
      <c r="NP69" s="2"/>
      <c r="NQ69" s="6"/>
      <c r="NR69" s="6"/>
      <c r="NS69" s="1"/>
      <c r="NT69" s="1"/>
      <c r="NU69" s="1"/>
      <c r="NX69" s="2"/>
      <c r="NY69" s="6"/>
      <c r="NZ69" s="6"/>
      <c r="OA69" s="1"/>
      <c r="OB69" s="1"/>
      <c r="OC69" s="1"/>
      <c r="OF69" s="2"/>
      <c r="OG69" s="6"/>
      <c r="OH69" s="6"/>
      <c r="OI69" s="1"/>
      <c r="OJ69" s="1"/>
      <c r="OK69" s="1"/>
      <c r="ON69" s="2"/>
      <c r="OO69" s="6"/>
      <c r="OP69" s="6"/>
      <c r="OQ69" s="1"/>
      <c r="OR69" s="1"/>
      <c r="OS69" s="1"/>
      <c r="OV69" s="2"/>
      <c r="OW69" s="6"/>
      <c r="OX69" s="6"/>
      <c r="OY69" s="1"/>
      <c r="OZ69" s="1"/>
      <c r="PA69" s="1"/>
      <c r="PD69" s="2"/>
      <c r="PE69" s="6"/>
      <c r="PF69" s="6"/>
      <c r="PG69" s="1"/>
      <c r="PH69" s="1"/>
      <c r="PI69" s="1"/>
      <c r="PL69" s="2"/>
      <c r="PM69" s="6"/>
      <c r="PN69" s="6"/>
      <c r="PO69" s="1"/>
      <c r="PP69" s="1"/>
      <c r="PQ69" s="1"/>
      <c r="PT69" s="2"/>
      <c r="PU69" s="6"/>
      <c r="PV69" s="6"/>
      <c r="PW69" s="1"/>
      <c r="PX69" s="1"/>
      <c r="PY69" s="1"/>
      <c r="QB69" s="2"/>
      <c r="QC69" s="6"/>
      <c r="QD69" s="6"/>
      <c r="QE69" s="1"/>
      <c r="QF69" s="1"/>
      <c r="QG69" s="1"/>
      <c r="QJ69" s="2"/>
      <c r="QK69" s="6"/>
      <c r="QL69" s="6"/>
      <c r="QM69" s="1"/>
      <c r="QN69" s="1"/>
      <c r="QO69" s="1"/>
      <c r="QR69" s="2"/>
      <c r="QS69" s="6"/>
      <c r="QT69" s="6"/>
      <c r="QU69" s="1"/>
      <c r="QV69" s="1"/>
      <c r="QW69" s="1"/>
      <c r="QZ69" s="2"/>
      <c r="RA69" s="6"/>
      <c r="RB69" s="6"/>
      <c r="RC69" s="1"/>
      <c r="RD69" s="1"/>
      <c r="RE69" s="1"/>
      <c r="RH69" s="2"/>
      <c r="RI69" s="6"/>
      <c r="RJ69" s="6"/>
      <c r="RK69" s="1"/>
      <c r="RL69" s="1"/>
      <c r="RM69" s="1"/>
      <c r="RP69" s="2"/>
      <c r="RQ69" s="6"/>
      <c r="RR69" s="6"/>
      <c r="RS69" s="1"/>
      <c r="RT69" s="1"/>
      <c r="RU69" s="1"/>
      <c r="RX69" s="2"/>
      <c r="RY69" s="6"/>
      <c r="RZ69" s="6"/>
      <c r="SA69" s="1"/>
      <c r="SB69" s="1"/>
      <c r="SC69" s="1"/>
      <c r="SF69" s="2"/>
      <c r="SG69" s="6"/>
      <c r="SH69" s="6"/>
      <c r="SI69" s="1"/>
      <c r="SJ69" s="1"/>
      <c r="SK69" s="1"/>
      <c r="SN69" s="2"/>
      <c r="SO69" s="6"/>
      <c r="SP69" s="6"/>
      <c r="SQ69" s="1"/>
      <c r="SR69" s="1"/>
      <c r="SS69" s="1"/>
      <c r="SV69" s="2"/>
      <c r="SW69" s="6"/>
      <c r="SX69" s="6"/>
      <c r="SY69" s="1"/>
      <c r="SZ69" s="1"/>
      <c r="TA69" s="1"/>
      <c r="TD69" s="2"/>
      <c r="TE69" s="6"/>
      <c r="TF69" s="6"/>
      <c r="TG69" s="1"/>
      <c r="TH69" s="1"/>
      <c r="TI69" s="1"/>
      <c r="TL69" s="2"/>
      <c r="TM69" s="6"/>
      <c r="TN69" s="6"/>
      <c r="TO69" s="1"/>
      <c r="TP69" s="1"/>
      <c r="TQ69" s="1"/>
      <c r="TT69" s="2"/>
      <c r="TU69" s="6"/>
      <c r="TV69" s="6"/>
      <c r="TW69" s="1"/>
      <c r="TX69" s="1"/>
      <c r="TY69" s="1"/>
      <c r="UB69" s="2"/>
      <c r="UC69" s="6"/>
      <c r="UD69" s="6"/>
      <c r="UE69" s="1"/>
      <c r="UF69" s="1"/>
      <c r="UG69" s="1"/>
      <c r="UJ69" s="2"/>
      <c r="UK69" s="6"/>
      <c r="UL69" s="6"/>
      <c r="UM69" s="1"/>
      <c r="UN69" s="1"/>
      <c r="UO69" s="1"/>
      <c r="UR69" s="2"/>
      <c r="US69" s="6"/>
      <c r="UT69" s="6"/>
      <c r="UU69" s="1"/>
      <c r="UV69" s="1"/>
      <c r="UW69" s="1"/>
      <c r="UZ69" s="2"/>
      <c r="VA69" s="6"/>
      <c r="VB69" s="6"/>
      <c r="VC69" s="1"/>
      <c r="VD69" s="1"/>
      <c r="VE69" s="1"/>
      <c r="VH69" s="2"/>
      <c r="VI69" s="6"/>
      <c r="VJ69" s="6"/>
      <c r="VK69" s="1"/>
      <c r="VL69" s="1"/>
      <c r="VM69" s="1"/>
      <c r="VP69" s="2"/>
      <c r="VQ69" s="6"/>
      <c r="VR69" s="6"/>
      <c r="VS69" s="1"/>
      <c r="VT69" s="1"/>
      <c r="VU69" s="1"/>
      <c r="VX69" s="2"/>
      <c r="VY69" s="6"/>
      <c r="VZ69" s="6"/>
      <c r="WA69" s="1"/>
      <c r="WB69" s="1"/>
      <c r="WC69" s="1"/>
      <c r="WF69" s="2"/>
      <c r="WG69" s="6"/>
      <c r="WH69" s="6"/>
      <c r="WI69" s="1"/>
      <c r="WJ69" s="1"/>
      <c r="WK69" s="1"/>
      <c r="WN69" s="2"/>
      <c r="WO69" s="6"/>
      <c r="WP69" s="6"/>
      <c r="WQ69" s="1"/>
      <c r="WR69" s="1"/>
      <c r="WS69" s="1"/>
      <c r="WV69" s="2"/>
      <c r="WW69" s="6"/>
      <c r="WX69" s="6"/>
      <c r="WY69" s="1"/>
      <c r="WZ69" s="1"/>
      <c r="XA69" s="1"/>
      <c r="XD69" s="2"/>
      <c r="XE69" s="6"/>
      <c r="XF69" s="6"/>
      <c r="XG69" s="1"/>
      <c r="XH69" s="1"/>
      <c r="XI69" s="1"/>
      <c r="XL69" s="2"/>
      <c r="XM69" s="6"/>
      <c r="XN69" s="6"/>
      <c r="XO69" s="1"/>
      <c r="XP69" s="1"/>
      <c r="XQ69" s="1"/>
      <c r="XT69" s="2"/>
      <c r="XU69" s="6"/>
      <c r="XV69" s="6"/>
      <c r="XW69" s="1"/>
      <c r="XX69" s="1"/>
      <c r="XY69" s="1"/>
      <c r="YB69" s="2"/>
      <c r="YC69" s="6"/>
      <c r="YD69" s="6"/>
      <c r="YE69" s="1"/>
      <c r="YF69" s="1"/>
      <c r="YG69" s="1"/>
      <c r="YJ69" s="2"/>
      <c r="YK69" s="6"/>
      <c r="YL69" s="6"/>
      <c r="YM69" s="1"/>
      <c r="YN69" s="1"/>
      <c r="YO69" s="1"/>
      <c r="YR69" s="2"/>
      <c r="YS69" s="6"/>
      <c r="YT69" s="6"/>
      <c r="YU69" s="1"/>
      <c r="YV69" s="1"/>
      <c r="YW69" s="1"/>
      <c r="YZ69" s="2"/>
      <c r="ZA69" s="6"/>
      <c r="ZB69" s="6"/>
      <c r="ZC69" s="1"/>
      <c r="ZD69" s="1"/>
      <c r="ZE69" s="1"/>
      <c r="ZH69" s="2"/>
      <c r="ZI69" s="6"/>
      <c r="ZJ69" s="6"/>
      <c r="ZK69" s="1"/>
      <c r="ZL69" s="1"/>
      <c r="ZM69" s="1"/>
      <c r="ZP69" s="2"/>
      <c r="ZQ69" s="6"/>
      <c r="ZR69" s="6"/>
      <c r="ZS69" s="1"/>
      <c r="ZT69" s="1"/>
      <c r="ZU69" s="1"/>
      <c r="ZX69" s="2"/>
      <c r="ZY69" s="6"/>
      <c r="ZZ69" s="6"/>
      <c r="AAA69" s="1"/>
      <c r="AAB69" s="1"/>
      <c r="AAC69" s="1"/>
      <c r="AAF69" s="2"/>
      <c r="AAG69" s="6"/>
      <c r="AAH69" s="6"/>
      <c r="AAI69" s="1"/>
      <c r="AAJ69" s="1"/>
      <c r="AAK69" s="1"/>
      <c r="AAN69" s="2"/>
      <c r="AAO69" s="6"/>
      <c r="AAP69" s="6"/>
      <c r="AAQ69" s="1"/>
      <c r="AAR69" s="1"/>
      <c r="AAS69" s="1"/>
      <c r="AAV69" s="2"/>
      <c r="AAW69" s="6"/>
      <c r="AAX69" s="6"/>
      <c r="AAY69" s="1"/>
      <c r="AAZ69" s="1"/>
      <c r="ABA69" s="1"/>
      <c r="ABD69" s="2"/>
      <c r="ABE69" s="6"/>
      <c r="ABF69" s="6"/>
      <c r="ABG69" s="1"/>
      <c r="ABH69" s="1"/>
      <c r="ABI69" s="1"/>
      <c r="ABL69" s="2"/>
      <c r="ABM69" s="6"/>
      <c r="ABN69" s="6"/>
      <c r="ABO69" s="1"/>
      <c r="ABP69" s="1"/>
      <c r="ABQ69" s="1"/>
      <c r="ABT69" s="2"/>
      <c r="ABU69" s="6"/>
      <c r="ABV69" s="6"/>
      <c r="ABW69" s="1"/>
      <c r="ABX69" s="1"/>
      <c r="ABY69" s="1"/>
      <c r="ACB69" s="2"/>
      <c r="ACC69" s="6"/>
      <c r="ACD69" s="6"/>
      <c r="ACE69" s="1"/>
      <c r="ACF69" s="1"/>
      <c r="ACG69" s="1"/>
      <c r="ACJ69" s="2"/>
      <c r="ACK69" s="6"/>
      <c r="ACL69" s="6"/>
      <c r="ACM69" s="1"/>
      <c r="ACN69" s="1"/>
      <c r="ACO69" s="1"/>
      <c r="ACR69" s="2"/>
      <c r="ACS69" s="6"/>
      <c r="ACT69" s="6"/>
      <c r="ACU69" s="1"/>
      <c r="ACV69" s="1"/>
      <c r="ACW69" s="1"/>
      <c r="ACZ69" s="2"/>
      <c r="ADA69" s="6"/>
      <c r="ADB69" s="6"/>
      <c r="ADC69" s="1"/>
      <c r="ADD69" s="1"/>
      <c r="ADE69" s="1"/>
      <c r="ADH69" s="2"/>
      <c r="ADI69" s="6"/>
      <c r="ADJ69" s="6"/>
      <c r="ADK69" s="1"/>
      <c r="ADL69" s="1"/>
      <c r="ADM69" s="1"/>
      <c r="ADP69" s="2"/>
      <c r="ADQ69" s="6"/>
      <c r="ADR69" s="6"/>
      <c r="ADS69" s="1"/>
      <c r="ADT69" s="1"/>
      <c r="ADU69" s="1"/>
      <c r="ADX69" s="2"/>
      <c r="ADY69" s="6"/>
      <c r="ADZ69" s="6"/>
      <c r="AEA69" s="1"/>
      <c r="AEB69" s="1"/>
      <c r="AEC69" s="1"/>
      <c r="AEF69" s="2"/>
      <c r="AEG69" s="6"/>
      <c r="AEH69" s="6"/>
      <c r="AEI69" s="1"/>
      <c r="AEJ69" s="1"/>
      <c r="AEK69" s="1"/>
      <c r="AEN69" s="2"/>
      <c r="AEO69" s="6"/>
      <c r="AEP69" s="6"/>
      <c r="AEQ69" s="1"/>
      <c r="AER69" s="1"/>
      <c r="AES69" s="1"/>
      <c r="AEV69" s="2"/>
      <c r="AEW69" s="6"/>
      <c r="AEX69" s="6"/>
      <c r="AEY69" s="1"/>
      <c r="AEZ69" s="1"/>
      <c r="AFA69" s="1"/>
      <c r="AFD69" s="2"/>
      <c r="AFE69" s="6"/>
      <c r="AFF69" s="6"/>
      <c r="AFG69" s="1"/>
      <c r="AFH69" s="1"/>
      <c r="AFI69" s="1"/>
      <c r="AFL69" s="2"/>
      <c r="AFM69" s="6"/>
      <c r="AFN69" s="6"/>
      <c r="AFO69" s="1"/>
      <c r="AFP69" s="1"/>
      <c r="AFQ69" s="1"/>
      <c r="AFT69" s="2"/>
      <c r="AFU69" s="6"/>
      <c r="AFV69" s="6"/>
      <c r="AFW69" s="1"/>
      <c r="AFX69" s="1"/>
      <c r="AFY69" s="1"/>
      <c r="AGB69" s="2"/>
      <c r="AGC69" s="6"/>
      <c r="AGD69" s="6"/>
      <c r="AGE69" s="1"/>
      <c r="AGF69" s="1"/>
      <c r="AGG69" s="1"/>
      <c r="AGJ69" s="2"/>
      <c r="AGK69" s="6"/>
      <c r="AGL69" s="6"/>
      <c r="AGM69" s="1"/>
      <c r="AGN69" s="1"/>
      <c r="AGO69" s="1"/>
      <c r="AGR69" s="2"/>
      <c r="AGS69" s="6"/>
      <c r="AGT69" s="6"/>
      <c r="AGU69" s="1"/>
      <c r="AGV69" s="1"/>
      <c r="AGW69" s="1"/>
      <c r="AGZ69" s="2"/>
      <c r="AHA69" s="6"/>
      <c r="AHB69" s="6"/>
      <c r="AHC69" s="1"/>
      <c r="AHD69" s="1"/>
      <c r="AHE69" s="1"/>
      <c r="AHH69" s="2"/>
      <c r="AHI69" s="6"/>
      <c r="AHJ69" s="6"/>
      <c r="AHK69" s="1"/>
      <c r="AHL69" s="1"/>
      <c r="AHM69" s="1"/>
      <c r="AHP69" s="2"/>
      <c r="AHQ69" s="6"/>
      <c r="AHR69" s="6"/>
      <c r="AHS69" s="1"/>
      <c r="AHT69" s="1"/>
      <c r="AHU69" s="1"/>
      <c r="AHX69" s="2"/>
      <c r="AHY69" s="6"/>
      <c r="AHZ69" s="6"/>
      <c r="AIA69" s="1"/>
      <c r="AIB69" s="1"/>
      <c r="AIC69" s="1"/>
      <c r="AIF69" s="2"/>
      <c r="AIG69" s="6"/>
      <c r="AIH69" s="6"/>
      <c r="AII69" s="1"/>
      <c r="AIJ69" s="1"/>
      <c r="AIK69" s="1"/>
      <c r="AIN69" s="2"/>
      <c r="AIO69" s="6"/>
      <c r="AIP69" s="6"/>
      <c r="AIQ69" s="1"/>
      <c r="AIR69" s="1"/>
      <c r="AIS69" s="1"/>
      <c r="AIV69" s="2"/>
      <c r="AIW69" s="6"/>
      <c r="AIX69" s="6"/>
      <c r="AIY69" s="1"/>
      <c r="AIZ69" s="1"/>
      <c r="AJA69" s="1"/>
      <c r="AJD69" s="2"/>
      <c r="AJE69" s="6"/>
      <c r="AJF69" s="6"/>
      <c r="AJG69" s="1"/>
      <c r="AJH69" s="1"/>
      <c r="AJI69" s="1"/>
      <c r="AJL69" s="2"/>
      <c r="AJM69" s="6"/>
      <c r="AJN69" s="6"/>
      <c r="AJO69" s="1"/>
      <c r="AJP69" s="1"/>
      <c r="AJQ69" s="1"/>
      <c r="AJT69" s="2"/>
      <c r="AJU69" s="6"/>
      <c r="AJV69" s="6"/>
      <c r="AJW69" s="1"/>
      <c r="AJX69" s="1"/>
      <c r="AJY69" s="1"/>
      <c r="AKB69" s="2"/>
      <c r="AKC69" s="6"/>
      <c r="AKD69" s="6"/>
      <c r="AKE69" s="1"/>
      <c r="AKF69" s="1"/>
      <c r="AKG69" s="1"/>
      <c r="AKJ69" s="2"/>
      <c r="AKK69" s="6"/>
      <c r="AKL69" s="6"/>
      <c r="AKM69" s="1"/>
      <c r="AKN69" s="1"/>
      <c r="AKO69" s="1"/>
      <c r="AKR69" s="2"/>
      <c r="AKS69" s="6"/>
      <c r="AKT69" s="6"/>
      <c r="AKU69" s="1"/>
      <c r="AKV69" s="1"/>
      <c r="AKW69" s="1"/>
      <c r="AKZ69" s="2"/>
      <c r="ALA69" s="6"/>
      <c r="ALB69" s="6"/>
      <c r="ALC69" s="1"/>
      <c r="ALD69" s="1"/>
      <c r="ALE69" s="1"/>
      <c r="ALH69" s="2"/>
      <c r="ALI69" s="6"/>
      <c r="ALJ69" s="6"/>
      <c r="ALK69" s="1"/>
      <c r="ALL69" s="1"/>
      <c r="ALM69" s="1"/>
      <c r="ALP69" s="2"/>
      <c r="ALQ69" s="6"/>
      <c r="ALR69" s="6"/>
      <c r="ALS69" s="1"/>
      <c r="ALT69" s="1"/>
      <c r="ALU69" s="1"/>
      <c r="ALX69" s="2"/>
      <c r="ALY69" s="6"/>
      <c r="ALZ69" s="6"/>
      <c r="AMA69" s="1"/>
      <c r="AMB69" s="1"/>
      <c r="AMC69" s="1"/>
      <c r="AMF69" s="2"/>
      <c r="AMG69" s="6"/>
      <c r="AMH69" s="6"/>
      <c r="AMI69" s="1"/>
      <c r="AMJ69" s="1"/>
      <c r="AMK69" s="1"/>
      <c r="AMN69" s="2"/>
      <c r="AMO69" s="6"/>
      <c r="AMP69" s="6"/>
      <c r="AMQ69" s="1"/>
      <c r="AMR69" s="1"/>
      <c r="AMS69" s="1"/>
      <c r="AMV69" s="2"/>
      <c r="AMW69" s="6"/>
      <c r="AMX69" s="6"/>
      <c r="AMY69" s="1"/>
      <c r="AMZ69" s="1"/>
      <c r="ANA69" s="1"/>
      <c r="AND69" s="2"/>
      <c r="ANE69" s="6"/>
      <c r="ANF69" s="6"/>
      <c r="ANG69" s="1"/>
      <c r="ANH69" s="1"/>
      <c r="ANI69" s="1"/>
      <c r="ANL69" s="2"/>
      <c r="ANM69" s="6"/>
      <c r="ANN69" s="6"/>
      <c r="ANO69" s="1"/>
      <c r="ANP69" s="1"/>
      <c r="ANQ69" s="1"/>
      <c r="ANT69" s="2"/>
      <c r="ANU69" s="6"/>
      <c r="ANV69" s="6"/>
      <c r="ANW69" s="1"/>
      <c r="ANX69" s="1"/>
      <c r="ANY69" s="1"/>
      <c r="AOB69" s="2"/>
      <c r="AOC69" s="6"/>
      <c r="AOD69" s="6"/>
      <c r="AOE69" s="1"/>
      <c r="AOF69" s="1"/>
      <c r="AOG69" s="1"/>
      <c r="AOJ69" s="2"/>
      <c r="AOK69" s="6"/>
      <c r="AOL69" s="6"/>
      <c r="AOM69" s="1"/>
      <c r="AON69" s="1"/>
      <c r="AOO69" s="1"/>
      <c r="AOR69" s="2"/>
      <c r="AOS69" s="6"/>
      <c r="AOT69" s="6"/>
      <c r="AOU69" s="1"/>
      <c r="AOV69" s="1"/>
      <c r="AOW69" s="1"/>
      <c r="AOZ69" s="2"/>
      <c r="APA69" s="6"/>
      <c r="APB69" s="6"/>
      <c r="APC69" s="1"/>
      <c r="APD69" s="1"/>
      <c r="APE69" s="1"/>
      <c r="APH69" s="2"/>
      <c r="API69" s="6"/>
      <c r="APJ69" s="6"/>
      <c r="APK69" s="1"/>
      <c r="APL69" s="1"/>
      <c r="APM69" s="1"/>
      <c r="APP69" s="2"/>
      <c r="APQ69" s="6"/>
      <c r="APR69" s="6"/>
      <c r="APS69" s="1"/>
      <c r="APT69" s="1"/>
      <c r="APU69" s="1"/>
      <c r="APX69" s="2"/>
      <c r="APY69" s="6"/>
      <c r="APZ69" s="6"/>
      <c r="AQA69" s="1"/>
      <c r="AQB69" s="1"/>
      <c r="AQC69" s="1"/>
      <c r="AQF69" s="2"/>
      <c r="AQG69" s="6"/>
      <c r="AQH69" s="6"/>
      <c r="AQI69" s="1"/>
      <c r="AQJ69" s="1"/>
      <c r="AQK69" s="1"/>
      <c r="AQN69" s="2"/>
      <c r="AQO69" s="6"/>
      <c r="AQP69" s="6"/>
      <c r="AQQ69" s="1"/>
      <c r="AQR69" s="1"/>
      <c r="AQS69" s="1"/>
      <c r="AQV69" s="2"/>
      <c r="AQW69" s="6"/>
      <c r="AQX69" s="6"/>
      <c r="AQY69" s="1"/>
      <c r="AQZ69" s="1"/>
      <c r="ARA69" s="1"/>
      <c r="ARD69" s="2"/>
      <c r="ARE69" s="6"/>
      <c r="ARF69" s="6"/>
      <c r="ARG69" s="1"/>
      <c r="ARH69" s="1"/>
      <c r="ARI69" s="1"/>
      <c r="ARL69" s="2"/>
      <c r="ARM69" s="6"/>
      <c r="ARN69" s="6"/>
      <c r="ARO69" s="1"/>
      <c r="ARP69" s="1"/>
      <c r="ARQ69" s="1"/>
      <c r="ART69" s="2"/>
      <c r="ARU69" s="6"/>
      <c r="ARV69" s="6"/>
      <c r="ARW69" s="1"/>
      <c r="ARX69" s="1"/>
      <c r="ARY69" s="1"/>
      <c r="ASB69" s="2"/>
      <c r="ASC69" s="6"/>
      <c r="ASD69" s="6"/>
      <c r="ASE69" s="1"/>
      <c r="ASF69" s="1"/>
      <c r="ASG69" s="1"/>
      <c r="ASJ69" s="2"/>
      <c r="ASK69" s="6"/>
      <c r="ASL69" s="6"/>
      <c r="ASM69" s="1"/>
      <c r="ASN69" s="1"/>
      <c r="ASO69" s="1"/>
      <c r="ASR69" s="2"/>
      <c r="ASS69" s="6"/>
      <c r="AST69" s="6"/>
      <c r="ASU69" s="1"/>
      <c r="ASV69" s="1"/>
      <c r="ASW69" s="1"/>
      <c r="ASZ69" s="2"/>
      <c r="ATA69" s="6"/>
      <c r="ATB69" s="6"/>
      <c r="ATC69" s="1"/>
      <c r="ATD69" s="1"/>
      <c r="ATE69" s="1"/>
      <c r="ATH69" s="2"/>
      <c r="ATI69" s="6"/>
      <c r="ATJ69" s="6"/>
      <c r="ATK69" s="1"/>
      <c r="ATL69" s="1"/>
      <c r="ATM69" s="1"/>
      <c r="ATP69" s="2"/>
      <c r="ATQ69" s="6"/>
      <c r="ATR69" s="6"/>
      <c r="ATS69" s="1"/>
      <c r="ATT69" s="1"/>
      <c r="ATU69" s="1"/>
      <c r="ATX69" s="2"/>
      <c r="ATY69" s="6"/>
      <c r="ATZ69" s="6"/>
      <c r="AUA69" s="1"/>
      <c r="AUB69" s="1"/>
      <c r="AUC69" s="1"/>
      <c r="AUF69" s="2"/>
      <c r="AUG69" s="6"/>
      <c r="AUH69" s="6"/>
      <c r="AUI69" s="1"/>
      <c r="AUJ69" s="1"/>
      <c r="AUK69" s="1"/>
      <c r="AUN69" s="2"/>
      <c r="AUO69" s="6"/>
      <c r="AUP69" s="6"/>
      <c r="AUQ69" s="1"/>
      <c r="AUR69" s="1"/>
      <c r="AUS69" s="1"/>
      <c r="AUV69" s="2"/>
      <c r="AUW69" s="6"/>
      <c r="AUX69" s="6"/>
      <c r="AUY69" s="1"/>
      <c r="AUZ69" s="1"/>
      <c r="AVA69" s="1"/>
      <c r="AVD69" s="2"/>
      <c r="AVE69" s="6"/>
      <c r="AVF69" s="6"/>
      <c r="AVG69" s="1"/>
      <c r="AVH69" s="1"/>
      <c r="AVI69" s="1"/>
      <c r="AVL69" s="2"/>
      <c r="AVM69" s="6"/>
      <c r="AVN69" s="6"/>
      <c r="AVO69" s="1"/>
      <c r="AVP69" s="1"/>
      <c r="AVQ69" s="1"/>
      <c r="AVT69" s="2"/>
      <c r="AVU69" s="6"/>
      <c r="AVV69" s="6"/>
      <c r="AVW69" s="1"/>
      <c r="AVX69" s="1"/>
      <c r="AVY69" s="1"/>
      <c r="AWB69" s="2"/>
      <c r="AWC69" s="6"/>
      <c r="AWD69" s="6"/>
      <c r="AWE69" s="1"/>
      <c r="AWF69" s="1"/>
      <c r="AWG69" s="1"/>
      <c r="AWJ69" s="2"/>
      <c r="AWK69" s="6"/>
      <c r="AWL69" s="6"/>
      <c r="AWM69" s="1"/>
      <c r="AWN69" s="1"/>
      <c r="AWO69" s="1"/>
      <c r="AWR69" s="2"/>
      <c r="AWS69" s="6"/>
      <c r="AWT69" s="6"/>
      <c r="AWU69" s="1"/>
      <c r="AWV69" s="1"/>
      <c r="AWW69" s="1"/>
      <c r="AWZ69" s="2"/>
      <c r="AXA69" s="6"/>
      <c r="AXB69" s="6"/>
      <c r="AXC69" s="1"/>
      <c r="AXD69" s="1"/>
      <c r="AXE69" s="1"/>
      <c r="AXH69" s="2"/>
      <c r="AXI69" s="6"/>
      <c r="AXJ69" s="6"/>
      <c r="AXK69" s="1"/>
      <c r="AXL69" s="1"/>
      <c r="AXM69" s="1"/>
      <c r="AXP69" s="2"/>
      <c r="AXQ69" s="6"/>
      <c r="AXR69" s="6"/>
      <c r="AXS69" s="1"/>
      <c r="AXT69" s="1"/>
      <c r="AXU69" s="1"/>
      <c r="AXX69" s="2"/>
      <c r="AXY69" s="6"/>
      <c r="AXZ69" s="6"/>
      <c r="AYA69" s="1"/>
      <c r="AYB69" s="1"/>
      <c r="AYC69" s="1"/>
      <c r="AYF69" s="2"/>
      <c r="AYG69" s="6"/>
      <c r="AYH69" s="6"/>
      <c r="AYI69" s="1"/>
      <c r="AYJ69" s="1"/>
      <c r="AYK69" s="1"/>
      <c r="AYN69" s="2"/>
      <c r="AYO69" s="6"/>
      <c r="AYP69" s="6"/>
      <c r="AYQ69" s="1"/>
      <c r="AYR69" s="1"/>
      <c r="AYS69" s="1"/>
      <c r="AYV69" s="2"/>
      <c r="AYW69" s="6"/>
      <c r="AYX69" s="6"/>
      <c r="AYY69" s="1"/>
      <c r="AYZ69" s="1"/>
      <c r="AZA69" s="1"/>
      <c r="AZD69" s="2"/>
      <c r="AZE69" s="6"/>
      <c r="AZF69" s="6"/>
      <c r="AZG69" s="1"/>
      <c r="AZH69" s="1"/>
      <c r="AZI69" s="1"/>
      <c r="AZL69" s="2"/>
      <c r="AZM69" s="6"/>
      <c r="AZN69" s="6"/>
      <c r="AZO69" s="1"/>
      <c r="AZP69" s="1"/>
      <c r="AZQ69" s="1"/>
      <c r="AZT69" s="2"/>
      <c r="AZU69" s="6"/>
      <c r="AZV69" s="6"/>
      <c r="AZW69" s="1"/>
      <c r="AZX69" s="1"/>
      <c r="AZY69" s="1"/>
      <c r="BAB69" s="2"/>
      <c r="BAC69" s="6"/>
      <c r="BAD69" s="6"/>
      <c r="BAE69" s="1"/>
      <c r="BAF69" s="1"/>
      <c r="BAG69" s="1"/>
      <c r="BAJ69" s="2"/>
      <c r="BAK69" s="6"/>
      <c r="BAL69" s="6"/>
      <c r="BAM69" s="1"/>
      <c r="BAN69" s="1"/>
      <c r="BAO69" s="1"/>
      <c r="BAR69" s="2"/>
      <c r="BAS69" s="6"/>
      <c r="BAT69" s="6"/>
      <c r="BAU69" s="1"/>
      <c r="BAV69" s="1"/>
      <c r="BAW69" s="1"/>
      <c r="BAZ69" s="2"/>
      <c r="BBA69" s="6"/>
      <c r="BBB69" s="6"/>
      <c r="BBC69" s="1"/>
      <c r="BBD69" s="1"/>
      <c r="BBE69" s="1"/>
      <c r="BBH69" s="2"/>
      <c r="BBI69" s="6"/>
      <c r="BBJ69" s="6"/>
      <c r="BBK69" s="1"/>
      <c r="BBL69" s="1"/>
      <c r="BBM69" s="1"/>
      <c r="BBP69" s="2"/>
      <c r="BBQ69" s="6"/>
      <c r="BBR69" s="6"/>
      <c r="BBS69" s="1"/>
      <c r="BBT69" s="1"/>
      <c r="BBU69" s="1"/>
      <c r="BBX69" s="2"/>
      <c r="BBY69" s="6"/>
      <c r="BBZ69" s="6"/>
      <c r="BCA69" s="1"/>
      <c r="BCB69" s="1"/>
      <c r="BCC69" s="1"/>
      <c r="BCF69" s="2"/>
      <c r="BCG69" s="6"/>
      <c r="BCH69" s="6"/>
      <c r="BCI69" s="1"/>
      <c r="BCJ69" s="1"/>
      <c r="BCK69" s="1"/>
      <c r="BCN69" s="2"/>
      <c r="BCO69" s="6"/>
      <c r="BCP69" s="6"/>
      <c r="BCQ69" s="1"/>
      <c r="BCR69" s="1"/>
      <c r="BCS69" s="1"/>
      <c r="BCV69" s="2"/>
      <c r="BCW69" s="6"/>
      <c r="BCX69" s="6"/>
      <c r="BCY69" s="1"/>
      <c r="BCZ69" s="1"/>
      <c r="BDA69" s="1"/>
      <c r="BDD69" s="2"/>
      <c r="BDE69" s="6"/>
      <c r="BDF69" s="6"/>
      <c r="BDG69" s="1"/>
      <c r="BDH69" s="1"/>
      <c r="BDI69" s="1"/>
      <c r="BDL69" s="2"/>
      <c r="BDM69" s="6"/>
      <c r="BDN69" s="6"/>
      <c r="BDO69" s="1"/>
      <c r="BDP69" s="1"/>
      <c r="BDQ69" s="1"/>
      <c r="BDT69" s="2"/>
      <c r="BDU69" s="6"/>
      <c r="BDV69" s="6"/>
      <c r="BDW69" s="1"/>
      <c r="BDX69" s="1"/>
      <c r="BDY69" s="1"/>
      <c r="BEB69" s="2"/>
      <c r="BEC69" s="6"/>
      <c r="BED69" s="6"/>
      <c r="BEE69" s="1"/>
      <c r="BEF69" s="1"/>
      <c r="BEG69" s="1"/>
      <c r="BEJ69" s="2"/>
      <c r="BEK69" s="6"/>
      <c r="BEL69" s="6"/>
      <c r="BEM69" s="1"/>
      <c r="BEN69" s="1"/>
      <c r="BEO69" s="1"/>
      <c r="BER69" s="2"/>
      <c r="BES69" s="6"/>
      <c r="BET69" s="6"/>
      <c r="BEU69" s="1"/>
      <c r="BEV69" s="1"/>
      <c r="BEW69" s="1"/>
      <c r="BEZ69" s="2"/>
      <c r="BFA69" s="6"/>
      <c r="BFB69" s="6"/>
      <c r="BFC69" s="1"/>
      <c r="BFD69" s="1"/>
      <c r="BFE69" s="1"/>
      <c r="BFH69" s="2"/>
      <c r="BFI69" s="6"/>
      <c r="BFJ69" s="6"/>
      <c r="BFK69" s="1"/>
      <c r="BFL69" s="1"/>
      <c r="BFM69" s="1"/>
      <c r="BFP69" s="2"/>
      <c r="BFQ69" s="6"/>
      <c r="BFR69" s="6"/>
      <c r="BFS69" s="1"/>
      <c r="BFT69" s="1"/>
      <c r="BFU69" s="1"/>
      <c r="BFX69" s="2"/>
      <c r="BFY69" s="6"/>
      <c r="BFZ69" s="6"/>
      <c r="BGA69" s="1"/>
      <c r="BGB69" s="1"/>
      <c r="BGC69" s="1"/>
      <c r="BGF69" s="2"/>
      <c r="BGG69" s="6"/>
      <c r="BGH69" s="6"/>
      <c r="BGI69" s="1"/>
      <c r="BGJ69" s="1"/>
      <c r="BGK69" s="1"/>
      <c r="BGN69" s="2"/>
      <c r="BGO69" s="6"/>
      <c r="BGP69" s="6"/>
      <c r="BGQ69" s="1"/>
      <c r="BGR69" s="1"/>
      <c r="BGS69" s="1"/>
      <c r="BGV69" s="2"/>
      <c r="BGW69" s="6"/>
      <c r="BGX69" s="6"/>
      <c r="BGY69" s="1"/>
      <c r="BGZ69" s="1"/>
      <c r="BHA69" s="1"/>
      <c r="BHD69" s="2"/>
      <c r="BHE69" s="6"/>
      <c r="BHF69" s="6"/>
      <c r="BHG69" s="1"/>
      <c r="BHH69" s="1"/>
      <c r="BHI69" s="1"/>
      <c r="BHL69" s="2"/>
      <c r="BHM69" s="6"/>
      <c r="BHN69" s="6"/>
      <c r="BHO69" s="1"/>
      <c r="BHP69" s="1"/>
      <c r="BHQ69" s="1"/>
      <c r="BHT69" s="2"/>
      <c r="BHU69" s="6"/>
      <c r="BHV69" s="6"/>
      <c r="BHW69" s="1"/>
      <c r="BHX69" s="1"/>
      <c r="BHY69" s="1"/>
      <c r="BIB69" s="2"/>
      <c r="BIC69" s="6"/>
      <c r="BID69" s="6"/>
      <c r="BIE69" s="1"/>
      <c r="BIF69" s="1"/>
      <c r="BIG69" s="1"/>
      <c r="BIJ69" s="2"/>
      <c r="BIK69" s="6"/>
      <c r="BIL69" s="6"/>
      <c r="BIM69" s="1"/>
      <c r="BIN69" s="1"/>
      <c r="BIO69" s="1"/>
      <c r="BIR69" s="2"/>
      <c r="BIS69" s="6"/>
      <c r="BIT69" s="6"/>
      <c r="BIU69" s="1"/>
      <c r="BIV69" s="1"/>
      <c r="BIW69" s="1"/>
      <c r="BIZ69" s="2"/>
      <c r="BJA69" s="6"/>
      <c r="BJB69" s="6"/>
      <c r="BJC69" s="1"/>
      <c r="BJD69" s="1"/>
      <c r="BJE69" s="1"/>
      <c r="BJH69" s="2"/>
      <c r="BJI69" s="6"/>
      <c r="BJJ69" s="6"/>
      <c r="BJK69" s="1"/>
      <c r="BJL69" s="1"/>
      <c r="BJM69" s="1"/>
      <c r="BJP69" s="2"/>
      <c r="BJQ69" s="6"/>
      <c r="BJR69" s="6"/>
      <c r="BJS69" s="1"/>
      <c r="BJT69" s="1"/>
      <c r="BJU69" s="1"/>
      <c r="BJX69" s="2"/>
      <c r="BJY69" s="6"/>
      <c r="BJZ69" s="6"/>
      <c r="BKA69" s="1"/>
      <c r="BKB69" s="1"/>
      <c r="BKC69" s="1"/>
      <c r="BKF69" s="2"/>
      <c r="BKG69" s="6"/>
      <c r="BKH69" s="6"/>
      <c r="BKI69" s="1"/>
      <c r="BKJ69" s="1"/>
      <c r="BKK69" s="1"/>
      <c r="BKN69" s="2"/>
      <c r="BKO69" s="6"/>
      <c r="BKP69" s="6"/>
      <c r="BKQ69" s="1"/>
      <c r="BKR69" s="1"/>
      <c r="BKS69" s="1"/>
      <c r="BKV69" s="2"/>
      <c r="BKW69" s="6"/>
      <c r="BKX69" s="6"/>
      <c r="BKY69" s="1"/>
      <c r="BKZ69" s="1"/>
      <c r="BLA69" s="1"/>
      <c r="BLD69" s="2"/>
      <c r="BLE69" s="6"/>
      <c r="BLF69" s="6"/>
      <c r="BLG69" s="1"/>
      <c r="BLH69" s="1"/>
      <c r="BLI69" s="1"/>
      <c r="BLL69" s="2"/>
      <c r="BLM69" s="6"/>
      <c r="BLN69" s="6"/>
      <c r="BLO69" s="1"/>
      <c r="BLP69" s="1"/>
      <c r="BLQ69" s="1"/>
      <c r="BLT69" s="2"/>
      <c r="BLU69" s="6"/>
      <c r="BLV69" s="6"/>
      <c r="BLW69" s="1"/>
      <c r="BLX69" s="1"/>
      <c r="BLY69" s="1"/>
      <c r="BMB69" s="2"/>
      <c r="BMC69" s="6"/>
      <c r="BMD69" s="6"/>
      <c r="BME69" s="1"/>
      <c r="BMF69" s="1"/>
      <c r="BMG69" s="1"/>
      <c r="BMJ69" s="2"/>
      <c r="BMK69" s="6"/>
      <c r="BML69" s="6"/>
      <c r="BMM69" s="1"/>
      <c r="BMN69" s="1"/>
      <c r="BMO69" s="1"/>
      <c r="BMR69" s="2"/>
      <c r="BMS69" s="6"/>
      <c r="BMT69" s="6"/>
      <c r="BMU69" s="1"/>
      <c r="BMV69" s="1"/>
      <c r="BMW69" s="1"/>
      <c r="BMZ69" s="2"/>
      <c r="BNA69" s="6"/>
      <c r="BNB69" s="6"/>
      <c r="BNC69" s="1"/>
      <c r="BND69" s="1"/>
      <c r="BNE69" s="1"/>
      <c r="BNH69" s="2"/>
      <c r="BNI69" s="6"/>
      <c r="BNJ69" s="6"/>
      <c r="BNK69" s="1"/>
      <c r="BNL69" s="1"/>
      <c r="BNM69" s="1"/>
      <c r="BNP69" s="2"/>
      <c r="BNQ69" s="6"/>
      <c r="BNR69" s="6"/>
      <c r="BNS69" s="1"/>
      <c r="BNT69" s="1"/>
      <c r="BNU69" s="1"/>
      <c r="BNX69" s="2"/>
      <c r="BNY69" s="6"/>
      <c r="BNZ69" s="6"/>
      <c r="BOA69" s="1"/>
      <c r="BOB69" s="1"/>
      <c r="BOC69" s="1"/>
      <c r="BOF69" s="2"/>
      <c r="BOG69" s="6"/>
      <c r="BOH69" s="6"/>
      <c r="BOI69" s="1"/>
      <c r="BOJ69" s="1"/>
      <c r="BOK69" s="1"/>
      <c r="BON69" s="2"/>
      <c r="BOO69" s="6"/>
      <c r="BOP69" s="6"/>
      <c r="BOQ69" s="1"/>
      <c r="BOR69" s="1"/>
      <c r="BOS69" s="1"/>
      <c r="BOV69" s="2"/>
      <c r="BOW69" s="6"/>
      <c r="BOX69" s="6"/>
      <c r="BOY69" s="1"/>
      <c r="BOZ69" s="1"/>
      <c r="BPA69" s="1"/>
      <c r="BPD69" s="2"/>
      <c r="BPE69" s="6"/>
      <c r="BPF69" s="6"/>
      <c r="BPG69" s="1"/>
      <c r="BPH69" s="1"/>
      <c r="BPI69" s="1"/>
      <c r="BPL69" s="2"/>
      <c r="BPM69" s="6"/>
      <c r="BPN69" s="6"/>
      <c r="BPO69" s="1"/>
      <c r="BPP69" s="1"/>
      <c r="BPQ69" s="1"/>
      <c r="BPT69" s="2"/>
      <c r="BPU69" s="6"/>
      <c r="BPV69" s="6"/>
      <c r="BPW69" s="1"/>
      <c r="BPX69" s="1"/>
      <c r="BPY69" s="1"/>
      <c r="BQB69" s="2"/>
      <c r="BQC69" s="6"/>
      <c r="BQD69" s="6"/>
      <c r="BQE69" s="1"/>
      <c r="BQF69" s="1"/>
      <c r="BQG69" s="1"/>
      <c r="BQJ69" s="2"/>
      <c r="BQK69" s="6"/>
      <c r="BQL69" s="6"/>
      <c r="BQM69" s="1"/>
      <c r="BQN69" s="1"/>
      <c r="BQO69" s="1"/>
      <c r="BQR69" s="2"/>
      <c r="BQS69" s="6"/>
      <c r="BQT69" s="6"/>
      <c r="BQU69" s="1"/>
      <c r="BQV69" s="1"/>
      <c r="BQW69" s="1"/>
      <c r="BQZ69" s="2"/>
      <c r="BRA69" s="6"/>
      <c r="BRB69" s="6"/>
      <c r="BRC69" s="1"/>
      <c r="BRD69" s="1"/>
      <c r="BRE69" s="1"/>
      <c r="BRH69" s="2"/>
      <c r="BRI69" s="6"/>
      <c r="BRJ69" s="6"/>
      <c r="BRK69" s="1"/>
      <c r="BRL69" s="1"/>
      <c r="BRM69" s="1"/>
      <c r="BRP69" s="2"/>
      <c r="BRQ69" s="6"/>
      <c r="BRR69" s="6"/>
      <c r="BRS69" s="1"/>
      <c r="BRT69" s="1"/>
      <c r="BRU69" s="1"/>
      <c r="BRX69" s="2"/>
      <c r="BRY69" s="6"/>
      <c r="BRZ69" s="6"/>
      <c r="BSA69" s="1"/>
      <c r="BSB69" s="1"/>
      <c r="BSC69" s="1"/>
      <c r="BSF69" s="2"/>
      <c r="BSG69" s="6"/>
      <c r="BSH69" s="6"/>
      <c r="BSI69" s="1"/>
      <c r="BSJ69" s="1"/>
      <c r="BSK69" s="1"/>
      <c r="BSN69" s="2"/>
      <c r="BSO69" s="6"/>
      <c r="BSP69" s="6"/>
      <c r="BSQ69" s="1"/>
      <c r="BSR69" s="1"/>
      <c r="BSS69" s="1"/>
      <c r="BSV69" s="2"/>
      <c r="BSW69" s="6"/>
      <c r="BSX69" s="6"/>
      <c r="BSY69" s="1"/>
      <c r="BSZ69" s="1"/>
      <c r="BTA69" s="1"/>
      <c r="BTD69" s="2"/>
      <c r="BTE69" s="6"/>
      <c r="BTF69" s="6"/>
      <c r="BTG69" s="1"/>
      <c r="BTH69" s="1"/>
      <c r="BTI69" s="1"/>
      <c r="BTL69" s="2"/>
      <c r="BTM69" s="6"/>
      <c r="BTN69" s="6"/>
      <c r="BTO69" s="1"/>
      <c r="BTP69" s="1"/>
      <c r="BTQ69" s="1"/>
      <c r="BTT69" s="2"/>
      <c r="BTU69" s="6"/>
      <c r="BTV69" s="6"/>
      <c r="BTW69" s="1"/>
      <c r="BTX69" s="1"/>
      <c r="BTY69" s="1"/>
      <c r="BUB69" s="2"/>
      <c r="BUC69" s="6"/>
      <c r="BUD69" s="6"/>
      <c r="BUE69" s="1"/>
      <c r="BUF69" s="1"/>
      <c r="BUG69" s="1"/>
      <c r="BUJ69" s="2"/>
      <c r="BUK69" s="6"/>
      <c r="BUL69" s="6"/>
      <c r="BUM69" s="1"/>
      <c r="BUN69" s="1"/>
      <c r="BUO69" s="1"/>
      <c r="BUR69" s="2"/>
      <c r="BUS69" s="6"/>
      <c r="BUT69" s="6"/>
      <c r="BUU69" s="1"/>
      <c r="BUV69" s="1"/>
      <c r="BUW69" s="1"/>
      <c r="BUZ69" s="2"/>
      <c r="BVA69" s="6"/>
      <c r="BVB69" s="6"/>
      <c r="BVC69" s="1"/>
      <c r="BVD69" s="1"/>
      <c r="BVE69" s="1"/>
      <c r="BVH69" s="2"/>
      <c r="BVI69" s="6"/>
      <c r="BVJ69" s="6"/>
      <c r="BVK69" s="1"/>
      <c r="BVL69" s="1"/>
      <c r="BVM69" s="1"/>
      <c r="BVP69" s="2"/>
      <c r="BVQ69" s="6"/>
      <c r="BVR69" s="6"/>
      <c r="BVS69" s="1"/>
      <c r="BVT69" s="1"/>
      <c r="BVU69" s="1"/>
      <c r="BVX69" s="2"/>
      <c r="BVY69" s="6"/>
      <c r="BVZ69" s="6"/>
      <c r="BWA69" s="1"/>
      <c r="BWB69" s="1"/>
      <c r="BWC69" s="1"/>
      <c r="BWF69" s="2"/>
      <c r="BWG69" s="6"/>
      <c r="BWH69" s="6"/>
      <c r="BWI69" s="1"/>
      <c r="BWJ69" s="1"/>
      <c r="BWK69" s="1"/>
      <c r="BWN69" s="2"/>
      <c r="BWO69" s="6"/>
      <c r="BWP69" s="6"/>
      <c r="BWQ69" s="1"/>
      <c r="BWR69" s="1"/>
      <c r="BWS69" s="1"/>
      <c r="BWV69" s="2"/>
      <c r="BWW69" s="6"/>
      <c r="BWX69" s="6"/>
      <c r="BWY69" s="1"/>
      <c r="BWZ69" s="1"/>
      <c r="BXA69" s="1"/>
      <c r="BXD69" s="2"/>
      <c r="BXE69" s="6"/>
      <c r="BXF69" s="6"/>
      <c r="BXG69" s="1"/>
      <c r="BXH69" s="1"/>
      <c r="BXI69" s="1"/>
      <c r="BXL69" s="2"/>
      <c r="BXM69" s="6"/>
      <c r="BXN69" s="6"/>
      <c r="BXO69" s="1"/>
      <c r="BXP69" s="1"/>
      <c r="BXQ69" s="1"/>
      <c r="BXT69" s="2"/>
      <c r="BXU69" s="6"/>
      <c r="BXV69" s="6"/>
      <c r="BXW69" s="1"/>
      <c r="BXX69" s="1"/>
      <c r="BXY69" s="1"/>
      <c r="BYB69" s="2"/>
      <c r="BYC69" s="6"/>
      <c r="BYD69" s="6"/>
      <c r="BYE69" s="1"/>
      <c r="BYF69" s="1"/>
      <c r="BYG69" s="1"/>
      <c r="BYJ69" s="2"/>
      <c r="BYK69" s="6"/>
      <c r="BYL69" s="6"/>
      <c r="BYM69" s="1"/>
      <c r="BYN69" s="1"/>
      <c r="BYO69" s="1"/>
      <c r="BYR69" s="2"/>
      <c r="BYS69" s="6"/>
      <c r="BYT69" s="6"/>
      <c r="BYU69" s="1"/>
      <c r="BYV69" s="1"/>
      <c r="BYW69" s="1"/>
      <c r="BYZ69" s="2"/>
      <c r="BZA69" s="6"/>
      <c r="BZB69" s="6"/>
      <c r="BZC69" s="1"/>
      <c r="BZD69" s="1"/>
      <c r="BZE69" s="1"/>
      <c r="BZH69" s="2"/>
      <c r="BZI69" s="6"/>
      <c r="BZJ69" s="6"/>
      <c r="BZK69" s="1"/>
      <c r="BZL69" s="1"/>
      <c r="BZM69" s="1"/>
      <c r="BZP69" s="2"/>
      <c r="BZQ69" s="6"/>
      <c r="BZR69" s="6"/>
      <c r="BZS69" s="1"/>
      <c r="BZT69" s="1"/>
      <c r="BZU69" s="1"/>
      <c r="BZX69" s="2"/>
      <c r="BZY69" s="6"/>
      <c r="BZZ69" s="6"/>
      <c r="CAA69" s="1"/>
      <c r="CAB69" s="1"/>
      <c r="CAC69" s="1"/>
      <c r="CAF69" s="2"/>
      <c r="CAG69" s="6"/>
      <c r="CAH69" s="6"/>
      <c r="CAI69" s="1"/>
      <c r="CAJ69" s="1"/>
      <c r="CAK69" s="1"/>
      <c r="CAN69" s="2"/>
      <c r="CAO69" s="6"/>
      <c r="CAP69" s="6"/>
      <c r="CAQ69" s="1"/>
      <c r="CAR69" s="1"/>
      <c r="CAS69" s="1"/>
      <c r="CAV69" s="2"/>
      <c r="CAW69" s="6"/>
      <c r="CAX69" s="6"/>
      <c r="CAY69" s="1"/>
      <c r="CAZ69" s="1"/>
      <c r="CBA69" s="1"/>
      <c r="CBD69" s="2"/>
      <c r="CBE69" s="6"/>
      <c r="CBF69" s="6"/>
      <c r="CBG69" s="1"/>
      <c r="CBH69" s="1"/>
      <c r="CBI69" s="1"/>
      <c r="CBL69" s="2"/>
      <c r="CBM69" s="6"/>
      <c r="CBN69" s="6"/>
      <c r="CBO69" s="1"/>
      <c r="CBP69" s="1"/>
      <c r="CBQ69" s="1"/>
      <c r="CBT69" s="2"/>
      <c r="CBU69" s="6"/>
      <c r="CBV69" s="6"/>
      <c r="CBW69" s="1"/>
      <c r="CBX69" s="1"/>
      <c r="CBY69" s="1"/>
      <c r="CCB69" s="2"/>
      <c r="CCC69" s="6"/>
      <c r="CCD69" s="6"/>
      <c r="CCE69" s="1"/>
      <c r="CCF69" s="1"/>
      <c r="CCG69" s="1"/>
      <c r="CCJ69" s="2"/>
      <c r="CCK69" s="6"/>
      <c r="CCL69" s="6"/>
      <c r="CCM69" s="1"/>
      <c r="CCN69" s="1"/>
      <c r="CCO69" s="1"/>
      <c r="CCR69" s="2"/>
      <c r="CCS69" s="6"/>
      <c r="CCT69" s="6"/>
      <c r="CCU69" s="1"/>
      <c r="CCV69" s="1"/>
      <c r="CCW69" s="1"/>
      <c r="CCZ69" s="2"/>
      <c r="CDA69" s="6"/>
      <c r="CDB69" s="6"/>
      <c r="CDC69" s="1"/>
      <c r="CDD69" s="1"/>
      <c r="CDE69" s="1"/>
      <c r="CDH69" s="2"/>
      <c r="CDI69" s="6"/>
      <c r="CDJ69" s="6"/>
      <c r="CDK69" s="1"/>
      <c r="CDL69" s="1"/>
      <c r="CDM69" s="1"/>
      <c r="CDP69" s="2"/>
      <c r="CDQ69" s="6"/>
      <c r="CDR69" s="6"/>
      <c r="CDS69" s="1"/>
      <c r="CDT69" s="1"/>
      <c r="CDU69" s="1"/>
      <c r="CDX69" s="2"/>
      <c r="CDY69" s="6"/>
      <c r="CDZ69" s="6"/>
      <c r="CEA69" s="1"/>
      <c r="CEB69" s="1"/>
      <c r="CEC69" s="1"/>
      <c r="CEF69" s="2"/>
      <c r="CEG69" s="6"/>
      <c r="CEH69" s="6"/>
      <c r="CEI69" s="1"/>
      <c r="CEJ69" s="1"/>
      <c r="CEK69" s="1"/>
      <c r="CEN69" s="2"/>
      <c r="CEO69" s="6"/>
      <c r="CEP69" s="6"/>
      <c r="CEQ69" s="1"/>
      <c r="CER69" s="1"/>
      <c r="CES69" s="1"/>
      <c r="CEV69" s="2"/>
      <c r="CEW69" s="6"/>
      <c r="CEX69" s="6"/>
      <c r="CEY69" s="1"/>
      <c r="CEZ69" s="1"/>
      <c r="CFA69" s="1"/>
      <c r="CFD69" s="2"/>
      <c r="CFE69" s="6"/>
      <c r="CFF69" s="6"/>
      <c r="CFG69" s="1"/>
      <c r="CFH69" s="1"/>
      <c r="CFI69" s="1"/>
      <c r="CFL69" s="2"/>
      <c r="CFM69" s="6"/>
      <c r="CFN69" s="6"/>
      <c r="CFO69" s="1"/>
      <c r="CFP69" s="1"/>
      <c r="CFQ69" s="1"/>
      <c r="CFT69" s="2"/>
      <c r="CFU69" s="6"/>
      <c r="CFV69" s="6"/>
      <c r="CFW69" s="1"/>
      <c r="CFX69" s="1"/>
      <c r="CFY69" s="1"/>
      <c r="CGB69" s="2"/>
      <c r="CGC69" s="6"/>
      <c r="CGD69" s="6"/>
      <c r="CGE69" s="1"/>
      <c r="CGF69" s="1"/>
      <c r="CGG69" s="1"/>
      <c r="CGJ69" s="2"/>
      <c r="CGK69" s="6"/>
      <c r="CGL69" s="6"/>
      <c r="CGM69" s="1"/>
      <c r="CGN69" s="1"/>
      <c r="CGO69" s="1"/>
      <c r="CGR69" s="2"/>
      <c r="CGS69" s="6"/>
      <c r="CGT69" s="6"/>
      <c r="CGU69" s="1"/>
      <c r="CGV69" s="1"/>
      <c r="CGW69" s="1"/>
      <c r="CGZ69" s="2"/>
      <c r="CHA69" s="6"/>
      <c r="CHB69" s="6"/>
      <c r="CHC69" s="1"/>
      <c r="CHD69" s="1"/>
      <c r="CHE69" s="1"/>
      <c r="CHH69" s="2"/>
      <c r="CHI69" s="6"/>
      <c r="CHJ69" s="6"/>
      <c r="CHK69" s="1"/>
      <c r="CHL69" s="1"/>
      <c r="CHM69" s="1"/>
      <c r="CHP69" s="2"/>
      <c r="CHQ69" s="6"/>
      <c r="CHR69" s="6"/>
      <c r="CHS69" s="1"/>
      <c r="CHT69" s="1"/>
      <c r="CHU69" s="1"/>
      <c r="CHX69" s="2"/>
      <c r="CHY69" s="6"/>
      <c r="CHZ69" s="6"/>
      <c r="CIA69" s="1"/>
      <c r="CIB69" s="1"/>
      <c r="CIC69" s="1"/>
      <c r="CIF69" s="2"/>
      <c r="CIG69" s="6"/>
      <c r="CIH69" s="6"/>
      <c r="CII69" s="1"/>
      <c r="CIJ69" s="1"/>
      <c r="CIK69" s="1"/>
      <c r="CIN69" s="2"/>
      <c r="CIO69" s="6"/>
      <c r="CIP69" s="6"/>
      <c r="CIQ69" s="1"/>
      <c r="CIR69" s="1"/>
      <c r="CIS69" s="1"/>
      <c r="CIV69" s="2"/>
      <c r="CIW69" s="6"/>
      <c r="CIX69" s="6"/>
      <c r="CIY69" s="1"/>
      <c r="CIZ69" s="1"/>
      <c r="CJA69" s="1"/>
      <c r="CJD69" s="2"/>
      <c r="CJE69" s="6"/>
      <c r="CJF69" s="6"/>
      <c r="CJG69" s="1"/>
      <c r="CJH69" s="1"/>
      <c r="CJI69" s="1"/>
      <c r="CJL69" s="2"/>
      <c r="CJM69" s="6"/>
      <c r="CJN69" s="6"/>
      <c r="CJO69" s="1"/>
      <c r="CJP69" s="1"/>
      <c r="CJQ69" s="1"/>
      <c r="CJT69" s="2"/>
      <c r="CJU69" s="6"/>
      <c r="CJV69" s="6"/>
      <c r="CJW69" s="1"/>
      <c r="CJX69" s="1"/>
      <c r="CJY69" s="1"/>
      <c r="CKB69" s="2"/>
      <c r="CKC69" s="6"/>
      <c r="CKD69" s="6"/>
      <c r="CKE69" s="1"/>
      <c r="CKF69" s="1"/>
      <c r="CKG69" s="1"/>
      <c r="CKJ69" s="2"/>
      <c r="CKK69" s="6"/>
      <c r="CKL69" s="6"/>
      <c r="CKM69" s="1"/>
      <c r="CKN69" s="1"/>
      <c r="CKO69" s="1"/>
      <c r="CKR69" s="2"/>
      <c r="CKS69" s="6"/>
      <c r="CKT69" s="6"/>
      <c r="CKU69" s="1"/>
      <c r="CKV69" s="1"/>
      <c r="CKW69" s="1"/>
      <c r="CKZ69" s="2"/>
      <c r="CLA69" s="6"/>
      <c r="CLB69" s="6"/>
      <c r="CLC69" s="1"/>
      <c r="CLD69" s="1"/>
      <c r="CLE69" s="1"/>
      <c r="CLH69" s="2"/>
      <c r="CLI69" s="6"/>
      <c r="CLJ69" s="6"/>
      <c r="CLK69" s="1"/>
      <c r="CLL69" s="1"/>
      <c r="CLM69" s="1"/>
      <c r="CLP69" s="2"/>
      <c r="CLQ69" s="6"/>
      <c r="CLR69" s="6"/>
      <c r="CLS69" s="1"/>
      <c r="CLT69" s="1"/>
      <c r="CLU69" s="1"/>
      <c r="CLX69" s="2"/>
      <c r="CLY69" s="6"/>
      <c r="CLZ69" s="6"/>
      <c r="CMA69" s="1"/>
      <c r="CMB69" s="1"/>
      <c r="CMC69" s="1"/>
      <c r="CMF69" s="2"/>
      <c r="CMG69" s="6"/>
      <c r="CMH69" s="6"/>
      <c r="CMI69" s="1"/>
      <c r="CMJ69" s="1"/>
      <c r="CMK69" s="1"/>
      <c r="CMN69" s="2"/>
      <c r="CMO69" s="6"/>
      <c r="CMP69" s="6"/>
      <c r="CMQ69" s="1"/>
      <c r="CMR69" s="1"/>
      <c r="CMS69" s="1"/>
      <c r="CMV69" s="2"/>
      <c r="CMW69" s="6"/>
      <c r="CMX69" s="6"/>
      <c r="CMY69" s="1"/>
      <c r="CMZ69" s="1"/>
      <c r="CNA69" s="1"/>
      <c r="CND69" s="2"/>
      <c r="CNE69" s="6"/>
      <c r="CNF69" s="6"/>
      <c r="CNG69" s="1"/>
      <c r="CNH69" s="1"/>
      <c r="CNI69" s="1"/>
      <c r="CNL69" s="2"/>
      <c r="CNM69" s="6"/>
      <c r="CNN69" s="6"/>
      <c r="CNO69" s="1"/>
      <c r="CNP69" s="1"/>
      <c r="CNQ69" s="1"/>
      <c r="CNT69" s="2"/>
      <c r="CNU69" s="6"/>
      <c r="CNV69" s="6"/>
      <c r="CNW69" s="1"/>
      <c r="CNX69" s="1"/>
      <c r="CNY69" s="1"/>
      <c r="COB69" s="2"/>
      <c r="COC69" s="6"/>
      <c r="COD69" s="6"/>
      <c r="COE69" s="1"/>
      <c r="COF69" s="1"/>
      <c r="COG69" s="1"/>
      <c r="COJ69" s="2"/>
      <c r="COK69" s="6"/>
      <c r="COL69" s="6"/>
      <c r="COM69" s="1"/>
      <c r="CON69" s="1"/>
      <c r="COO69" s="1"/>
      <c r="COR69" s="2"/>
      <c r="COS69" s="6"/>
      <c r="COT69" s="6"/>
      <c r="COU69" s="1"/>
      <c r="COV69" s="1"/>
      <c r="COW69" s="1"/>
      <c r="COZ69" s="2"/>
      <c r="CPA69" s="6"/>
      <c r="CPB69" s="6"/>
      <c r="CPC69" s="1"/>
      <c r="CPD69" s="1"/>
      <c r="CPE69" s="1"/>
      <c r="CPH69" s="2"/>
      <c r="CPI69" s="6"/>
      <c r="CPJ69" s="6"/>
      <c r="CPK69" s="1"/>
      <c r="CPL69" s="1"/>
      <c r="CPM69" s="1"/>
      <c r="CPP69" s="2"/>
      <c r="CPQ69" s="6"/>
      <c r="CPR69" s="6"/>
      <c r="CPS69" s="1"/>
      <c r="CPT69" s="1"/>
      <c r="CPU69" s="1"/>
      <c r="CPX69" s="2"/>
      <c r="CPY69" s="6"/>
      <c r="CPZ69" s="6"/>
      <c r="CQA69" s="1"/>
      <c r="CQB69" s="1"/>
      <c r="CQC69" s="1"/>
      <c r="CQF69" s="2"/>
      <c r="CQG69" s="6"/>
      <c r="CQH69" s="6"/>
      <c r="CQI69" s="1"/>
      <c r="CQJ69" s="1"/>
      <c r="CQK69" s="1"/>
      <c r="CQN69" s="2"/>
      <c r="CQO69" s="6"/>
      <c r="CQP69" s="6"/>
      <c r="CQQ69" s="1"/>
      <c r="CQR69" s="1"/>
      <c r="CQS69" s="1"/>
      <c r="CQV69" s="2"/>
      <c r="CQW69" s="6"/>
      <c r="CQX69" s="6"/>
      <c r="CQY69" s="1"/>
      <c r="CQZ69" s="1"/>
      <c r="CRA69" s="1"/>
      <c r="CRD69" s="2"/>
      <c r="CRE69" s="6"/>
      <c r="CRF69" s="6"/>
      <c r="CRG69" s="1"/>
      <c r="CRH69" s="1"/>
      <c r="CRI69" s="1"/>
      <c r="CRL69" s="2"/>
      <c r="CRM69" s="6"/>
      <c r="CRN69" s="6"/>
      <c r="CRO69" s="1"/>
      <c r="CRP69" s="1"/>
      <c r="CRQ69" s="1"/>
      <c r="CRT69" s="2"/>
      <c r="CRU69" s="6"/>
      <c r="CRV69" s="6"/>
      <c r="CRW69" s="1"/>
      <c r="CRX69" s="1"/>
      <c r="CRY69" s="1"/>
      <c r="CSB69" s="2"/>
      <c r="CSC69" s="6"/>
      <c r="CSD69" s="6"/>
      <c r="CSE69" s="1"/>
      <c r="CSF69" s="1"/>
      <c r="CSG69" s="1"/>
      <c r="CSJ69" s="2"/>
      <c r="CSK69" s="6"/>
      <c r="CSL69" s="6"/>
      <c r="CSM69" s="1"/>
      <c r="CSN69" s="1"/>
      <c r="CSO69" s="1"/>
      <c r="CSR69" s="2"/>
      <c r="CSS69" s="6"/>
      <c r="CST69" s="6"/>
      <c r="CSU69" s="1"/>
      <c r="CSV69" s="1"/>
      <c r="CSW69" s="1"/>
      <c r="CSZ69" s="2"/>
      <c r="CTA69" s="6"/>
      <c r="CTB69" s="6"/>
      <c r="CTC69" s="1"/>
      <c r="CTD69" s="1"/>
      <c r="CTE69" s="1"/>
      <c r="CTH69" s="2"/>
      <c r="CTI69" s="6"/>
      <c r="CTJ69" s="6"/>
      <c r="CTK69" s="1"/>
      <c r="CTL69" s="1"/>
      <c r="CTM69" s="1"/>
      <c r="CTP69" s="2"/>
      <c r="CTQ69" s="6"/>
      <c r="CTR69" s="6"/>
      <c r="CTS69" s="1"/>
      <c r="CTT69" s="1"/>
      <c r="CTU69" s="1"/>
      <c r="CTX69" s="2"/>
      <c r="CTY69" s="6"/>
      <c r="CTZ69" s="6"/>
      <c r="CUA69" s="1"/>
      <c r="CUB69" s="1"/>
      <c r="CUC69" s="1"/>
      <c r="CUF69" s="2"/>
      <c r="CUG69" s="6"/>
      <c r="CUH69" s="6"/>
      <c r="CUI69" s="1"/>
      <c r="CUJ69" s="1"/>
      <c r="CUK69" s="1"/>
      <c r="CUN69" s="2"/>
      <c r="CUO69" s="6"/>
      <c r="CUP69" s="6"/>
      <c r="CUQ69" s="1"/>
      <c r="CUR69" s="1"/>
      <c r="CUS69" s="1"/>
      <c r="CUV69" s="2"/>
      <c r="CUW69" s="6"/>
      <c r="CUX69" s="6"/>
      <c r="CUY69" s="1"/>
      <c r="CUZ69" s="1"/>
      <c r="CVA69" s="1"/>
      <c r="CVD69" s="2"/>
      <c r="CVE69" s="6"/>
      <c r="CVF69" s="6"/>
      <c r="CVG69" s="1"/>
      <c r="CVH69" s="1"/>
      <c r="CVI69" s="1"/>
      <c r="CVL69" s="2"/>
      <c r="CVM69" s="6"/>
      <c r="CVN69" s="6"/>
      <c r="CVO69" s="1"/>
      <c r="CVP69" s="1"/>
      <c r="CVQ69" s="1"/>
      <c r="CVT69" s="2"/>
      <c r="CVU69" s="6"/>
      <c r="CVV69" s="6"/>
      <c r="CVW69" s="1"/>
      <c r="CVX69" s="1"/>
      <c r="CVY69" s="1"/>
      <c r="CWB69" s="2"/>
      <c r="CWC69" s="6"/>
      <c r="CWD69" s="6"/>
      <c r="CWE69" s="1"/>
      <c r="CWF69" s="1"/>
      <c r="CWG69" s="1"/>
      <c r="CWJ69" s="2"/>
      <c r="CWK69" s="6"/>
      <c r="CWL69" s="6"/>
      <c r="CWM69" s="1"/>
      <c r="CWN69" s="1"/>
      <c r="CWO69" s="1"/>
      <c r="CWR69" s="2"/>
      <c r="CWS69" s="6"/>
      <c r="CWT69" s="6"/>
      <c r="CWU69" s="1"/>
      <c r="CWV69" s="1"/>
      <c r="CWW69" s="1"/>
      <c r="CWZ69" s="2"/>
      <c r="CXA69" s="6"/>
      <c r="CXB69" s="6"/>
      <c r="CXC69" s="1"/>
      <c r="CXD69" s="1"/>
      <c r="CXE69" s="1"/>
      <c r="CXH69" s="2"/>
      <c r="CXI69" s="6"/>
      <c r="CXJ69" s="6"/>
      <c r="CXK69" s="1"/>
      <c r="CXL69" s="1"/>
      <c r="CXM69" s="1"/>
      <c r="CXP69" s="2"/>
      <c r="CXQ69" s="6"/>
      <c r="CXR69" s="6"/>
      <c r="CXS69" s="1"/>
      <c r="CXT69" s="1"/>
      <c r="CXU69" s="1"/>
      <c r="CXX69" s="2"/>
      <c r="CXY69" s="6"/>
      <c r="CXZ69" s="6"/>
      <c r="CYA69" s="1"/>
      <c r="CYB69" s="1"/>
      <c r="CYC69" s="1"/>
      <c r="CYF69" s="2"/>
      <c r="CYG69" s="6"/>
      <c r="CYH69" s="6"/>
      <c r="CYI69" s="1"/>
      <c r="CYJ69" s="1"/>
      <c r="CYK69" s="1"/>
      <c r="CYN69" s="2"/>
      <c r="CYO69" s="6"/>
      <c r="CYP69" s="6"/>
      <c r="CYQ69" s="1"/>
      <c r="CYR69" s="1"/>
      <c r="CYS69" s="1"/>
      <c r="CYV69" s="2"/>
      <c r="CYW69" s="6"/>
      <c r="CYX69" s="6"/>
      <c r="CYY69" s="1"/>
      <c r="CYZ69" s="1"/>
      <c r="CZA69" s="1"/>
      <c r="CZD69" s="2"/>
      <c r="CZE69" s="6"/>
      <c r="CZF69" s="6"/>
      <c r="CZG69" s="1"/>
      <c r="CZH69" s="1"/>
      <c r="CZI69" s="1"/>
      <c r="CZL69" s="2"/>
      <c r="CZM69" s="6"/>
      <c r="CZN69" s="6"/>
      <c r="CZO69" s="1"/>
      <c r="CZP69" s="1"/>
      <c r="CZQ69" s="1"/>
      <c r="CZT69" s="2"/>
      <c r="CZU69" s="6"/>
      <c r="CZV69" s="6"/>
      <c r="CZW69" s="1"/>
      <c r="CZX69" s="1"/>
      <c r="CZY69" s="1"/>
      <c r="DAB69" s="2"/>
      <c r="DAC69" s="6"/>
      <c r="DAD69" s="6"/>
      <c r="DAE69" s="1"/>
      <c r="DAF69" s="1"/>
      <c r="DAG69" s="1"/>
      <c r="DAJ69" s="2"/>
      <c r="DAK69" s="6"/>
      <c r="DAL69" s="6"/>
      <c r="DAM69" s="1"/>
      <c r="DAN69" s="1"/>
      <c r="DAO69" s="1"/>
      <c r="DAR69" s="2"/>
      <c r="DAS69" s="6"/>
      <c r="DAT69" s="6"/>
      <c r="DAU69" s="1"/>
      <c r="DAV69" s="1"/>
      <c r="DAW69" s="1"/>
      <c r="DAZ69" s="2"/>
      <c r="DBA69" s="6"/>
      <c r="DBB69" s="6"/>
      <c r="DBC69" s="1"/>
      <c r="DBD69" s="1"/>
      <c r="DBE69" s="1"/>
      <c r="DBH69" s="2"/>
      <c r="DBI69" s="6"/>
      <c r="DBJ69" s="6"/>
      <c r="DBK69" s="1"/>
      <c r="DBL69" s="1"/>
      <c r="DBM69" s="1"/>
      <c r="DBP69" s="2"/>
      <c r="DBQ69" s="6"/>
      <c r="DBR69" s="6"/>
      <c r="DBS69" s="1"/>
      <c r="DBT69" s="1"/>
      <c r="DBU69" s="1"/>
      <c r="DBX69" s="2"/>
      <c r="DBY69" s="6"/>
      <c r="DBZ69" s="6"/>
      <c r="DCA69" s="1"/>
      <c r="DCB69" s="1"/>
      <c r="DCC69" s="1"/>
      <c r="DCF69" s="2"/>
      <c r="DCG69" s="6"/>
      <c r="DCH69" s="6"/>
      <c r="DCI69" s="1"/>
      <c r="DCJ69" s="1"/>
      <c r="DCK69" s="1"/>
      <c r="DCN69" s="2"/>
      <c r="DCO69" s="6"/>
      <c r="DCP69" s="6"/>
      <c r="DCQ69" s="1"/>
      <c r="DCR69" s="1"/>
      <c r="DCS69" s="1"/>
      <c r="DCV69" s="2"/>
      <c r="DCW69" s="6"/>
      <c r="DCX69" s="6"/>
      <c r="DCY69" s="1"/>
      <c r="DCZ69" s="1"/>
      <c r="DDA69" s="1"/>
      <c r="DDD69" s="2"/>
      <c r="DDE69" s="6"/>
      <c r="DDF69" s="6"/>
      <c r="DDG69" s="1"/>
      <c r="DDH69" s="1"/>
      <c r="DDI69" s="1"/>
      <c r="DDL69" s="2"/>
      <c r="DDM69" s="6"/>
      <c r="DDN69" s="6"/>
      <c r="DDO69" s="1"/>
      <c r="DDP69" s="1"/>
      <c r="DDQ69" s="1"/>
      <c r="DDT69" s="2"/>
      <c r="DDU69" s="6"/>
      <c r="DDV69" s="6"/>
      <c r="DDW69" s="1"/>
      <c r="DDX69" s="1"/>
      <c r="DDY69" s="1"/>
      <c r="DEB69" s="2"/>
      <c r="DEC69" s="6"/>
      <c r="DED69" s="6"/>
      <c r="DEE69" s="1"/>
      <c r="DEF69" s="1"/>
      <c r="DEG69" s="1"/>
      <c r="DEJ69" s="2"/>
      <c r="DEK69" s="6"/>
      <c r="DEL69" s="6"/>
      <c r="DEM69" s="1"/>
      <c r="DEN69" s="1"/>
      <c r="DEO69" s="1"/>
      <c r="DER69" s="2"/>
      <c r="DES69" s="6"/>
      <c r="DET69" s="6"/>
      <c r="DEU69" s="1"/>
      <c r="DEV69" s="1"/>
      <c r="DEW69" s="1"/>
      <c r="DEZ69" s="2"/>
      <c r="DFA69" s="6"/>
      <c r="DFB69" s="6"/>
      <c r="DFC69" s="1"/>
      <c r="DFD69" s="1"/>
      <c r="DFE69" s="1"/>
      <c r="DFH69" s="2"/>
      <c r="DFI69" s="6"/>
      <c r="DFJ69" s="6"/>
      <c r="DFK69" s="1"/>
      <c r="DFL69" s="1"/>
      <c r="DFM69" s="1"/>
      <c r="DFP69" s="2"/>
      <c r="DFQ69" s="6"/>
      <c r="DFR69" s="6"/>
      <c r="DFS69" s="1"/>
      <c r="DFT69" s="1"/>
      <c r="DFU69" s="1"/>
      <c r="DFX69" s="2"/>
      <c r="DFY69" s="6"/>
      <c r="DFZ69" s="6"/>
      <c r="DGA69" s="1"/>
      <c r="DGB69" s="1"/>
      <c r="DGC69" s="1"/>
      <c r="DGF69" s="2"/>
      <c r="DGG69" s="6"/>
      <c r="DGH69" s="6"/>
      <c r="DGI69" s="1"/>
      <c r="DGJ69" s="1"/>
      <c r="DGK69" s="1"/>
      <c r="DGN69" s="2"/>
      <c r="DGO69" s="6"/>
      <c r="DGP69" s="6"/>
      <c r="DGQ69" s="1"/>
      <c r="DGR69" s="1"/>
      <c r="DGS69" s="1"/>
      <c r="DGV69" s="2"/>
      <c r="DGW69" s="6"/>
      <c r="DGX69" s="6"/>
      <c r="DGY69" s="1"/>
      <c r="DGZ69" s="1"/>
      <c r="DHA69" s="1"/>
      <c r="DHD69" s="2"/>
      <c r="DHE69" s="6"/>
      <c r="DHF69" s="6"/>
      <c r="DHG69" s="1"/>
      <c r="DHH69" s="1"/>
      <c r="DHI69" s="1"/>
      <c r="DHL69" s="2"/>
      <c r="DHM69" s="6"/>
      <c r="DHN69" s="6"/>
      <c r="DHO69" s="1"/>
      <c r="DHP69" s="1"/>
      <c r="DHQ69" s="1"/>
      <c r="DHT69" s="2"/>
      <c r="DHU69" s="6"/>
      <c r="DHV69" s="6"/>
      <c r="DHW69" s="1"/>
      <c r="DHX69" s="1"/>
      <c r="DHY69" s="1"/>
      <c r="DIB69" s="2"/>
      <c r="DIC69" s="6"/>
      <c r="DID69" s="6"/>
      <c r="DIE69" s="1"/>
      <c r="DIF69" s="1"/>
      <c r="DIG69" s="1"/>
      <c r="DIJ69" s="2"/>
      <c r="DIK69" s="6"/>
      <c r="DIL69" s="6"/>
      <c r="DIM69" s="1"/>
      <c r="DIN69" s="1"/>
      <c r="DIO69" s="1"/>
      <c r="DIR69" s="2"/>
      <c r="DIS69" s="6"/>
      <c r="DIT69" s="6"/>
      <c r="DIU69" s="1"/>
      <c r="DIV69" s="1"/>
      <c r="DIW69" s="1"/>
      <c r="DIZ69" s="2"/>
      <c r="DJA69" s="6"/>
      <c r="DJB69" s="6"/>
      <c r="DJC69" s="1"/>
      <c r="DJD69" s="1"/>
      <c r="DJE69" s="1"/>
      <c r="DJH69" s="2"/>
      <c r="DJI69" s="6"/>
      <c r="DJJ69" s="6"/>
      <c r="DJK69" s="1"/>
      <c r="DJL69" s="1"/>
      <c r="DJM69" s="1"/>
      <c r="DJP69" s="2"/>
      <c r="DJQ69" s="6"/>
      <c r="DJR69" s="6"/>
      <c r="DJS69" s="1"/>
      <c r="DJT69" s="1"/>
      <c r="DJU69" s="1"/>
      <c r="DJX69" s="2"/>
      <c r="DJY69" s="6"/>
      <c r="DJZ69" s="6"/>
      <c r="DKA69" s="1"/>
      <c r="DKB69" s="1"/>
      <c r="DKC69" s="1"/>
      <c r="DKF69" s="2"/>
      <c r="DKG69" s="6"/>
      <c r="DKH69" s="6"/>
      <c r="DKI69" s="1"/>
      <c r="DKJ69" s="1"/>
      <c r="DKK69" s="1"/>
      <c r="DKN69" s="2"/>
      <c r="DKO69" s="6"/>
      <c r="DKP69" s="6"/>
      <c r="DKQ69" s="1"/>
      <c r="DKR69" s="1"/>
      <c r="DKS69" s="1"/>
      <c r="DKV69" s="2"/>
      <c r="DKW69" s="6"/>
      <c r="DKX69" s="6"/>
      <c r="DKY69" s="1"/>
      <c r="DKZ69" s="1"/>
      <c r="DLA69" s="1"/>
      <c r="DLD69" s="2"/>
      <c r="DLE69" s="6"/>
      <c r="DLF69" s="6"/>
      <c r="DLG69" s="1"/>
      <c r="DLH69" s="1"/>
      <c r="DLI69" s="1"/>
      <c r="DLL69" s="2"/>
      <c r="DLM69" s="6"/>
      <c r="DLN69" s="6"/>
      <c r="DLO69" s="1"/>
      <c r="DLP69" s="1"/>
      <c r="DLQ69" s="1"/>
      <c r="DLT69" s="2"/>
      <c r="DLU69" s="6"/>
      <c r="DLV69" s="6"/>
      <c r="DLW69" s="1"/>
      <c r="DLX69" s="1"/>
      <c r="DLY69" s="1"/>
      <c r="DMB69" s="2"/>
      <c r="DMC69" s="6"/>
      <c r="DMD69" s="6"/>
      <c r="DME69" s="1"/>
      <c r="DMF69" s="1"/>
      <c r="DMG69" s="1"/>
      <c r="DMJ69" s="2"/>
      <c r="DMK69" s="6"/>
      <c r="DML69" s="6"/>
      <c r="DMM69" s="1"/>
      <c r="DMN69" s="1"/>
      <c r="DMO69" s="1"/>
      <c r="DMR69" s="2"/>
      <c r="DMS69" s="6"/>
      <c r="DMT69" s="6"/>
      <c r="DMU69" s="1"/>
      <c r="DMV69" s="1"/>
      <c r="DMW69" s="1"/>
      <c r="DMZ69" s="2"/>
      <c r="DNA69" s="6"/>
      <c r="DNB69" s="6"/>
      <c r="DNC69" s="1"/>
      <c r="DND69" s="1"/>
      <c r="DNE69" s="1"/>
      <c r="DNH69" s="2"/>
      <c r="DNI69" s="6"/>
      <c r="DNJ69" s="6"/>
      <c r="DNK69" s="1"/>
      <c r="DNL69" s="1"/>
      <c r="DNM69" s="1"/>
      <c r="DNP69" s="2"/>
      <c r="DNQ69" s="6"/>
      <c r="DNR69" s="6"/>
      <c r="DNS69" s="1"/>
      <c r="DNT69" s="1"/>
      <c r="DNU69" s="1"/>
      <c r="DNX69" s="2"/>
      <c r="DNY69" s="6"/>
      <c r="DNZ69" s="6"/>
      <c r="DOA69" s="1"/>
      <c r="DOB69" s="1"/>
      <c r="DOC69" s="1"/>
      <c r="DOF69" s="2"/>
      <c r="DOG69" s="6"/>
      <c r="DOH69" s="6"/>
      <c r="DOI69" s="1"/>
      <c r="DOJ69" s="1"/>
      <c r="DOK69" s="1"/>
      <c r="DON69" s="2"/>
      <c r="DOO69" s="6"/>
      <c r="DOP69" s="6"/>
      <c r="DOQ69" s="1"/>
      <c r="DOR69" s="1"/>
      <c r="DOS69" s="1"/>
      <c r="DOV69" s="2"/>
      <c r="DOW69" s="6"/>
      <c r="DOX69" s="6"/>
      <c r="DOY69" s="1"/>
      <c r="DOZ69" s="1"/>
      <c r="DPA69" s="1"/>
      <c r="DPD69" s="2"/>
      <c r="DPE69" s="6"/>
      <c r="DPF69" s="6"/>
      <c r="DPG69" s="1"/>
      <c r="DPH69" s="1"/>
      <c r="DPI69" s="1"/>
      <c r="DPL69" s="2"/>
      <c r="DPM69" s="6"/>
      <c r="DPN69" s="6"/>
      <c r="DPO69" s="1"/>
      <c r="DPP69" s="1"/>
      <c r="DPQ69" s="1"/>
      <c r="DPT69" s="2"/>
      <c r="DPU69" s="6"/>
      <c r="DPV69" s="6"/>
      <c r="DPW69" s="1"/>
      <c r="DPX69" s="1"/>
      <c r="DPY69" s="1"/>
      <c r="DQB69" s="2"/>
      <c r="DQC69" s="6"/>
      <c r="DQD69" s="6"/>
      <c r="DQE69" s="1"/>
      <c r="DQF69" s="1"/>
      <c r="DQG69" s="1"/>
      <c r="DQJ69" s="2"/>
      <c r="DQK69" s="6"/>
      <c r="DQL69" s="6"/>
      <c r="DQM69" s="1"/>
      <c r="DQN69" s="1"/>
      <c r="DQO69" s="1"/>
      <c r="DQR69" s="2"/>
      <c r="DQS69" s="6"/>
      <c r="DQT69" s="6"/>
      <c r="DQU69" s="1"/>
      <c r="DQV69" s="1"/>
      <c r="DQW69" s="1"/>
      <c r="DQZ69" s="2"/>
      <c r="DRA69" s="6"/>
      <c r="DRB69" s="6"/>
      <c r="DRC69" s="1"/>
      <c r="DRD69" s="1"/>
      <c r="DRE69" s="1"/>
      <c r="DRH69" s="2"/>
      <c r="DRI69" s="6"/>
      <c r="DRJ69" s="6"/>
      <c r="DRK69" s="1"/>
      <c r="DRL69" s="1"/>
      <c r="DRM69" s="1"/>
      <c r="DRP69" s="2"/>
      <c r="DRQ69" s="6"/>
      <c r="DRR69" s="6"/>
      <c r="DRS69" s="1"/>
      <c r="DRT69" s="1"/>
      <c r="DRU69" s="1"/>
      <c r="DRX69" s="2"/>
      <c r="DRY69" s="6"/>
      <c r="DRZ69" s="6"/>
      <c r="DSA69" s="1"/>
      <c r="DSB69" s="1"/>
      <c r="DSC69" s="1"/>
      <c r="DSF69" s="2"/>
      <c r="DSG69" s="6"/>
      <c r="DSH69" s="6"/>
      <c r="DSI69" s="1"/>
      <c r="DSJ69" s="1"/>
      <c r="DSK69" s="1"/>
      <c r="DSN69" s="2"/>
      <c r="DSO69" s="6"/>
      <c r="DSP69" s="6"/>
      <c r="DSQ69" s="1"/>
      <c r="DSR69" s="1"/>
      <c r="DSS69" s="1"/>
      <c r="DSV69" s="2"/>
      <c r="DSW69" s="6"/>
      <c r="DSX69" s="6"/>
      <c r="DSY69" s="1"/>
      <c r="DSZ69" s="1"/>
      <c r="DTA69" s="1"/>
      <c r="DTD69" s="2"/>
      <c r="DTE69" s="6"/>
      <c r="DTF69" s="6"/>
      <c r="DTG69" s="1"/>
      <c r="DTH69" s="1"/>
      <c r="DTI69" s="1"/>
      <c r="DTL69" s="2"/>
      <c r="DTM69" s="6"/>
      <c r="DTN69" s="6"/>
      <c r="DTO69" s="1"/>
      <c r="DTP69" s="1"/>
      <c r="DTQ69" s="1"/>
      <c r="DTT69" s="2"/>
      <c r="DTU69" s="6"/>
      <c r="DTV69" s="6"/>
      <c r="DTW69" s="1"/>
      <c r="DTX69" s="1"/>
      <c r="DTY69" s="1"/>
      <c r="DUB69" s="2"/>
      <c r="DUC69" s="6"/>
      <c r="DUD69" s="6"/>
      <c r="DUE69" s="1"/>
      <c r="DUF69" s="1"/>
      <c r="DUG69" s="1"/>
      <c r="DUJ69" s="2"/>
      <c r="DUK69" s="6"/>
      <c r="DUL69" s="6"/>
      <c r="DUM69" s="1"/>
      <c r="DUN69" s="1"/>
      <c r="DUO69" s="1"/>
      <c r="DUR69" s="2"/>
      <c r="DUS69" s="6"/>
      <c r="DUT69" s="6"/>
      <c r="DUU69" s="1"/>
      <c r="DUV69" s="1"/>
      <c r="DUW69" s="1"/>
      <c r="DUZ69" s="2"/>
      <c r="DVA69" s="6"/>
      <c r="DVB69" s="6"/>
      <c r="DVC69" s="1"/>
      <c r="DVD69" s="1"/>
      <c r="DVE69" s="1"/>
      <c r="DVH69" s="2"/>
      <c r="DVI69" s="6"/>
      <c r="DVJ69" s="6"/>
      <c r="DVK69" s="1"/>
      <c r="DVL69" s="1"/>
      <c r="DVM69" s="1"/>
      <c r="DVP69" s="2"/>
      <c r="DVQ69" s="6"/>
      <c r="DVR69" s="6"/>
      <c r="DVS69" s="1"/>
      <c r="DVT69" s="1"/>
      <c r="DVU69" s="1"/>
      <c r="DVX69" s="2"/>
      <c r="DVY69" s="6"/>
      <c r="DVZ69" s="6"/>
      <c r="DWA69" s="1"/>
      <c r="DWB69" s="1"/>
      <c r="DWC69" s="1"/>
      <c r="DWF69" s="2"/>
      <c r="DWG69" s="6"/>
      <c r="DWH69" s="6"/>
      <c r="DWI69" s="1"/>
      <c r="DWJ69" s="1"/>
      <c r="DWK69" s="1"/>
      <c r="DWN69" s="2"/>
      <c r="DWO69" s="6"/>
      <c r="DWP69" s="6"/>
      <c r="DWQ69" s="1"/>
      <c r="DWR69" s="1"/>
      <c r="DWS69" s="1"/>
      <c r="DWV69" s="2"/>
      <c r="DWW69" s="6"/>
      <c r="DWX69" s="6"/>
      <c r="DWY69" s="1"/>
      <c r="DWZ69" s="1"/>
      <c r="DXA69" s="1"/>
      <c r="DXD69" s="2"/>
      <c r="DXE69" s="6"/>
      <c r="DXF69" s="6"/>
      <c r="DXG69" s="1"/>
      <c r="DXH69" s="1"/>
      <c r="DXI69" s="1"/>
      <c r="DXL69" s="2"/>
      <c r="DXM69" s="6"/>
      <c r="DXN69" s="6"/>
      <c r="DXO69" s="1"/>
      <c r="DXP69" s="1"/>
      <c r="DXQ69" s="1"/>
      <c r="DXT69" s="2"/>
      <c r="DXU69" s="6"/>
      <c r="DXV69" s="6"/>
      <c r="DXW69" s="1"/>
      <c r="DXX69" s="1"/>
      <c r="DXY69" s="1"/>
      <c r="DYB69" s="2"/>
      <c r="DYC69" s="6"/>
      <c r="DYD69" s="6"/>
      <c r="DYE69" s="1"/>
      <c r="DYF69" s="1"/>
      <c r="DYG69" s="1"/>
      <c r="DYJ69" s="2"/>
      <c r="DYK69" s="6"/>
      <c r="DYL69" s="6"/>
      <c r="DYM69" s="1"/>
      <c r="DYN69" s="1"/>
      <c r="DYO69" s="1"/>
      <c r="DYR69" s="2"/>
      <c r="DYS69" s="6"/>
      <c r="DYT69" s="6"/>
      <c r="DYU69" s="1"/>
      <c r="DYV69" s="1"/>
      <c r="DYW69" s="1"/>
      <c r="DYZ69" s="2"/>
      <c r="DZA69" s="6"/>
      <c r="DZB69" s="6"/>
      <c r="DZC69" s="1"/>
      <c r="DZD69" s="1"/>
      <c r="DZE69" s="1"/>
      <c r="DZH69" s="2"/>
      <c r="DZI69" s="6"/>
      <c r="DZJ69" s="6"/>
      <c r="DZK69" s="1"/>
      <c r="DZL69" s="1"/>
      <c r="DZM69" s="1"/>
      <c r="DZP69" s="2"/>
      <c r="DZQ69" s="6"/>
      <c r="DZR69" s="6"/>
      <c r="DZS69" s="1"/>
      <c r="DZT69" s="1"/>
      <c r="DZU69" s="1"/>
      <c r="DZX69" s="2"/>
      <c r="DZY69" s="6"/>
      <c r="DZZ69" s="6"/>
      <c r="EAA69" s="1"/>
      <c r="EAB69" s="1"/>
      <c r="EAC69" s="1"/>
      <c r="EAF69" s="2"/>
      <c r="EAG69" s="6"/>
      <c r="EAH69" s="6"/>
      <c r="EAI69" s="1"/>
      <c r="EAJ69" s="1"/>
      <c r="EAK69" s="1"/>
      <c r="EAN69" s="2"/>
      <c r="EAO69" s="6"/>
      <c r="EAP69" s="6"/>
      <c r="EAQ69" s="1"/>
      <c r="EAR69" s="1"/>
      <c r="EAS69" s="1"/>
      <c r="EAV69" s="2"/>
      <c r="EAW69" s="6"/>
      <c r="EAX69" s="6"/>
      <c r="EAY69" s="1"/>
      <c r="EAZ69" s="1"/>
      <c r="EBA69" s="1"/>
      <c r="EBD69" s="2"/>
      <c r="EBE69" s="6"/>
      <c r="EBF69" s="6"/>
      <c r="EBG69" s="1"/>
      <c r="EBH69" s="1"/>
      <c r="EBI69" s="1"/>
      <c r="EBL69" s="2"/>
      <c r="EBM69" s="6"/>
      <c r="EBN69" s="6"/>
      <c r="EBO69" s="1"/>
      <c r="EBP69" s="1"/>
      <c r="EBQ69" s="1"/>
      <c r="EBT69" s="2"/>
      <c r="EBU69" s="6"/>
      <c r="EBV69" s="6"/>
      <c r="EBW69" s="1"/>
      <c r="EBX69" s="1"/>
      <c r="EBY69" s="1"/>
      <c r="ECB69" s="2"/>
      <c r="ECC69" s="6"/>
      <c r="ECD69" s="6"/>
      <c r="ECE69" s="1"/>
      <c r="ECF69" s="1"/>
      <c r="ECG69" s="1"/>
      <c r="ECJ69" s="2"/>
      <c r="ECK69" s="6"/>
      <c r="ECL69" s="6"/>
      <c r="ECM69" s="1"/>
      <c r="ECN69" s="1"/>
      <c r="ECO69" s="1"/>
      <c r="ECR69" s="2"/>
      <c r="ECS69" s="6"/>
      <c r="ECT69" s="6"/>
      <c r="ECU69" s="1"/>
      <c r="ECV69" s="1"/>
      <c r="ECW69" s="1"/>
      <c r="ECZ69" s="2"/>
      <c r="EDA69" s="6"/>
      <c r="EDB69" s="6"/>
      <c r="EDC69" s="1"/>
      <c r="EDD69" s="1"/>
      <c r="EDE69" s="1"/>
      <c r="EDH69" s="2"/>
      <c r="EDI69" s="6"/>
      <c r="EDJ69" s="6"/>
      <c r="EDK69" s="1"/>
      <c r="EDL69" s="1"/>
      <c r="EDM69" s="1"/>
      <c r="EDP69" s="2"/>
      <c r="EDQ69" s="6"/>
      <c r="EDR69" s="6"/>
      <c r="EDS69" s="1"/>
      <c r="EDT69" s="1"/>
      <c r="EDU69" s="1"/>
      <c r="EDX69" s="2"/>
      <c r="EDY69" s="6"/>
      <c r="EDZ69" s="6"/>
      <c r="EEA69" s="1"/>
      <c r="EEB69" s="1"/>
      <c r="EEC69" s="1"/>
      <c r="EEF69" s="2"/>
      <c r="EEG69" s="6"/>
      <c r="EEH69" s="6"/>
      <c r="EEI69" s="1"/>
      <c r="EEJ69" s="1"/>
      <c r="EEK69" s="1"/>
      <c r="EEN69" s="2"/>
      <c r="EEO69" s="6"/>
      <c r="EEP69" s="6"/>
      <c r="EEQ69" s="1"/>
      <c r="EER69" s="1"/>
      <c r="EES69" s="1"/>
      <c r="EEV69" s="2"/>
      <c r="EEW69" s="6"/>
      <c r="EEX69" s="6"/>
      <c r="EEY69" s="1"/>
      <c r="EEZ69" s="1"/>
      <c r="EFA69" s="1"/>
      <c r="EFD69" s="2"/>
      <c r="EFE69" s="6"/>
      <c r="EFF69" s="6"/>
      <c r="EFG69" s="1"/>
      <c r="EFH69" s="1"/>
      <c r="EFI69" s="1"/>
      <c r="EFL69" s="2"/>
      <c r="EFM69" s="6"/>
      <c r="EFN69" s="6"/>
      <c r="EFO69" s="1"/>
      <c r="EFP69" s="1"/>
      <c r="EFQ69" s="1"/>
      <c r="EFT69" s="2"/>
      <c r="EFU69" s="6"/>
      <c r="EFV69" s="6"/>
      <c r="EFW69" s="1"/>
      <c r="EFX69" s="1"/>
      <c r="EFY69" s="1"/>
      <c r="EGB69" s="2"/>
      <c r="EGC69" s="6"/>
      <c r="EGD69" s="6"/>
      <c r="EGE69" s="1"/>
      <c r="EGF69" s="1"/>
      <c r="EGG69" s="1"/>
      <c r="EGJ69" s="2"/>
      <c r="EGK69" s="6"/>
      <c r="EGL69" s="6"/>
      <c r="EGM69" s="1"/>
      <c r="EGN69" s="1"/>
      <c r="EGO69" s="1"/>
      <c r="EGR69" s="2"/>
      <c r="EGS69" s="6"/>
      <c r="EGT69" s="6"/>
      <c r="EGU69" s="1"/>
      <c r="EGV69" s="1"/>
      <c r="EGW69" s="1"/>
      <c r="EGZ69" s="2"/>
      <c r="EHA69" s="6"/>
      <c r="EHB69" s="6"/>
      <c r="EHC69" s="1"/>
      <c r="EHD69" s="1"/>
      <c r="EHE69" s="1"/>
      <c r="EHH69" s="2"/>
      <c r="EHI69" s="6"/>
      <c r="EHJ69" s="6"/>
      <c r="EHK69" s="1"/>
      <c r="EHL69" s="1"/>
      <c r="EHM69" s="1"/>
      <c r="EHP69" s="2"/>
      <c r="EHQ69" s="6"/>
      <c r="EHR69" s="6"/>
      <c r="EHS69" s="1"/>
      <c r="EHT69" s="1"/>
      <c r="EHU69" s="1"/>
      <c r="EHX69" s="2"/>
      <c r="EHY69" s="6"/>
      <c r="EHZ69" s="6"/>
      <c r="EIA69" s="1"/>
      <c r="EIB69" s="1"/>
      <c r="EIC69" s="1"/>
      <c r="EIF69" s="2"/>
      <c r="EIG69" s="6"/>
      <c r="EIH69" s="6"/>
      <c r="EII69" s="1"/>
      <c r="EIJ69" s="1"/>
      <c r="EIK69" s="1"/>
      <c r="EIN69" s="2"/>
      <c r="EIO69" s="6"/>
      <c r="EIP69" s="6"/>
      <c r="EIQ69" s="1"/>
      <c r="EIR69" s="1"/>
      <c r="EIS69" s="1"/>
      <c r="EIV69" s="2"/>
      <c r="EIW69" s="6"/>
      <c r="EIX69" s="6"/>
      <c r="EIY69" s="1"/>
      <c r="EIZ69" s="1"/>
      <c r="EJA69" s="1"/>
      <c r="EJD69" s="2"/>
      <c r="EJE69" s="6"/>
      <c r="EJF69" s="6"/>
      <c r="EJG69" s="1"/>
      <c r="EJH69" s="1"/>
      <c r="EJI69" s="1"/>
      <c r="EJL69" s="2"/>
      <c r="EJM69" s="6"/>
      <c r="EJN69" s="6"/>
      <c r="EJO69" s="1"/>
      <c r="EJP69" s="1"/>
      <c r="EJQ69" s="1"/>
      <c r="EJT69" s="2"/>
      <c r="EJU69" s="6"/>
      <c r="EJV69" s="6"/>
      <c r="EJW69" s="1"/>
      <c r="EJX69" s="1"/>
      <c r="EJY69" s="1"/>
      <c r="EKB69" s="2"/>
      <c r="EKC69" s="6"/>
      <c r="EKD69" s="6"/>
      <c r="EKE69" s="1"/>
      <c r="EKF69" s="1"/>
      <c r="EKG69" s="1"/>
      <c r="EKJ69" s="2"/>
      <c r="EKK69" s="6"/>
      <c r="EKL69" s="6"/>
      <c r="EKM69" s="1"/>
      <c r="EKN69" s="1"/>
      <c r="EKO69" s="1"/>
      <c r="EKR69" s="2"/>
      <c r="EKS69" s="6"/>
      <c r="EKT69" s="6"/>
      <c r="EKU69" s="1"/>
      <c r="EKV69" s="1"/>
      <c r="EKW69" s="1"/>
      <c r="EKZ69" s="2"/>
      <c r="ELA69" s="6"/>
      <c r="ELB69" s="6"/>
      <c r="ELC69" s="1"/>
      <c r="ELD69" s="1"/>
      <c r="ELE69" s="1"/>
      <c r="ELH69" s="2"/>
      <c r="ELI69" s="6"/>
      <c r="ELJ69" s="6"/>
      <c r="ELK69" s="1"/>
      <c r="ELL69" s="1"/>
      <c r="ELM69" s="1"/>
      <c r="ELP69" s="2"/>
      <c r="ELQ69" s="6"/>
      <c r="ELR69" s="6"/>
      <c r="ELS69" s="1"/>
      <c r="ELT69" s="1"/>
      <c r="ELU69" s="1"/>
      <c r="ELX69" s="2"/>
      <c r="ELY69" s="6"/>
      <c r="ELZ69" s="6"/>
      <c r="EMA69" s="1"/>
      <c r="EMB69" s="1"/>
      <c r="EMC69" s="1"/>
      <c r="EMF69" s="2"/>
      <c r="EMG69" s="6"/>
      <c r="EMH69" s="6"/>
      <c r="EMI69" s="1"/>
      <c r="EMJ69" s="1"/>
      <c r="EMK69" s="1"/>
      <c r="EMN69" s="2"/>
      <c r="EMO69" s="6"/>
      <c r="EMP69" s="6"/>
      <c r="EMQ69" s="1"/>
      <c r="EMR69" s="1"/>
      <c r="EMS69" s="1"/>
      <c r="EMV69" s="2"/>
      <c r="EMW69" s="6"/>
      <c r="EMX69" s="6"/>
      <c r="EMY69" s="1"/>
      <c r="EMZ69" s="1"/>
      <c r="ENA69" s="1"/>
      <c r="END69" s="2"/>
      <c r="ENE69" s="6"/>
      <c r="ENF69" s="6"/>
      <c r="ENG69" s="1"/>
      <c r="ENH69" s="1"/>
      <c r="ENI69" s="1"/>
      <c r="ENL69" s="2"/>
      <c r="ENM69" s="6"/>
      <c r="ENN69" s="6"/>
      <c r="ENO69" s="1"/>
      <c r="ENP69" s="1"/>
      <c r="ENQ69" s="1"/>
      <c r="ENT69" s="2"/>
      <c r="ENU69" s="6"/>
      <c r="ENV69" s="6"/>
      <c r="ENW69" s="1"/>
      <c r="ENX69" s="1"/>
      <c r="ENY69" s="1"/>
      <c r="EOB69" s="2"/>
      <c r="EOC69" s="6"/>
      <c r="EOD69" s="6"/>
      <c r="EOE69" s="1"/>
      <c r="EOF69" s="1"/>
      <c r="EOG69" s="1"/>
      <c r="EOJ69" s="2"/>
      <c r="EOK69" s="6"/>
      <c r="EOL69" s="6"/>
      <c r="EOM69" s="1"/>
      <c r="EON69" s="1"/>
      <c r="EOO69" s="1"/>
      <c r="EOR69" s="2"/>
      <c r="EOS69" s="6"/>
      <c r="EOT69" s="6"/>
      <c r="EOU69" s="1"/>
      <c r="EOV69" s="1"/>
      <c r="EOW69" s="1"/>
      <c r="EOZ69" s="2"/>
      <c r="EPA69" s="6"/>
      <c r="EPB69" s="6"/>
      <c r="EPC69" s="1"/>
      <c r="EPD69" s="1"/>
      <c r="EPE69" s="1"/>
      <c r="EPH69" s="2"/>
      <c r="EPI69" s="6"/>
      <c r="EPJ69" s="6"/>
      <c r="EPK69" s="1"/>
      <c r="EPL69" s="1"/>
      <c r="EPM69" s="1"/>
      <c r="EPP69" s="2"/>
      <c r="EPQ69" s="6"/>
      <c r="EPR69" s="6"/>
      <c r="EPS69" s="1"/>
      <c r="EPT69" s="1"/>
      <c r="EPU69" s="1"/>
      <c r="EPX69" s="2"/>
      <c r="EPY69" s="6"/>
      <c r="EPZ69" s="6"/>
      <c r="EQA69" s="1"/>
      <c r="EQB69" s="1"/>
      <c r="EQC69" s="1"/>
      <c r="EQF69" s="2"/>
      <c r="EQG69" s="6"/>
      <c r="EQH69" s="6"/>
      <c r="EQI69" s="1"/>
      <c r="EQJ69" s="1"/>
      <c r="EQK69" s="1"/>
      <c r="EQN69" s="2"/>
      <c r="EQO69" s="6"/>
      <c r="EQP69" s="6"/>
      <c r="EQQ69" s="1"/>
      <c r="EQR69" s="1"/>
      <c r="EQS69" s="1"/>
      <c r="EQV69" s="2"/>
      <c r="EQW69" s="6"/>
      <c r="EQX69" s="6"/>
      <c r="EQY69" s="1"/>
      <c r="EQZ69" s="1"/>
      <c r="ERA69" s="1"/>
      <c r="ERD69" s="2"/>
      <c r="ERE69" s="6"/>
      <c r="ERF69" s="6"/>
      <c r="ERG69" s="1"/>
      <c r="ERH69" s="1"/>
      <c r="ERI69" s="1"/>
      <c r="ERL69" s="2"/>
      <c r="ERM69" s="6"/>
      <c r="ERN69" s="6"/>
      <c r="ERO69" s="1"/>
      <c r="ERP69" s="1"/>
      <c r="ERQ69" s="1"/>
      <c r="ERT69" s="2"/>
      <c r="ERU69" s="6"/>
      <c r="ERV69" s="6"/>
      <c r="ERW69" s="1"/>
      <c r="ERX69" s="1"/>
      <c r="ERY69" s="1"/>
      <c r="ESB69" s="2"/>
      <c r="ESC69" s="6"/>
      <c r="ESD69" s="6"/>
      <c r="ESE69" s="1"/>
      <c r="ESF69" s="1"/>
      <c r="ESG69" s="1"/>
      <c r="ESJ69" s="2"/>
      <c r="ESK69" s="6"/>
      <c r="ESL69" s="6"/>
      <c r="ESM69" s="1"/>
      <c r="ESN69" s="1"/>
      <c r="ESO69" s="1"/>
      <c r="ESR69" s="2"/>
      <c r="ESS69" s="6"/>
      <c r="EST69" s="6"/>
      <c r="ESU69" s="1"/>
      <c r="ESV69" s="1"/>
      <c r="ESW69" s="1"/>
      <c r="ESZ69" s="2"/>
      <c r="ETA69" s="6"/>
      <c r="ETB69" s="6"/>
      <c r="ETC69" s="1"/>
      <c r="ETD69" s="1"/>
      <c r="ETE69" s="1"/>
      <c r="ETH69" s="2"/>
      <c r="ETI69" s="6"/>
      <c r="ETJ69" s="6"/>
      <c r="ETK69" s="1"/>
      <c r="ETL69" s="1"/>
      <c r="ETM69" s="1"/>
      <c r="ETP69" s="2"/>
      <c r="ETQ69" s="6"/>
      <c r="ETR69" s="6"/>
      <c r="ETS69" s="1"/>
      <c r="ETT69" s="1"/>
      <c r="ETU69" s="1"/>
      <c r="ETX69" s="2"/>
      <c r="ETY69" s="6"/>
      <c r="ETZ69" s="6"/>
      <c r="EUA69" s="1"/>
      <c r="EUB69" s="1"/>
      <c r="EUC69" s="1"/>
      <c r="EUF69" s="2"/>
      <c r="EUG69" s="6"/>
      <c r="EUH69" s="6"/>
      <c r="EUI69" s="1"/>
      <c r="EUJ69" s="1"/>
      <c r="EUK69" s="1"/>
      <c r="EUN69" s="2"/>
      <c r="EUO69" s="6"/>
      <c r="EUP69" s="6"/>
      <c r="EUQ69" s="1"/>
      <c r="EUR69" s="1"/>
      <c r="EUS69" s="1"/>
      <c r="EUV69" s="2"/>
      <c r="EUW69" s="6"/>
      <c r="EUX69" s="6"/>
      <c r="EUY69" s="1"/>
      <c r="EUZ69" s="1"/>
      <c r="EVA69" s="1"/>
      <c r="EVD69" s="2"/>
      <c r="EVE69" s="6"/>
      <c r="EVF69" s="6"/>
      <c r="EVG69" s="1"/>
      <c r="EVH69" s="1"/>
      <c r="EVI69" s="1"/>
      <c r="EVL69" s="2"/>
      <c r="EVM69" s="6"/>
      <c r="EVN69" s="6"/>
      <c r="EVO69" s="1"/>
      <c r="EVP69" s="1"/>
      <c r="EVQ69" s="1"/>
      <c r="EVT69" s="2"/>
      <c r="EVU69" s="6"/>
      <c r="EVV69" s="6"/>
      <c r="EVW69" s="1"/>
      <c r="EVX69" s="1"/>
      <c r="EVY69" s="1"/>
      <c r="EWB69" s="2"/>
      <c r="EWC69" s="6"/>
      <c r="EWD69" s="6"/>
      <c r="EWE69" s="1"/>
      <c r="EWF69" s="1"/>
      <c r="EWG69" s="1"/>
      <c r="EWJ69" s="2"/>
      <c r="EWK69" s="6"/>
      <c r="EWL69" s="6"/>
      <c r="EWM69" s="1"/>
      <c r="EWN69" s="1"/>
      <c r="EWO69" s="1"/>
      <c r="EWR69" s="2"/>
      <c r="EWS69" s="6"/>
      <c r="EWT69" s="6"/>
      <c r="EWU69" s="1"/>
      <c r="EWV69" s="1"/>
      <c r="EWW69" s="1"/>
      <c r="EWZ69" s="2"/>
      <c r="EXA69" s="6"/>
      <c r="EXB69" s="6"/>
      <c r="EXC69" s="1"/>
      <c r="EXD69" s="1"/>
      <c r="EXE69" s="1"/>
      <c r="EXH69" s="2"/>
      <c r="EXI69" s="6"/>
      <c r="EXJ69" s="6"/>
      <c r="EXK69" s="1"/>
      <c r="EXL69" s="1"/>
      <c r="EXM69" s="1"/>
      <c r="EXP69" s="2"/>
      <c r="EXQ69" s="6"/>
      <c r="EXR69" s="6"/>
      <c r="EXS69" s="1"/>
      <c r="EXT69" s="1"/>
      <c r="EXU69" s="1"/>
      <c r="EXX69" s="2"/>
      <c r="EXY69" s="6"/>
      <c r="EXZ69" s="6"/>
      <c r="EYA69" s="1"/>
      <c r="EYB69" s="1"/>
      <c r="EYC69" s="1"/>
      <c r="EYF69" s="2"/>
      <c r="EYG69" s="6"/>
      <c r="EYH69" s="6"/>
      <c r="EYI69" s="1"/>
      <c r="EYJ69" s="1"/>
      <c r="EYK69" s="1"/>
      <c r="EYN69" s="2"/>
      <c r="EYO69" s="6"/>
      <c r="EYP69" s="6"/>
      <c r="EYQ69" s="1"/>
      <c r="EYR69" s="1"/>
      <c r="EYS69" s="1"/>
      <c r="EYV69" s="2"/>
      <c r="EYW69" s="6"/>
      <c r="EYX69" s="6"/>
      <c r="EYY69" s="1"/>
      <c r="EYZ69" s="1"/>
      <c r="EZA69" s="1"/>
      <c r="EZD69" s="2"/>
      <c r="EZE69" s="6"/>
      <c r="EZF69" s="6"/>
      <c r="EZG69" s="1"/>
      <c r="EZH69" s="1"/>
      <c r="EZI69" s="1"/>
      <c r="EZL69" s="2"/>
      <c r="EZM69" s="6"/>
      <c r="EZN69" s="6"/>
      <c r="EZO69" s="1"/>
      <c r="EZP69" s="1"/>
      <c r="EZQ69" s="1"/>
      <c r="EZT69" s="2"/>
      <c r="EZU69" s="6"/>
      <c r="EZV69" s="6"/>
      <c r="EZW69" s="1"/>
      <c r="EZX69" s="1"/>
      <c r="EZY69" s="1"/>
      <c r="FAB69" s="2"/>
      <c r="FAC69" s="6"/>
      <c r="FAD69" s="6"/>
      <c r="FAE69" s="1"/>
      <c r="FAF69" s="1"/>
      <c r="FAG69" s="1"/>
      <c r="FAJ69" s="2"/>
      <c r="FAK69" s="6"/>
      <c r="FAL69" s="6"/>
      <c r="FAM69" s="1"/>
      <c r="FAN69" s="1"/>
      <c r="FAO69" s="1"/>
      <c r="FAR69" s="2"/>
      <c r="FAS69" s="6"/>
      <c r="FAT69" s="6"/>
      <c r="FAU69" s="1"/>
      <c r="FAV69" s="1"/>
      <c r="FAW69" s="1"/>
      <c r="FAZ69" s="2"/>
      <c r="FBA69" s="6"/>
      <c r="FBB69" s="6"/>
      <c r="FBC69" s="1"/>
      <c r="FBD69" s="1"/>
      <c r="FBE69" s="1"/>
      <c r="FBH69" s="2"/>
      <c r="FBI69" s="6"/>
      <c r="FBJ69" s="6"/>
      <c r="FBK69" s="1"/>
      <c r="FBL69" s="1"/>
      <c r="FBM69" s="1"/>
      <c r="FBP69" s="2"/>
      <c r="FBQ69" s="6"/>
      <c r="FBR69" s="6"/>
      <c r="FBS69" s="1"/>
      <c r="FBT69" s="1"/>
      <c r="FBU69" s="1"/>
      <c r="FBX69" s="2"/>
      <c r="FBY69" s="6"/>
      <c r="FBZ69" s="6"/>
      <c r="FCA69" s="1"/>
      <c r="FCB69" s="1"/>
      <c r="FCC69" s="1"/>
      <c r="FCF69" s="2"/>
      <c r="FCG69" s="6"/>
      <c r="FCH69" s="6"/>
      <c r="FCI69" s="1"/>
      <c r="FCJ69" s="1"/>
      <c r="FCK69" s="1"/>
      <c r="FCN69" s="2"/>
      <c r="FCO69" s="6"/>
      <c r="FCP69" s="6"/>
      <c r="FCQ69" s="1"/>
      <c r="FCR69" s="1"/>
      <c r="FCS69" s="1"/>
      <c r="FCV69" s="2"/>
      <c r="FCW69" s="6"/>
      <c r="FCX69" s="6"/>
      <c r="FCY69" s="1"/>
      <c r="FCZ69" s="1"/>
      <c r="FDA69" s="1"/>
      <c r="FDD69" s="2"/>
      <c r="FDE69" s="6"/>
      <c r="FDF69" s="6"/>
      <c r="FDG69" s="1"/>
      <c r="FDH69" s="1"/>
      <c r="FDI69" s="1"/>
      <c r="FDL69" s="2"/>
      <c r="FDM69" s="6"/>
      <c r="FDN69" s="6"/>
      <c r="FDO69" s="1"/>
      <c r="FDP69" s="1"/>
      <c r="FDQ69" s="1"/>
      <c r="FDT69" s="2"/>
      <c r="FDU69" s="6"/>
      <c r="FDV69" s="6"/>
      <c r="FDW69" s="1"/>
      <c r="FDX69" s="1"/>
      <c r="FDY69" s="1"/>
      <c r="FEB69" s="2"/>
      <c r="FEC69" s="6"/>
      <c r="FED69" s="6"/>
      <c r="FEE69" s="1"/>
      <c r="FEF69" s="1"/>
      <c r="FEG69" s="1"/>
      <c r="FEJ69" s="2"/>
      <c r="FEK69" s="6"/>
      <c r="FEL69" s="6"/>
      <c r="FEM69" s="1"/>
      <c r="FEN69" s="1"/>
      <c r="FEO69" s="1"/>
      <c r="FER69" s="2"/>
      <c r="FES69" s="6"/>
      <c r="FET69" s="6"/>
      <c r="FEU69" s="1"/>
      <c r="FEV69" s="1"/>
      <c r="FEW69" s="1"/>
      <c r="FEZ69" s="2"/>
      <c r="FFA69" s="6"/>
      <c r="FFB69" s="6"/>
      <c r="FFC69" s="1"/>
      <c r="FFD69" s="1"/>
      <c r="FFE69" s="1"/>
      <c r="FFH69" s="2"/>
      <c r="FFI69" s="6"/>
      <c r="FFJ69" s="6"/>
      <c r="FFK69" s="1"/>
      <c r="FFL69" s="1"/>
      <c r="FFM69" s="1"/>
      <c r="FFP69" s="2"/>
      <c r="FFQ69" s="6"/>
      <c r="FFR69" s="6"/>
      <c r="FFS69" s="1"/>
      <c r="FFT69" s="1"/>
      <c r="FFU69" s="1"/>
      <c r="FFX69" s="2"/>
      <c r="FFY69" s="6"/>
      <c r="FFZ69" s="6"/>
      <c r="FGA69" s="1"/>
      <c r="FGB69" s="1"/>
      <c r="FGC69" s="1"/>
      <c r="FGF69" s="2"/>
      <c r="FGG69" s="6"/>
      <c r="FGH69" s="6"/>
      <c r="FGI69" s="1"/>
      <c r="FGJ69" s="1"/>
      <c r="FGK69" s="1"/>
      <c r="FGN69" s="2"/>
      <c r="FGO69" s="6"/>
      <c r="FGP69" s="6"/>
      <c r="FGQ69" s="1"/>
      <c r="FGR69" s="1"/>
      <c r="FGS69" s="1"/>
      <c r="FGV69" s="2"/>
      <c r="FGW69" s="6"/>
      <c r="FGX69" s="6"/>
      <c r="FGY69" s="1"/>
      <c r="FGZ69" s="1"/>
      <c r="FHA69" s="1"/>
      <c r="FHD69" s="2"/>
      <c r="FHE69" s="6"/>
      <c r="FHF69" s="6"/>
      <c r="FHG69" s="1"/>
      <c r="FHH69" s="1"/>
      <c r="FHI69" s="1"/>
      <c r="FHL69" s="2"/>
      <c r="FHM69" s="6"/>
      <c r="FHN69" s="6"/>
      <c r="FHO69" s="1"/>
      <c r="FHP69" s="1"/>
      <c r="FHQ69" s="1"/>
      <c r="FHT69" s="2"/>
      <c r="FHU69" s="6"/>
      <c r="FHV69" s="6"/>
      <c r="FHW69" s="1"/>
      <c r="FHX69" s="1"/>
      <c r="FHY69" s="1"/>
      <c r="FIB69" s="2"/>
      <c r="FIC69" s="6"/>
      <c r="FID69" s="6"/>
      <c r="FIE69" s="1"/>
      <c r="FIF69" s="1"/>
      <c r="FIG69" s="1"/>
      <c r="FIJ69" s="2"/>
      <c r="FIK69" s="6"/>
      <c r="FIL69" s="6"/>
      <c r="FIM69" s="1"/>
      <c r="FIN69" s="1"/>
      <c r="FIO69" s="1"/>
      <c r="FIR69" s="2"/>
      <c r="FIS69" s="6"/>
      <c r="FIT69" s="6"/>
      <c r="FIU69" s="1"/>
      <c r="FIV69" s="1"/>
      <c r="FIW69" s="1"/>
      <c r="FIZ69" s="2"/>
      <c r="FJA69" s="6"/>
      <c r="FJB69" s="6"/>
      <c r="FJC69" s="1"/>
      <c r="FJD69" s="1"/>
      <c r="FJE69" s="1"/>
      <c r="FJH69" s="2"/>
      <c r="FJI69" s="6"/>
      <c r="FJJ69" s="6"/>
      <c r="FJK69" s="1"/>
      <c r="FJL69" s="1"/>
      <c r="FJM69" s="1"/>
      <c r="FJP69" s="2"/>
      <c r="FJQ69" s="6"/>
      <c r="FJR69" s="6"/>
      <c r="FJS69" s="1"/>
      <c r="FJT69" s="1"/>
      <c r="FJU69" s="1"/>
      <c r="FJX69" s="2"/>
      <c r="FJY69" s="6"/>
      <c r="FJZ69" s="6"/>
      <c r="FKA69" s="1"/>
      <c r="FKB69" s="1"/>
      <c r="FKC69" s="1"/>
      <c r="FKF69" s="2"/>
      <c r="FKG69" s="6"/>
      <c r="FKH69" s="6"/>
      <c r="FKI69" s="1"/>
      <c r="FKJ69" s="1"/>
      <c r="FKK69" s="1"/>
      <c r="FKN69" s="2"/>
      <c r="FKO69" s="6"/>
      <c r="FKP69" s="6"/>
      <c r="FKQ69" s="1"/>
      <c r="FKR69" s="1"/>
      <c r="FKS69" s="1"/>
      <c r="FKV69" s="2"/>
      <c r="FKW69" s="6"/>
      <c r="FKX69" s="6"/>
      <c r="FKY69" s="1"/>
      <c r="FKZ69" s="1"/>
      <c r="FLA69" s="1"/>
      <c r="FLD69" s="2"/>
      <c r="FLE69" s="6"/>
      <c r="FLF69" s="6"/>
      <c r="FLG69" s="1"/>
      <c r="FLH69" s="1"/>
      <c r="FLI69" s="1"/>
      <c r="FLL69" s="2"/>
      <c r="FLM69" s="6"/>
      <c r="FLN69" s="6"/>
      <c r="FLO69" s="1"/>
      <c r="FLP69" s="1"/>
      <c r="FLQ69" s="1"/>
      <c r="FLT69" s="2"/>
      <c r="FLU69" s="6"/>
      <c r="FLV69" s="6"/>
      <c r="FLW69" s="1"/>
      <c r="FLX69" s="1"/>
      <c r="FLY69" s="1"/>
      <c r="FMB69" s="2"/>
      <c r="FMC69" s="6"/>
      <c r="FMD69" s="6"/>
      <c r="FME69" s="1"/>
      <c r="FMF69" s="1"/>
      <c r="FMG69" s="1"/>
      <c r="FMJ69" s="2"/>
      <c r="FMK69" s="6"/>
      <c r="FML69" s="6"/>
      <c r="FMM69" s="1"/>
      <c r="FMN69" s="1"/>
      <c r="FMO69" s="1"/>
      <c r="FMR69" s="2"/>
      <c r="FMS69" s="6"/>
      <c r="FMT69" s="6"/>
      <c r="FMU69" s="1"/>
      <c r="FMV69" s="1"/>
      <c r="FMW69" s="1"/>
      <c r="FMZ69" s="2"/>
      <c r="FNA69" s="6"/>
      <c r="FNB69" s="6"/>
      <c r="FNC69" s="1"/>
      <c r="FND69" s="1"/>
      <c r="FNE69" s="1"/>
      <c r="FNH69" s="2"/>
      <c r="FNI69" s="6"/>
      <c r="FNJ69" s="6"/>
      <c r="FNK69" s="1"/>
      <c r="FNL69" s="1"/>
      <c r="FNM69" s="1"/>
      <c r="FNP69" s="2"/>
      <c r="FNQ69" s="6"/>
      <c r="FNR69" s="6"/>
      <c r="FNS69" s="1"/>
      <c r="FNT69" s="1"/>
      <c r="FNU69" s="1"/>
      <c r="FNX69" s="2"/>
      <c r="FNY69" s="6"/>
      <c r="FNZ69" s="6"/>
      <c r="FOA69" s="1"/>
      <c r="FOB69" s="1"/>
      <c r="FOC69" s="1"/>
      <c r="FOF69" s="2"/>
      <c r="FOG69" s="6"/>
      <c r="FOH69" s="6"/>
      <c r="FOI69" s="1"/>
      <c r="FOJ69" s="1"/>
      <c r="FOK69" s="1"/>
      <c r="FON69" s="2"/>
      <c r="FOO69" s="6"/>
      <c r="FOP69" s="6"/>
      <c r="FOQ69" s="1"/>
      <c r="FOR69" s="1"/>
      <c r="FOS69" s="1"/>
      <c r="FOV69" s="2"/>
      <c r="FOW69" s="6"/>
      <c r="FOX69" s="6"/>
      <c r="FOY69" s="1"/>
      <c r="FOZ69" s="1"/>
      <c r="FPA69" s="1"/>
      <c r="FPD69" s="2"/>
      <c r="FPE69" s="6"/>
      <c r="FPF69" s="6"/>
      <c r="FPG69" s="1"/>
      <c r="FPH69" s="1"/>
      <c r="FPI69" s="1"/>
      <c r="FPL69" s="2"/>
      <c r="FPM69" s="6"/>
      <c r="FPN69" s="6"/>
      <c r="FPO69" s="1"/>
      <c r="FPP69" s="1"/>
      <c r="FPQ69" s="1"/>
      <c r="FPT69" s="2"/>
      <c r="FPU69" s="6"/>
      <c r="FPV69" s="6"/>
      <c r="FPW69" s="1"/>
      <c r="FPX69" s="1"/>
      <c r="FPY69" s="1"/>
      <c r="FQB69" s="2"/>
      <c r="FQC69" s="6"/>
      <c r="FQD69" s="6"/>
      <c r="FQE69" s="1"/>
      <c r="FQF69" s="1"/>
      <c r="FQG69" s="1"/>
      <c r="FQJ69" s="2"/>
      <c r="FQK69" s="6"/>
      <c r="FQL69" s="6"/>
      <c r="FQM69" s="1"/>
      <c r="FQN69" s="1"/>
      <c r="FQO69" s="1"/>
      <c r="FQR69" s="2"/>
      <c r="FQS69" s="6"/>
      <c r="FQT69" s="6"/>
      <c r="FQU69" s="1"/>
      <c r="FQV69" s="1"/>
      <c r="FQW69" s="1"/>
      <c r="FQZ69" s="2"/>
      <c r="FRA69" s="6"/>
      <c r="FRB69" s="6"/>
      <c r="FRC69" s="1"/>
      <c r="FRD69" s="1"/>
      <c r="FRE69" s="1"/>
      <c r="FRH69" s="2"/>
      <c r="FRI69" s="6"/>
      <c r="FRJ69" s="6"/>
      <c r="FRK69" s="1"/>
      <c r="FRL69" s="1"/>
      <c r="FRM69" s="1"/>
      <c r="FRP69" s="2"/>
      <c r="FRQ69" s="6"/>
      <c r="FRR69" s="6"/>
      <c r="FRS69" s="1"/>
      <c r="FRT69" s="1"/>
      <c r="FRU69" s="1"/>
      <c r="FRX69" s="2"/>
      <c r="FRY69" s="6"/>
      <c r="FRZ69" s="6"/>
      <c r="FSA69" s="1"/>
      <c r="FSB69" s="1"/>
      <c r="FSC69" s="1"/>
      <c r="FSF69" s="2"/>
      <c r="FSG69" s="6"/>
      <c r="FSH69" s="6"/>
      <c r="FSI69" s="1"/>
      <c r="FSJ69" s="1"/>
      <c r="FSK69" s="1"/>
      <c r="FSN69" s="2"/>
      <c r="FSO69" s="6"/>
      <c r="FSP69" s="6"/>
      <c r="FSQ69" s="1"/>
      <c r="FSR69" s="1"/>
      <c r="FSS69" s="1"/>
      <c r="FSV69" s="2"/>
      <c r="FSW69" s="6"/>
      <c r="FSX69" s="6"/>
      <c r="FSY69" s="1"/>
      <c r="FSZ69" s="1"/>
      <c r="FTA69" s="1"/>
      <c r="FTD69" s="2"/>
      <c r="FTE69" s="6"/>
      <c r="FTF69" s="6"/>
      <c r="FTG69" s="1"/>
      <c r="FTH69" s="1"/>
      <c r="FTI69" s="1"/>
      <c r="FTL69" s="2"/>
      <c r="FTM69" s="6"/>
      <c r="FTN69" s="6"/>
      <c r="FTO69" s="1"/>
      <c r="FTP69" s="1"/>
      <c r="FTQ69" s="1"/>
      <c r="FTT69" s="2"/>
      <c r="FTU69" s="6"/>
      <c r="FTV69" s="6"/>
      <c r="FTW69" s="1"/>
      <c r="FTX69" s="1"/>
      <c r="FTY69" s="1"/>
      <c r="FUB69" s="2"/>
      <c r="FUC69" s="6"/>
      <c r="FUD69" s="6"/>
      <c r="FUE69" s="1"/>
      <c r="FUF69" s="1"/>
      <c r="FUG69" s="1"/>
      <c r="FUJ69" s="2"/>
      <c r="FUK69" s="6"/>
      <c r="FUL69" s="6"/>
      <c r="FUM69" s="1"/>
      <c r="FUN69" s="1"/>
      <c r="FUO69" s="1"/>
      <c r="FUR69" s="2"/>
      <c r="FUS69" s="6"/>
      <c r="FUT69" s="6"/>
      <c r="FUU69" s="1"/>
      <c r="FUV69" s="1"/>
      <c r="FUW69" s="1"/>
      <c r="FUZ69" s="2"/>
      <c r="FVA69" s="6"/>
      <c r="FVB69" s="6"/>
      <c r="FVC69" s="1"/>
      <c r="FVD69" s="1"/>
      <c r="FVE69" s="1"/>
      <c r="FVH69" s="2"/>
      <c r="FVI69" s="6"/>
      <c r="FVJ69" s="6"/>
      <c r="FVK69" s="1"/>
      <c r="FVL69" s="1"/>
      <c r="FVM69" s="1"/>
      <c r="FVP69" s="2"/>
      <c r="FVQ69" s="6"/>
      <c r="FVR69" s="6"/>
      <c r="FVS69" s="1"/>
      <c r="FVT69" s="1"/>
      <c r="FVU69" s="1"/>
      <c r="FVX69" s="2"/>
      <c r="FVY69" s="6"/>
      <c r="FVZ69" s="6"/>
      <c r="FWA69" s="1"/>
      <c r="FWB69" s="1"/>
      <c r="FWC69" s="1"/>
      <c r="FWF69" s="2"/>
      <c r="FWG69" s="6"/>
      <c r="FWH69" s="6"/>
      <c r="FWI69" s="1"/>
      <c r="FWJ69" s="1"/>
      <c r="FWK69" s="1"/>
      <c r="FWN69" s="2"/>
      <c r="FWO69" s="6"/>
      <c r="FWP69" s="6"/>
      <c r="FWQ69" s="1"/>
      <c r="FWR69" s="1"/>
      <c r="FWS69" s="1"/>
      <c r="FWV69" s="2"/>
      <c r="FWW69" s="6"/>
      <c r="FWX69" s="6"/>
      <c r="FWY69" s="1"/>
      <c r="FWZ69" s="1"/>
      <c r="FXA69" s="1"/>
      <c r="FXD69" s="2"/>
      <c r="FXE69" s="6"/>
      <c r="FXF69" s="6"/>
      <c r="FXG69" s="1"/>
      <c r="FXH69" s="1"/>
      <c r="FXI69" s="1"/>
      <c r="FXL69" s="2"/>
      <c r="FXM69" s="6"/>
      <c r="FXN69" s="6"/>
      <c r="FXO69" s="1"/>
      <c r="FXP69" s="1"/>
      <c r="FXQ69" s="1"/>
      <c r="FXT69" s="2"/>
      <c r="FXU69" s="6"/>
      <c r="FXV69" s="6"/>
      <c r="FXW69" s="1"/>
      <c r="FXX69" s="1"/>
      <c r="FXY69" s="1"/>
      <c r="FYB69" s="2"/>
      <c r="FYC69" s="6"/>
      <c r="FYD69" s="6"/>
      <c r="FYE69" s="1"/>
      <c r="FYF69" s="1"/>
      <c r="FYG69" s="1"/>
      <c r="FYJ69" s="2"/>
      <c r="FYK69" s="6"/>
      <c r="FYL69" s="6"/>
      <c r="FYM69" s="1"/>
      <c r="FYN69" s="1"/>
      <c r="FYO69" s="1"/>
      <c r="FYR69" s="2"/>
      <c r="FYS69" s="6"/>
      <c r="FYT69" s="6"/>
      <c r="FYU69" s="1"/>
      <c r="FYV69" s="1"/>
      <c r="FYW69" s="1"/>
      <c r="FYZ69" s="2"/>
      <c r="FZA69" s="6"/>
      <c r="FZB69" s="6"/>
      <c r="FZC69" s="1"/>
      <c r="FZD69" s="1"/>
      <c r="FZE69" s="1"/>
      <c r="FZH69" s="2"/>
      <c r="FZI69" s="6"/>
      <c r="FZJ69" s="6"/>
      <c r="FZK69" s="1"/>
      <c r="FZL69" s="1"/>
      <c r="FZM69" s="1"/>
      <c r="FZP69" s="2"/>
      <c r="FZQ69" s="6"/>
      <c r="FZR69" s="6"/>
      <c r="FZS69" s="1"/>
      <c r="FZT69" s="1"/>
      <c r="FZU69" s="1"/>
      <c r="FZX69" s="2"/>
      <c r="FZY69" s="6"/>
      <c r="FZZ69" s="6"/>
      <c r="GAA69" s="1"/>
      <c r="GAB69" s="1"/>
      <c r="GAC69" s="1"/>
      <c r="GAF69" s="2"/>
      <c r="GAG69" s="6"/>
      <c r="GAH69" s="6"/>
      <c r="GAI69" s="1"/>
      <c r="GAJ69" s="1"/>
      <c r="GAK69" s="1"/>
      <c r="GAN69" s="2"/>
      <c r="GAO69" s="6"/>
      <c r="GAP69" s="6"/>
      <c r="GAQ69" s="1"/>
      <c r="GAR69" s="1"/>
      <c r="GAS69" s="1"/>
      <c r="GAV69" s="2"/>
      <c r="GAW69" s="6"/>
      <c r="GAX69" s="6"/>
      <c r="GAY69" s="1"/>
      <c r="GAZ69" s="1"/>
      <c r="GBA69" s="1"/>
      <c r="GBD69" s="2"/>
      <c r="GBE69" s="6"/>
      <c r="GBF69" s="6"/>
      <c r="GBG69" s="1"/>
      <c r="GBH69" s="1"/>
      <c r="GBI69" s="1"/>
      <c r="GBL69" s="2"/>
      <c r="GBM69" s="6"/>
      <c r="GBN69" s="6"/>
      <c r="GBO69" s="1"/>
      <c r="GBP69" s="1"/>
      <c r="GBQ69" s="1"/>
      <c r="GBT69" s="2"/>
      <c r="GBU69" s="6"/>
      <c r="GBV69" s="6"/>
      <c r="GBW69" s="1"/>
      <c r="GBX69" s="1"/>
      <c r="GBY69" s="1"/>
      <c r="GCB69" s="2"/>
      <c r="GCC69" s="6"/>
      <c r="GCD69" s="6"/>
      <c r="GCE69" s="1"/>
      <c r="GCF69" s="1"/>
      <c r="GCG69" s="1"/>
      <c r="GCJ69" s="2"/>
      <c r="GCK69" s="6"/>
      <c r="GCL69" s="6"/>
      <c r="GCM69" s="1"/>
      <c r="GCN69" s="1"/>
      <c r="GCO69" s="1"/>
      <c r="GCR69" s="2"/>
      <c r="GCS69" s="6"/>
      <c r="GCT69" s="6"/>
      <c r="GCU69" s="1"/>
      <c r="GCV69" s="1"/>
      <c r="GCW69" s="1"/>
      <c r="GCZ69" s="2"/>
      <c r="GDA69" s="6"/>
      <c r="GDB69" s="6"/>
      <c r="GDC69" s="1"/>
      <c r="GDD69" s="1"/>
      <c r="GDE69" s="1"/>
      <c r="GDH69" s="2"/>
      <c r="GDI69" s="6"/>
      <c r="GDJ69" s="6"/>
      <c r="GDK69" s="1"/>
      <c r="GDL69" s="1"/>
      <c r="GDM69" s="1"/>
      <c r="GDP69" s="2"/>
      <c r="GDQ69" s="6"/>
      <c r="GDR69" s="6"/>
      <c r="GDS69" s="1"/>
      <c r="GDT69" s="1"/>
      <c r="GDU69" s="1"/>
      <c r="GDX69" s="2"/>
      <c r="GDY69" s="6"/>
      <c r="GDZ69" s="6"/>
      <c r="GEA69" s="1"/>
      <c r="GEB69" s="1"/>
      <c r="GEC69" s="1"/>
      <c r="GEF69" s="2"/>
      <c r="GEG69" s="6"/>
      <c r="GEH69" s="6"/>
      <c r="GEI69" s="1"/>
      <c r="GEJ69" s="1"/>
      <c r="GEK69" s="1"/>
      <c r="GEN69" s="2"/>
      <c r="GEO69" s="6"/>
      <c r="GEP69" s="6"/>
      <c r="GEQ69" s="1"/>
      <c r="GER69" s="1"/>
      <c r="GES69" s="1"/>
      <c r="GEV69" s="2"/>
      <c r="GEW69" s="6"/>
      <c r="GEX69" s="6"/>
      <c r="GEY69" s="1"/>
      <c r="GEZ69" s="1"/>
      <c r="GFA69" s="1"/>
      <c r="GFD69" s="2"/>
      <c r="GFE69" s="6"/>
      <c r="GFF69" s="6"/>
      <c r="GFG69" s="1"/>
      <c r="GFH69" s="1"/>
      <c r="GFI69" s="1"/>
      <c r="GFL69" s="2"/>
      <c r="GFM69" s="6"/>
      <c r="GFN69" s="6"/>
      <c r="GFO69" s="1"/>
      <c r="GFP69" s="1"/>
      <c r="GFQ69" s="1"/>
      <c r="GFT69" s="2"/>
      <c r="GFU69" s="6"/>
      <c r="GFV69" s="6"/>
      <c r="GFW69" s="1"/>
      <c r="GFX69" s="1"/>
      <c r="GFY69" s="1"/>
      <c r="GGB69" s="2"/>
      <c r="GGC69" s="6"/>
      <c r="GGD69" s="6"/>
      <c r="GGE69" s="1"/>
      <c r="GGF69" s="1"/>
      <c r="GGG69" s="1"/>
      <c r="GGJ69" s="2"/>
      <c r="GGK69" s="6"/>
      <c r="GGL69" s="6"/>
      <c r="GGM69" s="1"/>
      <c r="GGN69" s="1"/>
      <c r="GGO69" s="1"/>
      <c r="GGR69" s="2"/>
      <c r="GGS69" s="6"/>
      <c r="GGT69" s="6"/>
      <c r="GGU69" s="1"/>
      <c r="GGV69" s="1"/>
      <c r="GGW69" s="1"/>
      <c r="GGZ69" s="2"/>
      <c r="GHA69" s="6"/>
      <c r="GHB69" s="6"/>
      <c r="GHC69" s="1"/>
      <c r="GHD69" s="1"/>
      <c r="GHE69" s="1"/>
      <c r="GHH69" s="2"/>
      <c r="GHI69" s="6"/>
      <c r="GHJ69" s="6"/>
      <c r="GHK69" s="1"/>
      <c r="GHL69" s="1"/>
      <c r="GHM69" s="1"/>
      <c r="GHP69" s="2"/>
      <c r="GHQ69" s="6"/>
      <c r="GHR69" s="6"/>
      <c r="GHS69" s="1"/>
      <c r="GHT69" s="1"/>
      <c r="GHU69" s="1"/>
      <c r="GHX69" s="2"/>
      <c r="GHY69" s="6"/>
      <c r="GHZ69" s="6"/>
      <c r="GIA69" s="1"/>
      <c r="GIB69" s="1"/>
      <c r="GIC69" s="1"/>
      <c r="GIF69" s="2"/>
      <c r="GIG69" s="6"/>
      <c r="GIH69" s="6"/>
      <c r="GII69" s="1"/>
      <c r="GIJ69" s="1"/>
      <c r="GIK69" s="1"/>
      <c r="GIN69" s="2"/>
      <c r="GIO69" s="6"/>
      <c r="GIP69" s="6"/>
      <c r="GIQ69" s="1"/>
      <c r="GIR69" s="1"/>
      <c r="GIS69" s="1"/>
      <c r="GIV69" s="2"/>
      <c r="GIW69" s="6"/>
      <c r="GIX69" s="6"/>
      <c r="GIY69" s="1"/>
      <c r="GIZ69" s="1"/>
      <c r="GJA69" s="1"/>
      <c r="GJD69" s="2"/>
      <c r="GJE69" s="6"/>
      <c r="GJF69" s="6"/>
      <c r="GJG69" s="1"/>
      <c r="GJH69" s="1"/>
      <c r="GJI69" s="1"/>
      <c r="GJL69" s="2"/>
      <c r="GJM69" s="6"/>
      <c r="GJN69" s="6"/>
      <c r="GJO69" s="1"/>
      <c r="GJP69" s="1"/>
      <c r="GJQ69" s="1"/>
      <c r="GJT69" s="2"/>
      <c r="GJU69" s="6"/>
      <c r="GJV69" s="6"/>
      <c r="GJW69" s="1"/>
      <c r="GJX69" s="1"/>
      <c r="GJY69" s="1"/>
      <c r="GKB69" s="2"/>
      <c r="GKC69" s="6"/>
      <c r="GKD69" s="6"/>
      <c r="GKE69" s="1"/>
      <c r="GKF69" s="1"/>
      <c r="GKG69" s="1"/>
      <c r="GKJ69" s="2"/>
      <c r="GKK69" s="6"/>
      <c r="GKL69" s="6"/>
      <c r="GKM69" s="1"/>
      <c r="GKN69" s="1"/>
      <c r="GKO69" s="1"/>
      <c r="GKR69" s="2"/>
      <c r="GKS69" s="6"/>
      <c r="GKT69" s="6"/>
      <c r="GKU69" s="1"/>
      <c r="GKV69" s="1"/>
      <c r="GKW69" s="1"/>
      <c r="GKZ69" s="2"/>
      <c r="GLA69" s="6"/>
      <c r="GLB69" s="6"/>
      <c r="GLC69" s="1"/>
      <c r="GLD69" s="1"/>
      <c r="GLE69" s="1"/>
      <c r="GLH69" s="2"/>
      <c r="GLI69" s="6"/>
      <c r="GLJ69" s="6"/>
      <c r="GLK69" s="1"/>
      <c r="GLL69" s="1"/>
      <c r="GLM69" s="1"/>
      <c r="GLP69" s="2"/>
      <c r="GLQ69" s="6"/>
      <c r="GLR69" s="6"/>
      <c r="GLS69" s="1"/>
      <c r="GLT69" s="1"/>
      <c r="GLU69" s="1"/>
      <c r="GLX69" s="2"/>
      <c r="GLY69" s="6"/>
      <c r="GLZ69" s="6"/>
      <c r="GMA69" s="1"/>
      <c r="GMB69" s="1"/>
      <c r="GMC69" s="1"/>
      <c r="GMF69" s="2"/>
      <c r="GMG69" s="6"/>
      <c r="GMH69" s="6"/>
      <c r="GMI69" s="1"/>
      <c r="GMJ69" s="1"/>
      <c r="GMK69" s="1"/>
      <c r="GMN69" s="2"/>
      <c r="GMO69" s="6"/>
      <c r="GMP69" s="6"/>
      <c r="GMQ69" s="1"/>
      <c r="GMR69" s="1"/>
      <c r="GMS69" s="1"/>
      <c r="GMV69" s="2"/>
      <c r="GMW69" s="6"/>
      <c r="GMX69" s="6"/>
      <c r="GMY69" s="1"/>
      <c r="GMZ69" s="1"/>
      <c r="GNA69" s="1"/>
      <c r="GND69" s="2"/>
      <c r="GNE69" s="6"/>
      <c r="GNF69" s="6"/>
      <c r="GNG69" s="1"/>
      <c r="GNH69" s="1"/>
      <c r="GNI69" s="1"/>
      <c r="GNL69" s="2"/>
      <c r="GNM69" s="6"/>
      <c r="GNN69" s="6"/>
      <c r="GNO69" s="1"/>
      <c r="GNP69" s="1"/>
      <c r="GNQ69" s="1"/>
      <c r="GNT69" s="2"/>
      <c r="GNU69" s="6"/>
      <c r="GNV69" s="6"/>
      <c r="GNW69" s="1"/>
      <c r="GNX69" s="1"/>
      <c r="GNY69" s="1"/>
      <c r="GOB69" s="2"/>
      <c r="GOC69" s="6"/>
      <c r="GOD69" s="6"/>
      <c r="GOE69" s="1"/>
      <c r="GOF69" s="1"/>
      <c r="GOG69" s="1"/>
      <c r="GOJ69" s="2"/>
      <c r="GOK69" s="6"/>
      <c r="GOL69" s="6"/>
      <c r="GOM69" s="1"/>
      <c r="GON69" s="1"/>
      <c r="GOO69" s="1"/>
      <c r="GOR69" s="2"/>
      <c r="GOS69" s="6"/>
      <c r="GOT69" s="6"/>
      <c r="GOU69" s="1"/>
      <c r="GOV69" s="1"/>
      <c r="GOW69" s="1"/>
      <c r="GOZ69" s="2"/>
      <c r="GPA69" s="6"/>
      <c r="GPB69" s="6"/>
      <c r="GPC69" s="1"/>
      <c r="GPD69" s="1"/>
      <c r="GPE69" s="1"/>
      <c r="GPH69" s="2"/>
      <c r="GPI69" s="6"/>
      <c r="GPJ69" s="6"/>
      <c r="GPK69" s="1"/>
      <c r="GPL69" s="1"/>
      <c r="GPM69" s="1"/>
      <c r="GPP69" s="2"/>
      <c r="GPQ69" s="6"/>
      <c r="GPR69" s="6"/>
      <c r="GPS69" s="1"/>
      <c r="GPT69" s="1"/>
      <c r="GPU69" s="1"/>
      <c r="GPX69" s="2"/>
      <c r="GPY69" s="6"/>
      <c r="GPZ69" s="6"/>
      <c r="GQA69" s="1"/>
      <c r="GQB69" s="1"/>
      <c r="GQC69" s="1"/>
      <c r="GQF69" s="2"/>
      <c r="GQG69" s="6"/>
      <c r="GQH69" s="6"/>
      <c r="GQI69" s="1"/>
      <c r="GQJ69" s="1"/>
      <c r="GQK69" s="1"/>
      <c r="GQN69" s="2"/>
      <c r="GQO69" s="6"/>
      <c r="GQP69" s="6"/>
      <c r="GQQ69" s="1"/>
      <c r="GQR69" s="1"/>
      <c r="GQS69" s="1"/>
      <c r="GQV69" s="2"/>
      <c r="GQW69" s="6"/>
      <c r="GQX69" s="6"/>
      <c r="GQY69" s="1"/>
      <c r="GQZ69" s="1"/>
      <c r="GRA69" s="1"/>
      <c r="GRD69" s="2"/>
      <c r="GRE69" s="6"/>
      <c r="GRF69" s="6"/>
      <c r="GRG69" s="1"/>
      <c r="GRH69" s="1"/>
      <c r="GRI69" s="1"/>
      <c r="GRL69" s="2"/>
      <c r="GRM69" s="6"/>
      <c r="GRN69" s="6"/>
      <c r="GRO69" s="1"/>
      <c r="GRP69" s="1"/>
      <c r="GRQ69" s="1"/>
      <c r="GRT69" s="2"/>
      <c r="GRU69" s="6"/>
      <c r="GRV69" s="6"/>
      <c r="GRW69" s="1"/>
      <c r="GRX69" s="1"/>
      <c r="GRY69" s="1"/>
      <c r="GSB69" s="2"/>
      <c r="GSC69" s="6"/>
      <c r="GSD69" s="6"/>
      <c r="GSE69" s="1"/>
      <c r="GSF69" s="1"/>
      <c r="GSG69" s="1"/>
      <c r="GSJ69" s="2"/>
      <c r="GSK69" s="6"/>
      <c r="GSL69" s="6"/>
      <c r="GSM69" s="1"/>
      <c r="GSN69" s="1"/>
      <c r="GSO69" s="1"/>
      <c r="GSR69" s="2"/>
      <c r="GSS69" s="6"/>
      <c r="GST69" s="6"/>
      <c r="GSU69" s="1"/>
      <c r="GSV69" s="1"/>
      <c r="GSW69" s="1"/>
      <c r="GSZ69" s="2"/>
      <c r="GTA69" s="6"/>
      <c r="GTB69" s="6"/>
      <c r="GTC69" s="1"/>
      <c r="GTD69" s="1"/>
      <c r="GTE69" s="1"/>
      <c r="GTH69" s="2"/>
      <c r="GTI69" s="6"/>
      <c r="GTJ69" s="6"/>
      <c r="GTK69" s="1"/>
      <c r="GTL69" s="1"/>
      <c r="GTM69" s="1"/>
      <c r="GTP69" s="2"/>
      <c r="GTQ69" s="6"/>
      <c r="GTR69" s="6"/>
      <c r="GTS69" s="1"/>
      <c r="GTT69" s="1"/>
      <c r="GTU69" s="1"/>
      <c r="GTX69" s="2"/>
      <c r="GTY69" s="6"/>
      <c r="GTZ69" s="6"/>
      <c r="GUA69" s="1"/>
      <c r="GUB69" s="1"/>
      <c r="GUC69" s="1"/>
      <c r="GUF69" s="2"/>
      <c r="GUG69" s="6"/>
      <c r="GUH69" s="6"/>
      <c r="GUI69" s="1"/>
      <c r="GUJ69" s="1"/>
      <c r="GUK69" s="1"/>
      <c r="GUN69" s="2"/>
      <c r="GUO69" s="6"/>
      <c r="GUP69" s="6"/>
      <c r="GUQ69" s="1"/>
      <c r="GUR69" s="1"/>
      <c r="GUS69" s="1"/>
      <c r="GUV69" s="2"/>
      <c r="GUW69" s="6"/>
      <c r="GUX69" s="6"/>
      <c r="GUY69" s="1"/>
      <c r="GUZ69" s="1"/>
      <c r="GVA69" s="1"/>
      <c r="GVD69" s="2"/>
      <c r="GVE69" s="6"/>
      <c r="GVF69" s="6"/>
      <c r="GVG69" s="1"/>
      <c r="GVH69" s="1"/>
      <c r="GVI69" s="1"/>
      <c r="GVL69" s="2"/>
      <c r="GVM69" s="6"/>
      <c r="GVN69" s="6"/>
      <c r="GVO69" s="1"/>
      <c r="GVP69" s="1"/>
      <c r="GVQ69" s="1"/>
      <c r="GVT69" s="2"/>
      <c r="GVU69" s="6"/>
      <c r="GVV69" s="6"/>
      <c r="GVW69" s="1"/>
      <c r="GVX69" s="1"/>
      <c r="GVY69" s="1"/>
      <c r="GWB69" s="2"/>
      <c r="GWC69" s="6"/>
      <c r="GWD69" s="6"/>
      <c r="GWE69" s="1"/>
      <c r="GWF69" s="1"/>
      <c r="GWG69" s="1"/>
      <c r="GWJ69" s="2"/>
      <c r="GWK69" s="6"/>
      <c r="GWL69" s="6"/>
      <c r="GWM69" s="1"/>
      <c r="GWN69" s="1"/>
      <c r="GWO69" s="1"/>
      <c r="GWR69" s="2"/>
      <c r="GWS69" s="6"/>
      <c r="GWT69" s="6"/>
      <c r="GWU69" s="1"/>
      <c r="GWV69" s="1"/>
      <c r="GWW69" s="1"/>
      <c r="GWZ69" s="2"/>
      <c r="GXA69" s="6"/>
      <c r="GXB69" s="6"/>
      <c r="GXC69" s="1"/>
      <c r="GXD69" s="1"/>
      <c r="GXE69" s="1"/>
      <c r="GXH69" s="2"/>
      <c r="GXI69" s="6"/>
      <c r="GXJ69" s="6"/>
      <c r="GXK69" s="1"/>
      <c r="GXL69" s="1"/>
      <c r="GXM69" s="1"/>
      <c r="GXP69" s="2"/>
      <c r="GXQ69" s="6"/>
      <c r="GXR69" s="6"/>
      <c r="GXS69" s="1"/>
      <c r="GXT69" s="1"/>
      <c r="GXU69" s="1"/>
      <c r="GXX69" s="2"/>
      <c r="GXY69" s="6"/>
      <c r="GXZ69" s="6"/>
      <c r="GYA69" s="1"/>
      <c r="GYB69" s="1"/>
      <c r="GYC69" s="1"/>
      <c r="GYF69" s="2"/>
      <c r="GYG69" s="6"/>
      <c r="GYH69" s="6"/>
      <c r="GYI69" s="1"/>
      <c r="GYJ69" s="1"/>
      <c r="GYK69" s="1"/>
      <c r="GYN69" s="2"/>
      <c r="GYO69" s="6"/>
      <c r="GYP69" s="6"/>
      <c r="GYQ69" s="1"/>
      <c r="GYR69" s="1"/>
      <c r="GYS69" s="1"/>
      <c r="GYV69" s="2"/>
      <c r="GYW69" s="6"/>
      <c r="GYX69" s="6"/>
      <c r="GYY69" s="1"/>
      <c r="GYZ69" s="1"/>
      <c r="GZA69" s="1"/>
      <c r="GZD69" s="2"/>
      <c r="GZE69" s="6"/>
      <c r="GZF69" s="6"/>
      <c r="GZG69" s="1"/>
      <c r="GZH69" s="1"/>
      <c r="GZI69" s="1"/>
      <c r="GZL69" s="2"/>
      <c r="GZM69" s="6"/>
      <c r="GZN69" s="6"/>
      <c r="GZO69" s="1"/>
      <c r="GZP69" s="1"/>
      <c r="GZQ69" s="1"/>
      <c r="GZT69" s="2"/>
      <c r="GZU69" s="6"/>
      <c r="GZV69" s="6"/>
      <c r="GZW69" s="1"/>
      <c r="GZX69" s="1"/>
      <c r="GZY69" s="1"/>
      <c r="HAB69" s="2"/>
      <c r="HAC69" s="6"/>
      <c r="HAD69" s="6"/>
      <c r="HAE69" s="1"/>
      <c r="HAF69" s="1"/>
      <c r="HAG69" s="1"/>
      <c r="HAJ69" s="2"/>
      <c r="HAK69" s="6"/>
      <c r="HAL69" s="6"/>
      <c r="HAM69" s="1"/>
      <c r="HAN69" s="1"/>
      <c r="HAO69" s="1"/>
      <c r="HAR69" s="2"/>
      <c r="HAS69" s="6"/>
      <c r="HAT69" s="6"/>
      <c r="HAU69" s="1"/>
      <c r="HAV69" s="1"/>
      <c r="HAW69" s="1"/>
      <c r="HAZ69" s="2"/>
      <c r="HBA69" s="6"/>
      <c r="HBB69" s="6"/>
      <c r="HBC69" s="1"/>
      <c r="HBD69" s="1"/>
      <c r="HBE69" s="1"/>
      <c r="HBH69" s="2"/>
      <c r="HBI69" s="6"/>
      <c r="HBJ69" s="6"/>
      <c r="HBK69" s="1"/>
      <c r="HBL69" s="1"/>
      <c r="HBM69" s="1"/>
      <c r="HBP69" s="2"/>
      <c r="HBQ69" s="6"/>
      <c r="HBR69" s="6"/>
      <c r="HBS69" s="1"/>
      <c r="HBT69" s="1"/>
      <c r="HBU69" s="1"/>
      <c r="HBX69" s="2"/>
      <c r="HBY69" s="6"/>
      <c r="HBZ69" s="6"/>
      <c r="HCA69" s="1"/>
      <c r="HCB69" s="1"/>
      <c r="HCC69" s="1"/>
      <c r="HCF69" s="2"/>
      <c r="HCG69" s="6"/>
      <c r="HCH69" s="6"/>
      <c r="HCI69" s="1"/>
      <c r="HCJ69" s="1"/>
      <c r="HCK69" s="1"/>
      <c r="HCN69" s="2"/>
      <c r="HCO69" s="6"/>
      <c r="HCP69" s="6"/>
      <c r="HCQ69" s="1"/>
      <c r="HCR69" s="1"/>
      <c r="HCS69" s="1"/>
      <c r="HCV69" s="2"/>
      <c r="HCW69" s="6"/>
      <c r="HCX69" s="6"/>
      <c r="HCY69" s="1"/>
      <c r="HCZ69" s="1"/>
      <c r="HDA69" s="1"/>
      <c r="HDD69" s="2"/>
      <c r="HDE69" s="6"/>
      <c r="HDF69" s="6"/>
      <c r="HDG69" s="1"/>
      <c r="HDH69" s="1"/>
      <c r="HDI69" s="1"/>
      <c r="HDL69" s="2"/>
      <c r="HDM69" s="6"/>
      <c r="HDN69" s="6"/>
      <c r="HDO69" s="1"/>
      <c r="HDP69" s="1"/>
      <c r="HDQ69" s="1"/>
      <c r="HDT69" s="2"/>
      <c r="HDU69" s="6"/>
      <c r="HDV69" s="6"/>
      <c r="HDW69" s="1"/>
      <c r="HDX69" s="1"/>
      <c r="HDY69" s="1"/>
      <c r="HEB69" s="2"/>
      <c r="HEC69" s="6"/>
      <c r="HED69" s="6"/>
      <c r="HEE69" s="1"/>
      <c r="HEF69" s="1"/>
      <c r="HEG69" s="1"/>
      <c r="HEJ69" s="2"/>
      <c r="HEK69" s="6"/>
      <c r="HEL69" s="6"/>
      <c r="HEM69" s="1"/>
      <c r="HEN69" s="1"/>
      <c r="HEO69" s="1"/>
      <c r="HER69" s="2"/>
      <c r="HES69" s="6"/>
      <c r="HET69" s="6"/>
      <c r="HEU69" s="1"/>
      <c r="HEV69" s="1"/>
      <c r="HEW69" s="1"/>
      <c r="HEZ69" s="2"/>
      <c r="HFA69" s="6"/>
      <c r="HFB69" s="6"/>
      <c r="HFC69" s="1"/>
      <c r="HFD69" s="1"/>
      <c r="HFE69" s="1"/>
      <c r="HFH69" s="2"/>
      <c r="HFI69" s="6"/>
      <c r="HFJ69" s="6"/>
      <c r="HFK69" s="1"/>
      <c r="HFL69" s="1"/>
      <c r="HFM69" s="1"/>
      <c r="HFP69" s="2"/>
      <c r="HFQ69" s="6"/>
      <c r="HFR69" s="6"/>
      <c r="HFS69" s="1"/>
      <c r="HFT69" s="1"/>
      <c r="HFU69" s="1"/>
      <c r="HFX69" s="2"/>
      <c r="HFY69" s="6"/>
      <c r="HFZ69" s="6"/>
      <c r="HGA69" s="1"/>
      <c r="HGB69" s="1"/>
      <c r="HGC69" s="1"/>
      <c r="HGF69" s="2"/>
      <c r="HGG69" s="6"/>
      <c r="HGH69" s="6"/>
      <c r="HGI69" s="1"/>
      <c r="HGJ69" s="1"/>
      <c r="HGK69" s="1"/>
      <c r="HGN69" s="2"/>
      <c r="HGO69" s="6"/>
      <c r="HGP69" s="6"/>
      <c r="HGQ69" s="1"/>
      <c r="HGR69" s="1"/>
      <c r="HGS69" s="1"/>
      <c r="HGV69" s="2"/>
      <c r="HGW69" s="6"/>
      <c r="HGX69" s="6"/>
      <c r="HGY69" s="1"/>
      <c r="HGZ69" s="1"/>
      <c r="HHA69" s="1"/>
      <c r="HHD69" s="2"/>
      <c r="HHE69" s="6"/>
      <c r="HHF69" s="6"/>
      <c r="HHG69" s="1"/>
      <c r="HHH69" s="1"/>
      <c r="HHI69" s="1"/>
      <c r="HHL69" s="2"/>
      <c r="HHM69" s="6"/>
      <c r="HHN69" s="6"/>
      <c r="HHO69" s="1"/>
      <c r="HHP69" s="1"/>
      <c r="HHQ69" s="1"/>
      <c r="HHT69" s="2"/>
      <c r="HHU69" s="6"/>
      <c r="HHV69" s="6"/>
      <c r="HHW69" s="1"/>
      <c r="HHX69" s="1"/>
      <c r="HHY69" s="1"/>
      <c r="HIB69" s="2"/>
      <c r="HIC69" s="6"/>
      <c r="HID69" s="6"/>
      <c r="HIE69" s="1"/>
      <c r="HIF69" s="1"/>
      <c r="HIG69" s="1"/>
      <c r="HIJ69" s="2"/>
      <c r="HIK69" s="6"/>
      <c r="HIL69" s="6"/>
      <c r="HIM69" s="1"/>
      <c r="HIN69" s="1"/>
      <c r="HIO69" s="1"/>
      <c r="HIR69" s="2"/>
      <c r="HIS69" s="6"/>
      <c r="HIT69" s="6"/>
      <c r="HIU69" s="1"/>
      <c r="HIV69" s="1"/>
      <c r="HIW69" s="1"/>
      <c r="HIZ69" s="2"/>
      <c r="HJA69" s="6"/>
      <c r="HJB69" s="6"/>
      <c r="HJC69" s="1"/>
      <c r="HJD69" s="1"/>
      <c r="HJE69" s="1"/>
      <c r="HJH69" s="2"/>
      <c r="HJI69" s="6"/>
      <c r="HJJ69" s="6"/>
      <c r="HJK69" s="1"/>
      <c r="HJL69" s="1"/>
      <c r="HJM69" s="1"/>
      <c r="HJP69" s="2"/>
      <c r="HJQ69" s="6"/>
      <c r="HJR69" s="6"/>
      <c r="HJS69" s="1"/>
      <c r="HJT69" s="1"/>
      <c r="HJU69" s="1"/>
      <c r="HJX69" s="2"/>
      <c r="HJY69" s="6"/>
      <c r="HJZ69" s="6"/>
      <c r="HKA69" s="1"/>
      <c r="HKB69" s="1"/>
      <c r="HKC69" s="1"/>
      <c r="HKF69" s="2"/>
      <c r="HKG69" s="6"/>
      <c r="HKH69" s="6"/>
      <c r="HKI69" s="1"/>
      <c r="HKJ69" s="1"/>
      <c r="HKK69" s="1"/>
      <c r="HKN69" s="2"/>
      <c r="HKO69" s="6"/>
      <c r="HKP69" s="6"/>
      <c r="HKQ69" s="1"/>
      <c r="HKR69" s="1"/>
      <c r="HKS69" s="1"/>
      <c r="HKV69" s="2"/>
      <c r="HKW69" s="6"/>
      <c r="HKX69" s="6"/>
      <c r="HKY69" s="1"/>
      <c r="HKZ69" s="1"/>
      <c r="HLA69" s="1"/>
      <c r="HLD69" s="2"/>
      <c r="HLE69" s="6"/>
      <c r="HLF69" s="6"/>
      <c r="HLG69" s="1"/>
      <c r="HLH69" s="1"/>
      <c r="HLI69" s="1"/>
      <c r="HLL69" s="2"/>
      <c r="HLM69" s="6"/>
      <c r="HLN69" s="6"/>
      <c r="HLO69" s="1"/>
      <c r="HLP69" s="1"/>
      <c r="HLQ69" s="1"/>
      <c r="HLT69" s="2"/>
      <c r="HLU69" s="6"/>
      <c r="HLV69" s="6"/>
      <c r="HLW69" s="1"/>
      <c r="HLX69" s="1"/>
      <c r="HLY69" s="1"/>
      <c r="HMB69" s="2"/>
      <c r="HMC69" s="6"/>
      <c r="HMD69" s="6"/>
      <c r="HME69" s="1"/>
      <c r="HMF69" s="1"/>
      <c r="HMG69" s="1"/>
      <c r="HMJ69" s="2"/>
      <c r="HMK69" s="6"/>
      <c r="HML69" s="6"/>
      <c r="HMM69" s="1"/>
      <c r="HMN69" s="1"/>
      <c r="HMO69" s="1"/>
      <c r="HMR69" s="2"/>
      <c r="HMS69" s="6"/>
      <c r="HMT69" s="6"/>
      <c r="HMU69" s="1"/>
      <c r="HMV69" s="1"/>
      <c r="HMW69" s="1"/>
      <c r="HMZ69" s="2"/>
      <c r="HNA69" s="6"/>
      <c r="HNB69" s="6"/>
      <c r="HNC69" s="1"/>
      <c r="HND69" s="1"/>
      <c r="HNE69" s="1"/>
      <c r="HNH69" s="2"/>
      <c r="HNI69" s="6"/>
      <c r="HNJ69" s="6"/>
      <c r="HNK69" s="1"/>
      <c r="HNL69" s="1"/>
      <c r="HNM69" s="1"/>
      <c r="HNP69" s="2"/>
      <c r="HNQ69" s="6"/>
      <c r="HNR69" s="6"/>
      <c r="HNS69" s="1"/>
      <c r="HNT69" s="1"/>
      <c r="HNU69" s="1"/>
      <c r="HNX69" s="2"/>
      <c r="HNY69" s="6"/>
      <c r="HNZ69" s="6"/>
      <c r="HOA69" s="1"/>
      <c r="HOB69" s="1"/>
      <c r="HOC69" s="1"/>
      <c r="HOF69" s="2"/>
      <c r="HOG69" s="6"/>
      <c r="HOH69" s="6"/>
      <c r="HOI69" s="1"/>
      <c r="HOJ69" s="1"/>
      <c r="HOK69" s="1"/>
      <c r="HON69" s="2"/>
      <c r="HOO69" s="6"/>
      <c r="HOP69" s="6"/>
      <c r="HOQ69" s="1"/>
      <c r="HOR69" s="1"/>
      <c r="HOS69" s="1"/>
      <c r="HOV69" s="2"/>
      <c r="HOW69" s="6"/>
      <c r="HOX69" s="6"/>
      <c r="HOY69" s="1"/>
      <c r="HOZ69" s="1"/>
      <c r="HPA69" s="1"/>
      <c r="HPD69" s="2"/>
      <c r="HPE69" s="6"/>
      <c r="HPF69" s="6"/>
      <c r="HPG69" s="1"/>
      <c r="HPH69" s="1"/>
      <c r="HPI69" s="1"/>
      <c r="HPL69" s="2"/>
      <c r="HPM69" s="6"/>
      <c r="HPN69" s="6"/>
      <c r="HPO69" s="1"/>
      <c r="HPP69" s="1"/>
      <c r="HPQ69" s="1"/>
      <c r="HPT69" s="2"/>
      <c r="HPU69" s="6"/>
      <c r="HPV69" s="6"/>
      <c r="HPW69" s="1"/>
      <c r="HPX69" s="1"/>
      <c r="HPY69" s="1"/>
      <c r="HQB69" s="2"/>
      <c r="HQC69" s="6"/>
      <c r="HQD69" s="6"/>
      <c r="HQE69" s="1"/>
      <c r="HQF69" s="1"/>
      <c r="HQG69" s="1"/>
      <c r="HQJ69" s="2"/>
      <c r="HQK69" s="6"/>
      <c r="HQL69" s="6"/>
      <c r="HQM69" s="1"/>
      <c r="HQN69" s="1"/>
      <c r="HQO69" s="1"/>
      <c r="HQR69" s="2"/>
      <c r="HQS69" s="6"/>
      <c r="HQT69" s="6"/>
      <c r="HQU69" s="1"/>
      <c r="HQV69" s="1"/>
      <c r="HQW69" s="1"/>
      <c r="HQZ69" s="2"/>
      <c r="HRA69" s="6"/>
      <c r="HRB69" s="6"/>
      <c r="HRC69" s="1"/>
      <c r="HRD69" s="1"/>
      <c r="HRE69" s="1"/>
      <c r="HRH69" s="2"/>
      <c r="HRI69" s="6"/>
      <c r="HRJ69" s="6"/>
      <c r="HRK69" s="1"/>
      <c r="HRL69" s="1"/>
      <c r="HRM69" s="1"/>
      <c r="HRP69" s="2"/>
      <c r="HRQ69" s="6"/>
      <c r="HRR69" s="6"/>
      <c r="HRS69" s="1"/>
      <c r="HRT69" s="1"/>
      <c r="HRU69" s="1"/>
      <c r="HRX69" s="2"/>
      <c r="HRY69" s="6"/>
      <c r="HRZ69" s="6"/>
      <c r="HSA69" s="1"/>
      <c r="HSB69" s="1"/>
      <c r="HSC69" s="1"/>
      <c r="HSF69" s="2"/>
      <c r="HSG69" s="6"/>
      <c r="HSH69" s="6"/>
      <c r="HSI69" s="1"/>
      <c r="HSJ69" s="1"/>
      <c r="HSK69" s="1"/>
      <c r="HSN69" s="2"/>
      <c r="HSO69" s="6"/>
      <c r="HSP69" s="6"/>
      <c r="HSQ69" s="1"/>
      <c r="HSR69" s="1"/>
      <c r="HSS69" s="1"/>
      <c r="HSV69" s="2"/>
      <c r="HSW69" s="6"/>
      <c r="HSX69" s="6"/>
      <c r="HSY69" s="1"/>
      <c r="HSZ69" s="1"/>
      <c r="HTA69" s="1"/>
      <c r="HTD69" s="2"/>
      <c r="HTE69" s="6"/>
      <c r="HTF69" s="6"/>
      <c r="HTG69" s="1"/>
      <c r="HTH69" s="1"/>
      <c r="HTI69" s="1"/>
      <c r="HTL69" s="2"/>
      <c r="HTM69" s="6"/>
      <c r="HTN69" s="6"/>
      <c r="HTO69" s="1"/>
      <c r="HTP69" s="1"/>
      <c r="HTQ69" s="1"/>
      <c r="HTT69" s="2"/>
      <c r="HTU69" s="6"/>
      <c r="HTV69" s="6"/>
      <c r="HTW69" s="1"/>
      <c r="HTX69" s="1"/>
      <c r="HTY69" s="1"/>
      <c r="HUB69" s="2"/>
      <c r="HUC69" s="6"/>
      <c r="HUD69" s="6"/>
      <c r="HUE69" s="1"/>
      <c r="HUF69" s="1"/>
      <c r="HUG69" s="1"/>
      <c r="HUJ69" s="2"/>
      <c r="HUK69" s="6"/>
      <c r="HUL69" s="6"/>
      <c r="HUM69" s="1"/>
      <c r="HUN69" s="1"/>
      <c r="HUO69" s="1"/>
      <c r="HUR69" s="2"/>
      <c r="HUS69" s="6"/>
      <c r="HUT69" s="6"/>
      <c r="HUU69" s="1"/>
      <c r="HUV69" s="1"/>
      <c r="HUW69" s="1"/>
      <c r="HUZ69" s="2"/>
      <c r="HVA69" s="6"/>
      <c r="HVB69" s="6"/>
      <c r="HVC69" s="1"/>
      <c r="HVD69" s="1"/>
      <c r="HVE69" s="1"/>
      <c r="HVH69" s="2"/>
      <c r="HVI69" s="6"/>
      <c r="HVJ69" s="6"/>
      <c r="HVK69" s="1"/>
      <c r="HVL69" s="1"/>
      <c r="HVM69" s="1"/>
      <c r="HVP69" s="2"/>
      <c r="HVQ69" s="6"/>
      <c r="HVR69" s="6"/>
      <c r="HVS69" s="1"/>
      <c r="HVT69" s="1"/>
      <c r="HVU69" s="1"/>
      <c r="HVX69" s="2"/>
      <c r="HVY69" s="6"/>
      <c r="HVZ69" s="6"/>
      <c r="HWA69" s="1"/>
      <c r="HWB69" s="1"/>
      <c r="HWC69" s="1"/>
      <c r="HWF69" s="2"/>
      <c r="HWG69" s="6"/>
      <c r="HWH69" s="6"/>
      <c r="HWI69" s="1"/>
      <c r="HWJ69" s="1"/>
      <c r="HWK69" s="1"/>
      <c r="HWN69" s="2"/>
      <c r="HWO69" s="6"/>
      <c r="HWP69" s="6"/>
      <c r="HWQ69" s="1"/>
      <c r="HWR69" s="1"/>
      <c r="HWS69" s="1"/>
      <c r="HWV69" s="2"/>
      <c r="HWW69" s="6"/>
      <c r="HWX69" s="6"/>
      <c r="HWY69" s="1"/>
      <c r="HWZ69" s="1"/>
      <c r="HXA69" s="1"/>
      <c r="HXD69" s="2"/>
      <c r="HXE69" s="6"/>
      <c r="HXF69" s="6"/>
      <c r="HXG69" s="1"/>
      <c r="HXH69" s="1"/>
      <c r="HXI69" s="1"/>
      <c r="HXL69" s="2"/>
      <c r="HXM69" s="6"/>
      <c r="HXN69" s="6"/>
      <c r="HXO69" s="1"/>
      <c r="HXP69" s="1"/>
      <c r="HXQ69" s="1"/>
      <c r="HXT69" s="2"/>
      <c r="HXU69" s="6"/>
      <c r="HXV69" s="6"/>
      <c r="HXW69" s="1"/>
      <c r="HXX69" s="1"/>
      <c r="HXY69" s="1"/>
      <c r="HYB69" s="2"/>
      <c r="HYC69" s="6"/>
      <c r="HYD69" s="6"/>
      <c r="HYE69" s="1"/>
      <c r="HYF69" s="1"/>
      <c r="HYG69" s="1"/>
      <c r="HYJ69" s="2"/>
      <c r="HYK69" s="6"/>
      <c r="HYL69" s="6"/>
      <c r="HYM69" s="1"/>
      <c r="HYN69" s="1"/>
      <c r="HYO69" s="1"/>
      <c r="HYR69" s="2"/>
      <c r="HYS69" s="6"/>
      <c r="HYT69" s="6"/>
      <c r="HYU69" s="1"/>
      <c r="HYV69" s="1"/>
      <c r="HYW69" s="1"/>
      <c r="HYZ69" s="2"/>
      <c r="HZA69" s="6"/>
      <c r="HZB69" s="6"/>
      <c r="HZC69" s="1"/>
      <c r="HZD69" s="1"/>
      <c r="HZE69" s="1"/>
      <c r="HZH69" s="2"/>
      <c r="HZI69" s="6"/>
      <c r="HZJ69" s="6"/>
      <c r="HZK69" s="1"/>
      <c r="HZL69" s="1"/>
      <c r="HZM69" s="1"/>
      <c r="HZP69" s="2"/>
      <c r="HZQ69" s="6"/>
      <c r="HZR69" s="6"/>
      <c r="HZS69" s="1"/>
      <c r="HZT69" s="1"/>
      <c r="HZU69" s="1"/>
      <c r="HZX69" s="2"/>
      <c r="HZY69" s="6"/>
      <c r="HZZ69" s="6"/>
      <c r="IAA69" s="1"/>
      <c r="IAB69" s="1"/>
      <c r="IAC69" s="1"/>
      <c r="IAF69" s="2"/>
      <c r="IAG69" s="6"/>
      <c r="IAH69" s="6"/>
      <c r="IAI69" s="1"/>
      <c r="IAJ69" s="1"/>
      <c r="IAK69" s="1"/>
      <c r="IAN69" s="2"/>
      <c r="IAO69" s="6"/>
      <c r="IAP69" s="6"/>
      <c r="IAQ69" s="1"/>
      <c r="IAR69" s="1"/>
      <c r="IAS69" s="1"/>
      <c r="IAV69" s="2"/>
      <c r="IAW69" s="6"/>
      <c r="IAX69" s="6"/>
      <c r="IAY69" s="1"/>
      <c r="IAZ69" s="1"/>
      <c r="IBA69" s="1"/>
      <c r="IBD69" s="2"/>
      <c r="IBE69" s="6"/>
      <c r="IBF69" s="6"/>
      <c r="IBG69" s="1"/>
      <c r="IBH69" s="1"/>
      <c r="IBI69" s="1"/>
      <c r="IBL69" s="2"/>
      <c r="IBM69" s="6"/>
      <c r="IBN69" s="6"/>
      <c r="IBO69" s="1"/>
      <c r="IBP69" s="1"/>
      <c r="IBQ69" s="1"/>
      <c r="IBT69" s="2"/>
      <c r="IBU69" s="6"/>
      <c r="IBV69" s="6"/>
      <c r="IBW69" s="1"/>
      <c r="IBX69" s="1"/>
      <c r="IBY69" s="1"/>
      <c r="ICB69" s="2"/>
      <c r="ICC69" s="6"/>
      <c r="ICD69" s="6"/>
      <c r="ICE69" s="1"/>
      <c r="ICF69" s="1"/>
      <c r="ICG69" s="1"/>
      <c r="ICJ69" s="2"/>
      <c r="ICK69" s="6"/>
      <c r="ICL69" s="6"/>
      <c r="ICM69" s="1"/>
      <c r="ICN69" s="1"/>
      <c r="ICO69" s="1"/>
      <c r="ICR69" s="2"/>
      <c r="ICS69" s="6"/>
      <c r="ICT69" s="6"/>
      <c r="ICU69" s="1"/>
      <c r="ICV69" s="1"/>
      <c r="ICW69" s="1"/>
      <c r="ICZ69" s="2"/>
      <c r="IDA69" s="6"/>
      <c r="IDB69" s="6"/>
      <c r="IDC69" s="1"/>
      <c r="IDD69" s="1"/>
      <c r="IDE69" s="1"/>
      <c r="IDH69" s="2"/>
      <c r="IDI69" s="6"/>
      <c r="IDJ69" s="6"/>
      <c r="IDK69" s="1"/>
      <c r="IDL69" s="1"/>
      <c r="IDM69" s="1"/>
      <c r="IDP69" s="2"/>
      <c r="IDQ69" s="6"/>
      <c r="IDR69" s="6"/>
      <c r="IDS69" s="1"/>
      <c r="IDT69" s="1"/>
      <c r="IDU69" s="1"/>
      <c r="IDX69" s="2"/>
      <c r="IDY69" s="6"/>
      <c r="IDZ69" s="6"/>
      <c r="IEA69" s="1"/>
      <c r="IEB69" s="1"/>
      <c r="IEC69" s="1"/>
      <c r="IEF69" s="2"/>
      <c r="IEG69" s="6"/>
      <c r="IEH69" s="6"/>
      <c r="IEI69" s="1"/>
      <c r="IEJ69" s="1"/>
      <c r="IEK69" s="1"/>
      <c r="IEN69" s="2"/>
      <c r="IEO69" s="6"/>
      <c r="IEP69" s="6"/>
      <c r="IEQ69" s="1"/>
      <c r="IER69" s="1"/>
      <c r="IES69" s="1"/>
      <c r="IEV69" s="2"/>
      <c r="IEW69" s="6"/>
      <c r="IEX69" s="6"/>
      <c r="IEY69" s="1"/>
      <c r="IEZ69" s="1"/>
      <c r="IFA69" s="1"/>
      <c r="IFD69" s="2"/>
      <c r="IFE69" s="6"/>
      <c r="IFF69" s="6"/>
      <c r="IFG69" s="1"/>
      <c r="IFH69" s="1"/>
      <c r="IFI69" s="1"/>
      <c r="IFL69" s="2"/>
      <c r="IFM69" s="6"/>
      <c r="IFN69" s="6"/>
      <c r="IFO69" s="1"/>
      <c r="IFP69" s="1"/>
      <c r="IFQ69" s="1"/>
      <c r="IFT69" s="2"/>
      <c r="IFU69" s="6"/>
      <c r="IFV69" s="6"/>
      <c r="IFW69" s="1"/>
      <c r="IFX69" s="1"/>
      <c r="IFY69" s="1"/>
      <c r="IGB69" s="2"/>
      <c r="IGC69" s="6"/>
      <c r="IGD69" s="6"/>
      <c r="IGE69" s="1"/>
      <c r="IGF69" s="1"/>
      <c r="IGG69" s="1"/>
      <c r="IGJ69" s="2"/>
      <c r="IGK69" s="6"/>
      <c r="IGL69" s="6"/>
      <c r="IGM69" s="1"/>
      <c r="IGN69" s="1"/>
      <c r="IGO69" s="1"/>
      <c r="IGR69" s="2"/>
      <c r="IGS69" s="6"/>
      <c r="IGT69" s="6"/>
      <c r="IGU69" s="1"/>
      <c r="IGV69" s="1"/>
      <c r="IGW69" s="1"/>
      <c r="IGZ69" s="2"/>
      <c r="IHA69" s="6"/>
      <c r="IHB69" s="6"/>
      <c r="IHC69" s="1"/>
      <c r="IHD69" s="1"/>
      <c r="IHE69" s="1"/>
      <c r="IHH69" s="2"/>
      <c r="IHI69" s="6"/>
      <c r="IHJ69" s="6"/>
      <c r="IHK69" s="1"/>
      <c r="IHL69" s="1"/>
      <c r="IHM69" s="1"/>
      <c r="IHP69" s="2"/>
      <c r="IHQ69" s="6"/>
      <c r="IHR69" s="6"/>
      <c r="IHS69" s="1"/>
      <c r="IHT69" s="1"/>
      <c r="IHU69" s="1"/>
      <c r="IHX69" s="2"/>
      <c r="IHY69" s="6"/>
      <c r="IHZ69" s="6"/>
      <c r="IIA69" s="1"/>
      <c r="IIB69" s="1"/>
      <c r="IIC69" s="1"/>
      <c r="IIF69" s="2"/>
      <c r="IIG69" s="6"/>
      <c r="IIH69" s="6"/>
      <c r="III69" s="1"/>
      <c r="IIJ69" s="1"/>
      <c r="IIK69" s="1"/>
      <c r="IIN69" s="2"/>
      <c r="IIO69" s="6"/>
      <c r="IIP69" s="6"/>
      <c r="IIQ69" s="1"/>
      <c r="IIR69" s="1"/>
      <c r="IIS69" s="1"/>
      <c r="IIV69" s="2"/>
      <c r="IIW69" s="6"/>
      <c r="IIX69" s="6"/>
      <c r="IIY69" s="1"/>
      <c r="IIZ69" s="1"/>
      <c r="IJA69" s="1"/>
      <c r="IJD69" s="2"/>
      <c r="IJE69" s="6"/>
      <c r="IJF69" s="6"/>
      <c r="IJG69" s="1"/>
      <c r="IJH69" s="1"/>
      <c r="IJI69" s="1"/>
      <c r="IJL69" s="2"/>
      <c r="IJM69" s="6"/>
      <c r="IJN69" s="6"/>
      <c r="IJO69" s="1"/>
      <c r="IJP69" s="1"/>
      <c r="IJQ69" s="1"/>
      <c r="IJT69" s="2"/>
      <c r="IJU69" s="6"/>
      <c r="IJV69" s="6"/>
      <c r="IJW69" s="1"/>
      <c r="IJX69" s="1"/>
      <c r="IJY69" s="1"/>
      <c r="IKB69" s="2"/>
      <c r="IKC69" s="6"/>
      <c r="IKD69" s="6"/>
      <c r="IKE69" s="1"/>
      <c r="IKF69" s="1"/>
      <c r="IKG69" s="1"/>
      <c r="IKJ69" s="2"/>
      <c r="IKK69" s="6"/>
      <c r="IKL69" s="6"/>
      <c r="IKM69" s="1"/>
      <c r="IKN69" s="1"/>
      <c r="IKO69" s="1"/>
      <c r="IKR69" s="2"/>
      <c r="IKS69" s="6"/>
      <c r="IKT69" s="6"/>
      <c r="IKU69" s="1"/>
      <c r="IKV69" s="1"/>
      <c r="IKW69" s="1"/>
      <c r="IKZ69" s="2"/>
      <c r="ILA69" s="6"/>
      <c r="ILB69" s="6"/>
      <c r="ILC69" s="1"/>
      <c r="ILD69" s="1"/>
      <c r="ILE69" s="1"/>
      <c r="ILH69" s="2"/>
      <c r="ILI69" s="6"/>
      <c r="ILJ69" s="6"/>
      <c r="ILK69" s="1"/>
      <c r="ILL69" s="1"/>
      <c r="ILM69" s="1"/>
      <c r="ILP69" s="2"/>
      <c r="ILQ69" s="6"/>
      <c r="ILR69" s="6"/>
      <c r="ILS69" s="1"/>
      <c r="ILT69" s="1"/>
      <c r="ILU69" s="1"/>
      <c r="ILX69" s="2"/>
      <c r="ILY69" s="6"/>
      <c r="ILZ69" s="6"/>
      <c r="IMA69" s="1"/>
      <c r="IMB69" s="1"/>
      <c r="IMC69" s="1"/>
      <c r="IMF69" s="2"/>
      <c r="IMG69" s="6"/>
      <c r="IMH69" s="6"/>
      <c r="IMI69" s="1"/>
      <c r="IMJ69" s="1"/>
      <c r="IMK69" s="1"/>
      <c r="IMN69" s="2"/>
      <c r="IMO69" s="6"/>
      <c r="IMP69" s="6"/>
      <c r="IMQ69" s="1"/>
      <c r="IMR69" s="1"/>
      <c r="IMS69" s="1"/>
      <c r="IMV69" s="2"/>
      <c r="IMW69" s="6"/>
      <c r="IMX69" s="6"/>
      <c r="IMY69" s="1"/>
      <c r="IMZ69" s="1"/>
      <c r="INA69" s="1"/>
      <c r="IND69" s="2"/>
      <c r="INE69" s="6"/>
      <c r="INF69" s="6"/>
      <c r="ING69" s="1"/>
      <c r="INH69" s="1"/>
      <c r="INI69" s="1"/>
      <c r="INL69" s="2"/>
      <c r="INM69" s="6"/>
      <c r="INN69" s="6"/>
      <c r="INO69" s="1"/>
      <c r="INP69" s="1"/>
      <c r="INQ69" s="1"/>
      <c r="INT69" s="2"/>
      <c r="INU69" s="6"/>
      <c r="INV69" s="6"/>
      <c r="INW69" s="1"/>
      <c r="INX69" s="1"/>
      <c r="INY69" s="1"/>
      <c r="IOB69" s="2"/>
      <c r="IOC69" s="6"/>
      <c r="IOD69" s="6"/>
      <c r="IOE69" s="1"/>
      <c r="IOF69" s="1"/>
      <c r="IOG69" s="1"/>
      <c r="IOJ69" s="2"/>
      <c r="IOK69" s="6"/>
      <c r="IOL69" s="6"/>
      <c r="IOM69" s="1"/>
      <c r="ION69" s="1"/>
      <c r="IOO69" s="1"/>
      <c r="IOR69" s="2"/>
      <c r="IOS69" s="6"/>
      <c r="IOT69" s="6"/>
      <c r="IOU69" s="1"/>
      <c r="IOV69" s="1"/>
      <c r="IOW69" s="1"/>
      <c r="IOZ69" s="2"/>
      <c r="IPA69" s="6"/>
      <c r="IPB69" s="6"/>
      <c r="IPC69" s="1"/>
      <c r="IPD69" s="1"/>
      <c r="IPE69" s="1"/>
      <c r="IPH69" s="2"/>
      <c r="IPI69" s="6"/>
      <c r="IPJ69" s="6"/>
      <c r="IPK69" s="1"/>
      <c r="IPL69" s="1"/>
      <c r="IPM69" s="1"/>
      <c r="IPP69" s="2"/>
      <c r="IPQ69" s="6"/>
      <c r="IPR69" s="6"/>
      <c r="IPS69" s="1"/>
      <c r="IPT69" s="1"/>
      <c r="IPU69" s="1"/>
      <c r="IPX69" s="2"/>
      <c r="IPY69" s="6"/>
      <c r="IPZ69" s="6"/>
      <c r="IQA69" s="1"/>
      <c r="IQB69" s="1"/>
      <c r="IQC69" s="1"/>
      <c r="IQF69" s="2"/>
      <c r="IQG69" s="6"/>
      <c r="IQH69" s="6"/>
      <c r="IQI69" s="1"/>
      <c r="IQJ69" s="1"/>
      <c r="IQK69" s="1"/>
      <c r="IQN69" s="2"/>
      <c r="IQO69" s="6"/>
      <c r="IQP69" s="6"/>
      <c r="IQQ69" s="1"/>
      <c r="IQR69" s="1"/>
      <c r="IQS69" s="1"/>
      <c r="IQV69" s="2"/>
      <c r="IQW69" s="6"/>
      <c r="IQX69" s="6"/>
      <c r="IQY69" s="1"/>
      <c r="IQZ69" s="1"/>
      <c r="IRA69" s="1"/>
      <c r="IRD69" s="2"/>
      <c r="IRE69" s="6"/>
      <c r="IRF69" s="6"/>
      <c r="IRG69" s="1"/>
      <c r="IRH69" s="1"/>
      <c r="IRI69" s="1"/>
      <c r="IRL69" s="2"/>
      <c r="IRM69" s="6"/>
      <c r="IRN69" s="6"/>
      <c r="IRO69" s="1"/>
      <c r="IRP69" s="1"/>
      <c r="IRQ69" s="1"/>
      <c r="IRT69" s="2"/>
      <c r="IRU69" s="6"/>
      <c r="IRV69" s="6"/>
      <c r="IRW69" s="1"/>
      <c r="IRX69" s="1"/>
      <c r="IRY69" s="1"/>
      <c r="ISB69" s="2"/>
      <c r="ISC69" s="6"/>
      <c r="ISD69" s="6"/>
      <c r="ISE69" s="1"/>
      <c r="ISF69" s="1"/>
      <c r="ISG69" s="1"/>
      <c r="ISJ69" s="2"/>
      <c r="ISK69" s="6"/>
      <c r="ISL69" s="6"/>
      <c r="ISM69" s="1"/>
      <c r="ISN69" s="1"/>
      <c r="ISO69" s="1"/>
      <c r="ISR69" s="2"/>
      <c r="ISS69" s="6"/>
      <c r="IST69" s="6"/>
      <c r="ISU69" s="1"/>
      <c r="ISV69" s="1"/>
      <c r="ISW69" s="1"/>
      <c r="ISZ69" s="2"/>
      <c r="ITA69" s="6"/>
      <c r="ITB69" s="6"/>
      <c r="ITC69" s="1"/>
      <c r="ITD69" s="1"/>
      <c r="ITE69" s="1"/>
      <c r="ITH69" s="2"/>
      <c r="ITI69" s="6"/>
      <c r="ITJ69" s="6"/>
      <c r="ITK69" s="1"/>
      <c r="ITL69" s="1"/>
      <c r="ITM69" s="1"/>
      <c r="ITP69" s="2"/>
      <c r="ITQ69" s="6"/>
      <c r="ITR69" s="6"/>
      <c r="ITS69" s="1"/>
      <c r="ITT69" s="1"/>
      <c r="ITU69" s="1"/>
      <c r="ITX69" s="2"/>
      <c r="ITY69" s="6"/>
      <c r="ITZ69" s="6"/>
      <c r="IUA69" s="1"/>
      <c r="IUB69" s="1"/>
      <c r="IUC69" s="1"/>
      <c r="IUF69" s="2"/>
      <c r="IUG69" s="6"/>
      <c r="IUH69" s="6"/>
      <c r="IUI69" s="1"/>
      <c r="IUJ69" s="1"/>
      <c r="IUK69" s="1"/>
      <c r="IUN69" s="2"/>
      <c r="IUO69" s="6"/>
      <c r="IUP69" s="6"/>
      <c r="IUQ69" s="1"/>
      <c r="IUR69" s="1"/>
      <c r="IUS69" s="1"/>
      <c r="IUV69" s="2"/>
      <c r="IUW69" s="6"/>
      <c r="IUX69" s="6"/>
      <c r="IUY69" s="1"/>
      <c r="IUZ69" s="1"/>
      <c r="IVA69" s="1"/>
      <c r="IVD69" s="2"/>
      <c r="IVE69" s="6"/>
      <c r="IVF69" s="6"/>
      <c r="IVG69" s="1"/>
      <c r="IVH69" s="1"/>
      <c r="IVI69" s="1"/>
      <c r="IVL69" s="2"/>
      <c r="IVM69" s="6"/>
      <c r="IVN69" s="6"/>
      <c r="IVO69" s="1"/>
      <c r="IVP69" s="1"/>
      <c r="IVQ69" s="1"/>
      <c r="IVT69" s="2"/>
      <c r="IVU69" s="6"/>
      <c r="IVV69" s="6"/>
      <c r="IVW69" s="1"/>
      <c r="IVX69" s="1"/>
      <c r="IVY69" s="1"/>
      <c r="IWB69" s="2"/>
      <c r="IWC69" s="6"/>
      <c r="IWD69" s="6"/>
      <c r="IWE69" s="1"/>
      <c r="IWF69" s="1"/>
      <c r="IWG69" s="1"/>
      <c r="IWJ69" s="2"/>
      <c r="IWK69" s="6"/>
      <c r="IWL69" s="6"/>
      <c r="IWM69" s="1"/>
      <c r="IWN69" s="1"/>
      <c r="IWO69" s="1"/>
      <c r="IWR69" s="2"/>
      <c r="IWS69" s="6"/>
      <c r="IWT69" s="6"/>
      <c r="IWU69" s="1"/>
      <c r="IWV69" s="1"/>
      <c r="IWW69" s="1"/>
      <c r="IWZ69" s="2"/>
      <c r="IXA69" s="6"/>
      <c r="IXB69" s="6"/>
      <c r="IXC69" s="1"/>
      <c r="IXD69" s="1"/>
      <c r="IXE69" s="1"/>
      <c r="IXH69" s="2"/>
      <c r="IXI69" s="6"/>
      <c r="IXJ69" s="6"/>
      <c r="IXK69" s="1"/>
      <c r="IXL69" s="1"/>
      <c r="IXM69" s="1"/>
      <c r="IXP69" s="2"/>
      <c r="IXQ69" s="6"/>
      <c r="IXR69" s="6"/>
      <c r="IXS69" s="1"/>
      <c r="IXT69" s="1"/>
      <c r="IXU69" s="1"/>
      <c r="IXX69" s="2"/>
      <c r="IXY69" s="6"/>
      <c r="IXZ69" s="6"/>
      <c r="IYA69" s="1"/>
      <c r="IYB69" s="1"/>
      <c r="IYC69" s="1"/>
      <c r="IYF69" s="2"/>
      <c r="IYG69" s="6"/>
      <c r="IYH69" s="6"/>
      <c r="IYI69" s="1"/>
      <c r="IYJ69" s="1"/>
      <c r="IYK69" s="1"/>
      <c r="IYN69" s="2"/>
      <c r="IYO69" s="6"/>
      <c r="IYP69" s="6"/>
      <c r="IYQ69" s="1"/>
      <c r="IYR69" s="1"/>
      <c r="IYS69" s="1"/>
      <c r="IYV69" s="2"/>
      <c r="IYW69" s="6"/>
      <c r="IYX69" s="6"/>
      <c r="IYY69" s="1"/>
      <c r="IYZ69" s="1"/>
      <c r="IZA69" s="1"/>
      <c r="IZD69" s="2"/>
      <c r="IZE69" s="6"/>
      <c r="IZF69" s="6"/>
      <c r="IZG69" s="1"/>
      <c r="IZH69" s="1"/>
      <c r="IZI69" s="1"/>
      <c r="IZL69" s="2"/>
      <c r="IZM69" s="6"/>
      <c r="IZN69" s="6"/>
      <c r="IZO69" s="1"/>
      <c r="IZP69" s="1"/>
      <c r="IZQ69" s="1"/>
      <c r="IZT69" s="2"/>
      <c r="IZU69" s="6"/>
      <c r="IZV69" s="6"/>
      <c r="IZW69" s="1"/>
      <c r="IZX69" s="1"/>
      <c r="IZY69" s="1"/>
      <c r="JAB69" s="2"/>
      <c r="JAC69" s="6"/>
      <c r="JAD69" s="6"/>
      <c r="JAE69" s="1"/>
      <c r="JAF69" s="1"/>
      <c r="JAG69" s="1"/>
      <c r="JAJ69" s="2"/>
      <c r="JAK69" s="6"/>
      <c r="JAL69" s="6"/>
      <c r="JAM69" s="1"/>
      <c r="JAN69" s="1"/>
      <c r="JAO69" s="1"/>
      <c r="JAR69" s="2"/>
      <c r="JAS69" s="6"/>
      <c r="JAT69" s="6"/>
      <c r="JAU69" s="1"/>
      <c r="JAV69" s="1"/>
      <c r="JAW69" s="1"/>
      <c r="JAZ69" s="2"/>
      <c r="JBA69" s="6"/>
      <c r="JBB69" s="6"/>
      <c r="JBC69" s="1"/>
      <c r="JBD69" s="1"/>
      <c r="JBE69" s="1"/>
      <c r="JBH69" s="2"/>
      <c r="JBI69" s="6"/>
      <c r="JBJ69" s="6"/>
      <c r="JBK69" s="1"/>
      <c r="JBL69" s="1"/>
      <c r="JBM69" s="1"/>
      <c r="JBP69" s="2"/>
      <c r="JBQ69" s="6"/>
      <c r="JBR69" s="6"/>
      <c r="JBS69" s="1"/>
      <c r="JBT69" s="1"/>
      <c r="JBU69" s="1"/>
      <c r="JBX69" s="2"/>
      <c r="JBY69" s="6"/>
      <c r="JBZ69" s="6"/>
      <c r="JCA69" s="1"/>
      <c r="JCB69" s="1"/>
      <c r="JCC69" s="1"/>
      <c r="JCF69" s="2"/>
      <c r="JCG69" s="6"/>
      <c r="JCH69" s="6"/>
      <c r="JCI69" s="1"/>
      <c r="JCJ69" s="1"/>
      <c r="JCK69" s="1"/>
      <c r="JCN69" s="2"/>
      <c r="JCO69" s="6"/>
      <c r="JCP69" s="6"/>
      <c r="JCQ69" s="1"/>
      <c r="JCR69" s="1"/>
      <c r="JCS69" s="1"/>
      <c r="JCV69" s="2"/>
      <c r="JCW69" s="6"/>
      <c r="JCX69" s="6"/>
      <c r="JCY69" s="1"/>
      <c r="JCZ69" s="1"/>
      <c r="JDA69" s="1"/>
      <c r="JDD69" s="2"/>
      <c r="JDE69" s="6"/>
      <c r="JDF69" s="6"/>
      <c r="JDG69" s="1"/>
      <c r="JDH69" s="1"/>
      <c r="JDI69" s="1"/>
      <c r="JDL69" s="2"/>
      <c r="JDM69" s="6"/>
      <c r="JDN69" s="6"/>
      <c r="JDO69" s="1"/>
      <c r="JDP69" s="1"/>
      <c r="JDQ69" s="1"/>
      <c r="JDT69" s="2"/>
      <c r="JDU69" s="6"/>
      <c r="JDV69" s="6"/>
      <c r="JDW69" s="1"/>
      <c r="JDX69" s="1"/>
      <c r="JDY69" s="1"/>
      <c r="JEB69" s="2"/>
      <c r="JEC69" s="6"/>
      <c r="JED69" s="6"/>
      <c r="JEE69" s="1"/>
      <c r="JEF69" s="1"/>
      <c r="JEG69" s="1"/>
      <c r="JEJ69" s="2"/>
      <c r="JEK69" s="6"/>
      <c r="JEL69" s="6"/>
      <c r="JEM69" s="1"/>
      <c r="JEN69" s="1"/>
      <c r="JEO69" s="1"/>
      <c r="JER69" s="2"/>
      <c r="JES69" s="6"/>
      <c r="JET69" s="6"/>
      <c r="JEU69" s="1"/>
      <c r="JEV69" s="1"/>
      <c r="JEW69" s="1"/>
      <c r="JEZ69" s="2"/>
      <c r="JFA69" s="6"/>
      <c r="JFB69" s="6"/>
      <c r="JFC69" s="1"/>
      <c r="JFD69" s="1"/>
      <c r="JFE69" s="1"/>
      <c r="JFH69" s="2"/>
      <c r="JFI69" s="6"/>
      <c r="JFJ69" s="6"/>
      <c r="JFK69" s="1"/>
      <c r="JFL69" s="1"/>
      <c r="JFM69" s="1"/>
      <c r="JFP69" s="2"/>
      <c r="JFQ69" s="6"/>
      <c r="JFR69" s="6"/>
      <c r="JFS69" s="1"/>
      <c r="JFT69" s="1"/>
      <c r="JFU69" s="1"/>
      <c r="JFX69" s="2"/>
      <c r="JFY69" s="6"/>
      <c r="JFZ69" s="6"/>
      <c r="JGA69" s="1"/>
      <c r="JGB69" s="1"/>
      <c r="JGC69" s="1"/>
      <c r="JGF69" s="2"/>
      <c r="JGG69" s="6"/>
      <c r="JGH69" s="6"/>
      <c r="JGI69" s="1"/>
      <c r="JGJ69" s="1"/>
      <c r="JGK69" s="1"/>
      <c r="JGN69" s="2"/>
      <c r="JGO69" s="6"/>
      <c r="JGP69" s="6"/>
      <c r="JGQ69" s="1"/>
      <c r="JGR69" s="1"/>
      <c r="JGS69" s="1"/>
      <c r="JGV69" s="2"/>
      <c r="JGW69" s="6"/>
      <c r="JGX69" s="6"/>
      <c r="JGY69" s="1"/>
      <c r="JGZ69" s="1"/>
      <c r="JHA69" s="1"/>
      <c r="JHD69" s="2"/>
      <c r="JHE69" s="6"/>
      <c r="JHF69" s="6"/>
      <c r="JHG69" s="1"/>
      <c r="JHH69" s="1"/>
      <c r="JHI69" s="1"/>
      <c r="JHL69" s="2"/>
      <c r="JHM69" s="6"/>
      <c r="JHN69" s="6"/>
      <c r="JHO69" s="1"/>
      <c r="JHP69" s="1"/>
      <c r="JHQ69" s="1"/>
      <c r="JHT69" s="2"/>
      <c r="JHU69" s="6"/>
      <c r="JHV69" s="6"/>
      <c r="JHW69" s="1"/>
      <c r="JHX69" s="1"/>
      <c r="JHY69" s="1"/>
      <c r="JIB69" s="2"/>
      <c r="JIC69" s="6"/>
      <c r="JID69" s="6"/>
      <c r="JIE69" s="1"/>
      <c r="JIF69" s="1"/>
      <c r="JIG69" s="1"/>
      <c r="JIJ69" s="2"/>
      <c r="JIK69" s="6"/>
      <c r="JIL69" s="6"/>
      <c r="JIM69" s="1"/>
      <c r="JIN69" s="1"/>
      <c r="JIO69" s="1"/>
      <c r="JIR69" s="2"/>
      <c r="JIS69" s="6"/>
      <c r="JIT69" s="6"/>
      <c r="JIU69" s="1"/>
      <c r="JIV69" s="1"/>
      <c r="JIW69" s="1"/>
      <c r="JIZ69" s="2"/>
      <c r="JJA69" s="6"/>
      <c r="JJB69" s="6"/>
      <c r="JJC69" s="1"/>
      <c r="JJD69" s="1"/>
      <c r="JJE69" s="1"/>
      <c r="JJH69" s="2"/>
      <c r="JJI69" s="6"/>
      <c r="JJJ69" s="6"/>
      <c r="JJK69" s="1"/>
      <c r="JJL69" s="1"/>
      <c r="JJM69" s="1"/>
      <c r="JJP69" s="2"/>
      <c r="JJQ69" s="6"/>
      <c r="JJR69" s="6"/>
      <c r="JJS69" s="1"/>
      <c r="JJT69" s="1"/>
      <c r="JJU69" s="1"/>
      <c r="JJX69" s="2"/>
      <c r="JJY69" s="6"/>
      <c r="JJZ69" s="6"/>
      <c r="JKA69" s="1"/>
      <c r="JKB69" s="1"/>
      <c r="JKC69" s="1"/>
      <c r="JKF69" s="2"/>
      <c r="JKG69" s="6"/>
      <c r="JKH69" s="6"/>
      <c r="JKI69" s="1"/>
      <c r="JKJ69" s="1"/>
      <c r="JKK69" s="1"/>
      <c r="JKN69" s="2"/>
      <c r="JKO69" s="6"/>
      <c r="JKP69" s="6"/>
      <c r="JKQ69" s="1"/>
      <c r="JKR69" s="1"/>
      <c r="JKS69" s="1"/>
      <c r="JKV69" s="2"/>
      <c r="JKW69" s="6"/>
      <c r="JKX69" s="6"/>
      <c r="JKY69" s="1"/>
      <c r="JKZ69" s="1"/>
      <c r="JLA69" s="1"/>
      <c r="JLD69" s="2"/>
      <c r="JLE69" s="6"/>
      <c r="JLF69" s="6"/>
      <c r="JLG69" s="1"/>
      <c r="JLH69" s="1"/>
      <c r="JLI69" s="1"/>
      <c r="JLL69" s="2"/>
      <c r="JLM69" s="6"/>
      <c r="JLN69" s="6"/>
      <c r="JLO69" s="1"/>
      <c r="JLP69" s="1"/>
      <c r="JLQ69" s="1"/>
      <c r="JLT69" s="2"/>
      <c r="JLU69" s="6"/>
      <c r="JLV69" s="6"/>
      <c r="JLW69" s="1"/>
      <c r="JLX69" s="1"/>
      <c r="JLY69" s="1"/>
      <c r="JMB69" s="2"/>
      <c r="JMC69" s="6"/>
      <c r="JMD69" s="6"/>
      <c r="JME69" s="1"/>
      <c r="JMF69" s="1"/>
      <c r="JMG69" s="1"/>
      <c r="JMJ69" s="2"/>
      <c r="JMK69" s="6"/>
      <c r="JML69" s="6"/>
      <c r="JMM69" s="1"/>
      <c r="JMN69" s="1"/>
      <c r="JMO69" s="1"/>
      <c r="JMR69" s="2"/>
      <c r="JMS69" s="6"/>
      <c r="JMT69" s="6"/>
      <c r="JMU69" s="1"/>
      <c r="JMV69" s="1"/>
      <c r="JMW69" s="1"/>
      <c r="JMZ69" s="2"/>
      <c r="JNA69" s="6"/>
      <c r="JNB69" s="6"/>
      <c r="JNC69" s="1"/>
      <c r="JND69" s="1"/>
      <c r="JNE69" s="1"/>
      <c r="JNH69" s="2"/>
      <c r="JNI69" s="6"/>
      <c r="JNJ69" s="6"/>
      <c r="JNK69" s="1"/>
      <c r="JNL69" s="1"/>
      <c r="JNM69" s="1"/>
      <c r="JNP69" s="2"/>
      <c r="JNQ69" s="6"/>
      <c r="JNR69" s="6"/>
      <c r="JNS69" s="1"/>
      <c r="JNT69" s="1"/>
      <c r="JNU69" s="1"/>
      <c r="JNX69" s="2"/>
      <c r="JNY69" s="6"/>
      <c r="JNZ69" s="6"/>
      <c r="JOA69" s="1"/>
      <c r="JOB69" s="1"/>
      <c r="JOC69" s="1"/>
      <c r="JOF69" s="2"/>
      <c r="JOG69" s="6"/>
      <c r="JOH69" s="6"/>
      <c r="JOI69" s="1"/>
      <c r="JOJ69" s="1"/>
      <c r="JOK69" s="1"/>
      <c r="JON69" s="2"/>
      <c r="JOO69" s="6"/>
      <c r="JOP69" s="6"/>
      <c r="JOQ69" s="1"/>
      <c r="JOR69" s="1"/>
      <c r="JOS69" s="1"/>
      <c r="JOV69" s="2"/>
      <c r="JOW69" s="6"/>
      <c r="JOX69" s="6"/>
      <c r="JOY69" s="1"/>
      <c r="JOZ69" s="1"/>
      <c r="JPA69" s="1"/>
      <c r="JPD69" s="2"/>
      <c r="JPE69" s="6"/>
      <c r="JPF69" s="6"/>
      <c r="JPG69" s="1"/>
      <c r="JPH69" s="1"/>
      <c r="JPI69" s="1"/>
      <c r="JPL69" s="2"/>
      <c r="JPM69" s="6"/>
      <c r="JPN69" s="6"/>
      <c r="JPO69" s="1"/>
      <c r="JPP69" s="1"/>
      <c r="JPQ69" s="1"/>
      <c r="JPT69" s="2"/>
      <c r="JPU69" s="6"/>
      <c r="JPV69" s="6"/>
      <c r="JPW69" s="1"/>
      <c r="JPX69" s="1"/>
      <c r="JPY69" s="1"/>
      <c r="JQB69" s="2"/>
      <c r="JQC69" s="6"/>
      <c r="JQD69" s="6"/>
      <c r="JQE69" s="1"/>
      <c r="JQF69" s="1"/>
      <c r="JQG69" s="1"/>
      <c r="JQJ69" s="2"/>
      <c r="JQK69" s="6"/>
      <c r="JQL69" s="6"/>
      <c r="JQM69" s="1"/>
      <c r="JQN69" s="1"/>
      <c r="JQO69" s="1"/>
      <c r="JQR69" s="2"/>
      <c r="JQS69" s="6"/>
      <c r="JQT69" s="6"/>
      <c r="JQU69" s="1"/>
      <c r="JQV69" s="1"/>
      <c r="JQW69" s="1"/>
      <c r="JQZ69" s="2"/>
      <c r="JRA69" s="6"/>
      <c r="JRB69" s="6"/>
      <c r="JRC69" s="1"/>
      <c r="JRD69" s="1"/>
      <c r="JRE69" s="1"/>
      <c r="JRH69" s="2"/>
      <c r="JRI69" s="6"/>
      <c r="JRJ69" s="6"/>
      <c r="JRK69" s="1"/>
      <c r="JRL69" s="1"/>
      <c r="JRM69" s="1"/>
      <c r="JRP69" s="2"/>
      <c r="JRQ69" s="6"/>
      <c r="JRR69" s="6"/>
      <c r="JRS69" s="1"/>
      <c r="JRT69" s="1"/>
      <c r="JRU69" s="1"/>
      <c r="JRX69" s="2"/>
      <c r="JRY69" s="6"/>
      <c r="JRZ69" s="6"/>
      <c r="JSA69" s="1"/>
      <c r="JSB69" s="1"/>
      <c r="JSC69" s="1"/>
      <c r="JSF69" s="2"/>
      <c r="JSG69" s="6"/>
      <c r="JSH69" s="6"/>
      <c r="JSI69" s="1"/>
      <c r="JSJ69" s="1"/>
      <c r="JSK69" s="1"/>
      <c r="JSN69" s="2"/>
      <c r="JSO69" s="6"/>
      <c r="JSP69" s="6"/>
      <c r="JSQ69" s="1"/>
      <c r="JSR69" s="1"/>
      <c r="JSS69" s="1"/>
      <c r="JSV69" s="2"/>
      <c r="JSW69" s="6"/>
      <c r="JSX69" s="6"/>
      <c r="JSY69" s="1"/>
      <c r="JSZ69" s="1"/>
      <c r="JTA69" s="1"/>
      <c r="JTD69" s="2"/>
      <c r="JTE69" s="6"/>
      <c r="JTF69" s="6"/>
      <c r="JTG69" s="1"/>
      <c r="JTH69" s="1"/>
      <c r="JTI69" s="1"/>
      <c r="JTL69" s="2"/>
      <c r="JTM69" s="6"/>
      <c r="JTN69" s="6"/>
      <c r="JTO69" s="1"/>
      <c r="JTP69" s="1"/>
      <c r="JTQ69" s="1"/>
      <c r="JTT69" s="2"/>
      <c r="JTU69" s="6"/>
      <c r="JTV69" s="6"/>
      <c r="JTW69" s="1"/>
      <c r="JTX69" s="1"/>
      <c r="JTY69" s="1"/>
      <c r="JUB69" s="2"/>
      <c r="JUC69" s="6"/>
      <c r="JUD69" s="6"/>
      <c r="JUE69" s="1"/>
      <c r="JUF69" s="1"/>
      <c r="JUG69" s="1"/>
      <c r="JUJ69" s="2"/>
      <c r="JUK69" s="6"/>
      <c r="JUL69" s="6"/>
      <c r="JUM69" s="1"/>
      <c r="JUN69" s="1"/>
      <c r="JUO69" s="1"/>
      <c r="JUR69" s="2"/>
      <c r="JUS69" s="6"/>
      <c r="JUT69" s="6"/>
      <c r="JUU69" s="1"/>
      <c r="JUV69" s="1"/>
      <c r="JUW69" s="1"/>
      <c r="JUZ69" s="2"/>
      <c r="JVA69" s="6"/>
      <c r="JVB69" s="6"/>
      <c r="JVC69" s="1"/>
      <c r="JVD69" s="1"/>
      <c r="JVE69" s="1"/>
      <c r="JVH69" s="2"/>
      <c r="JVI69" s="6"/>
      <c r="JVJ69" s="6"/>
      <c r="JVK69" s="1"/>
      <c r="JVL69" s="1"/>
      <c r="JVM69" s="1"/>
      <c r="JVP69" s="2"/>
      <c r="JVQ69" s="6"/>
      <c r="JVR69" s="6"/>
      <c r="JVS69" s="1"/>
      <c r="JVT69" s="1"/>
      <c r="JVU69" s="1"/>
      <c r="JVX69" s="2"/>
      <c r="JVY69" s="6"/>
      <c r="JVZ69" s="6"/>
      <c r="JWA69" s="1"/>
      <c r="JWB69" s="1"/>
      <c r="JWC69" s="1"/>
      <c r="JWF69" s="2"/>
      <c r="JWG69" s="6"/>
      <c r="JWH69" s="6"/>
      <c r="JWI69" s="1"/>
      <c r="JWJ69" s="1"/>
      <c r="JWK69" s="1"/>
      <c r="JWN69" s="2"/>
      <c r="JWO69" s="6"/>
      <c r="JWP69" s="6"/>
      <c r="JWQ69" s="1"/>
      <c r="JWR69" s="1"/>
      <c r="JWS69" s="1"/>
      <c r="JWV69" s="2"/>
      <c r="JWW69" s="6"/>
      <c r="JWX69" s="6"/>
      <c r="JWY69" s="1"/>
      <c r="JWZ69" s="1"/>
      <c r="JXA69" s="1"/>
      <c r="JXD69" s="2"/>
      <c r="JXE69" s="6"/>
      <c r="JXF69" s="6"/>
      <c r="JXG69" s="1"/>
      <c r="JXH69" s="1"/>
      <c r="JXI69" s="1"/>
      <c r="JXL69" s="2"/>
      <c r="JXM69" s="6"/>
      <c r="JXN69" s="6"/>
      <c r="JXO69" s="1"/>
      <c r="JXP69" s="1"/>
      <c r="JXQ69" s="1"/>
      <c r="JXT69" s="2"/>
      <c r="JXU69" s="6"/>
      <c r="JXV69" s="6"/>
      <c r="JXW69" s="1"/>
      <c r="JXX69" s="1"/>
      <c r="JXY69" s="1"/>
      <c r="JYB69" s="2"/>
      <c r="JYC69" s="6"/>
      <c r="JYD69" s="6"/>
      <c r="JYE69" s="1"/>
      <c r="JYF69" s="1"/>
      <c r="JYG69" s="1"/>
      <c r="JYJ69" s="2"/>
      <c r="JYK69" s="6"/>
      <c r="JYL69" s="6"/>
      <c r="JYM69" s="1"/>
      <c r="JYN69" s="1"/>
      <c r="JYO69" s="1"/>
      <c r="JYR69" s="2"/>
      <c r="JYS69" s="6"/>
      <c r="JYT69" s="6"/>
      <c r="JYU69" s="1"/>
      <c r="JYV69" s="1"/>
      <c r="JYW69" s="1"/>
      <c r="JYZ69" s="2"/>
      <c r="JZA69" s="6"/>
      <c r="JZB69" s="6"/>
      <c r="JZC69" s="1"/>
      <c r="JZD69" s="1"/>
      <c r="JZE69" s="1"/>
      <c r="JZH69" s="2"/>
      <c r="JZI69" s="6"/>
      <c r="JZJ69" s="6"/>
      <c r="JZK69" s="1"/>
      <c r="JZL69" s="1"/>
      <c r="JZM69" s="1"/>
      <c r="JZP69" s="2"/>
      <c r="JZQ69" s="6"/>
      <c r="JZR69" s="6"/>
      <c r="JZS69" s="1"/>
      <c r="JZT69" s="1"/>
      <c r="JZU69" s="1"/>
      <c r="JZX69" s="2"/>
      <c r="JZY69" s="6"/>
      <c r="JZZ69" s="6"/>
      <c r="KAA69" s="1"/>
      <c r="KAB69" s="1"/>
      <c r="KAC69" s="1"/>
      <c r="KAF69" s="2"/>
      <c r="KAG69" s="6"/>
      <c r="KAH69" s="6"/>
      <c r="KAI69" s="1"/>
      <c r="KAJ69" s="1"/>
      <c r="KAK69" s="1"/>
      <c r="KAN69" s="2"/>
      <c r="KAO69" s="6"/>
      <c r="KAP69" s="6"/>
      <c r="KAQ69" s="1"/>
      <c r="KAR69" s="1"/>
      <c r="KAS69" s="1"/>
      <c r="KAV69" s="2"/>
      <c r="KAW69" s="6"/>
      <c r="KAX69" s="6"/>
      <c r="KAY69" s="1"/>
      <c r="KAZ69" s="1"/>
      <c r="KBA69" s="1"/>
      <c r="KBD69" s="2"/>
      <c r="KBE69" s="6"/>
      <c r="KBF69" s="6"/>
      <c r="KBG69" s="1"/>
      <c r="KBH69" s="1"/>
      <c r="KBI69" s="1"/>
      <c r="KBL69" s="2"/>
      <c r="KBM69" s="6"/>
      <c r="KBN69" s="6"/>
      <c r="KBO69" s="1"/>
      <c r="KBP69" s="1"/>
      <c r="KBQ69" s="1"/>
      <c r="KBT69" s="2"/>
      <c r="KBU69" s="6"/>
      <c r="KBV69" s="6"/>
      <c r="KBW69" s="1"/>
      <c r="KBX69" s="1"/>
      <c r="KBY69" s="1"/>
      <c r="KCB69" s="2"/>
      <c r="KCC69" s="6"/>
      <c r="KCD69" s="6"/>
      <c r="KCE69" s="1"/>
      <c r="KCF69" s="1"/>
      <c r="KCG69" s="1"/>
      <c r="KCJ69" s="2"/>
      <c r="KCK69" s="6"/>
      <c r="KCL69" s="6"/>
      <c r="KCM69" s="1"/>
      <c r="KCN69" s="1"/>
      <c r="KCO69" s="1"/>
      <c r="KCR69" s="2"/>
      <c r="KCS69" s="6"/>
      <c r="KCT69" s="6"/>
      <c r="KCU69" s="1"/>
      <c r="KCV69" s="1"/>
      <c r="KCW69" s="1"/>
      <c r="KCZ69" s="2"/>
      <c r="KDA69" s="6"/>
      <c r="KDB69" s="6"/>
      <c r="KDC69" s="1"/>
      <c r="KDD69" s="1"/>
      <c r="KDE69" s="1"/>
      <c r="KDH69" s="2"/>
      <c r="KDI69" s="6"/>
      <c r="KDJ69" s="6"/>
      <c r="KDK69" s="1"/>
      <c r="KDL69" s="1"/>
      <c r="KDM69" s="1"/>
      <c r="KDP69" s="2"/>
      <c r="KDQ69" s="6"/>
      <c r="KDR69" s="6"/>
      <c r="KDS69" s="1"/>
      <c r="KDT69" s="1"/>
      <c r="KDU69" s="1"/>
      <c r="KDX69" s="2"/>
      <c r="KDY69" s="6"/>
      <c r="KDZ69" s="6"/>
      <c r="KEA69" s="1"/>
      <c r="KEB69" s="1"/>
      <c r="KEC69" s="1"/>
      <c r="KEF69" s="2"/>
      <c r="KEG69" s="6"/>
      <c r="KEH69" s="6"/>
      <c r="KEI69" s="1"/>
      <c r="KEJ69" s="1"/>
      <c r="KEK69" s="1"/>
      <c r="KEN69" s="2"/>
      <c r="KEO69" s="6"/>
      <c r="KEP69" s="6"/>
      <c r="KEQ69" s="1"/>
      <c r="KER69" s="1"/>
      <c r="KES69" s="1"/>
      <c r="KEV69" s="2"/>
      <c r="KEW69" s="6"/>
      <c r="KEX69" s="6"/>
      <c r="KEY69" s="1"/>
      <c r="KEZ69" s="1"/>
      <c r="KFA69" s="1"/>
      <c r="KFD69" s="2"/>
      <c r="KFE69" s="6"/>
      <c r="KFF69" s="6"/>
      <c r="KFG69" s="1"/>
      <c r="KFH69" s="1"/>
      <c r="KFI69" s="1"/>
      <c r="KFL69" s="2"/>
      <c r="KFM69" s="6"/>
      <c r="KFN69" s="6"/>
      <c r="KFO69" s="1"/>
      <c r="KFP69" s="1"/>
      <c r="KFQ69" s="1"/>
      <c r="KFT69" s="2"/>
      <c r="KFU69" s="6"/>
      <c r="KFV69" s="6"/>
      <c r="KFW69" s="1"/>
      <c r="KFX69" s="1"/>
      <c r="KFY69" s="1"/>
      <c r="KGB69" s="2"/>
      <c r="KGC69" s="6"/>
      <c r="KGD69" s="6"/>
      <c r="KGE69" s="1"/>
      <c r="KGF69" s="1"/>
      <c r="KGG69" s="1"/>
      <c r="KGJ69" s="2"/>
      <c r="KGK69" s="6"/>
      <c r="KGL69" s="6"/>
      <c r="KGM69" s="1"/>
      <c r="KGN69" s="1"/>
      <c r="KGO69" s="1"/>
      <c r="KGR69" s="2"/>
      <c r="KGS69" s="6"/>
      <c r="KGT69" s="6"/>
      <c r="KGU69" s="1"/>
      <c r="KGV69" s="1"/>
      <c r="KGW69" s="1"/>
      <c r="KGZ69" s="2"/>
      <c r="KHA69" s="6"/>
      <c r="KHB69" s="6"/>
      <c r="KHC69" s="1"/>
      <c r="KHD69" s="1"/>
      <c r="KHE69" s="1"/>
      <c r="KHH69" s="2"/>
      <c r="KHI69" s="6"/>
      <c r="KHJ69" s="6"/>
      <c r="KHK69" s="1"/>
      <c r="KHL69" s="1"/>
      <c r="KHM69" s="1"/>
      <c r="KHP69" s="2"/>
      <c r="KHQ69" s="6"/>
      <c r="KHR69" s="6"/>
      <c r="KHS69" s="1"/>
      <c r="KHT69" s="1"/>
      <c r="KHU69" s="1"/>
      <c r="KHX69" s="2"/>
      <c r="KHY69" s="6"/>
      <c r="KHZ69" s="6"/>
      <c r="KIA69" s="1"/>
      <c r="KIB69" s="1"/>
      <c r="KIC69" s="1"/>
      <c r="KIF69" s="2"/>
      <c r="KIG69" s="6"/>
      <c r="KIH69" s="6"/>
      <c r="KII69" s="1"/>
      <c r="KIJ69" s="1"/>
      <c r="KIK69" s="1"/>
      <c r="KIN69" s="2"/>
      <c r="KIO69" s="6"/>
      <c r="KIP69" s="6"/>
      <c r="KIQ69" s="1"/>
      <c r="KIR69" s="1"/>
      <c r="KIS69" s="1"/>
      <c r="KIV69" s="2"/>
      <c r="KIW69" s="6"/>
      <c r="KIX69" s="6"/>
      <c r="KIY69" s="1"/>
      <c r="KIZ69" s="1"/>
      <c r="KJA69" s="1"/>
      <c r="KJD69" s="2"/>
      <c r="KJE69" s="6"/>
      <c r="KJF69" s="6"/>
      <c r="KJG69" s="1"/>
      <c r="KJH69" s="1"/>
      <c r="KJI69" s="1"/>
      <c r="KJL69" s="2"/>
      <c r="KJM69" s="6"/>
      <c r="KJN69" s="6"/>
      <c r="KJO69" s="1"/>
      <c r="KJP69" s="1"/>
      <c r="KJQ69" s="1"/>
      <c r="KJT69" s="2"/>
      <c r="KJU69" s="6"/>
      <c r="KJV69" s="6"/>
      <c r="KJW69" s="1"/>
      <c r="KJX69" s="1"/>
      <c r="KJY69" s="1"/>
      <c r="KKB69" s="2"/>
      <c r="KKC69" s="6"/>
      <c r="KKD69" s="6"/>
      <c r="KKE69" s="1"/>
      <c r="KKF69" s="1"/>
      <c r="KKG69" s="1"/>
      <c r="KKJ69" s="2"/>
      <c r="KKK69" s="6"/>
      <c r="KKL69" s="6"/>
      <c r="KKM69" s="1"/>
      <c r="KKN69" s="1"/>
      <c r="KKO69" s="1"/>
      <c r="KKR69" s="2"/>
      <c r="KKS69" s="6"/>
      <c r="KKT69" s="6"/>
      <c r="KKU69" s="1"/>
      <c r="KKV69" s="1"/>
      <c r="KKW69" s="1"/>
      <c r="KKZ69" s="2"/>
      <c r="KLA69" s="6"/>
      <c r="KLB69" s="6"/>
      <c r="KLC69" s="1"/>
      <c r="KLD69" s="1"/>
      <c r="KLE69" s="1"/>
      <c r="KLH69" s="2"/>
      <c r="KLI69" s="6"/>
      <c r="KLJ69" s="6"/>
      <c r="KLK69" s="1"/>
      <c r="KLL69" s="1"/>
      <c r="KLM69" s="1"/>
      <c r="KLP69" s="2"/>
      <c r="KLQ69" s="6"/>
      <c r="KLR69" s="6"/>
      <c r="KLS69" s="1"/>
      <c r="KLT69" s="1"/>
      <c r="KLU69" s="1"/>
      <c r="KLX69" s="2"/>
      <c r="KLY69" s="6"/>
      <c r="KLZ69" s="6"/>
      <c r="KMA69" s="1"/>
      <c r="KMB69" s="1"/>
      <c r="KMC69" s="1"/>
      <c r="KMF69" s="2"/>
      <c r="KMG69" s="6"/>
      <c r="KMH69" s="6"/>
      <c r="KMI69" s="1"/>
      <c r="KMJ69" s="1"/>
      <c r="KMK69" s="1"/>
      <c r="KMN69" s="2"/>
      <c r="KMO69" s="6"/>
      <c r="KMP69" s="6"/>
      <c r="KMQ69" s="1"/>
      <c r="KMR69" s="1"/>
      <c r="KMS69" s="1"/>
      <c r="KMV69" s="2"/>
      <c r="KMW69" s="6"/>
      <c r="KMX69" s="6"/>
      <c r="KMY69" s="1"/>
      <c r="KMZ69" s="1"/>
      <c r="KNA69" s="1"/>
      <c r="KND69" s="2"/>
      <c r="KNE69" s="6"/>
      <c r="KNF69" s="6"/>
      <c r="KNG69" s="1"/>
      <c r="KNH69" s="1"/>
      <c r="KNI69" s="1"/>
      <c r="KNL69" s="2"/>
      <c r="KNM69" s="6"/>
      <c r="KNN69" s="6"/>
      <c r="KNO69" s="1"/>
      <c r="KNP69" s="1"/>
      <c r="KNQ69" s="1"/>
      <c r="KNT69" s="2"/>
      <c r="KNU69" s="6"/>
      <c r="KNV69" s="6"/>
      <c r="KNW69" s="1"/>
      <c r="KNX69" s="1"/>
      <c r="KNY69" s="1"/>
      <c r="KOB69" s="2"/>
      <c r="KOC69" s="6"/>
      <c r="KOD69" s="6"/>
      <c r="KOE69" s="1"/>
      <c r="KOF69" s="1"/>
      <c r="KOG69" s="1"/>
      <c r="KOJ69" s="2"/>
      <c r="KOK69" s="6"/>
      <c r="KOL69" s="6"/>
      <c r="KOM69" s="1"/>
      <c r="KON69" s="1"/>
      <c r="KOO69" s="1"/>
      <c r="KOR69" s="2"/>
      <c r="KOS69" s="6"/>
      <c r="KOT69" s="6"/>
      <c r="KOU69" s="1"/>
      <c r="KOV69" s="1"/>
      <c r="KOW69" s="1"/>
      <c r="KOZ69" s="2"/>
      <c r="KPA69" s="6"/>
      <c r="KPB69" s="6"/>
      <c r="KPC69" s="1"/>
      <c r="KPD69" s="1"/>
      <c r="KPE69" s="1"/>
      <c r="KPH69" s="2"/>
      <c r="KPI69" s="6"/>
      <c r="KPJ69" s="6"/>
      <c r="KPK69" s="1"/>
      <c r="KPL69" s="1"/>
      <c r="KPM69" s="1"/>
      <c r="KPP69" s="2"/>
      <c r="KPQ69" s="6"/>
      <c r="KPR69" s="6"/>
      <c r="KPS69" s="1"/>
      <c r="KPT69" s="1"/>
      <c r="KPU69" s="1"/>
      <c r="KPX69" s="2"/>
      <c r="KPY69" s="6"/>
      <c r="KPZ69" s="6"/>
      <c r="KQA69" s="1"/>
      <c r="KQB69" s="1"/>
      <c r="KQC69" s="1"/>
      <c r="KQF69" s="2"/>
      <c r="KQG69" s="6"/>
      <c r="KQH69" s="6"/>
      <c r="KQI69" s="1"/>
      <c r="KQJ69" s="1"/>
      <c r="KQK69" s="1"/>
      <c r="KQN69" s="2"/>
      <c r="KQO69" s="6"/>
      <c r="KQP69" s="6"/>
      <c r="KQQ69" s="1"/>
      <c r="KQR69" s="1"/>
      <c r="KQS69" s="1"/>
      <c r="KQV69" s="2"/>
      <c r="KQW69" s="6"/>
      <c r="KQX69" s="6"/>
      <c r="KQY69" s="1"/>
      <c r="KQZ69" s="1"/>
      <c r="KRA69" s="1"/>
      <c r="KRD69" s="2"/>
      <c r="KRE69" s="6"/>
      <c r="KRF69" s="6"/>
      <c r="KRG69" s="1"/>
      <c r="KRH69" s="1"/>
      <c r="KRI69" s="1"/>
      <c r="KRL69" s="2"/>
      <c r="KRM69" s="6"/>
      <c r="KRN69" s="6"/>
      <c r="KRO69" s="1"/>
      <c r="KRP69" s="1"/>
      <c r="KRQ69" s="1"/>
      <c r="KRT69" s="2"/>
      <c r="KRU69" s="6"/>
      <c r="KRV69" s="6"/>
      <c r="KRW69" s="1"/>
      <c r="KRX69" s="1"/>
      <c r="KRY69" s="1"/>
      <c r="KSB69" s="2"/>
      <c r="KSC69" s="6"/>
      <c r="KSD69" s="6"/>
      <c r="KSE69" s="1"/>
      <c r="KSF69" s="1"/>
      <c r="KSG69" s="1"/>
      <c r="KSJ69" s="2"/>
      <c r="KSK69" s="6"/>
      <c r="KSL69" s="6"/>
      <c r="KSM69" s="1"/>
      <c r="KSN69" s="1"/>
      <c r="KSO69" s="1"/>
      <c r="KSR69" s="2"/>
      <c r="KSS69" s="6"/>
      <c r="KST69" s="6"/>
      <c r="KSU69" s="1"/>
      <c r="KSV69" s="1"/>
      <c r="KSW69" s="1"/>
      <c r="KSZ69" s="2"/>
      <c r="KTA69" s="6"/>
      <c r="KTB69" s="6"/>
      <c r="KTC69" s="1"/>
      <c r="KTD69" s="1"/>
      <c r="KTE69" s="1"/>
      <c r="KTH69" s="2"/>
      <c r="KTI69" s="6"/>
      <c r="KTJ69" s="6"/>
      <c r="KTK69" s="1"/>
      <c r="KTL69" s="1"/>
      <c r="KTM69" s="1"/>
      <c r="KTP69" s="2"/>
      <c r="KTQ69" s="6"/>
      <c r="KTR69" s="6"/>
      <c r="KTS69" s="1"/>
      <c r="KTT69" s="1"/>
      <c r="KTU69" s="1"/>
      <c r="KTX69" s="2"/>
      <c r="KTY69" s="6"/>
      <c r="KTZ69" s="6"/>
      <c r="KUA69" s="1"/>
      <c r="KUB69" s="1"/>
      <c r="KUC69" s="1"/>
      <c r="KUF69" s="2"/>
      <c r="KUG69" s="6"/>
      <c r="KUH69" s="6"/>
      <c r="KUI69" s="1"/>
      <c r="KUJ69" s="1"/>
      <c r="KUK69" s="1"/>
      <c r="KUN69" s="2"/>
      <c r="KUO69" s="6"/>
      <c r="KUP69" s="6"/>
      <c r="KUQ69" s="1"/>
      <c r="KUR69" s="1"/>
      <c r="KUS69" s="1"/>
      <c r="KUV69" s="2"/>
      <c r="KUW69" s="6"/>
      <c r="KUX69" s="6"/>
      <c r="KUY69" s="1"/>
      <c r="KUZ69" s="1"/>
      <c r="KVA69" s="1"/>
      <c r="KVD69" s="2"/>
      <c r="KVE69" s="6"/>
      <c r="KVF69" s="6"/>
      <c r="KVG69" s="1"/>
      <c r="KVH69" s="1"/>
      <c r="KVI69" s="1"/>
      <c r="KVL69" s="2"/>
      <c r="KVM69" s="6"/>
      <c r="KVN69" s="6"/>
      <c r="KVO69" s="1"/>
      <c r="KVP69" s="1"/>
      <c r="KVQ69" s="1"/>
      <c r="KVT69" s="2"/>
      <c r="KVU69" s="6"/>
      <c r="KVV69" s="6"/>
      <c r="KVW69" s="1"/>
      <c r="KVX69" s="1"/>
      <c r="KVY69" s="1"/>
      <c r="KWB69" s="2"/>
      <c r="KWC69" s="6"/>
      <c r="KWD69" s="6"/>
      <c r="KWE69" s="1"/>
      <c r="KWF69" s="1"/>
      <c r="KWG69" s="1"/>
      <c r="KWJ69" s="2"/>
      <c r="KWK69" s="6"/>
      <c r="KWL69" s="6"/>
      <c r="KWM69" s="1"/>
      <c r="KWN69" s="1"/>
      <c r="KWO69" s="1"/>
      <c r="KWR69" s="2"/>
      <c r="KWS69" s="6"/>
      <c r="KWT69" s="6"/>
      <c r="KWU69" s="1"/>
      <c r="KWV69" s="1"/>
      <c r="KWW69" s="1"/>
      <c r="KWZ69" s="2"/>
      <c r="KXA69" s="6"/>
      <c r="KXB69" s="6"/>
      <c r="KXC69" s="1"/>
      <c r="KXD69" s="1"/>
      <c r="KXE69" s="1"/>
      <c r="KXH69" s="2"/>
      <c r="KXI69" s="6"/>
      <c r="KXJ69" s="6"/>
      <c r="KXK69" s="1"/>
      <c r="KXL69" s="1"/>
      <c r="KXM69" s="1"/>
      <c r="KXP69" s="2"/>
      <c r="KXQ69" s="6"/>
      <c r="KXR69" s="6"/>
      <c r="KXS69" s="1"/>
      <c r="KXT69" s="1"/>
      <c r="KXU69" s="1"/>
      <c r="KXX69" s="2"/>
      <c r="KXY69" s="6"/>
      <c r="KXZ69" s="6"/>
      <c r="KYA69" s="1"/>
      <c r="KYB69" s="1"/>
      <c r="KYC69" s="1"/>
      <c r="KYF69" s="2"/>
      <c r="KYG69" s="6"/>
      <c r="KYH69" s="6"/>
      <c r="KYI69" s="1"/>
      <c r="KYJ69" s="1"/>
      <c r="KYK69" s="1"/>
      <c r="KYN69" s="2"/>
      <c r="KYO69" s="6"/>
      <c r="KYP69" s="6"/>
      <c r="KYQ69" s="1"/>
      <c r="KYR69" s="1"/>
      <c r="KYS69" s="1"/>
      <c r="KYV69" s="2"/>
      <c r="KYW69" s="6"/>
      <c r="KYX69" s="6"/>
      <c r="KYY69" s="1"/>
      <c r="KYZ69" s="1"/>
      <c r="KZA69" s="1"/>
      <c r="KZD69" s="2"/>
      <c r="KZE69" s="6"/>
      <c r="KZF69" s="6"/>
      <c r="KZG69" s="1"/>
      <c r="KZH69" s="1"/>
      <c r="KZI69" s="1"/>
      <c r="KZL69" s="2"/>
      <c r="KZM69" s="6"/>
      <c r="KZN69" s="6"/>
      <c r="KZO69" s="1"/>
      <c r="KZP69" s="1"/>
      <c r="KZQ69" s="1"/>
      <c r="KZT69" s="2"/>
      <c r="KZU69" s="6"/>
      <c r="KZV69" s="6"/>
      <c r="KZW69" s="1"/>
      <c r="KZX69" s="1"/>
      <c r="KZY69" s="1"/>
      <c r="LAB69" s="2"/>
      <c r="LAC69" s="6"/>
      <c r="LAD69" s="6"/>
      <c r="LAE69" s="1"/>
      <c r="LAF69" s="1"/>
      <c r="LAG69" s="1"/>
      <c r="LAJ69" s="2"/>
      <c r="LAK69" s="6"/>
      <c r="LAL69" s="6"/>
      <c r="LAM69" s="1"/>
      <c r="LAN69" s="1"/>
      <c r="LAO69" s="1"/>
      <c r="LAR69" s="2"/>
      <c r="LAS69" s="6"/>
      <c r="LAT69" s="6"/>
      <c r="LAU69" s="1"/>
      <c r="LAV69" s="1"/>
      <c r="LAW69" s="1"/>
      <c r="LAZ69" s="2"/>
      <c r="LBA69" s="6"/>
      <c r="LBB69" s="6"/>
      <c r="LBC69" s="1"/>
      <c r="LBD69" s="1"/>
      <c r="LBE69" s="1"/>
      <c r="LBH69" s="2"/>
      <c r="LBI69" s="6"/>
      <c r="LBJ69" s="6"/>
      <c r="LBK69" s="1"/>
      <c r="LBL69" s="1"/>
      <c r="LBM69" s="1"/>
      <c r="LBP69" s="2"/>
      <c r="LBQ69" s="6"/>
      <c r="LBR69" s="6"/>
      <c r="LBS69" s="1"/>
      <c r="LBT69" s="1"/>
      <c r="LBU69" s="1"/>
      <c r="LBX69" s="2"/>
      <c r="LBY69" s="6"/>
      <c r="LBZ69" s="6"/>
      <c r="LCA69" s="1"/>
      <c r="LCB69" s="1"/>
      <c r="LCC69" s="1"/>
      <c r="LCF69" s="2"/>
      <c r="LCG69" s="6"/>
      <c r="LCH69" s="6"/>
      <c r="LCI69" s="1"/>
      <c r="LCJ69" s="1"/>
      <c r="LCK69" s="1"/>
      <c r="LCN69" s="2"/>
      <c r="LCO69" s="6"/>
      <c r="LCP69" s="6"/>
      <c r="LCQ69" s="1"/>
      <c r="LCR69" s="1"/>
      <c r="LCS69" s="1"/>
      <c r="LCV69" s="2"/>
      <c r="LCW69" s="6"/>
      <c r="LCX69" s="6"/>
      <c r="LCY69" s="1"/>
      <c r="LCZ69" s="1"/>
      <c r="LDA69" s="1"/>
      <c r="LDD69" s="2"/>
      <c r="LDE69" s="6"/>
      <c r="LDF69" s="6"/>
      <c r="LDG69" s="1"/>
      <c r="LDH69" s="1"/>
      <c r="LDI69" s="1"/>
      <c r="LDL69" s="2"/>
      <c r="LDM69" s="6"/>
      <c r="LDN69" s="6"/>
      <c r="LDO69" s="1"/>
      <c r="LDP69" s="1"/>
      <c r="LDQ69" s="1"/>
      <c r="LDT69" s="2"/>
      <c r="LDU69" s="6"/>
      <c r="LDV69" s="6"/>
      <c r="LDW69" s="1"/>
      <c r="LDX69" s="1"/>
      <c r="LDY69" s="1"/>
      <c r="LEB69" s="2"/>
      <c r="LEC69" s="6"/>
      <c r="LED69" s="6"/>
      <c r="LEE69" s="1"/>
      <c r="LEF69" s="1"/>
      <c r="LEG69" s="1"/>
      <c r="LEJ69" s="2"/>
      <c r="LEK69" s="6"/>
      <c r="LEL69" s="6"/>
      <c r="LEM69" s="1"/>
      <c r="LEN69" s="1"/>
      <c r="LEO69" s="1"/>
      <c r="LER69" s="2"/>
      <c r="LES69" s="6"/>
      <c r="LET69" s="6"/>
      <c r="LEU69" s="1"/>
      <c r="LEV69" s="1"/>
      <c r="LEW69" s="1"/>
      <c r="LEZ69" s="2"/>
      <c r="LFA69" s="6"/>
      <c r="LFB69" s="6"/>
      <c r="LFC69" s="1"/>
      <c r="LFD69" s="1"/>
      <c r="LFE69" s="1"/>
      <c r="LFH69" s="2"/>
      <c r="LFI69" s="6"/>
      <c r="LFJ69" s="6"/>
      <c r="LFK69" s="1"/>
      <c r="LFL69" s="1"/>
      <c r="LFM69" s="1"/>
      <c r="LFP69" s="2"/>
      <c r="LFQ69" s="6"/>
      <c r="LFR69" s="6"/>
      <c r="LFS69" s="1"/>
      <c r="LFT69" s="1"/>
      <c r="LFU69" s="1"/>
      <c r="LFX69" s="2"/>
      <c r="LFY69" s="6"/>
      <c r="LFZ69" s="6"/>
      <c r="LGA69" s="1"/>
      <c r="LGB69" s="1"/>
      <c r="LGC69" s="1"/>
      <c r="LGF69" s="2"/>
      <c r="LGG69" s="6"/>
      <c r="LGH69" s="6"/>
      <c r="LGI69" s="1"/>
      <c r="LGJ69" s="1"/>
      <c r="LGK69" s="1"/>
      <c r="LGN69" s="2"/>
      <c r="LGO69" s="6"/>
      <c r="LGP69" s="6"/>
      <c r="LGQ69" s="1"/>
      <c r="LGR69" s="1"/>
      <c r="LGS69" s="1"/>
      <c r="LGV69" s="2"/>
      <c r="LGW69" s="6"/>
      <c r="LGX69" s="6"/>
      <c r="LGY69" s="1"/>
      <c r="LGZ69" s="1"/>
      <c r="LHA69" s="1"/>
      <c r="LHD69" s="2"/>
      <c r="LHE69" s="6"/>
      <c r="LHF69" s="6"/>
      <c r="LHG69" s="1"/>
      <c r="LHH69" s="1"/>
      <c r="LHI69" s="1"/>
      <c r="LHL69" s="2"/>
      <c r="LHM69" s="6"/>
      <c r="LHN69" s="6"/>
      <c r="LHO69" s="1"/>
      <c r="LHP69" s="1"/>
      <c r="LHQ69" s="1"/>
      <c r="LHT69" s="2"/>
      <c r="LHU69" s="6"/>
      <c r="LHV69" s="6"/>
      <c r="LHW69" s="1"/>
      <c r="LHX69" s="1"/>
      <c r="LHY69" s="1"/>
      <c r="LIB69" s="2"/>
      <c r="LIC69" s="6"/>
      <c r="LID69" s="6"/>
      <c r="LIE69" s="1"/>
      <c r="LIF69" s="1"/>
      <c r="LIG69" s="1"/>
      <c r="LIJ69" s="2"/>
      <c r="LIK69" s="6"/>
      <c r="LIL69" s="6"/>
      <c r="LIM69" s="1"/>
      <c r="LIN69" s="1"/>
      <c r="LIO69" s="1"/>
      <c r="LIR69" s="2"/>
      <c r="LIS69" s="6"/>
      <c r="LIT69" s="6"/>
      <c r="LIU69" s="1"/>
      <c r="LIV69" s="1"/>
      <c r="LIW69" s="1"/>
      <c r="LIZ69" s="2"/>
      <c r="LJA69" s="6"/>
      <c r="LJB69" s="6"/>
      <c r="LJC69" s="1"/>
      <c r="LJD69" s="1"/>
      <c r="LJE69" s="1"/>
      <c r="LJH69" s="2"/>
      <c r="LJI69" s="6"/>
      <c r="LJJ69" s="6"/>
      <c r="LJK69" s="1"/>
      <c r="LJL69" s="1"/>
      <c r="LJM69" s="1"/>
      <c r="LJP69" s="2"/>
      <c r="LJQ69" s="6"/>
      <c r="LJR69" s="6"/>
      <c r="LJS69" s="1"/>
      <c r="LJT69" s="1"/>
      <c r="LJU69" s="1"/>
      <c r="LJX69" s="2"/>
      <c r="LJY69" s="6"/>
      <c r="LJZ69" s="6"/>
      <c r="LKA69" s="1"/>
      <c r="LKB69" s="1"/>
      <c r="LKC69" s="1"/>
      <c r="LKF69" s="2"/>
      <c r="LKG69" s="6"/>
      <c r="LKH69" s="6"/>
      <c r="LKI69" s="1"/>
      <c r="LKJ69" s="1"/>
      <c r="LKK69" s="1"/>
      <c r="LKN69" s="2"/>
      <c r="LKO69" s="6"/>
      <c r="LKP69" s="6"/>
      <c r="LKQ69" s="1"/>
      <c r="LKR69" s="1"/>
      <c r="LKS69" s="1"/>
      <c r="LKV69" s="2"/>
      <c r="LKW69" s="6"/>
      <c r="LKX69" s="6"/>
      <c r="LKY69" s="1"/>
      <c r="LKZ69" s="1"/>
      <c r="LLA69" s="1"/>
      <c r="LLD69" s="2"/>
      <c r="LLE69" s="6"/>
      <c r="LLF69" s="6"/>
      <c r="LLG69" s="1"/>
      <c r="LLH69" s="1"/>
      <c r="LLI69" s="1"/>
      <c r="LLL69" s="2"/>
      <c r="LLM69" s="6"/>
      <c r="LLN69" s="6"/>
      <c r="LLO69" s="1"/>
      <c r="LLP69" s="1"/>
      <c r="LLQ69" s="1"/>
      <c r="LLT69" s="2"/>
      <c r="LLU69" s="6"/>
      <c r="LLV69" s="6"/>
      <c r="LLW69" s="1"/>
      <c r="LLX69" s="1"/>
      <c r="LLY69" s="1"/>
      <c r="LMB69" s="2"/>
      <c r="LMC69" s="6"/>
      <c r="LMD69" s="6"/>
      <c r="LME69" s="1"/>
      <c r="LMF69" s="1"/>
      <c r="LMG69" s="1"/>
      <c r="LMJ69" s="2"/>
      <c r="LMK69" s="6"/>
      <c r="LML69" s="6"/>
      <c r="LMM69" s="1"/>
      <c r="LMN69" s="1"/>
      <c r="LMO69" s="1"/>
      <c r="LMR69" s="2"/>
      <c r="LMS69" s="6"/>
      <c r="LMT69" s="6"/>
      <c r="LMU69" s="1"/>
      <c r="LMV69" s="1"/>
      <c r="LMW69" s="1"/>
      <c r="LMZ69" s="2"/>
      <c r="LNA69" s="6"/>
      <c r="LNB69" s="6"/>
      <c r="LNC69" s="1"/>
      <c r="LND69" s="1"/>
      <c r="LNE69" s="1"/>
      <c r="LNH69" s="2"/>
      <c r="LNI69" s="6"/>
      <c r="LNJ69" s="6"/>
      <c r="LNK69" s="1"/>
      <c r="LNL69" s="1"/>
      <c r="LNM69" s="1"/>
      <c r="LNP69" s="2"/>
      <c r="LNQ69" s="6"/>
      <c r="LNR69" s="6"/>
      <c r="LNS69" s="1"/>
      <c r="LNT69" s="1"/>
      <c r="LNU69" s="1"/>
      <c r="LNX69" s="2"/>
      <c r="LNY69" s="6"/>
      <c r="LNZ69" s="6"/>
      <c r="LOA69" s="1"/>
      <c r="LOB69" s="1"/>
      <c r="LOC69" s="1"/>
      <c r="LOF69" s="2"/>
      <c r="LOG69" s="6"/>
      <c r="LOH69" s="6"/>
      <c r="LOI69" s="1"/>
      <c r="LOJ69" s="1"/>
      <c r="LOK69" s="1"/>
      <c r="LON69" s="2"/>
      <c r="LOO69" s="6"/>
      <c r="LOP69" s="6"/>
      <c r="LOQ69" s="1"/>
      <c r="LOR69" s="1"/>
      <c r="LOS69" s="1"/>
      <c r="LOV69" s="2"/>
      <c r="LOW69" s="6"/>
      <c r="LOX69" s="6"/>
      <c r="LOY69" s="1"/>
      <c r="LOZ69" s="1"/>
      <c r="LPA69" s="1"/>
      <c r="LPD69" s="2"/>
      <c r="LPE69" s="6"/>
      <c r="LPF69" s="6"/>
      <c r="LPG69" s="1"/>
      <c r="LPH69" s="1"/>
      <c r="LPI69" s="1"/>
      <c r="LPL69" s="2"/>
      <c r="LPM69" s="6"/>
      <c r="LPN69" s="6"/>
      <c r="LPO69" s="1"/>
      <c r="LPP69" s="1"/>
      <c r="LPQ69" s="1"/>
      <c r="LPT69" s="2"/>
      <c r="LPU69" s="6"/>
      <c r="LPV69" s="6"/>
      <c r="LPW69" s="1"/>
      <c r="LPX69" s="1"/>
      <c r="LPY69" s="1"/>
      <c r="LQB69" s="2"/>
      <c r="LQC69" s="6"/>
      <c r="LQD69" s="6"/>
      <c r="LQE69" s="1"/>
      <c r="LQF69" s="1"/>
      <c r="LQG69" s="1"/>
      <c r="LQJ69" s="2"/>
      <c r="LQK69" s="6"/>
      <c r="LQL69" s="6"/>
      <c r="LQM69" s="1"/>
      <c r="LQN69" s="1"/>
      <c r="LQO69" s="1"/>
      <c r="LQR69" s="2"/>
      <c r="LQS69" s="6"/>
      <c r="LQT69" s="6"/>
      <c r="LQU69" s="1"/>
      <c r="LQV69" s="1"/>
      <c r="LQW69" s="1"/>
      <c r="LQZ69" s="2"/>
      <c r="LRA69" s="6"/>
      <c r="LRB69" s="6"/>
      <c r="LRC69" s="1"/>
      <c r="LRD69" s="1"/>
      <c r="LRE69" s="1"/>
      <c r="LRH69" s="2"/>
      <c r="LRI69" s="6"/>
      <c r="LRJ69" s="6"/>
      <c r="LRK69" s="1"/>
      <c r="LRL69" s="1"/>
      <c r="LRM69" s="1"/>
      <c r="LRP69" s="2"/>
      <c r="LRQ69" s="6"/>
      <c r="LRR69" s="6"/>
      <c r="LRS69" s="1"/>
      <c r="LRT69" s="1"/>
      <c r="LRU69" s="1"/>
      <c r="LRX69" s="2"/>
      <c r="LRY69" s="6"/>
      <c r="LRZ69" s="6"/>
      <c r="LSA69" s="1"/>
      <c r="LSB69" s="1"/>
      <c r="LSC69" s="1"/>
      <c r="LSF69" s="2"/>
      <c r="LSG69" s="6"/>
      <c r="LSH69" s="6"/>
      <c r="LSI69" s="1"/>
      <c r="LSJ69" s="1"/>
      <c r="LSK69" s="1"/>
      <c r="LSN69" s="2"/>
      <c r="LSO69" s="6"/>
      <c r="LSP69" s="6"/>
      <c r="LSQ69" s="1"/>
      <c r="LSR69" s="1"/>
      <c r="LSS69" s="1"/>
      <c r="LSV69" s="2"/>
      <c r="LSW69" s="6"/>
      <c r="LSX69" s="6"/>
      <c r="LSY69" s="1"/>
      <c r="LSZ69" s="1"/>
      <c r="LTA69" s="1"/>
      <c r="LTD69" s="2"/>
      <c r="LTE69" s="6"/>
      <c r="LTF69" s="6"/>
      <c r="LTG69" s="1"/>
      <c r="LTH69" s="1"/>
      <c r="LTI69" s="1"/>
      <c r="LTL69" s="2"/>
      <c r="LTM69" s="6"/>
      <c r="LTN69" s="6"/>
      <c r="LTO69" s="1"/>
      <c r="LTP69" s="1"/>
      <c r="LTQ69" s="1"/>
      <c r="LTT69" s="2"/>
      <c r="LTU69" s="6"/>
      <c r="LTV69" s="6"/>
      <c r="LTW69" s="1"/>
      <c r="LTX69" s="1"/>
      <c r="LTY69" s="1"/>
      <c r="LUB69" s="2"/>
      <c r="LUC69" s="6"/>
      <c r="LUD69" s="6"/>
      <c r="LUE69" s="1"/>
      <c r="LUF69" s="1"/>
      <c r="LUG69" s="1"/>
      <c r="LUJ69" s="2"/>
      <c r="LUK69" s="6"/>
      <c r="LUL69" s="6"/>
      <c r="LUM69" s="1"/>
      <c r="LUN69" s="1"/>
      <c r="LUO69" s="1"/>
      <c r="LUR69" s="2"/>
      <c r="LUS69" s="6"/>
      <c r="LUT69" s="6"/>
      <c r="LUU69" s="1"/>
      <c r="LUV69" s="1"/>
      <c r="LUW69" s="1"/>
      <c r="LUZ69" s="2"/>
      <c r="LVA69" s="6"/>
      <c r="LVB69" s="6"/>
      <c r="LVC69" s="1"/>
      <c r="LVD69" s="1"/>
      <c r="LVE69" s="1"/>
      <c r="LVH69" s="2"/>
      <c r="LVI69" s="6"/>
      <c r="LVJ69" s="6"/>
      <c r="LVK69" s="1"/>
      <c r="LVL69" s="1"/>
      <c r="LVM69" s="1"/>
      <c r="LVP69" s="2"/>
      <c r="LVQ69" s="6"/>
      <c r="LVR69" s="6"/>
      <c r="LVS69" s="1"/>
      <c r="LVT69" s="1"/>
      <c r="LVU69" s="1"/>
      <c r="LVX69" s="2"/>
      <c r="LVY69" s="6"/>
      <c r="LVZ69" s="6"/>
      <c r="LWA69" s="1"/>
      <c r="LWB69" s="1"/>
      <c r="LWC69" s="1"/>
      <c r="LWF69" s="2"/>
      <c r="LWG69" s="6"/>
      <c r="LWH69" s="6"/>
      <c r="LWI69" s="1"/>
      <c r="LWJ69" s="1"/>
      <c r="LWK69" s="1"/>
      <c r="LWN69" s="2"/>
      <c r="LWO69" s="6"/>
      <c r="LWP69" s="6"/>
      <c r="LWQ69" s="1"/>
      <c r="LWR69" s="1"/>
      <c r="LWS69" s="1"/>
      <c r="LWV69" s="2"/>
      <c r="LWW69" s="6"/>
      <c r="LWX69" s="6"/>
      <c r="LWY69" s="1"/>
      <c r="LWZ69" s="1"/>
      <c r="LXA69" s="1"/>
      <c r="LXD69" s="2"/>
      <c r="LXE69" s="6"/>
      <c r="LXF69" s="6"/>
      <c r="LXG69" s="1"/>
      <c r="LXH69" s="1"/>
      <c r="LXI69" s="1"/>
      <c r="LXL69" s="2"/>
      <c r="LXM69" s="6"/>
      <c r="LXN69" s="6"/>
      <c r="LXO69" s="1"/>
      <c r="LXP69" s="1"/>
      <c r="LXQ69" s="1"/>
      <c r="LXT69" s="2"/>
      <c r="LXU69" s="6"/>
      <c r="LXV69" s="6"/>
      <c r="LXW69" s="1"/>
      <c r="LXX69" s="1"/>
      <c r="LXY69" s="1"/>
      <c r="LYB69" s="2"/>
      <c r="LYC69" s="6"/>
      <c r="LYD69" s="6"/>
      <c r="LYE69" s="1"/>
      <c r="LYF69" s="1"/>
      <c r="LYG69" s="1"/>
      <c r="LYJ69" s="2"/>
      <c r="LYK69" s="6"/>
      <c r="LYL69" s="6"/>
      <c r="LYM69" s="1"/>
      <c r="LYN69" s="1"/>
      <c r="LYO69" s="1"/>
      <c r="LYR69" s="2"/>
      <c r="LYS69" s="6"/>
      <c r="LYT69" s="6"/>
      <c r="LYU69" s="1"/>
      <c r="LYV69" s="1"/>
      <c r="LYW69" s="1"/>
      <c r="LYZ69" s="2"/>
      <c r="LZA69" s="6"/>
      <c r="LZB69" s="6"/>
      <c r="LZC69" s="1"/>
      <c r="LZD69" s="1"/>
      <c r="LZE69" s="1"/>
      <c r="LZH69" s="2"/>
      <c r="LZI69" s="6"/>
      <c r="LZJ69" s="6"/>
      <c r="LZK69" s="1"/>
      <c r="LZL69" s="1"/>
      <c r="LZM69" s="1"/>
      <c r="LZP69" s="2"/>
      <c r="LZQ69" s="6"/>
      <c r="LZR69" s="6"/>
      <c r="LZS69" s="1"/>
      <c r="LZT69" s="1"/>
      <c r="LZU69" s="1"/>
      <c r="LZX69" s="2"/>
      <c r="LZY69" s="6"/>
      <c r="LZZ69" s="6"/>
      <c r="MAA69" s="1"/>
      <c r="MAB69" s="1"/>
      <c r="MAC69" s="1"/>
      <c r="MAF69" s="2"/>
      <c r="MAG69" s="6"/>
      <c r="MAH69" s="6"/>
      <c r="MAI69" s="1"/>
      <c r="MAJ69" s="1"/>
      <c r="MAK69" s="1"/>
      <c r="MAN69" s="2"/>
      <c r="MAO69" s="6"/>
      <c r="MAP69" s="6"/>
      <c r="MAQ69" s="1"/>
      <c r="MAR69" s="1"/>
      <c r="MAS69" s="1"/>
      <c r="MAV69" s="2"/>
      <c r="MAW69" s="6"/>
      <c r="MAX69" s="6"/>
      <c r="MAY69" s="1"/>
      <c r="MAZ69" s="1"/>
      <c r="MBA69" s="1"/>
      <c r="MBD69" s="2"/>
      <c r="MBE69" s="6"/>
      <c r="MBF69" s="6"/>
      <c r="MBG69" s="1"/>
      <c r="MBH69" s="1"/>
      <c r="MBI69" s="1"/>
      <c r="MBL69" s="2"/>
      <c r="MBM69" s="6"/>
      <c r="MBN69" s="6"/>
      <c r="MBO69" s="1"/>
      <c r="MBP69" s="1"/>
      <c r="MBQ69" s="1"/>
      <c r="MBT69" s="2"/>
      <c r="MBU69" s="6"/>
      <c r="MBV69" s="6"/>
      <c r="MBW69" s="1"/>
      <c r="MBX69" s="1"/>
      <c r="MBY69" s="1"/>
      <c r="MCB69" s="2"/>
      <c r="MCC69" s="6"/>
      <c r="MCD69" s="6"/>
      <c r="MCE69" s="1"/>
      <c r="MCF69" s="1"/>
      <c r="MCG69" s="1"/>
      <c r="MCJ69" s="2"/>
      <c r="MCK69" s="6"/>
      <c r="MCL69" s="6"/>
      <c r="MCM69" s="1"/>
      <c r="MCN69" s="1"/>
      <c r="MCO69" s="1"/>
      <c r="MCR69" s="2"/>
      <c r="MCS69" s="6"/>
      <c r="MCT69" s="6"/>
      <c r="MCU69" s="1"/>
      <c r="MCV69" s="1"/>
      <c r="MCW69" s="1"/>
      <c r="MCZ69" s="2"/>
      <c r="MDA69" s="6"/>
      <c r="MDB69" s="6"/>
      <c r="MDC69" s="1"/>
      <c r="MDD69" s="1"/>
      <c r="MDE69" s="1"/>
      <c r="MDH69" s="2"/>
      <c r="MDI69" s="6"/>
      <c r="MDJ69" s="6"/>
      <c r="MDK69" s="1"/>
      <c r="MDL69" s="1"/>
      <c r="MDM69" s="1"/>
      <c r="MDP69" s="2"/>
      <c r="MDQ69" s="6"/>
      <c r="MDR69" s="6"/>
      <c r="MDS69" s="1"/>
      <c r="MDT69" s="1"/>
      <c r="MDU69" s="1"/>
      <c r="MDX69" s="2"/>
      <c r="MDY69" s="6"/>
      <c r="MDZ69" s="6"/>
      <c r="MEA69" s="1"/>
      <c r="MEB69" s="1"/>
      <c r="MEC69" s="1"/>
      <c r="MEF69" s="2"/>
      <c r="MEG69" s="6"/>
      <c r="MEH69" s="6"/>
      <c r="MEI69" s="1"/>
      <c r="MEJ69" s="1"/>
      <c r="MEK69" s="1"/>
      <c r="MEN69" s="2"/>
      <c r="MEO69" s="6"/>
      <c r="MEP69" s="6"/>
      <c r="MEQ69" s="1"/>
      <c r="MER69" s="1"/>
      <c r="MES69" s="1"/>
      <c r="MEV69" s="2"/>
      <c r="MEW69" s="6"/>
      <c r="MEX69" s="6"/>
      <c r="MEY69" s="1"/>
      <c r="MEZ69" s="1"/>
      <c r="MFA69" s="1"/>
      <c r="MFD69" s="2"/>
      <c r="MFE69" s="6"/>
      <c r="MFF69" s="6"/>
      <c r="MFG69" s="1"/>
      <c r="MFH69" s="1"/>
      <c r="MFI69" s="1"/>
      <c r="MFL69" s="2"/>
      <c r="MFM69" s="6"/>
      <c r="MFN69" s="6"/>
      <c r="MFO69" s="1"/>
      <c r="MFP69" s="1"/>
      <c r="MFQ69" s="1"/>
      <c r="MFT69" s="2"/>
      <c r="MFU69" s="6"/>
      <c r="MFV69" s="6"/>
      <c r="MFW69" s="1"/>
      <c r="MFX69" s="1"/>
      <c r="MFY69" s="1"/>
      <c r="MGB69" s="2"/>
      <c r="MGC69" s="6"/>
      <c r="MGD69" s="6"/>
      <c r="MGE69" s="1"/>
      <c r="MGF69" s="1"/>
      <c r="MGG69" s="1"/>
      <c r="MGJ69" s="2"/>
      <c r="MGK69" s="6"/>
      <c r="MGL69" s="6"/>
      <c r="MGM69" s="1"/>
      <c r="MGN69" s="1"/>
      <c r="MGO69" s="1"/>
      <c r="MGR69" s="2"/>
      <c r="MGS69" s="6"/>
      <c r="MGT69" s="6"/>
      <c r="MGU69" s="1"/>
      <c r="MGV69" s="1"/>
      <c r="MGW69" s="1"/>
      <c r="MGZ69" s="2"/>
      <c r="MHA69" s="6"/>
      <c r="MHB69" s="6"/>
      <c r="MHC69" s="1"/>
      <c r="MHD69" s="1"/>
      <c r="MHE69" s="1"/>
      <c r="MHH69" s="2"/>
      <c r="MHI69" s="6"/>
      <c r="MHJ69" s="6"/>
      <c r="MHK69" s="1"/>
      <c r="MHL69" s="1"/>
      <c r="MHM69" s="1"/>
      <c r="MHP69" s="2"/>
      <c r="MHQ69" s="6"/>
      <c r="MHR69" s="6"/>
      <c r="MHS69" s="1"/>
      <c r="MHT69" s="1"/>
      <c r="MHU69" s="1"/>
      <c r="MHX69" s="2"/>
      <c r="MHY69" s="6"/>
      <c r="MHZ69" s="6"/>
      <c r="MIA69" s="1"/>
      <c r="MIB69" s="1"/>
      <c r="MIC69" s="1"/>
      <c r="MIF69" s="2"/>
      <c r="MIG69" s="6"/>
      <c r="MIH69" s="6"/>
      <c r="MII69" s="1"/>
      <c r="MIJ69" s="1"/>
      <c r="MIK69" s="1"/>
      <c r="MIN69" s="2"/>
      <c r="MIO69" s="6"/>
      <c r="MIP69" s="6"/>
      <c r="MIQ69" s="1"/>
      <c r="MIR69" s="1"/>
      <c r="MIS69" s="1"/>
      <c r="MIV69" s="2"/>
      <c r="MIW69" s="6"/>
      <c r="MIX69" s="6"/>
      <c r="MIY69" s="1"/>
      <c r="MIZ69" s="1"/>
      <c r="MJA69" s="1"/>
      <c r="MJD69" s="2"/>
      <c r="MJE69" s="6"/>
      <c r="MJF69" s="6"/>
      <c r="MJG69" s="1"/>
      <c r="MJH69" s="1"/>
      <c r="MJI69" s="1"/>
      <c r="MJL69" s="2"/>
      <c r="MJM69" s="6"/>
      <c r="MJN69" s="6"/>
      <c r="MJO69" s="1"/>
      <c r="MJP69" s="1"/>
      <c r="MJQ69" s="1"/>
      <c r="MJT69" s="2"/>
      <c r="MJU69" s="6"/>
      <c r="MJV69" s="6"/>
      <c r="MJW69" s="1"/>
      <c r="MJX69" s="1"/>
      <c r="MJY69" s="1"/>
      <c r="MKB69" s="2"/>
      <c r="MKC69" s="6"/>
      <c r="MKD69" s="6"/>
      <c r="MKE69" s="1"/>
      <c r="MKF69" s="1"/>
      <c r="MKG69" s="1"/>
      <c r="MKJ69" s="2"/>
      <c r="MKK69" s="6"/>
      <c r="MKL69" s="6"/>
      <c r="MKM69" s="1"/>
      <c r="MKN69" s="1"/>
      <c r="MKO69" s="1"/>
      <c r="MKR69" s="2"/>
      <c r="MKS69" s="6"/>
      <c r="MKT69" s="6"/>
      <c r="MKU69" s="1"/>
      <c r="MKV69" s="1"/>
      <c r="MKW69" s="1"/>
      <c r="MKZ69" s="2"/>
      <c r="MLA69" s="6"/>
      <c r="MLB69" s="6"/>
      <c r="MLC69" s="1"/>
      <c r="MLD69" s="1"/>
      <c r="MLE69" s="1"/>
      <c r="MLH69" s="2"/>
      <c r="MLI69" s="6"/>
      <c r="MLJ69" s="6"/>
      <c r="MLK69" s="1"/>
      <c r="MLL69" s="1"/>
      <c r="MLM69" s="1"/>
      <c r="MLP69" s="2"/>
      <c r="MLQ69" s="6"/>
      <c r="MLR69" s="6"/>
      <c r="MLS69" s="1"/>
      <c r="MLT69" s="1"/>
      <c r="MLU69" s="1"/>
      <c r="MLX69" s="2"/>
      <c r="MLY69" s="6"/>
      <c r="MLZ69" s="6"/>
      <c r="MMA69" s="1"/>
      <c r="MMB69" s="1"/>
      <c r="MMC69" s="1"/>
      <c r="MMF69" s="2"/>
      <c r="MMG69" s="6"/>
      <c r="MMH69" s="6"/>
      <c r="MMI69" s="1"/>
      <c r="MMJ69" s="1"/>
      <c r="MMK69" s="1"/>
      <c r="MMN69" s="2"/>
      <c r="MMO69" s="6"/>
      <c r="MMP69" s="6"/>
      <c r="MMQ69" s="1"/>
      <c r="MMR69" s="1"/>
      <c r="MMS69" s="1"/>
      <c r="MMV69" s="2"/>
      <c r="MMW69" s="6"/>
      <c r="MMX69" s="6"/>
      <c r="MMY69" s="1"/>
      <c r="MMZ69" s="1"/>
      <c r="MNA69" s="1"/>
      <c r="MND69" s="2"/>
      <c r="MNE69" s="6"/>
      <c r="MNF69" s="6"/>
      <c r="MNG69" s="1"/>
      <c r="MNH69" s="1"/>
      <c r="MNI69" s="1"/>
      <c r="MNL69" s="2"/>
      <c r="MNM69" s="6"/>
      <c r="MNN69" s="6"/>
      <c r="MNO69" s="1"/>
      <c r="MNP69" s="1"/>
      <c r="MNQ69" s="1"/>
      <c r="MNT69" s="2"/>
      <c r="MNU69" s="6"/>
      <c r="MNV69" s="6"/>
      <c r="MNW69" s="1"/>
      <c r="MNX69" s="1"/>
      <c r="MNY69" s="1"/>
      <c r="MOB69" s="2"/>
      <c r="MOC69" s="6"/>
      <c r="MOD69" s="6"/>
      <c r="MOE69" s="1"/>
      <c r="MOF69" s="1"/>
      <c r="MOG69" s="1"/>
      <c r="MOJ69" s="2"/>
      <c r="MOK69" s="6"/>
      <c r="MOL69" s="6"/>
      <c r="MOM69" s="1"/>
      <c r="MON69" s="1"/>
      <c r="MOO69" s="1"/>
      <c r="MOR69" s="2"/>
      <c r="MOS69" s="6"/>
      <c r="MOT69" s="6"/>
      <c r="MOU69" s="1"/>
      <c r="MOV69" s="1"/>
      <c r="MOW69" s="1"/>
      <c r="MOZ69" s="2"/>
      <c r="MPA69" s="6"/>
      <c r="MPB69" s="6"/>
      <c r="MPC69" s="1"/>
      <c r="MPD69" s="1"/>
      <c r="MPE69" s="1"/>
      <c r="MPH69" s="2"/>
      <c r="MPI69" s="6"/>
      <c r="MPJ69" s="6"/>
      <c r="MPK69" s="1"/>
      <c r="MPL69" s="1"/>
      <c r="MPM69" s="1"/>
      <c r="MPP69" s="2"/>
      <c r="MPQ69" s="6"/>
      <c r="MPR69" s="6"/>
      <c r="MPS69" s="1"/>
      <c r="MPT69" s="1"/>
      <c r="MPU69" s="1"/>
      <c r="MPX69" s="2"/>
      <c r="MPY69" s="6"/>
      <c r="MPZ69" s="6"/>
      <c r="MQA69" s="1"/>
      <c r="MQB69" s="1"/>
      <c r="MQC69" s="1"/>
      <c r="MQF69" s="2"/>
      <c r="MQG69" s="6"/>
      <c r="MQH69" s="6"/>
      <c r="MQI69" s="1"/>
      <c r="MQJ69" s="1"/>
      <c r="MQK69" s="1"/>
      <c r="MQN69" s="2"/>
      <c r="MQO69" s="6"/>
      <c r="MQP69" s="6"/>
      <c r="MQQ69" s="1"/>
      <c r="MQR69" s="1"/>
      <c r="MQS69" s="1"/>
      <c r="MQV69" s="2"/>
      <c r="MQW69" s="6"/>
      <c r="MQX69" s="6"/>
      <c r="MQY69" s="1"/>
      <c r="MQZ69" s="1"/>
      <c r="MRA69" s="1"/>
      <c r="MRD69" s="2"/>
      <c r="MRE69" s="6"/>
      <c r="MRF69" s="6"/>
      <c r="MRG69" s="1"/>
      <c r="MRH69" s="1"/>
      <c r="MRI69" s="1"/>
      <c r="MRL69" s="2"/>
      <c r="MRM69" s="6"/>
      <c r="MRN69" s="6"/>
      <c r="MRO69" s="1"/>
      <c r="MRP69" s="1"/>
      <c r="MRQ69" s="1"/>
      <c r="MRT69" s="2"/>
      <c r="MRU69" s="6"/>
      <c r="MRV69" s="6"/>
      <c r="MRW69" s="1"/>
      <c r="MRX69" s="1"/>
      <c r="MRY69" s="1"/>
      <c r="MSB69" s="2"/>
      <c r="MSC69" s="6"/>
      <c r="MSD69" s="6"/>
      <c r="MSE69" s="1"/>
      <c r="MSF69" s="1"/>
      <c r="MSG69" s="1"/>
      <c r="MSJ69" s="2"/>
      <c r="MSK69" s="6"/>
      <c r="MSL69" s="6"/>
      <c r="MSM69" s="1"/>
      <c r="MSN69" s="1"/>
      <c r="MSO69" s="1"/>
      <c r="MSR69" s="2"/>
      <c r="MSS69" s="6"/>
      <c r="MST69" s="6"/>
      <c r="MSU69" s="1"/>
      <c r="MSV69" s="1"/>
      <c r="MSW69" s="1"/>
      <c r="MSZ69" s="2"/>
      <c r="MTA69" s="6"/>
      <c r="MTB69" s="6"/>
      <c r="MTC69" s="1"/>
      <c r="MTD69" s="1"/>
      <c r="MTE69" s="1"/>
      <c r="MTH69" s="2"/>
      <c r="MTI69" s="6"/>
      <c r="MTJ69" s="6"/>
      <c r="MTK69" s="1"/>
      <c r="MTL69" s="1"/>
      <c r="MTM69" s="1"/>
      <c r="MTP69" s="2"/>
      <c r="MTQ69" s="6"/>
      <c r="MTR69" s="6"/>
      <c r="MTS69" s="1"/>
      <c r="MTT69" s="1"/>
      <c r="MTU69" s="1"/>
      <c r="MTX69" s="2"/>
      <c r="MTY69" s="6"/>
      <c r="MTZ69" s="6"/>
      <c r="MUA69" s="1"/>
      <c r="MUB69" s="1"/>
      <c r="MUC69" s="1"/>
      <c r="MUF69" s="2"/>
      <c r="MUG69" s="6"/>
      <c r="MUH69" s="6"/>
      <c r="MUI69" s="1"/>
      <c r="MUJ69" s="1"/>
      <c r="MUK69" s="1"/>
      <c r="MUN69" s="2"/>
      <c r="MUO69" s="6"/>
      <c r="MUP69" s="6"/>
      <c r="MUQ69" s="1"/>
      <c r="MUR69" s="1"/>
      <c r="MUS69" s="1"/>
      <c r="MUV69" s="2"/>
      <c r="MUW69" s="6"/>
      <c r="MUX69" s="6"/>
      <c r="MUY69" s="1"/>
      <c r="MUZ69" s="1"/>
      <c r="MVA69" s="1"/>
      <c r="MVD69" s="2"/>
      <c r="MVE69" s="6"/>
      <c r="MVF69" s="6"/>
      <c r="MVG69" s="1"/>
      <c r="MVH69" s="1"/>
      <c r="MVI69" s="1"/>
      <c r="MVL69" s="2"/>
      <c r="MVM69" s="6"/>
      <c r="MVN69" s="6"/>
      <c r="MVO69" s="1"/>
      <c r="MVP69" s="1"/>
      <c r="MVQ69" s="1"/>
      <c r="MVT69" s="2"/>
      <c r="MVU69" s="6"/>
      <c r="MVV69" s="6"/>
      <c r="MVW69" s="1"/>
      <c r="MVX69" s="1"/>
      <c r="MVY69" s="1"/>
      <c r="MWB69" s="2"/>
      <c r="MWC69" s="6"/>
      <c r="MWD69" s="6"/>
      <c r="MWE69" s="1"/>
      <c r="MWF69" s="1"/>
      <c r="MWG69" s="1"/>
      <c r="MWJ69" s="2"/>
      <c r="MWK69" s="6"/>
      <c r="MWL69" s="6"/>
      <c r="MWM69" s="1"/>
      <c r="MWN69" s="1"/>
      <c r="MWO69" s="1"/>
      <c r="MWR69" s="2"/>
      <c r="MWS69" s="6"/>
      <c r="MWT69" s="6"/>
      <c r="MWU69" s="1"/>
      <c r="MWV69" s="1"/>
      <c r="MWW69" s="1"/>
      <c r="MWZ69" s="2"/>
      <c r="MXA69" s="6"/>
      <c r="MXB69" s="6"/>
      <c r="MXC69" s="1"/>
      <c r="MXD69" s="1"/>
      <c r="MXE69" s="1"/>
      <c r="MXH69" s="2"/>
      <c r="MXI69" s="6"/>
      <c r="MXJ69" s="6"/>
      <c r="MXK69" s="1"/>
      <c r="MXL69" s="1"/>
      <c r="MXM69" s="1"/>
      <c r="MXP69" s="2"/>
      <c r="MXQ69" s="6"/>
      <c r="MXR69" s="6"/>
      <c r="MXS69" s="1"/>
      <c r="MXT69" s="1"/>
      <c r="MXU69" s="1"/>
      <c r="MXX69" s="2"/>
      <c r="MXY69" s="6"/>
      <c r="MXZ69" s="6"/>
      <c r="MYA69" s="1"/>
      <c r="MYB69" s="1"/>
      <c r="MYC69" s="1"/>
      <c r="MYF69" s="2"/>
      <c r="MYG69" s="6"/>
      <c r="MYH69" s="6"/>
      <c r="MYI69" s="1"/>
      <c r="MYJ69" s="1"/>
      <c r="MYK69" s="1"/>
      <c r="MYN69" s="2"/>
      <c r="MYO69" s="6"/>
      <c r="MYP69" s="6"/>
      <c r="MYQ69" s="1"/>
      <c r="MYR69" s="1"/>
      <c r="MYS69" s="1"/>
      <c r="MYV69" s="2"/>
      <c r="MYW69" s="6"/>
      <c r="MYX69" s="6"/>
      <c r="MYY69" s="1"/>
      <c r="MYZ69" s="1"/>
      <c r="MZA69" s="1"/>
      <c r="MZD69" s="2"/>
      <c r="MZE69" s="6"/>
      <c r="MZF69" s="6"/>
      <c r="MZG69" s="1"/>
      <c r="MZH69" s="1"/>
      <c r="MZI69" s="1"/>
      <c r="MZL69" s="2"/>
      <c r="MZM69" s="6"/>
      <c r="MZN69" s="6"/>
      <c r="MZO69" s="1"/>
      <c r="MZP69" s="1"/>
      <c r="MZQ69" s="1"/>
      <c r="MZT69" s="2"/>
      <c r="MZU69" s="6"/>
      <c r="MZV69" s="6"/>
      <c r="MZW69" s="1"/>
      <c r="MZX69" s="1"/>
      <c r="MZY69" s="1"/>
      <c r="NAB69" s="2"/>
      <c r="NAC69" s="6"/>
      <c r="NAD69" s="6"/>
      <c r="NAE69" s="1"/>
      <c r="NAF69" s="1"/>
      <c r="NAG69" s="1"/>
      <c r="NAJ69" s="2"/>
      <c r="NAK69" s="6"/>
      <c r="NAL69" s="6"/>
      <c r="NAM69" s="1"/>
      <c r="NAN69" s="1"/>
      <c r="NAO69" s="1"/>
      <c r="NAR69" s="2"/>
      <c r="NAS69" s="6"/>
      <c r="NAT69" s="6"/>
      <c r="NAU69" s="1"/>
      <c r="NAV69" s="1"/>
      <c r="NAW69" s="1"/>
      <c r="NAZ69" s="2"/>
      <c r="NBA69" s="6"/>
      <c r="NBB69" s="6"/>
      <c r="NBC69" s="1"/>
      <c r="NBD69" s="1"/>
      <c r="NBE69" s="1"/>
      <c r="NBH69" s="2"/>
      <c r="NBI69" s="6"/>
      <c r="NBJ69" s="6"/>
      <c r="NBK69" s="1"/>
      <c r="NBL69" s="1"/>
      <c r="NBM69" s="1"/>
      <c r="NBP69" s="2"/>
      <c r="NBQ69" s="6"/>
      <c r="NBR69" s="6"/>
      <c r="NBS69" s="1"/>
      <c r="NBT69" s="1"/>
      <c r="NBU69" s="1"/>
      <c r="NBX69" s="2"/>
      <c r="NBY69" s="6"/>
      <c r="NBZ69" s="6"/>
      <c r="NCA69" s="1"/>
      <c r="NCB69" s="1"/>
      <c r="NCC69" s="1"/>
      <c r="NCF69" s="2"/>
      <c r="NCG69" s="6"/>
      <c r="NCH69" s="6"/>
      <c r="NCI69" s="1"/>
      <c r="NCJ69" s="1"/>
      <c r="NCK69" s="1"/>
      <c r="NCN69" s="2"/>
      <c r="NCO69" s="6"/>
      <c r="NCP69" s="6"/>
      <c r="NCQ69" s="1"/>
      <c r="NCR69" s="1"/>
      <c r="NCS69" s="1"/>
      <c r="NCV69" s="2"/>
      <c r="NCW69" s="6"/>
      <c r="NCX69" s="6"/>
      <c r="NCY69" s="1"/>
      <c r="NCZ69" s="1"/>
      <c r="NDA69" s="1"/>
      <c r="NDD69" s="2"/>
      <c r="NDE69" s="6"/>
      <c r="NDF69" s="6"/>
      <c r="NDG69" s="1"/>
      <c r="NDH69" s="1"/>
      <c r="NDI69" s="1"/>
      <c r="NDL69" s="2"/>
      <c r="NDM69" s="6"/>
      <c r="NDN69" s="6"/>
      <c r="NDO69" s="1"/>
      <c r="NDP69" s="1"/>
      <c r="NDQ69" s="1"/>
      <c r="NDT69" s="2"/>
      <c r="NDU69" s="6"/>
      <c r="NDV69" s="6"/>
      <c r="NDW69" s="1"/>
      <c r="NDX69" s="1"/>
      <c r="NDY69" s="1"/>
      <c r="NEB69" s="2"/>
      <c r="NEC69" s="6"/>
      <c r="NED69" s="6"/>
      <c r="NEE69" s="1"/>
      <c r="NEF69" s="1"/>
      <c r="NEG69" s="1"/>
      <c r="NEJ69" s="2"/>
      <c r="NEK69" s="6"/>
      <c r="NEL69" s="6"/>
      <c r="NEM69" s="1"/>
      <c r="NEN69" s="1"/>
      <c r="NEO69" s="1"/>
      <c r="NER69" s="2"/>
      <c r="NES69" s="6"/>
      <c r="NET69" s="6"/>
      <c r="NEU69" s="1"/>
      <c r="NEV69" s="1"/>
      <c r="NEW69" s="1"/>
      <c r="NEZ69" s="2"/>
      <c r="NFA69" s="6"/>
      <c r="NFB69" s="6"/>
      <c r="NFC69" s="1"/>
      <c r="NFD69" s="1"/>
      <c r="NFE69" s="1"/>
      <c r="NFH69" s="2"/>
      <c r="NFI69" s="6"/>
      <c r="NFJ69" s="6"/>
      <c r="NFK69" s="1"/>
      <c r="NFL69" s="1"/>
      <c r="NFM69" s="1"/>
      <c r="NFP69" s="2"/>
      <c r="NFQ69" s="6"/>
      <c r="NFR69" s="6"/>
      <c r="NFS69" s="1"/>
      <c r="NFT69" s="1"/>
      <c r="NFU69" s="1"/>
      <c r="NFX69" s="2"/>
      <c r="NFY69" s="6"/>
      <c r="NFZ69" s="6"/>
      <c r="NGA69" s="1"/>
      <c r="NGB69" s="1"/>
      <c r="NGC69" s="1"/>
      <c r="NGF69" s="2"/>
      <c r="NGG69" s="6"/>
      <c r="NGH69" s="6"/>
      <c r="NGI69" s="1"/>
      <c r="NGJ69" s="1"/>
      <c r="NGK69" s="1"/>
      <c r="NGN69" s="2"/>
      <c r="NGO69" s="6"/>
      <c r="NGP69" s="6"/>
      <c r="NGQ69" s="1"/>
      <c r="NGR69" s="1"/>
      <c r="NGS69" s="1"/>
      <c r="NGV69" s="2"/>
      <c r="NGW69" s="6"/>
      <c r="NGX69" s="6"/>
      <c r="NGY69" s="1"/>
      <c r="NGZ69" s="1"/>
      <c r="NHA69" s="1"/>
      <c r="NHD69" s="2"/>
      <c r="NHE69" s="6"/>
      <c r="NHF69" s="6"/>
      <c r="NHG69" s="1"/>
      <c r="NHH69" s="1"/>
      <c r="NHI69" s="1"/>
      <c r="NHL69" s="2"/>
      <c r="NHM69" s="6"/>
      <c r="NHN69" s="6"/>
      <c r="NHO69" s="1"/>
      <c r="NHP69" s="1"/>
      <c r="NHQ69" s="1"/>
      <c r="NHT69" s="2"/>
      <c r="NHU69" s="6"/>
      <c r="NHV69" s="6"/>
      <c r="NHW69" s="1"/>
      <c r="NHX69" s="1"/>
      <c r="NHY69" s="1"/>
      <c r="NIB69" s="2"/>
      <c r="NIC69" s="6"/>
      <c r="NID69" s="6"/>
      <c r="NIE69" s="1"/>
      <c r="NIF69" s="1"/>
      <c r="NIG69" s="1"/>
      <c r="NIJ69" s="2"/>
      <c r="NIK69" s="6"/>
      <c r="NIL69" s="6"/>
      <c r="NIM69" s="1"/>
      <c r="NIN69" s="1"/>
      <c r="NIO69" s="1"/>
      <c r="NIR69" s="2"/>
      <c r="NIS69" s="6"/>
      <c r="NIT69" s="6"/>
      <c r="NIU69" s="1"/>
      <c r="NIV69" s="1"/>
      <c r="NIW69" s="1"/>
      <c r="NIZ69" s="2"/>
      <c r="NJA69" s="6"/>
      <c r="NJB69" s="6"/>
      <c r="NJC69" s="1"/>
      <c r="NJD69" s="1"/>
      <c r="NJE69" s="1"/>
      <c r="NJH69" s="2"/>
      <c r="NJI69" s="6"/>
      <c r="NJJ69" s="6"/>
      <c r="NJK69" s="1"/>
      <c r="NJL69" s="1"/>
      <c r="NJM69" s="1"/>
      <c r="NJP69" s="2"/>
      <c r="NJQ69" s="6"/>
      <c r="NJR69" s="6"/>
      <c r="NJS69" s="1"/>
      <c r="NJT69" s="1"/>
      <c r="NJU69" s="1"/>
      <c r="NJX69" s="2"/>
      <c r="NJY69" s="6"/>
      <c r="NJZ69" s="6"/>
      <c r="NKA69" s="1"/>
      <c r="NKB69" s="1"/>
      <c r="NKC69" s="1"/>
      <c r="NKF69" s="2"/>
      <c r="NKG69" s="6"/>
      <c r="NKH69" s="6"/>
      <c r="NKI69" s="1"/>
      <c r="NKJ69" s="1"/>
      <c r="NKK69" s="1"/>
      <c r="NKN69" s="2"/>
      <c r="NKO69" s="6"/>
      <c r="NKP69" s="6"/>
      <c r="NKQ69" s="1"/>
      <c r="NKR69" s="1"/>
      <c r="NKS69" s="1"/>
      <c r="NKV69" s="2"/>
      <c r="NKW69" s="6"/>
      <c r="NKX69" s="6"/>
      <c r="NKY69" s="1"/>
      <c r="NKZ69" s="1"/>
      <c r="NLA69" s="1"/>
      <c r="NLD69" s="2"/>
      <c r="NLE69" s="6"/>
      <c r="NLF69" s="6"/>
      <c r="NLG69" s="1"/>
      <c r="NLH69" s="1"/>
      <c r="NLI69" s="1"/>
      <c r="NLL69" s="2"/>
      <c r="NLM69" s="6"/>
      <c r="NLN69" s="6"/>
      <c r="NLO69" s="1"/>
      <c r="NLP69" s="1"/>
      <c r="NLQ69" s="1"/>
      <c r="NLT69" s="2"/>
      <c r="NLU69" s="6"/>
      <c r="NLV69" s="6"/>
      <c r="NLW69" s="1"/>
      <c r="NLX69" s="1"/>
      <c r="NLY69" s="1"/>
      <c r="NMB69" s="2"/>
      <c r="NMC69" s="6"/>
      <c r="NMD69" s="6"/>
      <c r="NME69" s="1"/>
      <c r="NMF69" s="1"/>
      <c r="NMG69" s="1"/>
      <c r="NMJ69" s="2"/>
      <c r="NMK69" s="6"/>
      <c r="NML69" s="6"/>
      <c r="NMM69" s="1"/>
      <c r="NMN69" s="1"/>
      <c r="NMO69" s="1"/>
      <c r="NMR69" s="2"/>
      <c r="NMS69" s="6"/>
      <c r="NMT69" s="6"/>
      <c r="NMU69" s="1"/>
      <c r="NMV69" s="1"/>
      <c r="NMW69" s="1"/>
      <c r="NMZ69" s="2"/>
      <c r="NNA69" s="6"/>
      <c r="NNB69" s="6"/>
      <c r="NNC69" s="1"/>
      <c r="NND69" s="1"/>
      <c r="NNE69" s="1"/>
      <c r="NNH69" s="2"/>
      <c r="NNI69" s="6"/>
      <c r="NNJ69" s="6"/>
      <c r="NNK69" s="1"/>
      <c r="NNL69" s="1"/>
      <c r="NNM69" s="1"/>
      <c r="NNP69" s="2"/>
      <c r="NNQ69" s="6"/>
      <c r="NNR69" s="6"/>
      <c r="NNS69" s="1"/>
      <c r="NNT69" s="1"/>
      <c r="NNU69" s="1"/>
      <c r="NNX69" s="2"/>
      <c r="NNY69" s="6"/>
      <c r="NNZ69" s="6"/>
      <c r="NOA69" s="1"/>
      <c r="NOB69" s="1"/>
      <c r="NOC69" s="1"/>
      <c r="NOF69" s="2"/>
      <c r="NOG69" s="6"/>
      <c r="NOH69" s="6"/>
      <c r="NOI69" s="1"/>
      <c r="NOJ69" s="1"/>
      <c r="NOK69" s="1"/>
      <c r="NON69" s="2"/>
      <c r="NOO69" s="6"/>
      <c r="NOP69" s="6"/>
      <c r="NOQ69" s="1"/>
      <c r="NOR69" s="1"/>
      <c r="NOS69" s="1"/>
      <c r="NOV69" s="2"/>
      <c r="NOW69" s="6"/>
      <c r="NOX69" s="6"/>
      <c r="NOY69" s="1"/>
      <c r="NOZ69" s="1"/>
      <c r="NPA69" s="1"/>
      <c r="NPD69" s="2"/>
      <c r="NPE69" s="6"/>
      <c r="NPF69" s="6"/>
      <c r="NPG69" s="1"/>
      <c r="NPH69" s="1"/>
      <c r="NPI69" s="1"/>
      <c r="NPL69" s="2"/>
      <c r="NPM69" s="6"/>
      <c r="NPN69" s="6"/>
      <c r="NPO69" s="1"/>
      <c r="NPP69" s="1"/>
      <c r="NPQ69" s="1"/>
      <c r="NPT69" s="2"/>
      <c r="NPU69" s="6"/>
      <c r="NPV69" s="6"/>
      <c r="NPW69" s="1"/>
      <c r="NPX69" s="1"/>
      <c r="NPY69" s="1"/>
      <c r="NQB69" s="2"/>
      <c r="NQC69" s="6"/>
      <c r="NQD69" s="6"/>
      <c r="NQE69" s="1"/>
      <c r="NQF69" s="1"/>
      <c r="NQG69" s="1"/>
      <c r="NQJ69" s="2"/>
      <c r="NQK69" s="6"/>
      <c r="NQL69" s="6"/>
      <c r="NQM69" s="1"/>
      <c r="NQN69" s="1"/>
      <c r="NQO69" s="1"/>
      <c r="NQR69" s="2"/>
      <c r="NQS69" s="6"/>
      <c r="NQT69" s="6"/>
      <c r="NQU69" s="1"/>
      <c r="NQV69" s="1"/>
      <c r="NQW69" s="1"/>
      <c r="NQZ69" s="2"/>
      <c r="NRA69" s="6"/>
      <c r="NRB69" s="6"/>
      <c r="NRC69" s="1"/>
      <c r="NRD69" s="1"/>
      <c r="NRE69" s="1"/>
      <c r="NRH69" s="2"/>
      <c r="NRI69" s="6"/>
      <c r="NRJ69" s="6"/>
      <c r="NRK69" s="1"/>
      <c r="NRL69" s="1"/>
      <c r="NRM69" s="1"/>
      <c r="NRP69" s="2"/>
      <c r="NRQ69" s="6"/>
      <c r="NRR69" s="6"/>
      <c r="NRS69" s="1"/>
      <c r="NRT69" s="1"/>
      <c r="NRU69" s="1"/>
      <c r="NRX69" s="2"/>
      <c r="NRY69" s="6"/>
      <c r="NRZ69" s="6"/>
      <c r="NSA69" s="1"/>
      <c r="NSB69" s="1"/>
      <c r="NSC69" s="1"/>
      <c r="NSF69" s="2"/>
      <c r="NSG69" s="6"/>
      <c r="NSH69" s="6"/>
      <c r="NSI69" s="1"/>
      <c r="NSJ69" s="1"/>
      <c r="NSK69" s="1"/>
      <c r="NSN69" s="2"/>
      <c r="NSO69" s="6"/>
      <c r="NSP69" s="6"/>
      <c r="NSQ69" s="1"/>
      <c r="NSR69" s="1"/>
      <c r="NSS69" s="1"/>
      <c r="NSV69" s="2"/>
      <c r="NSW69" s="6"/>
      <c r="NSX69" s="6"/>
      <c r="NSY69" s="1"/>
      <c r="NSZ69" s="1"/>
      <c r="NTA69" s="1"/>
      <c r="NTD69" s="2"/>
      <c r="NTE69" s="6"/>
      <c r="NTF69" s="6"/>
      <c r="NTG69" s="1"/>
      <c r="NTH69" s="1"/>
      <c r="NTI69" s="1"/>
      <c r="NTL69" s="2"/>
      <c r="NTM69" s="6"/>
      <c r="NTN69" s="6"/>
      <c r="NTO69" s="1"/>
      <c r="NTP69" s="1"/>
      <c r="NTQ69" s="1"/>
      <c r="NTT69" s="2"/>
      <c r="NTU69" s="6"/>
      <c r="NTV69" s="6"/>
      <c r="NTW69" s="1"/>
      <c r="NTX69" s="1"/>
      <c r="NTY69" s="1"/>
      <c r="NUB69" s="2"/>
      <c r="NUC69" s="6"/>
      <c r="NUD69" s="6"/>
      <c r="NUE69" s="1"/>
      <c r="NUF69" s="1"/>
      <c r="NUG69" s="1"/>
      <c r="NUJ69" s="2"/>
      <c r="NUK69" s="6"/>
      <c r="NUL69" s="6"/>
      <c r="NUM69" s="1"/>
      <c r="NUN69" s="1"/>
      <c r="NUO69" s="1"/>
      <c r="NUR69" s="2"/>
      <c r="NUS69" s="6"/>
      <c r="NUT69" s="6"/>
      <c r="NUU69" s="1"/>
      <c r="NUV69" s="1"/>
      <c r="NUW69" s="1"/>
      <c r="NUZ69" s="2"/>
      <c r="NVA69" s="6"/>
      <c r="NVB69" s="6"/>
      <c r="NVC69" s="1"/>
      <c r="NVD69" s="1"/>
      <c r="NVE69" s="1"/>
      <c r="NVH69" s="2"/>
      <c r="NVI69" s="6"/>
      <c r="NVJ69" s="6"/>
      <c r="NVK69" s="1"/>
      <c r="NVL69" s="1"/>
      <c r="NVM69" s="1"/>
      <c r="NVP69" s="2"/>
      <c r="NVQ69" s="6"/>
      <c r="NVR69" s="6"/>
      <c r="NVS69" s="1"/>
      <c r="NVT69" s="1"/>
      <c r="NVU69" s="1"/>
      <c r="NVX69" s="2"/>
      <c r="NVY69" s="6"/>
      <c r="NVZ69" s="6"/>
      <c r="NWA69" s="1"/>
      <c r="NWB69" s="1"/>
      <c r="NWC69" s="1"/>
      <c r="NWF69" s="2"/>
      <c r="NWG69" s="6"/>
      <c r="NWH69" s="6"/>
      <c r="NWI69" s="1"/>
      <c r="NWJ69" s="1"/>
      <c r="NWK69" s="1"/>
      <c r="NWN69" s="2"/>
      <c r="NWO69" s="6"/>
      <c r="NWP69" s="6"/>
      <c r="NWQ69" s="1"/>
      <c r="NWR69" s="1"/>
      <c r="NWS69" s="1"/>
      <c r="NWV69" s="2"/>
      <c r="NWW69" s="6"/>
      <c r="NWX69" s="6"/>
      <c r="NWY69" s="1"/>
      <c r="NWZ69" s="1"/>
      <c r="NXA69" s="1"/>
      <c r="NXD69" s="2"/>
      <c r="NXE69" s="6"/>
      <c r="NXF69" s="6"/>
      <c r="NXG69" s="1"/>
      <c r="NXH69" s="1"/>
      <c r="NXI69" s="1"/>
      <c r="NXL69" s="2"/>
      <c r="NXM69" s="6"/>
      <c r="NXN69" s="6"/>
      <c r="NXO69" s="1"/>
      <c r="NXP69" s="1"/>
      <c r="NXQ69" s="1"/>
      <c r="NXT69" s="2"/>
      <c r="NXU69" s="6"/>
      <c r="NXV69" s="6"/>
      <c r="NXW69" s="1"/>
      <c r="NXX69" s="1"/>
      <c r="NXY69" s="1"/>
      <c r="NYB69" s="2"/>
      <c r="NYC69" s="6"/>
      <c r="NYD69" s="6"/>
      <c r="NYE69" s="1"/>
      <c r="NYF69" s="1"/>
      <c r="NYG69" s="1"/>
      <c r="NYJ69" s="2"/>
      <c r="NYK69" s="6"/>
      <c r="NYL69" s="6"/>
      <c r="NYM69" s="1"/>
      <c r="NYN69" s="1"/>
      <c r="NYO69" s="1"/>
      <c r="NYR69" s="2"/>
      <c r="NYS69" s="6"/>
      <c r="NYT69" s="6"/>
      <c r="NYU69" s="1"/>
      <c r="NYV69" s="1"/>
      <c r="NYW69" s="1"/>
      <c r="NYZ69" s="2"/>
      <c r="NZA69" s="6"/>
      <c r="NZB69" s="6"/>
      <c r="NZC69" s="1"/>
      <c r="NZD69" s="1"/>
      <c r="NZE69" s="1"/>
      <c r="NZH69" s="2"/>
      <c r="NZI69" s="6"/>
      <c r="NZJ69" s="6"/>
      <c r="NZK69" s="1"/>
      <c r="NZL69" s="1"/>
      <c r="NZM69" s="1"/>
      <c r="NZP69" s="2"/>
      <c r="NZQ69" s="6"/>
      <c r="NZR69" s="6"/>
      <c r="NZS69" s="1"/>
      <c r="NZT69" s="1"/>
      <c r="NZU69" s="1"/>
      <c r="NZX69" s="2"/>
      <c r="NZY69" s="6"/>
      <c r="NZZ69" s="6"/>
      <c r="OAA69" s="1"/>
      <c r="OAB69" s="1"/>
      <c r="OAC69" s="1"/>
      <c r="OAF69" s="2"/>
      <c r="OAG69" s="6"/>
      <c r="OAH69" s="6"/>
      <c r="OAI69" s="1"/>
      <c r="OAJ69" s="1"/>
      <c r="OAK69" s="1"/>
      <c r="OAN69" s="2"/>
      <c r="OAO69" s="6"/>
      <c r="OAP69" s="6"/>
      <c r="OAQ69" s="1"/>
      <c r="OAR69" s="1"/>
      <c r="OAS69" s="1"/>
      <c r="OAV69" s="2"/>
      <c r="OAW69" s="6"/>
      <c r="OAX69" s="6"/>
      <c r="OAY69" s="1"/>
      <c r="OAZ69" s="1"/>
      <c r="OBA69" s="1"/>
      <c r="OBD69" s="2"/>
      <c r="OBE69" s="6"/>
      <c r="OBF69" s="6"/>
      <c r="OBG69" s="1"/>
      <c r="OBH69" s="1"/>
      <c r="OBI69" s="1"/>
      <c r="OBL69" s="2"/>
      <c r="OBM69" s="6"/>
      <c r="OBN69" s="6"/>
      <c r="OBO69" s="1"/>
      <c r="OBP69" s="1"/>
      <c r="OBQ69" s="1"/>
      <c r="OBT69" s="2"/>
      <c r="OBU69" s="6"/>
      <c r="OBV69" s="6"/>
      <c r="OBW69" s="1"/>
      <c r="OBX69" s="1"/>
      <c r="OBY69" s="1"/>
      <c r="OCB69" s="2"/>
      <c r="OCC69" s="6"/>
      <c r="OCD69" s="6"/>
      <c r="OCE69" s="1"/>
      <c r="OCF69" s="1"/>
      <c r="OCG69" s="1"/>
      <c r="OCJ69" s="2"/>
      <c r="OCK69" s="6"/>
      <c r="OCL69" s="6"/>
      <c r="OCM69" s="1"/>
      <c r="OCN69" s="1"/>
      <c r="OCO69" s="1"/>
      <c r="OCR69" s="2"/>
      <c r="OCS69" s="6"/>
      <c r="OCT69" s="6"/>
      <c r="OCU69" s="1"/>
      <c r="OCV69" s="1"/>
      <c r="OCW69" s="1"/>
      <c r="OCZ69" s="2"/>
      <c r="ODA69" s="6"/>
      <c r="ODB69" s="6"/>
      <c r="ODC69" s="1"/>
      <c r="ODD69" s="1"/>
      <c r="ODE69" s="1"/>
      <c r="ODH69" s="2"/>
      <c r="ODI69" s="6"/>
      <c r="ODJ69" s="6"/>
      <c r="ODK69" s="1"/>
      <c r="ODL69" s="1"/>
      <c r="ODM69" s="1"/>
      <c r="ODP69" s="2"/>
      <c r="ODQ69" s="6"/>
      <c r="ODR69" s="6"/>
      <c r="ODS69" s="1"/>
      <c r="ODT69" s="1"/>
      <c r="ODU69" s="1"/>
      <c r="ODX69" s="2"/>
      <c r="ODY69" s="6"/>
      <c r="ODZ69" s="6"/>
      <c r="OEA69" s="1"/>
      <c r="OEB69" s="1"/>
      <c r="OEC69" s="1"/>
      <c r="OEF69" s="2"/>
      <c r="OEG69" s="6"/>
      <c r="OEH69" s="6"/>
      <c r="OEI69" s="1"/>
      <c r="OEJ69" s="1"/>
      <c r="OEK69" s="1"/>
      <c r="OEN69" s="2"/>
      <c r="OEO69" s="6"/>
      <c r="OEP69" s="6"/>
      <c r="OEQ69" s="1"/>
      <c r="OER69" s="1"/>
      <c r="OES69" s="1"/>
      <c r="OEV69" s="2"/>
      <c r="OEW69" s="6"/>
      <c r="OEX69" s="6"/>
      <c r="OEY69" s="1"/>
      <c r="OEZ69" s="1"/>
      <c r="OFA69" s="1"/>
      <c r="OFD69" s="2"/>
      <c r="OFE69" s="6"/>
      <c r="OFF69" s="6"/>
      <c r="OFG69" s="1"/>
      <c r="OFH69" s="1"/>
      <c r="OFI69" s="1"/>
      <c r="OFL69" s="2"/>
      <c r="OFM69" s="6"/>
      <c r="OFN69" s="6"/>
      <c r="OFO69" s="1"/>
      <c r="OFP69" s="1"/>
      <c r="OFQ69" s="1"/>
      <c r="OFT69" s="2"/>
      <c r="OFU69" s="6"/>
      <c r="OFV69" s="6"/>
      <c r="OFW69" s="1"/>
      <c r="OFX69" s="1"/>
      <c r="OFY69" s="1"/>
      <c r="OGB69" s="2"/>
      <c r="OGC69" s="6"/>
      <c r="OGD69" s="6"/>
      <c r="OGE69" s="1"/>
      <c r="OGF69" s="1"/>
      <c r="OGG69" s="1"/>
      <c r="OGJ69" s="2"/>
      <c r="OGK69" s="6"/>
      <c r="OGL69" s="6"/>
      <c r="OGM69" s="1"/>
      <c r="OGN69" s="1"/>
      <c r="OGO69" s="1"/>
      <c r="OGR69" s="2"/>
      <c r="OGS69" s="6"/>
      <c r="OGT69" s="6"/>
      <c r="OGU69" s="1"/>
      <c r="OGV69" s="1"/>
      <c r="OGW69" s="1"/>
      <c r="OGZ69" s="2"/>
      <c r="OHA69" s="6"/>
      <c r="OHB69" s="6"/>
      <c r="OHC69" s="1"/>
      <c r="OHD69" s="1"/>
      <c r="OHE69" s="1"/>
      <c r="OHH69" s="2"/>
      <c r="OHI69" s="6"/>
      <c r="OHJ69" s="6"/>
      <c r="OHK69" s="1"/>
      <c r="OHL69" s="1"/>
      <c r="OHM69" s="1"/>
      <c r="OHP69" s="2"/>
      <c r="OHQ69" s="6"/>
      <c r="OHR69" s="6"/>
      <c r="OHS69" s="1"/>
      <c r="OHT69" s="1"/>
      <c r="OHU69" s="1"/>
      <c r="OHX69" s="2"/>
      <c r="OHY69" s="6"/>
      <c r="OHZ69" s="6"/>
      <c r="OIA69" s="1"/>
      <c r="OIB69" s="1"/>
      <c r="OIC69" s="1"/>
      <c r="OIF69" s="2"/>
      <c r="OIG69" s="6"/>
      <c r="OIH69" s="6"/>
      <c r="OII69" s="1"/>
      <c r="OIJ69" s="1"/>
      <c r="OIK69" s="1"/>
      <c r="OIN69" s="2"/>
      <c r="OIO69" s="6"/>
      <c r="OIP69" s="6"/>
      <c r="OIQ69" s="1"/>
      <c r="OIR69" s="1"/>
      <c r="OIS69" s="1"/>
      <c r="OIV69" s="2"/>
      <c r="OIW69" s="6"/>
      <c r="OIX69" s="6"/>
      <c r="OIY69" s="1"/>
      <c r="OIZ69" s="1"/>
      <c r="OJA69" s="1"/>
      <c r="OJD69" s="2"/>
      <c r="OJE69" s="6"/>
      <c r="OJF69" s="6"/>
      <c r="OJG69" s="1"/>
      <c r="OJH69" s="1"/>
      <c r="OJI69" s="1"/>
      <c r="OJL69" s="2"/>
      <c r="OJM69" s="6"/>
      <c r="OJN69" s="6"/>
      <c r="OJO69" s="1"/>
      <c r="OJP69" s="1"/>
      <c r="OJQ69" s="1"/>
      <c r="OJT69" s="2"/>
      <c r="OJU69" s="6"/>
      <c r="OJV69" s="6"/>
      <c r="OJW69" s="1"/>
      <c r="OJX69" s="1"/>
      <c r="OJY69" s="1"/>
      <c r="OKB69" s="2"/>
      <c r="OKC69" s="6"/>
      <c r="OKD69" s="6"/>
      <c r="OKE69" s="1"/>
      <c r="OKF69" s="1"/>
      <c r="OKG69" s="1"/>
      <c r="OKJ69" s="2"/>
      <c r="OKK69" s="6"/>
      <c r="OKL69" s="6"/>
      <c r="OKM69" s="1"/>
      <c r="OKN69" s="1"/>
      <c r="OKO69" s="1"/>
      <c r="OKR69" s="2"/>
      <c r="OKS69" s="6"/>
      <c r="OKT69" s="6"/>
      <c r="OKU69" s="1"/>
      <c r="OKV69" s="1"/>
      <c r="OKW69" s="1"/>
      <c r="OKZ69" s="2"/>
      <c r="OLA69" s="6"/>
      <c r="OLB69" s="6"/>
      <c r="OLC69" s="1"/>
      <c r="OLD69" s="1"/>
      <c r="OLE69" s="1"/>
      <c r="OLH69" s="2"/>
      <c r="OLI69" s="6"/>
      <c r="OLJ69" s="6"/>
      <c r="OLK69" s="1"/>
      <c r="OLL69" s="1"/>
      <c r="OLM69" s="1"/>
      <c r="OLP69" s="2"/>
      <c r="OLQ69" s="6"/>
      <c r="OLR69" s="6"/>
      <c r="OLS69" s="1"/>
      <c r="OLT69" s="1"/>
      <c r="OLU69" s="1"/>
      <c r="OLX69" s="2"/>
      <c r="OLY69" s="6"/>
      <c r="OLZ69" s="6"/>
      <c r="OMA69" s="1"/>
      <c r="OMB69" s="1"/>
      <c r="OMC69" s="1"/>
      <c r="OMF69" s="2"/>
      <c r="OMG69" s="6"/>
      <c r="OMH69" s="6"/>
      <c r="OMI69" s="1"/>
      <c r="OMJ69" s="1"/>
      <c r="OMK69" s="1"/>
      <c r="OMN69" s="2"/>
      <c r="OMO69" s="6"/>
      <c r="OMP69" s="6"/>
      <c r="OMQ69" s="1"/>
      <c r="OMR69" s="1"/>
      <c r="OMS69" s="1"/>
      <c r="OMV69" s="2"/>
      <c r="OMW69" s="6"/>
      <c r="OMX69" s="6"/>
      <c r="OMY69" s="1"/>
      <c r="OMZ69" s="1"/>
      <c r="ONA69" s="1"/>
      <c r="OND69" s="2"/>
      <c r="ONE69" s="6"/>
      <c r="ONF69" s="6"/>
      <c r="ONG69" s="1"/>
      <c r="ONH69" s="1"/>
      <c r="ONI69" s="1"/>
      <c r="ONL69" s="2"/>
      <c r="ONM69" s="6"/>
      <c r="ONN69" s="6"/>
      <c r="ONO69" s="1"/>
      <c r="ONP69" s="1"/>
      <c r="ONQ69" s="1"/>
      <c r="ONT69" s="2"/>
      <c r="ONU69" s="6"/>
      <c r="ONV69" s="6"/>
      <c r="ONW69" s="1"/>
      <c r="ONX69" s="1"/>
      <c r="ONY69" s="1"/>
      <c r="OOB69" s="2"/>
      <c r="OOC69" s="6"/>
      <c r="OOD69" s="6"/>
      <c r="OOE69" s="1"/>
      <c r="OOF69" s="1"/>
      <c r="OOG69" s="1"/>
      <c r="OOJ69" s="2"/>
      <c r="OOK69" s="6"/>
      <c r="OOL69" s="6"/>
      <c r="OOM69" s="1"/>
      <c r="OON69" s="1"/>
      <c r="OOO69" s="1"/>
      <c r="OOR69" s="2"/>
      <c r="OOS69" s="6"/>
      <c r="OOT69" s="6"/>
      <c r="OOU69" s="1"/>
      <c r="OOV69" s="1"/>
      <c r="OOW69" s="1"/>
      <c r="OOZ69" s="2"/>
      <c r="OPA69" s="6"/>
      <c r="OPB69" s="6"/>
      <c r="OPC69" s="1"/>
      <c r="OPD69" s="1"/>
      <c r="OPE69" s="1"/>
      <c r="OPH69" s="2"/>
      <c r="OPI69" s="6"/>
      <c r="OPJ69" s="6"/>
      <c r="OPK69" s="1"/>
      <c r="OPL69" s="1"/>
      <c r="OPM69" s="1"/>
      <c r="OPP69" s="2"/>
      <c r="OPQ69" s="6"/>
      <c r="OPR69" s="6"/>
      <c r="OPS69" s="1"/>
      <c r="OPT69" s="1"/>
      <c r="OPU69" s="1"/>
      <c r="OPX69" s="2"/>
      <c r="OPY69" s="6"/>
      <c r="OPZ69" s="6"/>
      <c r="OQA69" s="1"/>
      <c r="OQB69" s="1"/>
      <c r="OQC69" s="1"/>
      <c r="OQF69" s="2"/>
      <c r="OQG69" s="6"/>
      <c r="OQH69" s="6"/>
      <c r="OQI69" s="1"/>
      <c r="OQJ69" s="1"/>
      <c r="OQK69" s="1"/>
      <c r="OQN69" s="2"/>
      <c r="OQO69" s="6"/>
      <c r="OQP69" s="6"/>
      <c r="OQQ69" s="1"/>
      <c r="OQR69" s="1"/>
      <c r="OQS69" s="1"/>
      <c r="OQV69" s="2"/>
      <c r="OQW69" s="6"/>
      <c r="OQX69" s="6"/>
      <c r="OQY69" s="1"/>
      <c r="OQZ69" s="1"/>
      <c r="ORA69" s="1"/>
      <c r="ORD69" s="2"/>
      <c r="ORE69" s="6"/>
      <c r="ORF69" s="6"/>
      <c r="ORG69" s="1"/>
      <c r="ORH69" s="1"/>
      <c r="ORI69" s="1"/>
      <c r="ORL69" s="2"/>
      <c r="ORM69" s="6"/>
      <c r="ORN69" s="6"/>
      <c r="ORO69" s="1"/>
      <c r="ORP69" s="1"/>
      <c r="ORQ69" s="1"/>
      <c r="ORT69" s="2"/>
      <c r="ORU69" s="6"/>
      <c r="ORV69" s="6"/>
      <c r="ORW69" s="1"/>
      <c r="ORX69" s="1"/>
      <c r="ORY69" s="1"/>
      <c r="OSB69" s="2"/>
      <c r="OSC69" s="6"/>
      <c r="OSD69" s="6"/>
      <c r="OSE69" s="1"/>
      <c r="OSF69" s="1"/>
      <c r="OSG69" s="1"/>
      <c r="OSJ69" s="2"/>
      <c r="OSK69" s="6"/>
      <c r="OSL69" s="6"/>
      <c r="OSM69" s="1"/>
      <c r="OSN69" s="1"/>
      <c r="OSO69" s="1"/>
      <c r="OSR69" s="2"/>
      <c r="OSS69" s="6"/>
      <c r="OST69" s="6"/>
      <c r="OSU69" s="1"/>
      <c r="OSV69" s="1"/>
      <c r="OSW69" s="1"/>
      <c r="OSZ69" s="2"/>
      <c r="OTA69" s="6"/>
      <c r="OTB69" s="6"/>
      <c r="OTC69" s="1"/>
      <c r="OTD69" s="1"/>
      <c r="OTE69" s="1"/>
      <c r="OTH69" s="2"/>
      <c r="OTI69" s="6"/>
      <c r="OTJ69" s="6"/>
      <c r="OTK69" s="1"/>
      <c r="OTL69" s="1"/>
      <c r="OTM69" s="1"/>
      <c r="OTP69" s="2"/>
      <c r="OTQ69" s="6"/>
      <c r="OTR69" s="6"/>
      <c r="OTS69" s="1"/>
      <c r="OTT69" s="1"/>
      <c r="OTU69" s="1"/>
      <c r="OTX69" s="2"/>
      <c r="OTY69" s="6"/>
      <c r="OTZ69" s="6"/>
      <c r="OUA69" s="1"/>
      <c r="OUB69" s="1"/>
      <c r="OUC69" s="1"/>
      <c r="OUF69" s="2"/>
      <c r="OUG69" s="6"/>
      <c r="OUH69" s="6"/>
      <c r="OUI69" s="1"/>
      <c r="OUJ69" s="1"/>
      <c r="OUK69" s="1"/>
      <c r="OUN69" s="2"/>
      <c r="OUO69" s="6"/>
      <c r="OUP69" s="6"/>
      <c r="OUQ69" s="1"/>
      <c r="OUR69" s="1"/>
      <c r="OUS69" s="1"/>
      <c r="OUV69" s="2"/>
      <c r="OUW69" s="6"/>
      <c r="OUX69" s="6"/>
      <c r="OUY69" s="1"/>
      <c r="OUZ69" s="1"/>
      <c r="OVA69" s="1"/>
      <c r="OVD69" s="2"/>
      <c r="OVE69" s="6"/>
      <c r="OVF69" s="6"/>
      <c r="OVG69" s="1"/>
      <c r="OVH69" s="1"/>
      <c r="OVI69" s="1"/>
      <c r="OVL69" s="2"/>
      <c r="OVM69" s="6"/>
      <c r="OVN69" s="6"/>
      <c r="OVO69" s="1"/>
      <c r="OVP69" s="1"/>
      <c r="OVQ69" s="1"/>
      <c r="OVT69" s="2"/>
      <c r="OVU69" s="6"/>
      <c r="OVV69" s="6"/>
      <c r="OVW69" s="1"/>
      <c r="OVX69" s="1"/>
      <c r="OVY69" s="1"/>
      <c r="OWB69" s="2"/>
      <c r="OWC69" s="6"/>
      <c r="OWD69" s="6"/>
      <c r="OWE69" s="1"/>
      <c r="OWF69" s="1"/>
      <c r="OWG69" s="1"/>
      <c r="OWJ69" s="2"/>
      <c r="OWK69" s="6"/>
      <c r="OWL69" s="6"/>
      <c r="OWM69" s="1"/>
      <c r="OWN69" s="1"/>
      <c r="OWO69" s="1"/>
      <c r="OWR69" s="2"/>
      <c r="OWS69" s="6"/>
      <c r="OWT69" s="6"/>
      <c r="OWU69" s="1"/>
      <c r="OWV69" s="1"/>
      <c r="OWW69" s="1"/>
      <c r="OWZ69" s="2"/>
      <c r="OXA69" s="6"/>
      <c r="OXB69" s="6"/>
      <c r="OXC69" s="1"/>
      <c r="OXD69" s="1"/>
      <c r="OXE69" s="1"/>
      <c r="OXH69" s="2"/>
      <c r="OXI69" s="6"/>
      <c r="OXJ69" s="6"/>
      <c r="OXK69" s="1"/>
      <c r="OXL69" s="1"/>
      <c r="OXM69" s="1"/>
      <c r="OXP69" s="2"/>
      <c r="OXQ69" s="6"/>
      <c r="OXR69" s="6"/>
      <c r="OXS69" s="1"/>
      <c r="OXT69" s="1"/>
      <c r="OXU69" s="1"/>
      <c r="OXX69" s="2"/>
      <c r="OXY69" s="6"/>
      <c r="OXZ69" s="6"/>
      <c r="OYA69" s="1"/>
      <c r="OYB69" s="1"/>
      <c r="OYC69" s="1"/>
      <c r="OYF69" s="2"/>
      <c r="OYG69" s="6"/>
      <c r="OYH69" s="6"/>
      <c r="OYI69" s="1"/>
      <c r="OYJ69" s="1"/>
      <c r="OYK69" s="1"/>
      <c r="OYN69" s="2"/>
      <c r="OYO69" s="6"/>
      <c r="OYP69" s="6"/>
      <c r="OYQ69" s="1"/>
      <c r="OYR69" s="1"/>
      <c r="OYS69" s="1"/>
      <c r="OYV69" s="2"/>
      <c r="OYW69" s="6"/>
      <c r="OYX69" s="6"/>
      <c r="OYY69" s="1"/>
      <c r="OYZ69" s="1"/>
      <c r="OZA69" s="1"/>
      <c r="OZD69" s="2"/>
      <c r="OZE69" s="6"/>
      <c r="OZF69" s="6"/>
      <c r="OZG69" s="1"/>
      <c r="OZH69" s="1"/>
      <c r="OZI69" s="1"/>
      <c r="OZL69" s="2"/>
      <c r="OZM69" s="6"/>
      <c r="OZN69" s="6"/>
      <c r="OZO69" s="1"/>
      <c r="OZP69" s="1"/>
      <c r="OZQ69" s="1"/>
      <c r="OZT69" s="2"/>
      <c r="OZU69" s="6"/>
      <c r="OZV69" s="6"/>
      <c r="OZW69" s="1"/>
      <c r="OZX69" s="1"/>
      <c r="OZY69" s="1"/>
      <c r="PAB69" s="2"/>
      <c r="PAC69" s="6"/>
      <c r="PAD69" s="6"/>
      <c r="PAE69" s="1"/>
      <c r="PAF69" s="1"/>
      <c r="PAG69" s="1"/>
      <c r="PAJ69" s="2"/>
      <c r="PAK69" s="6"/>
      <c r="PAL69" s="6"/>
      <c r="PAM69" s="1"/>
      <c r="PAN69" s="1"/>
      <c r="PAO69" s="1"/>
      <c r="PAR69" s="2"/>
      <c r="PAS69" s="6"/>
      <c r="PAT69" s="6"/>
      <c r="PAU69" s="1"/>
      <c r="PAV69" s="1"/>
      <c r="PAW69" s="1"/>
      <c r="PAZ69" s="2"/>
      <c r="PBA69" s="6"/>
      <c r="PBB69" s="6"/>
      <c r="PBC69" s="1"/>
      <c r="PBD69" s="1"/>
      <c r="PBE69" s="1"/>
      <c r="PBH69" s="2"/>
      <c r="PBI69" s="6"/>
      <c r="PBJ69" s="6"/>
      <c r="PBK69" s="1"/>
      <c r="PBL69" s="1"/>
      <c r="PBM69" s="1"/>
      <c r="PBP69" s="2"/>
      <c r="PBQ69" s="6"/>
      <c r="PBR69" s="6"/>
      <c r="PBS69" s="1"/>
      <c r="PBT69" s="1"/>
      <c r="PBU69" s="1"/>
      <c r="PBX69" s="2"/>
      <c r="PBY69" s="6"/>
      <c r="PBZ69" s="6"/>
      <c r="PCA69" s="1"/>
      <c r="PCB69" s="1"/>
      <c r="PCC69" s="1"/>
      <c r="PCF69" s="2"/>
      <c r="PCG69" s="6"/>
      <c r="PCH69" s="6"/>
      <c r="PCI69" s="1"/>
      <c r="PCJ69" s="1"/>
      <c r="PCK69" s="1"/>
      <c r="PCN69" s="2"/>
      <c r="PCO69" s="6"/>
      <c r="PCP69" s="6"/>
      <c r="PCQ69" s="1"/>
      <c r="PCR69" s="1"/>
      <c r="PCS69" s="1"/>
      <c r="PCV69" s="2"/>
      <c r="PCW69" s="6"/>
      <c r="PCX69" s="6"/>
      <c r="PCY69" s="1"/>
      <c r="PCZ69" s="1"/>
      <c r="PDA69" s="1"/>
      <c r="PDD69" s="2"/>
      <c r="PDE69" s="6"/>
      <c r="PDF69" s="6"/>
      <c r="PDG69" s="1"/>
      <c r="PDH69" s="1"/>
      <c r="PDI69" s="1"/>
      <c r="PDL69" s="2"/>
      <c r="PDM69" s="6"/>
      <c r="PDN69" s="6"/>
      <c r="PDO69" s="1"/>
      <c r="PDP69" s="1"/>
      <c r="PDQ69" s="1"/>
      <c r="PDT69" s="2"/>
      <c r="PDU69" s="6"/>
      <c r="PDV69" s="6"/>
      <c r="PDW69" s="1"/>
      <c r="PDX69" s="1"/>
      <c r="PDY69" s="1"/>
      <c r="PEB69" s="2"/>
      <c r="PEC69" s="6"/>
      <c r="PED69" s="6"/>
      <c r="PEE69" s="1"/>
      <c r="PEF69" s="1"/>
      <c r="PEG69" s="1"/>
      <c r="PEJ69" s="2"/>
      <c r="PEK69" s="6"/>
      <c r="PEL69" s="6"/>
      <c r="PEM69" s="1"/>
      <c r="PEN69" s="1"/>
      <c r="PEO69" s="1"/>
      <c r="PER69" s="2"/>
      <c r="PES69" s="6"/>
      <c r="PET69" s="6"/>
      <c r="PEU69" s="1"/>
      <c r="PEV69" s="1"/>
      <c r="PEW69" s="1"/>
      <c r="PEZ69" s="2"/>
      <c r="PFA69" s="6"/>
      <c r="PFB69" s="6"/>
      <c r="PFC69" s="1"/>
      <c r="PFD69" s="1"/>
      <c r="PFE69" s="1"/>
      <c r="PFH69" s="2"/>
      <c r="PFI69" s="6"/>
      <c r="PFJ69" s="6"/>
      <c r="PFK69" s="1"/>
      <c r="PFL69" s="1"/>
      <c r="PFM69" s="1"/>
      <c r="PFP69" s="2"/>
      <c r="PFQ69" s="6"/>
      <c r="PFR69" s="6"/>
      <c r="PFS69" s="1"/>
      <c r="PFT69" s="1"/>
      <c r="PFU69" s="1"/>
      <c r="PFX69" s="2"/>
      <c r="PFY69" s="6"/>
      <c r="PFZ69" s="6"/>
      <c r="PGA69" s="1"/>
      <c r="PGB69" s="1"/>
      <c r="PGC69" s="1"/>
      <c r="PGF69" s="2"/>
      <c r="PGG69" s="6"/>
      <c r="PGH69" s="6"/>
      <c r="PGI69" s="1"/>
      <c r="PGJ69" s="1"/>
      <c r="PGK69" s="1"/>
      <c r="PGN69" s="2"/>
      <c r="PGO69" s="6"/>
      <c r="PGP69" s="6"/>
      <c r="PGQ69" s="1"/>
      <c r="PGR69" s="1"/>
      <c r="PGS69" s="1"/>
      <c r="PGV69" s="2"/>
      <c r="PGW69" s="6"/>
      <c r="PGX69" s="6"/>
      <c r="PGY69" s="1"/>
      <c r="PGZ69" s="1"/>
      <c r="PHA69" s="1"/>
      <c r="PHD69" s="2"/>
      <c r="PHE69" s="6"/>
      <c r="PHF69" s="6"/>
      <c r="PHG69" s="1"/>
      <c r="PHH69" s="1"/>
      <c r="PHI69" s="1"/>
      <c r="PHL69" s="2"/>
      <c r="PHM69" s="6"/>
      <c r="PHN69" s="6"/>
      <c r="PHO69" s="1"/>
      <c r="PHP69" s="1"/>
      <c r="PHQ69" s="1"/>
      <c r="PHT69" s="2"/>
      <c r="PHU69" s="6"/>
      <c r="PHV69" s="6"/>
      <c r="PHW69" s="1"/>
      <c r="PHX69" s="1"/>
      <c r="PHY69" s="1"/>
      <c r="PIB69" s="2"/>
      <c r="PIC69" s="6"/>
      <c r="PID69" s="6"/>
      <c r="PIE69" s="1"/>
      <c r="PIF69" s="1"/>
      <c r="PIG69" s="1"/>
      <c r="PIJ69" s="2"/>
      <c r="PIK69" s="6"/>
      <c r="PIL69" s="6"/>
      <c r="PIM69" s="1"/>
      <c r="PIN69" s="1"/>
      <c r="PIO69" s="1"/>
      <c r="PIR69" s="2"/>
      <c r="PIS69" s="6"/>
      <c r="PIT69" s="6"/>
      <c r="PIU69" s="1"/>
      <c r="PIV69" s="1"/>
      <c r="PIW69" s="1"/>
      <c r="PIZ69" s="2"/>
      <c r="PJA69" s="6"/>
      <c r="PJB69" s="6"/>
      <c r="PJC69" s="1"/>
      <c r="PJD69" s="1"/>
      <c r="PJE69" s="1"/>
      <c r="PJH69" s="2"/>
      <c r="PJI69" s="6"/>
      <c r="PJJ69" s="6"/>
      <c r="PJK69" s="1"/>
      <c r="PJL69" s="1"/>
      <c r="PJM69" s="1"/>
      <c r="PJP69" s="2"/>
      <c r="PJQ69" s="6"/>
      <c r="PJR69" s="6"/>
      <c r="PJS69" s="1"/>
      <c r="PJT69" s="1"/>
      <c r="PJU69" s="1"/>
      <c r="PJX69" s="2"/>
      <c r="PJY69" s="6"/>
      <c r="PJZ69" s="6"/>
      <c r="PKA69" s="1"/>
      <c r="PKB69" s="1"/>
      <c r="PKC69" s="1"/>
      <c r="PKF69" s="2"/>
      <c r="PKG69" s="6"/>
      <c r="PKH69" s="6"/>
      <c r="PKI69" s="1"/>
      <c r="PKJ69" s="1"/>
      <c r="PKK69" s="1"/>
      <c r="PKN69" s="2"/>
      <c r="PKO69" s="6"/>
      <c r="PKP69" s="6"/>
      <c r="PKQ69" s="1"/>
      <c r="PKR69" s="1"/>
      <c r="PKS69" s="1"/>
      <c r="PKV69" s="2"/>
      <c r="PKW69" s="6"/>
      <c r="PKX69" s="6"/>
      <c r="PKY69" s="1"/>
      <c r="PKZ69" s="1"/>
      <c r="PLA69" s="1"/>
      <c r="PLD69" s="2"/>
      <c r="PLE69" s="6"/>
      <c r="PLF69" s="6"/>
      <c r="PLG69" s="1"/>
      <c r="PLH69" s="1"/>
      <c r="PLI69" s="1"/>
      <c r="PLL69" s="2"/>
      <c r="PLM69" s="6"/>
      <c r="PLN69" s="6"/>
      <c r="PLO69" s="1"/>
      <c r="PLP69" s="1"/>
      <c r="PLQ69" s="1"/>
      <c r="PLT69" s="2"/>
      <c r="PLU69" s="6"/>
      <c r="PLV69" s="6"/>
      <c r="PLW69" s="1"/>
      <c r="PLX69" s="1"/>
      <c r="PLY69" s="1"/>
      <c r="PMB69" s="2"/>
      <c r="PMC69" s="6"/>
      <c r="PMD69" s="6"/>
      <c r="PME69" s="1"/>
      <c r="PMF69" s="1"/>
      <c r="PMG69" s="1"/>
      <c r="PMJ69" s="2"/>
      <c r="PMK69" s="6"/>
      <c r="PML69" s="6"/>
      <c r="PMM69" s="1"/>
      <c r="PMN69" s="1"/>
      <c r="PMO69" s="1"/>
      <c r="PMR69" s="2"/>
      <c r="PMS69" s="6"/>
      <c r="PMT69" s="6"/>
      <c r="PMU69" s="1"/>
      <c r="PMV69" s="1"/>
      <c r="PMW69" s="1"/>
      <c r="PMZ69" s="2"/>
      <c r="PNA69" s="6"/>
      <c r="PNB69" s="6"/>
      <c r="PNC69" s="1"/>
      <c r="PND69" s="1"/>
      <c r="PNE69" s="1"/>
      <c r="PNH69" s="2"/>
      <c r="PNI69" s="6"/>
      <c r="PNJ69" s="6"/>
      <c r="PNK69" s="1"/>
      <c r="PNL69" s="1"/>
      <c r="PNM69" s="1"/>
      <c r="PNP69" s="2"/>
      <c r="PNQ69" s="6"/>
      <c r="PNR69" s="6"/>
      <c r="PNS69" s="1"/>
      <c r="PNT69" s="1"/>
      <c r="PNU69" s="1"/>
      <c r="PNX69" s="2"/>
      <c r="PNY69" s="6"/>
      <c r="PNZ69" s="6"/>
      <c r="POA69" s="1"/>
      <c r="POB69" s="1"/>
      <c r="POC69" s="1"/>
      <c r="POF69" s="2"/>
      <c r="POG69" s="6"/>
      <c r="POH69" s="6"/>
      <c r="POI69" s="1"/>
      <c r="POJ69" s="1"/>
      <c r="POK69" s="1"/>
      <c r="PON69" s="2"/>
      <c r="POO69" s="6"/>
      <c r="POP69" s="6"/>
      <c r="POQ69" s="1"/>
      <c r="POR69" s="1"/>
      <c r="POS69" s="1"/>
      <c r="POV69" s="2"/>
      <c r="POW69" s="6"/>
      <c r="POX69" s="6"/>
      <c r="POY69" s="1"/>
      <c r="POZ69" s="1"/>
      <c r="PPA69" s="1"/>
      <c r="PPD69" s="2"/>
      <c r="PPE69" s="6"/>
      <c r="PPF69" s="6"/>
      <c r="PPG69" s="1"/>
      <c r="PPH69" s="1"/>
      <c r="PPI69" s="1"/>
      <c r="PPL69" s="2"/>
      <c r="PPM69" s="6"/>
      <c r="PPN69" s="6"/>
      <c r="PPO69" s="1"/>
      <c r="PPP69" s="1"/>
      <c r="PPQ69" s="1"/>
      <c r="PPT69" s="2"/>
      <c r="PPU69" s="6"/>
      <c r="PPV69" s="6"/>
      <c r="PPW69" s="1"/>
      <c r="PPX69" s="1"/>
      <c r="PPY69" s="1"/>
      <c r="PQB69" s="2"/>
      <c r="PQC69" s="6"/>
      <c r="PQD69" s="6"/>
      <c r="PQE69" s="1"/>
      <c r="PQF69" s="1"/>
      <c r="PQG69" s="1"/>
      <c r="PQJ69" s="2"/>
      <c r="PQK69" s="6"/>
      <c r="PQL69" s="6"/>
      <c r="PQM69" s="1"/>
      <c r="PQN69" s="1"/>
      <c r="PQO69" s="1"/>
      <c r="PQR69" s="2"/>
      <c r="PQS69" s="6"/>
      <c r="PQT69" s="6"/>
      <c r="PQU69" s="1"/>
      <c r="PQV69" s="1"/>
      <c r="PQW69" s="1"/>
      <c r="PQZ69" s="2"/>
      <c r="PRA69" s="6"/>
      <c r="PRB69" s="6"/>
      <c r="PRC69" s="1"/>
      <c r="PRD69" s="1"/>
      <c r="PRE69" s="1"/>
      <c r="PRH69" s="2"/>
      <c r="PRI69" s="6"/>
      <c r="PRJ69" s="6"/>
      <c r="PRK69" s="1"/>
      <c r="PRL69" s="1"/>
      <c r="PRM69" s="1"/>
      <c r="PRP69" s="2"/>
      <c r="PRQ69" s="6"/>
      <c r="PRR69" s="6"/>
      <c r="PRS69" s="1"/>
      <c r="PRT69" s="1"/>
      <c r="PRU69" s="1"/>
      <c r="PRX69" s="2"/>
      <c r="PRY69" s="6"/>
      <c r="PRZ69" s="6"/>
      <c r="PSA69" s="1"/>
      <c r="PSB69" s="1"/>
      <c r="PSC69" s="1"/>
      <c r="PSF69" s="2"/>
      <c r="PSG69" s="6"/>
      <c r="PSH69" s="6"/>
      <c r="PSI69" s="1"/>
      <c r="PSJ69" s="1"/>
      <c r="PSK69" s="1"/>
      <c r="PSN69" s="2"/>
      <c r="PSO69" s="6"/>
      <c r="PSP69" s="6"/>
      <c r="PSQ69" s="1"/>
      <c r="PSR69" s="1"/>
      <c r="PSS69" s="1"/>
      <c r="PSV69" s="2"/>
      <c r="PSW69" s="6"/>
      <c r="PSX69" s="6"/>
      <c r="PSY69" s="1"/>
      <c r="PSZ69" s="1"/>
      <c r="PTA69" s="1"/>
      <c r="PTD69" s="2"/>
      <c r="PTE69" s="6"/>
      <c r="PTF69" s="6"/>
      <c r="PTG69" s="1"/>
      <c r="PTH69" s="1"/>
      <c r="PTI69" s="1"/>
      <c r="PTL69" s="2"/>
      <c r="PTM69" s="6"/>
      <c r="PTN69" s="6"/>
      <c r="PTO69" s="1"/>
      <c r="PTP69" s="1"/>
      <c r="PTQ69" s="1"/>
      <c r="PTT69" s="2"/>
      <c r="PTU69" s="6"/>
      <c r="PTV69" s="6"/>
      <c r="PTW69" s="1"/>
      <c r="PTX69" s="1"/>
      <c r="PTY69" s="1"/>
      <c r="PUB69" s="2"/>
      <c r="PUC69" s="6"/>
      <c r="PUD69" s="6"/>
      <c r="PUE69" s="1"/>
      <c r="PUF69" s="1"/>
      <c r="PUG69" s="1"/>
      <c r="PUJ69" s="2"/>
      <c r="PUK69" s="6"/>
      <c r="PUL69" s="6"/>
      <c r="PUM69" s="1"/>
      <c r="PUN69" s="1"/>
      <c r="PUO69" s="1"/>
      <c r="PUR69" s="2"/>
      <c r="PUS69" s="6"/>
      <c r="PUT69" s="6"/>
      <c r="PUU69" s="1"/>
      <c r="PUV69" s="1"/>
      <c r="PUW69" s="1"/>
      <c r="PUZ69" s="2"/>
      <c r="PVA69" s="6"/>
      <c r="PVB69" s="6"/>
      <c r="PVC69" s="1"/>
      <c r="PVD69" s="1"/>
      <c r="PVE69" s="1"/>
      <c r="PVH69" s="2"/>
      <c r="PVI69" s="6"/>
      <c r="PVJ69" s="6"/>
      <c r="PVK69" s="1"/>
      <c r="PVL69" s="1"/>
      <c r="PVM69" s="1"/>
      <c r="PVP69" s="2"/>
      <c r="PVQ69" s="6"/>
      <c r="PVR69" s="6"/>
      <c r="PVS69" s="1"/>
      <c r="PVT69" s="1"/>
      <c r="PVU69" s="1"/>
      <c r="PVX69" s="2"/>
      <c r="PVY69" s="6"/>
      <c r="PVZ69" s="6"/>
      <c r="PWA69" s="1"/>
      <c r="PWB69" s="1"/>
      <c r="PWC69" s="1"/>
      <c r="PWF69" s="2"/>
      <c r="PWG69" s="6"/>
      <c r="PWH69" s="6"/>
      <c r="PWI69" s="1"/>
      <c r="PWJ69" s="1"/>
      <c r="PWK69" s="1"/>
      <c r="PWN69" s="2"/>
      <c r="PWO69" s="6"/>
      <c r="PWP69" s="6"/>
      <c r="PWQ69" s="1"/>
      <c r="PWR69" s="1"/>
      <c r="PWS69" s="1"/>
      <c r="PWV69" s="2"/>
      <c r="PWW69" s="6"/>
      <c r="PWX69" s="6"/>
      <c r="PWY69" s="1"/>
      <c r="PWZ69" s="1"/>
      <c r="PXA69" s="1"/>
      <c r="PXD69" s="2"/>
      <c r="PXE69" s="6"/>
      <c r="PXF69" s="6"/>
      <c r="PXG69" s="1"/>
      <c r="PXH69" s="1"/>
      <c r="PXI69" s="1"/>
      <c r="PXL69" s="2"/>
      <c r="PXM69" s="6"/>
      <c r="PXN69" s="6"/>
      <c r="PXO69" s="1"/>
      <c r="PXP69" s="1"/>
      <c r="PXQ69" s="1"/>
      <c r="PXT69" s="2"/>
      <c r="PXU69" s="6"/>
      <c r="PXV69" s="6"/>
      <c r="PXW69" s="1"/>
      <c r="PXX69" s="1"/>
      <c r="PXY69" s="1"/>
      <c r="PYB69" s="2"/>
      <c r="PYC69" s="6"/>
      <c r="PYD69" s="6"/>
      <c r="PYE69" s="1"/>
      <c r="PYF69" s="1"/>
      <c r="PYG69" s="1"/>
      <c r="PYJ69" s="2"/>
      <c r="PYK69" s="6"/>
      <c r="PYL69" s="6"/>
      <c r="PYM69" s="1"/>
      <c r="PYN69" s="1"/>
      <c r="PYO69" s="1"/>
      <c r="PYR69" s="2"/>
      <c r="PYS69" s="6"/>
      <c r="PYT69" s="6"/>
      <c r="PYU69" s="1"/>
      <c r="PYV69" s="1"/>
      <c r="PYW69" s="1"/>
      <c r="PYZ69" s="2"/>
      <c r="PZA69" s="6"/>
      <c r="PZB69" s="6"/>
      <c r="PZC69" s="1"/>
      <c r="PZD69" s="1"/>
      <c r="PZE69" s="1"/>
      <c r="PZH69" s="2"/>
      <c r="PZI69" s="6"/>
      <c r="PZJ69" s="6"/>
      <c r="PZK69" s="1"/>
      <c r="PZL69" s="1"/>
      <c r="PZM69" s="1"/>
      <c r="PZP69" s="2"/>
      <c r="PZQ69" s="6"/>
      <c r="PZR69" s="6"/>
      <c r="PZS69" s="1"/>
      <c r="PZT69" s="1"/>
      <c r="PZU69" s="1"/>
      <c r="PZX69" s="2"/>
      <c r="PZY69" s="6"/>
      <c r="PZZ69" s="6"/>
      <c r="QAA69" s="1"/>
      <c r="QAB69" s="1"/>
      <c r="QAC69" s="1"/>
      <c r="QAF69" s="2"/>
      <c r="QAG69" s="6"/>
      <c r="QAH69" s="6"/>
      <c r="QAI69" s="1"/>
      <c r="QAJ69" s="1"/>
      <c r="QAK69" s="1"/>
      <c r="QAN69" s="2"/>
      <c r="QAO69" s="6"/>
      <c r="QAP69" s="6"/>
      <c r="QAQ69" s="1"/>
      <c r="QAR69" s="1"/>
      <c r="QAS69" s="1"/>
      <c r="QAV69" s="2"/>
      <c r="QAW69" s="6"/>
      <c r="QAX69" s="6"/>
      <c r="QAY69" s="1"/>
      <c r="QAZ69" s="1"/>
      <c r="QBA69" s="1"/>
      <c r="QBD69" s="2"/>
      <c r="QBE69" s="6"/>
      <c r="QBF69" s="6"/>
      <c r="QBG69" s="1"/>
      <c r="QBH69" s="1"/>
      <c r="QBI69" s="1"/>
      <c r="QBL69" s="2"/>
      <c r="QBM69" s="6"/>
      <c r="QBN69" s="6"/>
      <c r="QBO69" s="1"/>
      <c r="QBP69" s="1"/>
      <c r="QBQ69" s="1"/>
      <c r="QBT69" s="2"/>
      <c r="QBU69" s="6"/>
      <c r="QBV69" s="6"/>
      <c r="QBW69" s="1"/>
      <c r="QBX69" s="1"/>
      <c r="QBY69" s="1"/>
      <c r="QCB69" s="2"/>
      <c r="QCC69" s="6"/>
      <c r="QCD69" s="6"/>
      <c r="QCE69" s="1"/>
      <c r="QCF69" s="1"/>
      <c r="QCG69" s="1"/>
      <c r="QCJ69" s="2"/>
      <c r="QCK69" s="6"/>
      <c r="QCL69" s="6"/>
      <c r="QCM69" s="1"/>
      <c r="QCN69" s="1"/>
      <c r="QCO69" s="1"/>
      <c r="QCR69" s="2"/>
      <c r="QCS69" s="6"/>
      <c r="QCT69" s="6"/>
      <c r="QCU69" s="1"/>
      <c r="QCV69" s="1"/>
      <c r="QCW69" s="1"/>
      <c r="QCZ69" s="2"/>
      <c r="QDA69" s="6"/>
      <c r="QDB69" s="6"/>
      <c r="QDC69" s="1"/>
      <c r="QDD69" s="1"/>
      <c r="QDE69" s="1"/>
      <c r="QDH69" s="2"/>
      <c r="QDI69" s="6"/>
      <c r="QDJ69" s="6"/>
      <c r="QDK69" s="1"/>
      <c r="QDL69" s="1"/>
      <c r="QDM69" s="1"/>
      <c r="QDP69" s="2"/>
      <c r="QDQ69" s="6"/>
      <c r="QDR69" s="6"/>
      <c r="QDS69" s="1"/>
      <c r="QDT69" s="1"/>
      <c r="QDU69" s="1"/>
      <c r="QDX69" s="2"/>
      <c r="QDY69" s="6"/>
      <c r="QDZ69" s="6"/>
      <c r="QEA69" s="1"/>
      <c r="QEB69" s="1"/>
      <c r="QEC69" s="1"/>
      <c r="QEF69" s="2"/>
      <c r="QEG69" s="6"/>
      <c r="QEH69" s="6"/>
      <c r="QEI69" s="1"/>
      <c r="QEJ69" s="1"/>
      <c r="QEK69" s="1"/>
      <c r="QEN69" s="2"/>
      <c r="QEO69" s="6"/>
      <c r="QEP69" s="6"/>
      <c r="QEQ69" s="1"/>
      <c r="QER69" s="1"/>
      <c r="QES69" s="1"/>
      <c r="QEV69" s="2"/>
      <c r="QEW69" s="6"/>
      <c r="QEX69" s="6"/>
      <c r="QEY69" s="1"/>
      <c r="QEZ69" s="1"/>
      <c r="QFA69" s="1"/>
      <c r="QFD69" s="2"/>
      <c r="QFE69" s="6"/>
      <c r="QFF69" s="6"/>
      <c r="QFG69" s="1"/>
      <c r="QFH69" s="1"/>
      <c r="QFI69" s="1"/>
      <c r="QFL69" s="2"/>
      <c r="QFM69" s="6"/>
      <c r="QFN69" s="6"/>
      <c r="QFO69" s="1"/>
      <c r="QFP69" s="1"/>
      <c r="QFQ69" s="1"/>
      <c r="QFT69" s="2"/>
      <c r="QFU69" s="6"/>
      <c r="QFV69" s="6"/>
      <c r="QFW69" s="1"/>
      <c r="QFX69" s="1"/>
      <c r="QFY69" s="1"/>
      <c r="QGB69" s="2"/>
      <c r="QGC69" s="6"/>
      <c r="QGD69" s="6"/>
      <c r="QGE69" s="1"/>
      <c r="QGF69" s="1"/>
      <c r="QGG69" s="1"/>
      <c r="QGJ69" s="2"/>
      <c r="QGK69" s="6"/>
      <c r="QGL69" s="6"/>
      <c r="QGM69" s="1"/>
      <c r="QGN69" s="1"/>
      <c r="QGO69" s="1"/>
      <c r="QGR69" s="2"/>
      <c r="QGS69" s="6"/>
      <c r="QGT69" s="6"/>
      <c r="QGU69" s="1"/>
      <c r="QGV69" s="1"/>
      <c r="QGW69" s="1"/>
      <c r="QGZ69" s="2"/>
      <c r="QHA69" s="6"/>
      <c r="QHB69" s="6"/>
      <c r="QHC69" s="1"/>
      <c r="QHD69" s="1"/>
      <c r="QHE69" s="1"/>
      <c r="QHH69" s="2"/>
      <c r="QHI69" s="6"/>
      <c r="QHJ69" s="6"/>
      <c r="QHK69" s="1"/>
      <c r="QHL69" s="1"/>
      <c r="QHM69" s="1"/>
      <c r="QHP69" s="2"/>
      <c r="QHQ69" s="6"/>
      <c r="QHR69" s="6"/>
      <c r="QHS69" s="1"/>
      <c r="QHT69" s="1"/>
      <c r="QHU69" s="1"/>
      <c r="QHX69" s="2"/>
      <c r="QHY69" s="6"/>
      <c r="QHZ69" s="6"/>
      <c r="QIA69" s="1"/>
      <c r="QIB69" s="1"/>
      <c r="QIC69" s="1"/>
      <c r="QIF69" s="2"/>
      <c r="QIG69" s="6"/>
      <c r="QIH69" s="6"/>
      <c r="QII69" s="1"/>
      <c r="QIJ69" s="1"/>
      <c r="QIK69" s="1"/>
      <c r="QIN69" s="2"/>
      <c r="QIO69" s="6"/>
      <c r="QIP69" s="6"/>
      <c r="QIQ69" s="1"/>
      <c r="QIR69" s="1"/>
      <c r="QIS69" s="1"/>
      <c r="QIV69" s="2"/>
      <c r="QIW69" s="6"/>
      <c r="QIX69" s="6"/>
      <c r="QIY69" s="1"/>
      <c r="QIZ69" s="1"/>
      <c r="QJA69" s="1"/>
      <c r="QJD69" s="2"/>
      <c r="QJE69" s="6"/>
      <c r="QJF69" s="6"/>
      <c r="QJG69" s="1"/>
      <c r="QJH69" s="1"/>
      <c r="QJI69" s="1"/>
      <c r="QJL69" s="2"/>
      <c r="QJM69" s="6"/>
      <c r="QJN69" s="6"/>
      <c r="QJO69" s="1"/>
      <c r="QJP69" s="1"/>
      <c r="QJQ69" s="1"/>
      <c r="QJT69" s="2"/>
      <c r="QJU69" s="6"/>
      <c r="QJV69" s="6"/>
      <c r="QJW69" s="1"/>
      <c r="QJX69" s="1"/>
      <c r="QJY69" s="1"/>
      <c r="QKB69" s="2"/>
      <c r="QKC69" s="6"/>
      <c r="QKD69" s="6"/>
      <c r="QKE69" s="1"/>
      <c r="QKF69" s="1"/>
      <c r="QKG69" s="1"/>
      <c r="QKJ69" s="2"/>
      <c r="QKK69" s="6"/>
      <c r="QKL69" s="6"/>
      <c r="QKM69" s="1"/>
      <c r="QKN69" s="1"/>
      <c r="QKO69" s="1"/>
      <c r="QKR69" s="2"/>
      <c r="QKS69" s="6"/>
      <c r="QKT69" s="6"/>
      <c r="QKU69" s="1"/>
      <c r="QKV69" s="1"/>
      <c r="QKW69" s="1"/>
      <c r="QKZ69" s="2"/>
      <c r="QLA69" s="6"/>
      <c r="QLB69" s="6"/>
      <c r="QLC69" s="1"/>
      <c r="QLD69" s="1"/>
      <c r="QLE69" s="1"/>
      <c r="QLH69" s="2"/>
      <c r="QLI69" s="6"/>
      <c r="QLJ69" s="6"/>
      <c r="QLK69" s="1"/>
      <c r="QLL69" s="1"/>
      <c r="QLM69" s="1"/>
      <c r="QLP69" s="2"/>
      <c r="QLQ69" s="6"/>
      <c r="QLR69" s="6"/>
      <c r="QLS69" s="1"/>
      <c r="QLT69" s="1"/>
      <c r="QLU69" s="1"/>
      <c r="QLX69" s="2"/>
      <c r="QLY69" s="6"/>
      <c r="QLZ69" s="6"/>
      <c r="QMA69" s="1"/>
      <c r="QMB69" s="1"/>
      <c r="QMC69" s="1"/>
      <c r="QMF69" s="2"/>
      <c r="QMG69" s="6"/>
      <c r="QMH69" s="6"/>
      <c r="QMI69" s="1"/>
      <c r="QMJ69" s="1"/>
      <c r="QMK69" s="1"/>
      <c r="QMN69" s="2"/>
      <c r="QMO69" s="6"/>
      <c r="QMP69" s="6"/>
      <c r="QMQ69" s="1"/>
      <c r="QMR69" s="1"/>
      <c r="QMS69" s="1"/>
      <c r="QMV69" s="2"/>
      <c r="QMW69" s="6"/>
      <c r="QMX69" s="6"/>
      <c r="QMY69" s="1"/>
      <c r="QMZ69" s="1"/>
      <c r="QNA69" s="1"/>
      <c r="QND69" s="2"/>
      <c r="QNE69" s="6"/>
      <c r="QNF69" s="6"/>
      <c r="QNG69" s="1"/>
      <c r="QNH69" s="1"/>
      <c r="QNI69" s="1"/>
      <c r="QNL69" s="2"/>
      <c r="QNM69" s="6"/>
      <c r="QNN69" s="6"/>
      <c r="QNO69" s="1"/>
      <c r="QNP69" s="1"/>
      <c r="QNQ69" s="1"/>
      <c r="QNT69" s="2"/>
      <c r="QNU69" s="6"/>
      <c r="QNV69" s="6"/>
      <c r="QNW69" s="1"/>
      <c r="QNX69" s="1"/>
      <c r="QNY69" s="1"/>
      <c r="QOB69" s="2"/>
      <c r="QOC69" s="6"/>
      <c r="QOD69" s="6"/>
      <c r="QOE69" s="1"/>
      <c r="QOF69" s="1"/>
      <c r="QOG69" s="1"/>
      <c r="QOJ69" s="2"/>
      <c r="QOK69" s="6"/>
      <c r="QOL69" s="6"/>
      <c r="QOM69" s="1"/>
      <c r="QON69" s="1"/>
      <c r="QOO69" s="1"/>
      <c r="QOR69" s="2"/>
      <c r="QOS69" s="6"/>
      <c r="QOT69" s="6"/>
      <c r="QOU69" s="1"/>
      <c r="QOV69" s="1"/>
      <c r="QOW69" s="1"/>
      <c r="QOZ69" s="2"/>
      <c r="QPA69" s="6"/>
      <c r="QPB69" s="6"/>
      <c r="QPC69" s="1"/>
      <c r="QPD69" s="1"/>
      <c r="QPE69" s="1"/>
      <c r="QPH69" s="2"/>
      <c r="QPI69" s="6"/>
      <c r="QPJ69" s="6"/>
      <c r="QPK69" s="1"/>
      <c r="QPL69" s="1"/>
      <c r="QPM69" s="1"/>
      <c r="QPP69" s="2"/>
      <c r="QPQ69" s="6"/>
      <c r="QPR69" s="6"/>
      <c r="QPS69" s="1"/>
      <c r="QPT69" s="1"/>
      <c r="QPU69" s="1"/>
      <c r="QPX69" s="2"/>
      <c r="QPY69" s="6"/>
      <c r="QPZ69" s="6"/>
      <c r="QQA69" s="1"/>
      <c r="QQB69" s="1"/>
      <c r="QQC69" s="1"/>
      <c r="QQF69" s="2"/>
      <c r="QQG69" s="6"/>
      <c r="QQH69" s="6"/>
      <c r="QQI69" s="1"/>
      <c r="QQJ69" s="1"/>
      <c r="QQK69" s="1"/>
      <c r="QQN69" s="2"/>
      <c r="QQO69" s="6"/>
      <c r="QQP69" s="6"/>
      <c r="QQQ69" s="1"/>
      <c r="QQR69" s="1"/>
      <c r="QQS69" s="1"/>
      <c r="QQV69" s="2"/>
      <c r="QQW69" s="6"/>
      <c r="QQX69" s="6"/>
      <c r="QQY69" s="1"/>
      <c r="QQZ69" s="1"/>
      <c r="QRA69" s="1"/>
      <c r="QRD69" s="2"/>
      <c r="QRE69" s="6"/>
      <c r="QRF69" s="6"/>
      <c r="QRG69" s="1"/>
      <c r="QRH69" s="1"/>
      <c r="QRI69" s="1"/>
      <c r="QRL69" s="2"/>
      <c r="QRM69" s="6"/>
      <c r="QRN69" s="6"/>
      <c r="QRO69" s="1"/>
      <c r="QRP69" s="1"/>
      <c r="QRQ69" s="1"/>
      <c r="QRT69" s="2"/>
      <c r="QRU69" s="6"/>
      <c r="QRV69" s="6"/>
      <c r="QRW69" s="1"/>
      <c r="QRX69" s="1"/>
      <c r="QRY69" s="1"/>
      <c r="QSB69" s="2"/>
      <c r="QSC69" s="6"/>
      <c r="QSD69" s="6"/>
      <c r="QSE69" s="1"/>
      <c r="QSF69" s="1"/>
      <c r="QSG69" s="1"/>
      <c r="QSJ69" s="2"/>
      <c r="QSK69" s="6"/>
      <c r="QSL69" s="6"/>
      <c r="QSM69" s="1"/>
      <c r="QSN69" s="1"/>
      <c r="QSO69" s="1"/>
      <c r="QSR69" s="2"/>
      <c r="QSS69" s="6"/>
      <c r="QST69" s="6"/>
      <c r="QSU69" s="1"/>
      <c r="QSV69" s="1"/>
      <c r="QSW69" s="1"/>
      <c r="QSZ69" s="2"/>
      <c r="QTA69" s="6"/>
      <c r="QTB69" s="6"/>
      <c r="QTC69" s="1"/>
      <c r="QTD69" s="1"/>
      <c r="QTE69" s="1"/>
      <c r="QTH69" s="2"/>
      <c r="QTI69" s="6"/>
      <c r="QTJ69" s="6"/>
      <c r="QTK69" s="1"/>
      <c r="QTL69" s="1"/>
      <c r="QTM69" s="1"/>
      <c r="QTP69" s="2"/>
      <c r="QTQ69" s="6"/>
      <c r="QTR69" s="6"/>
      <c r="QTS69" s="1"/>
      <c r="QTT69" s="1"/>
      <c r="QTU69" s="1"/>
      <c r="QTX69" s="2"/>
      <c r="QTY69" s="6"/>
      <c r="QTZ69" s="6"/>
      <c r="QUA69" s="1"/>
      <c r="QUB69" s="1"/>
      <c r="QUC69" s="1"/>
      <c r="QUF69" s="2"/>
      <c r="QUG69" s="6"/>
      <c r="QUH69" s="6"/>
      <c r="QUI69" s="1"/>
      <c r="QUJ69" s="1"/>
      <c r="QUK69" s="1"/>
      <c r="QUN69" s="2"/>
      <c r="QUO69" s="6"/>
      <c r="QUP69" s="6"/>
      <c r="QUQ69" s="1"/>
      <c r="QUR69" s="1"/>
      <c r="QUS69" s="1"/>
      <c r="QUV69" s="2"/>
      <c r="QUW69" s="6"/>
      <c r="QUX69" s="6"/>
      <c r="QUY69" s="1"/>
      <c r="QUZ69" s="1"/>
      <c r="QVA69" s="1"/>
      <c r="QVD69" s="2"/>
      <c r="QVE69" s="6"/>
      <c r="QVF69" s="6"/>
      <c r="QVG69" s="1"/>
      <c r="QVH69" s="1"/>
      <c r="QVI69" s="1"/>
      <c r="QVL69" s="2"/>
      <c r="QVM69" s="6"/>
      <c r="QVN69" s="6"/>
      <c r="QVO69" s="1"/>
      <c r="QVP69" s="1"/>
      <c r="QVQ69" s="1"/>
      <c r="QVT69" s="2"/>
      <c r="QVU69" s="6"/>
      <c r="QVV69" s="6"/>
      <c r="QVW69" s="1"/>
      <c r="QVX69" s="1"/>
      <c r="QVY69" s="1"/>
      <c r="QWB69" s="2"/>
      <c r="QWC69" s="6"/>
      <c r="QWD69" s="6"/>
      <c r="QWE69" s="1"/>
      <c r="QWF69" s="1"/>
      <c r="QWG69" s="1"/>
      <c r="QWJ69" s="2"/>
      <c r="QWK69" s="6"/>
      <c r="QWL69" s="6"/>
      <c r="QWM69" s="1"/>
      <c r="QWN69" s="1"/>
      <c r="QWO69" s="1"/>
      <c r="QWR69" s="2"/>
      <c r="QWS69" s="6"/>
      <c r="QWT69" s="6"/>
      <c r="QWU69" s="1"/>
      <c r="QWV69" s="1"/>
      <c r="QWW69" s="1"/>
      <c r="QWZ69" s="2"/>
      <c r="QXA69" s="6"/>
      <c r="QXB69" s="6"/>
      <c r="QXC69" s="1"/>
      <c r="QXD69" s="1"/>
      <c r="QXE69" s="1"/>
      <c r="QXH69" s="2"/>
      <c r="QXI69" s="6"/>
      <c r="QXJ69" s="6"/>
      <c r="QXK69" s="1"/>
      <c r="QXL69" s="1"/>
      <c r="QXM69" s="1"/>
      <c r="QXP69" s="2"/>
      <c r="QXQ69" s="6"/>
      <c r="QXR69" s="6"/>
      <c r="QXS69" s="1"/>
      <c r="QXT69" s="1"/>
      <c r="QXU69" s="1"/>
      <c r="QXX69" s="2"/>
      <c r="QXY69" s="6"/>
      <c r="QXZ69" s="6"/>
      <c r="QYA69" s="1"/>
      <c r="QYB69" s="1"/>
      <c r="QYC69" s="1"/>
      <c r="QYF69" s="2"/>
      <c r="QYG69" s="6"/>
      <c r="QYH69" s="6"/>
      <c r="QYI69" s="1"/>
      <c r="QYJ69" s="1"/>
      <c r="QYK69" s="1"/>
      <c r="QYN69" s="2"/>
      <c r="QYO69" s="6"/>
      <c r="QYP69" s="6"/>
      <c r="QYQ69" s="1"/>
      <c r="QYR69" s="1"/>
      <c r="QYS69" s="1"/>
      <c r="QYV69" s="2"/>
      <c r="QYW69" s="6"/>
      <c r="QYX69" s="6"/>
      <c r="QYY69" s="1"/>
      <c r="QYZ69" s="1"/>
      <c r="QZA69" s="1"/>
      <c r="QZD69" s="2"/>
      <c r="QZE69" s="6"/>
      <c r="QZF69" s="6"/>
      <c r="QZG69" s="1"/>
      <c r="QZH69" s="1"/>
      <c r="QZI69" s="1"/>
      <c r="QZL69" s="2"/>
      <c r="QZM69" s="6"/>
      <c r="QZN69" s="6"/>
      <c r="QZO69" s="1"/>
      <c r="QZP69" s="1"/>
      <c r="QZQ69" s="1"/>
      <c r="QZT69" s="2"/>
      <c r="QZU69" s="6"/>
      <c r="QZV69" s="6"/>
      <c r="QZW69" s="1"/>
      <c r="QZX69" s="1"/>
      <c r="QZY69" s="1"/>
      <c r="RAB69" s="2"/>
      <c r="RAC69" s="6"/>
      <c r="RAD69" s="6"/>
      <c r="RAE69" s="1"/>
      <c r="RAF69" s="1"/>
      <c r="RAG69" s="1"/>
      <c r="RAJ69" s="2"/>
      <c r="RAK69" s="6"/>
      <c r="RAL69" s="6"/>
      <c r="RAM69" s="1"/>
      <c r="RAN69" s="1"/>
      <c r="RAO69" s="1"/>
      <c r="RAR69" s="2"/>
      <c r="RAS69" s="6"/>
      <c r="RAT69" s="6"/>
      <c r="RAU69" s="1"/>
      <c r="RAV69" s="1"/>
      <c r="RAW69" s="1"/>
      <c r="RAZ69" s="2"/>
      <c r="RBA69" s="6"/>
      <c r="RBB69" s="6"/>
      <c r="RBC69" s="1"/>
      <c r="RBD69" s="1"/>
      <c r="RBE69" s="1"/>
      <c r="RBH69" s="2"/>
      <c r="RBI69" s="6"/>
      <c r="RBJ69" s="6"/>
      <c r="RBK69" s="1"/>
      <c r="RBL69" s="1"/>
      <c r="RBM69" s="1"/>
      <c r="RBP69" s="2"/>
      <c r="RBQ69" s="6"/>
      <c r="RBR69" s="6"/>
      <c r="RBS69" s="1"/>
      <c r="RBT69" s="1"/>
      <c r="RBU69" s="1"/>
      <c r="RBX69" s="2"/>
      <c r="RBY69" s="6"/>
      <c r="RBZ69" s="6"/>
      <c r="RCA69" s="1"/>
      <c r="RCB69" s="1"/>
      <c r="RCC69" s="1"/>
      <c r="RCF69" s="2"/>
      <c r="RCG69" s="6"/>
      <c r="RCH69" s="6"/>
      <c r="RCI69" s="1"/>
      <c r="RCJ69" s="1"/>
      <c r="RCK69" s="1"/>
      <c r="RCN69" s="2"/>
      <c r="RCO69" s="6"/>
      <c r="RCP69" s="6"/>
      <c r="RCQ69" s="1"/>
      <c r="RCR69" s="1"/>
      <c r="RCS69" s="1"/>
      <c r="RCV69" s="2"/>
      <c r="RCW69" s="6"/>
      <c r="RCX69" s="6"/>
      <c r="RCY69" s="1"/>
      <c r="RCZ69" s="1"/>
      <c r="RDA69" s="1"/>
      <c r="RDD69" s="2"/>
      <c r="RDE69" s="6"/>
      <c r="RDF69" s="6"/>
      <c r="RDG69" s="1"/>
      <c r="RDH69" s="1"/>
      <c r="RDI69" s="1"/>
      <c r="RDL69" s="2"/>
      <c r="RDM69" s="6"/>
      <c r="RDN69" s="6"/>
      <c r="RDO69" s="1"/>
      <c r="RDP69" s="1"/>
      <c r="RDQ69" s="1"/>
      <c r="RDT69" s="2"/>
      <c r="RDU69" s="6"/>
      <c r="RDV69" s="6"/>
      <c r="RDW69" s="1"/>
      <c r="RDX69" s="1"/>
      <c r="RDY69" s="1"/>
      <c r="REB69" s="2"/>
      <c r="REC69" s="6"/>
      <c r="RED69" s="6"/>
      <c r="REE69" s="1"/>
      <c r="REF69" s="1"/>
      <c r="REG69" s="1"/>
      <c r="REJ69" s="2"/>
      <c r="REK69" s="6"/>
      <c r="REL69" s="6"/>
      <c r="REM69" s="1"/>
      <c r="REN69" s="1"/>
      <c r="REO69" s="1"/>
      <c r="RER69" s="2"/>
      <c r="RES69" s="6"/>
      <c r="RET69" s="6"/>
      <c r="REU69" s="1"/>
      <c r="REV69" s="1"/>
      <c r="REW69" s="1"/>
      <c r="REZ69" s="2"/>
      <c r="RFA69" s="6"/>
      <c r="RFB69" s="6"/>
      <c r="RFC69" s="1"/>
      <c r="RFD69" s="1"/>
      <c r="RFE69" s="1"/>
      <c r="RFH69" s="2"/>
      <c r="RFI69" s="6"/>
      <c r="RFJ69" s="6"/>
      <c r="RFK69" s="1"/>
      <c r="RFL69" s="1"/>
      <c r="RFM69" s="1"/>
      <c r="RFP69" s="2"/>
      <c r="RFQ69" s="6"/>
      <c r="RFR69" s="6"/>
      <c r="RFS69" s="1"/>
      <c r="RFT69" s="1"/>
      <c r="RFU69" s="1"/>
      <c r="RFX69" s="2"/>
      <c r="RFY69" s="6"/>
      <c r="RFZ69" s="6"/>
      <c r="RGA69" s="1"/>
      <c r="RGB69" s="1"/>
      <c r="RGC69" s="1"/>
      <c r="RGF69" s="2"/>
      <c r="RGG69" s="6"/>
      <c r="RGH69" s="6"/>
      <c r="RGI69" s="1"/>
      <c r="RGJ69" s="1"/>
      <c r="RGK69" s="1"/>
      <c r="RGN69" s="2"/>
      <c r="RGO69" s="6"/>
      <c r="RGP69" s="6"/>
      <c r="RGQ69" s="1"/>
      <c r="RGR69" s="1"/>
      <c r="RGS69" s="1"/>
      <c r="RGV69" s="2"/>
      <c r="RGW69" s="6"/>
      <c r="RGX69" s="6"/>
      <c r="RGY69" s="1"/>
      <c r="RGZ69" s="1"/>
      <c r="RHA69" s="1"/>
      <c r="RHD69" s="2"/>
      <c r="RHE69" s="6"/>
      <c r="RHF69" s="6"/>
      <c r="RHG69" s="1"/>
      <c r="RHH69" s="1"/>
      <c r="RHI69" s="1"/>
      <c r="RHL69" s="2"/>
      <c r="RHM69" s="6"/>
      <c r="RHN69" s="6"/>
      <c r="RHO69" s="1"/>
      <c r="RHP69" s="1"/>
      <c r="RHQ69" s="1"/>
      <c r="RHT69" s="2"/>
      <c r="RHU69" s="6"/>
      <c r="RHV69" s="6"/>
      <c r="RHW69" s="1"/>
      <c r="RHX69" s="1"/>
      <c r="RHY69" s="1"/>
      <c r="RIB69" s="2"/>
      <c r="RIC69" s="6"/>
      <c r="RID69" s="6"/>
      <c r="RIE69" s="1"/>
      <c r="RIF69" s="1"/>
      <c r="RIG69" s="1"/>
      <c r="RIJ69" s="2"/>
      <c r="RIK69" s="6"/>
      <c r="RIL69" s="6"/>
      <c r="RIM69" s="1"/>
      <c r="RIN69" s="1"/>
      <c r="RIO69" s="1"/>
      <c r="RIR69" s="2"/>
      <c r="RIS69" s="6"/>
      <c r="RIT69" s="6"/>
      <c r="RIU69" s="1"/>
      <c r="RIV69" s="1"/>
      <c r="RIW69" s="1"/>
      <c r="RIZ69" s="2"/>
      <c r="RJA69" s="6"/>
      <c r="RJB69" s="6"/>
      <c r="RJC69" s="1"/>
      <c r="RJD69" s="1"/>
      <c r="RJE69" s="1"/>
      <c r="RJH69" s="2"/>
      <c r="RJI69" s="6"/>
      <c r="RJJ69" s="6"/>
      <c r="RJK69" s="1"/>
      <c r="RJL69" s="1"/>
      <c r="RJM69" s="1"/>
      <c r="RJP69" s="2"/>
      <c r="RJQ69" s="6"/>
      <c r="RJR69" s="6"/>
      <c r="RJS69" s="1"/>
      <c r="RJT69" s="1"/>
      <c r="RJU69" s="1"/>
      <c r="RJX69" s="2"/>
      <c r="RJY69" s="6"/>
      <c r="RJZ69" s="6"/>
      <c r="RKA69" s="1"/>
      <c r="RKB69" s="1"/>
      <c r="RKC69" s="1"/>
      <c r="RKF69" s="2"/>
      <c r="RKG69" s="6"/>
      <c r="RKH69" s="6"/>
      <c r="RKI69" s="1"/>
      <c r="RKJ69" s="1"/>
      <c r="RKK69" s="1"/>
      <c r="RKN69" s="2"/>
      <c r="RKO69" s="6"/>
      <c r="RKP69" s="6"/>
      <c r="RKQ69" s="1"/>
      <c r="RKR69" s="1"/>
      <c r="RKS69" s="1"/>
      <c r="RKV69" s="2"/>
      <c r="RKW69" s="6"/>
      <c r="RKX69" s="6"/>
      <c r="RKY69" s="1"/>
      <c r="RKZ69" s="1"/>
      <c r="RLA69" s="1"/>
      <c r="RLD69" s="2"/>
      <c r="RLE69" s="6"/>
      <c r="RLF69" s="6"/>
      <c r="RLG69" s="1"/>
      <c r="RLH69" s="1"/>
      <c r="RLI69" s="1"/>
      <c r="RLL69" s="2"/>
      <c r="RLM69" s="6"/>
      <c r="RLN69" s="6"/>
      <c r="RLO69" s="1"/>
      <c r="RLP69" s="1"/>
      <c r="RLQ69" s="1"/>
      <c r="RLT69" s="2"/>
      <c r="RLU69" s="6"/>
      <c r="RLV69" s="6"/>
      <c r="RLW69" s="1"/>
      <c r="RLX69" s="1"/>
      <c r="RLY69" s="1"/>
      <c r="RMB69" s="2"/>
      <c r="RMC69" s="6"/>
      <c r="RMD69" s="6"/>
      <c r="RME69" s="1"/>
      <c r="RMF69" s="1"/>
      <c r="RMG69" s="1"/>
      <c r="RMJ69" s="2"/>
      <c r="RMK69" s="6"/>
      <c r="RML69" s="6"/>
      <c r="RMM69" s="1"/>
      <c r="RMN69" s="1"/>
      <c r="RMO69" s="1"/>
      <c r="RMR69" s="2"/>
      <c r="RMS69" s="6"/>
      <c r="RMT69" s="6"/>
      <c r="RMU69" s="1"/>
      <c r="RMV69" s="1"/>
      <c r="RMW69" s="1"/>
      <c r="RMZ69" s="2"/>
      <c r="RNA69" s="6"/>
      <c r="RNB69" s="6"/>
      <c r="RNC69" s="1"/>
      <c r="RND69" s="1"/>
      <c r="RNE69" s="1"/>
      <c r="RNH69" s="2"/>
      <c r="RNI69" s="6"/>
      <c r="RNJ69" s="6"/>
      <c r="RNK69" s="1"/>
      <c r="RNL69" s="1"/>
      <c r="RNM69" s="1"/>
      <c r="RNP69" s="2"/>
      <c r="RNQ69" s="6"/>
      <c r="RNR69" s="6"/>
      <c r="RNS69" s="1"/>
      <c r="RNT69" s="1"/>
      <c r="RNU69" s="1"/>
      <c r="RNX69" s="2"/>
      <c r="RNY69" s="6"/>
      <c r="RNZ69" s="6"/>
      <c r="ROA69" s="1"/>
      <c r="ROB69" s="1"/>
      <c r="ROC69" s="1"/>
      <c r="ROF69" s="2"/>
      <c r="ROG69" s="6"/>
      <c r="ROH69" s="6"/>
      <c r="ROI69" s="1"/>
      <c r="ROJ69" s="1"/>
      <c r="ROK69" s="1"/>
      <c r="RON69" s="2"/>
      <c r="ROO69" s="6"/>
      <c r="ROP69" s="6"/>
      <c r="ROQ69" s="1"/>
      <c r="ROR69" s="1"/>
      <c r="ROS69" s="1"/>
      <c r="ROV69" s="2"/>
      <c r="ROW69" s="6"/>
      <c r="ROX69" s="6"/>
      <c r="ROY69" s="1"/>
      <c r="ROZ69" s="1"/>
      <c r="RPA69" s="1"/>
      <c r="RPD69" s="2"/>
      <c r="RPE69" s="6"/>
      <c r="RPF69" s="6"/>
      <c r="RPG69" s="1"/>
      <c r="RPH69" s="1"/>
      <c r="RPI69" s="1"/>
      <c r="RPL69" s="2"/>
      <c r="RPM69" s="6"/>
      <c r="RPN69" s="6"/>
      <c r="RPO69" s="1"/>
      <c r="RPP69" s="1"/>
      <c r="RPQ69" s="1"/>
      <c r="RPT69" s="2"/>
      <c r="RPU69" s="6"/>
      <c r="RPV69" s="6"/>
      <c r="RPW69" s="1"/>
      <c r="RPX69" s="1"/>
      <c r="RPY69" s="1"/>
      <c r="RQB69" s="2"/>
      <c r="RQC69" s="6"/>
      <c r="RQD69" s="6"/>
      <c r="RQE69" s="1"/>
      <c r="RQF69" s="1"/>
      <c r="RQG69" s="1"/>
      <c r="RQJ69" s="2"/>
      <c r="RQK69" s="6"/>
      <c r="RQL69" s="6"/>
      <c r="RQM69" s="1"/>
      <c r="RQN69" s="1"/>
      <c r="RQO69" s="1"/>
      <c r="RQR69" s="2"/>
      <c r="RQS69" s="6"/>
      <c r="RQT69" s="6"/>
      <c r="RQU69" s="1"/>
      <c r="RQV69" s="1"/>
      <c r="RQW69" s="1"/>
      <c r="RQZ69" s="2"/>
      <c r="RRA69" s="6"/>
      <c r="RRB69" s="6"/>
      <c r="RRC69" s="1"/>
      <c r="RRD69" s="1"/>
      <c r="RRE69" s="1"/>
      <c r="RRH69" s="2"/>
      <c r="RRI69" s="6"/>
      <c r="RRJ69" s="6"/>
      <c r="RRK69" s="1"/>
      <c r="RRL69" s="1"/>
      <c r="RRM69" s="1"/>
      <c r="RRP69" s="2"/>
      <c r="RRQ69" s="6"/>
      <c r="RRR69" s="6"/>
      <c r="RRS69" s="1"/>
      <c r="RRT69" s="1"/>
      <c r="RRU69" s="1"/>
      <c r="RRX69" s="2"/>
      <c r="RRY69" s="6"/>
      <c r="RRZ69" s="6"/>
      <c r="RSA69" s="1"/>
      <c r="RSB69" s="1"/>
      <c r="RSC69" s="1"/>
      <c r="RSF69" s="2"/>
      <c r="RSG69" s="6"/>
      <c r="RSH69" s="6"/>
      <c r="RSI69" s="1"/>
      <c r="RSJ69" s="1"/>
      <c r="RSK69" s="1"/>
      <c r="RSN69" s="2"/>
      <c r="RSO69" s="6"/>
      <c r="RSP69" s="6"/>
      <c r="RSQ69" s="1"/>
      <c r="RSR69" s="1"/>
      <c r="RSS69" s="1"/>
      <c r="RSV69" s="2"/>
      <c r="RSW69" s="6"/>
      <c r="RSX69" s="6"/>
      <c r="RSY69" s="1"/>
      <c r="RSZ69" s="1"/>
      <c r="RTA69" s="1"/>
      <c r="RTD69" s="2"/>
      <c r="RTE69" s="6"/>
      <c r="RTF69" s="6"/>
      <c r="RTG69" s="1"/>
      <c r="RTH69" s="1"/>
      <c r="RTI69" s="1"/>
      <c r="RTL69" s="2"/>
      <c r="RTM69" s="6"/>
      <c r="RTN69" s="6"/>
      <c r="RTO69" s="1"/>
      <c r="RTP69" s="1"/>
      <c r="RTQ69" s="1"/>
      <c r="RTT69" s="2"/>
      <c r="RTU69" s="6"/>
      <c r="RTV69" s="6"/>
      <c r="RTW69" s="1"/>
      <c r="RTX69" s="1"/>
      <c r="RTY69" s="1"/>
      <c r="RUB69" s="2"/>
      <c r="RUC69" s="6"/>
      <c r="RUD69" s="6"/>
      <c r="RUE69" s="1"/>
      <c r="RUF69" s="1"/>
      <c r="RUG69" s="1"/>
      <c r="RUJ69" s="2"/>
      <c r="RUK69" s="6"/>
      <c r="RUL69" s="6"/>
      <c r="RUM69" s="1"/>
      <c r="RUN69" s="1"/>
      <c r="RUO69" s="1"/>
      <c r="RUR69" s="2"/>
      <c r="RUS69" s="6"/>
      <c r="RUT69" s="6"/>
      <c r="RUU69" s="1"/>
      <c r="RUV69" s="1"/>
      <c r="RUW69" s="1"/>
      <c r="RUZ69" s="2"/>
      <c r="RVA69" s="6"/>
      <c r="RVB69" s="6"/>
      <c r="RVC69" s="1"/>
      <c r="RVD69" s="1"/>
      <c r="RVE69" s="1"/>
      <c r="RVH69" s="2"/>
      <c r="RVI69" s="6"/>
      <c r="RVJ69" s="6"/>
      <c r="RVK69" s="1"/>
      <c r="RVL69" s="1"/>
      <c r="RVM69" s="1"/>
      <c r="RVP69" s="2"/>
      <c r="RVQ69" s="6"/>
      <c r="RVR69" s="6"/>
      <c r="RVS69" s="1"/>
      <c r="RVT69" s="1"/>
      <c r="RVU69" s="1"/>
      <c r="RVX69" s="2"/>
      <c r="RVY69" s="6"/>
      <c r="RVZ69" s="6"/>
      <c r="RWA69" s="1"/>
      <c r="RWB69" s="1"/>
      <c r="RWC69" s="1"/>
      <c r="RWF69" s="2"/>
      <c r="RWG69" s="6"/>
      <c r="RWH69" s="6"/>
      <c r="RWI69" s="1"/>
      <c r="RWJ69" s="1"/>
      <c r="RWK69" s="1"/>
      <c r="RWN69" s="2"/>
      <c r="RWO69" s="6"/>
      <c r="RWP69" s="6"/>
      <c r="RWQ69" s="1"/>
      <c r="RWR69" s="1"/>
      <c r="RWS69" s="1"/>
      <c r="RWV69" s="2"/>
      <c r="RWW69" s="6"/>
      <c r="RWX69" s="6"/>
      <c r="RWY69" s="1"/>
      <c r="RWZ69" s="1"/>
      <c r="RXA69" s="1"/>
      <c r="RXD69" s="2"/>
      <c r="RXE69" s="6"/>
      <c r="RXF69" s="6"/>
      <c r="RXG69" s="1"/>
      <c r="RXH69" s="1"/>
      <c r="RXI69" s="1"/>
      <c r="RXL69" s="2"/>
      <c r="RXM69" s="6"/>
      <c r="RXN69" s="6"/>
      <c r="RXO69" s="1"/>
      <c r="RXP69" s="1"/>
      <c r="RXQ69" s="1"/>
      <c r="RXT69" s="2"/>
      <c r="RXU69" s="6"/>
      <c r="RXV69" s="6"/>
      <c r="RXW69" s="1"/>
      <c r="RXX69" s="1"/>
      <c r="RXY69" s="1"/>
      <c r="RYB69" s="2"/>
      <c r="RYC69" s="6"/>
      <c r="RYD69" s="6"/>
      <c r="RYE69" s="1"/>
      <c r="RYF69" s="1"/>
      <c r="RYG69" s="1"/>
      <c r="RYJ69" s="2"/>
      <c r="RYK69" s="6"/>
      <c r="RYL69" s="6"/>
      <c r="RYM69" s="1"/>
      <c r="RYN69" s="1"/>
      <c r="RYO69" s="1"/>
      <c r="RYR69" s="2"/>
      <c r="RYS69" s="6"/>
      <c r="RYT69" s="6"/>
      <c r="RYU69" s="1"/>
      <c r="RYV69" s="1"/>
      <c r="RYW69" s="1"/>
      <c r="RYZ69" s="2"/>
      <c r="RZA69" s="6"/>
      <c r="RZB69" s="6"/>
      <c r="RZC69" s="1"/>
      <c r="RZD69" s="1"/>
      <c r="RZE69" s="1"/>
      <c r="RZH69" s="2"/>
      <c r="RZI69" s="6"/>
      <c r="RZJ69" s="6"/>
      <c r="RZK69" s="1"/>
      <c r="RZL69" s="1"/>
      <c r="RZM69" s="1"/>
      <c r="RZP69" s="2"/>
      <c r="RZQ69" s="6"/>
      <c r="RZR69" s="6"/>
      <c r="RZS69" s="1"/>
      <c r="RZT69" s="1"/>
      <c r="RZU69" s="1"/>
      <c r="RZX69" s="2"/>
      <c r="RZY69" s="6"/>
      <c r="RZZ69" s="6"/>
      <c r="SAA69" s="1"/>
      <c r="SAB69" s="1"/>
      <c r="SAC69" s="1"/>
      <c r="SAF69" s="2"/>
      <c r="SAG69" s="6"/>
      <c r="SAH69" s="6"/>
      <c r="SAI69" s="1"/>
      <c r="SAJ69" s="1"/>
      <c r="SAK69" s="1"/>
      <c r="SAN69" s="2"/>
      <c r="SAO69" s="6"/>
      <c r="SAP69" s="6"/>
      <c r="SAQ69" s="1"/>
      <c r="SAR69" s="1"/>
      <c r="SAS69" s="1"/>
      <c r="SAV69" s="2"/>
      <c r="SAW69" s="6"/>
      <c r="SAX69" s="6"/>
      <c r="SAY69" s="1"/>
      <c r="SAZ69" s="1"/>
      <c r="SBA69" s="1"/>
      <c r="SBD69" s="2"/>
      <c r="SBE69" s="6"/>
      <c r="SBF69" s="6"/>
      <c r="SBG69" s="1"/>
      <c r="SBH69" s="1"/>
      <c r="SBI69" s="1"/>
      <c r="SBL69" s="2"/>
      <c r="SBM69" s="6"/>
      <c r="SBN69" s="6"/>
      <c r="SBO69" s="1"/>
      <c r="SBP69" s="1"/>
      <c r="SBQ69" s="1"/>
      <c r="SBT69" s="2"/>
      <c r="SBU69" s="6"/>
      <c r="SBV69" s="6"/>
      <c r="SBW69" s="1"/>
      <c r="SBX69" s="1"/>
      <c r="SBY69" s="1"/>
      <c r="SCB69" s="2"/>
      <c r="SCC69" s="6"/>
      <c r="SCD69" s="6"/>
      <c r="SCE69" s="1"/>
      <c r="SCF69" s="1"/>
      <c r="SCG69" s="1"/>
      <c r="SCJ69" s="2"/>
      <c r="SCK69" s="6"/>
      <c r="SCL69" s="6"/>
      <c r="SCM69" s="1"/>
      <c r="SCN69" s="1"/>
      <c r="SCO69" s="1"/>
      <c r="SCR69" s="2"/>
      <c r="SCS69" s="6"/>
      <c r="SCT69" s="6"/>
      <c r="SCU69" s="1"/>
      <c r="SCV69" s="1"/>
      <c r="SCW69" s="1"/>
      <c r="SCZ69" s="2"/>
      <c r="SDA69" s="6"/>
      <c r="SDB69" s="6"/>
      <c r="SDC69" s="1"/>
      <c r="SDD69" s="1"/>
      <c r="SDE69" s="1"/>
      <c r="SDH69" s="2"/>
      <c r="SDI69" s="6"/>
      <c r="SDJ69" s="6"/>
      <c r="SDK69" s="1"/>
      <c r="SDL69" s="1"/>
      <c r="SDM69" s="1"/>
      <c r="SDP69" s="2"/>
      <c r="SDQ69" s="6"/>
      <c r="SDR69" s="6"/>
      <c r="SDS69" s="1"/>
      <c r="SDT69" s="1"/>
      <c r="SDU69" s="1"/>
      <c r="SDX69" s="2"/>
      <c r="SDY69" s="6"/>
      <c r="SDZ69" s="6"/>
      <c r="SEA69" s="1"/>
      <c r="SEB69" s="1"/>
      <c r="SEC69" s="1"/>
      <c r="SEF69" s="2"/>
      <c r="SEG69" s="6"/>
      <c r="SEH69" s="6"/>
      <c r="SEI69" s="1"/>
      <c r="SEJ69" s="1"/>
      <c r="SEK69" s="1"/>
      <c r="SEN69" s="2"/>
      <c r="SEO69" s="6"/>
      <c r="SEP69" s="6"/>
      <c r="SEQ69" s="1"/>
      <c r="SER69" s="1"/>
      <c r="SES69" s="1"/>
      <c r="SEV69" s="2"/>
      <c r="SEW69" s="6"/>
      <c r="SEX69" s="6"/>
      <c r="SEY69" s="1"/>
      <c r="SEZ69" s="1"/>
      <c r="SFA69" s="1"/>
      <c r="SFD69" s="2"/>
      <c r="SFE69" s="6"/>
      <c r="SFF69" s="6"/>
      <c r="SFG69" s="1"/>
      <c r="SFH69" s="1"/>
      <c r="SFI69" s="1"/>
      <c r="SFL69" s="2"/>
      <c r="SFM69" s="6"/>
      <c r="SFN69" s="6"/>
      <c r="SFO69" s="1"/>
      <c r="SFP69" s="1"/>
      <c r="SFQ69" s="1"/>
      <c r="SFT69" s="2"/>
      <c r="SFU69" s="6"/>
      <c r="SFV69" s="6"/>
      <c r="SFW69" s="1"/>
      <c r="SFX69" s="1"/>
      <c r="SFY69" s="1"/>
      <c r="SGB69" s="2"/>
      <c r="SGC69" s="6"/>
      <c r="SGD69" s="6"/>
      <c r="SGE69" s="1"/>
      <c r="SGF69" s="1"/>
      <c r="SGG69" s="1"/>
      <c r="SGJ69" s="2"/>
      <c r="SGK69" s="6"/>
      <c r="SGL69" s="6"/>
      <c r="SGM69" s="1"/>
      <c r="SGN69" s="1"/>
      <c r="SGO69" s="1"/>
      <c r="SGR69" s="2"/>
      <c r="SGS69" s="6"/>
      <c r="SGT69" s="6"/>
      <c r="SGU69" s="1"/>
      <c r="SGV69" s="1"/>
      <c r="SGW69" s="1"/>
      <c r="SGZ69" s="2"/>
      <c r="SHA69" s="6"/>
      <c r="SHB69" s="6"/>
      <c r="SHC69" s="1"/>
      <c r="SHD69" s="1"/>
      <c r="SHE69" s="1"/>
      <c r="SHH69" s="2"/>
      <c r="SHI69" s="6"/>
      <c r="SHJ69" s="6"/>
      <c r="SHK69" s="1"/>
      <c r="SHL69" s="1"/>
      <c r="SHM69" s="1"/>
      <c r="SHP69" s="2"/>
      <c r="SHQ69" s="6"/>
      <c r="SHR69" s="6"/>
      <c r="SHS69" s="1"/>
      <c r="SHT69" s="1"/>
      <c r="SHU69" s="1"/>
      <c r="SHX69" s="2"/>
      <c r="SHY69" s="6"/>
      <c r="SHZ69" s="6"/>
      <c r="SIA69" s="1"/>
      <c r="SIB69" s="1"/>
      <c r="SIC69" s="1"/>
      <c r="SIF69" s="2"/>
      <c r="SIG69" s="6"/>
      <c r="SIH69" s="6"/>
      <c r="SII69" s="1"/>
      <c r="SIJ69" s="1"/>
      <c r="SIK69" s="1"/>
      <c r="SIN69" s="2"/>
      <c r="SIO69" s="6"/>
      <c r="SIP69" s="6"/>
      <c r="SIQ69" s="1"/>
      <c r="SIR69" s="1"/>
      <c r="SIS69" s="1"/>
      <c r="SIV69" s="2"/>
      <c r="SIW69" s="6"/>
      <c r="SIX69" s="6"/>
      <c r="SIY69" s="1"/>
      <c r="SIZ69" s="1"/>
      <c r="SJA69" s="1"/>
      <c r="SJD69" s="2"/>
      <c r="SJE69" s="6"/>
      <c r="SJF69" s="6"/>
      <c r="SJG69" s="1"/>
      <c r="SJH69" s="1"/>
      <c r="SJI69" s="1"/>
      <c r="SJL69" s="2"/>
      <c r="SJM69" s="6"/>
      <c r="SJN69" s="6"/>
      <c r="SJO69" s="1"/>
      <c r="SJP69" s="1"/>
      <c r="SJQ69" s="1"/>
      <c r="SJT69" s="2"/>
      <c r="SJU69" s="6"/>
      <c r="SJV69" s="6"/>
      <c r="SJW69" s="1"/>
      <c r="SJX69" s="1"/>
      <c r="SJY69" s="1"/>
      <c r="SKB69" s="2"/>
      <c r="SKC69" s="6"/>
      <c r="SKD69" s="6"/>
      <c r="SKE69" s="1"/>
      <c r="SKF69" s="1"/>
      <c r="SKG69" s="1"/>
      <c r="SKJ69" s="2"/>
      <c r="SKK69" s="6"/>
      <c r="SKL69" s="6"/>
      <c r="SKM69" s="1"/>
      <c r="SKN69" s="1"/>
      <c r="SKO69" s="1"/>
      <c r="SKR69" s="2"/>
      <c r="SKS69" s="6"/>
      <c r="SKT69" s="6"/>
      <c r="SKU69" s="1"/>
      <c r="SKV69" s="1"/>
      <c r="SKW69" s="1"/>
      <c r="SKZ69" s="2"/>
      <c r="SLA69" s="6"/>
      <c r="SLB69" s="6"/>
      <c r="SLC69" s="1"/>
      <c r="SLD69" s="1"/>
      <c r="SLE69" s="1"/>
      <c r="SLH69" s="2"/>
      <c r="SLI69" s="6"/>
      <c r="SLJ69" s="6"/>
      <c r="SLK69" s="1"/>
      <c r="SLL69" s="1"/>
      <c r="SLM69" s="1"/>
      <c r="SLP69" s="2"/>
      <c r="SLQ69" s="6"/>
      <c r="SLR69" s="6"/>
      <c r="SLS69" s="1"/>
      <c r="SLT69" s="1"/>
      <c r="SLU69" s="1"/>
      <c r="SLX69" s="2"/>
      <c r="SLY69" s="6"/>
      <c r="SLZ69" s="6"/>
      <c r="SMA69" s="1"/>
      <c r="SMB69" s="1"/>
      <c r="SMC69" s="1"/>
      <c r="SMF69" s="2"/>
      <c r="SMG69" s="6"/>
      <c r="SMH69" s="6"/>
      <c r="SMI69" s="1"/>
      <c r="SMJ69" s="1"/>
      <c r="SMK69" s="1"/>
      <c r="SMN69" s="2"/>
      <c r="SMO69" s="6"/>
      <c r="SMP69" s="6"/>
      <c r="SMQ69" s="1"/>
      <c r="SMR69" s="1"/>
      <c r="SMS69" s="1"/>
      <c r="SMV69" s="2"/>
      <c r="SMW69" s="6"/>
      <c r="SMX69" s="6"/>
      <c r="SMY69" s="1"/>
      <c r="SMZ69" s="1"/>
      <c r="SNA69" s="1"/>
      <c r="SND69" s="2"/>
      <c r="SNE69" s="6"/>
      <c r="SNF69" s="6"/>
      <c r="SNG69" s="1"/>
      <c r="SNH69" s="1"/>
      <c r="SNI69" s="1"/>
      <c r="SNL69" s="2"/>
      <c r="SNM69" s="6"/>
      <c r="SNN69" s="6"/>
      <c r="SNO69" s="1"/>
      <c r="SNP69" s="1"/>
      <c r="SNQ69" s="1"/>
      <c r="SNT69" s="2"/>
      <c r="SNU69" s="6"/>
      <c r="SNV69" s="6"/>
      <c r="SNW69" s="1"/>
      <c r="SNX69" s="1"/>
      <c r="SNY69" s="1"/>
      <c r="SOB69" s="2"/>
      <c r="SOC69" s="6"/>
      <c r="SOD69" s="6"/>
      <c r="SOE69" s="1"/>
      <c r="SOF69" s="1"/>
      <c r="SOG69" s="1"/>
      <c r="SOJ69" s="2"/>
      <c r="SOK69" s="6"/>
      <c r="SOL69" s="6"/>
      <c r="SOM69" s="1"/>
      <c r="SON69" s="1"/>
      <c r="SOO69" s="1"/>
      <c r="SOR69" s="2"/>
      <c r="SOS69" s="6"/>
      <c r="SOT69" s="6"/>
      <c r="SOU69" s="1"/>
      <c r="SOV69" s="1"/>
      <c r="SOW69" s="1"/>
      <c r="SOZ69" s="2"/>
      <c r="SPA69" s="6"/>
      <c r="SPB69" s="6"/>
      <c r="SPC69" s="1"/>
      <c r="SPD69" s="1"/>
      <c r="SPE69" s="1"/>
      <c r="SPH69" s="2"/>
      <c r="SPI69" s="6"/>
      <c r="SPJ69" s="6"/>
      <c r="SPK69" s="1"/>
      <c r="SPL69" s="1"/>
      <c r="SPM69" s="1"/>
      <c r="SPP69" s="2"/>
      <c r="SPQ69" s="6"/>
      <c r="SPR69" s="6"/>
      <c r="SPS69" s="1"/>
      <c r="SPT69" s="1"/>
      <c r="SPU69" s="1"/>
      <c r="SPX69" s="2"/>
      <c r="SPY69" s="6"/>
      <c r="SPZ69" s="6"/>
      <c r="SQA69" s="1"/>
      <c r="SQB69" s="1"/>
      <c r="SQC69" s="1"/>
      <c r="SQF69" s="2"/>
      <c r="SQG69" s="6"/>
      <c r="SQH69" s="6"/>
      <c r="SQI69" s="1"/>
      <c r="SQJ69" s="1"/>
      <c r="SQK69" s="1"/>
      <c r="SQN69" s="2"/>
      <c r="SQO69" s="6"/>
      <c r="SQP69" s="6"/>
      <c r="SQQ69" s="1"/>
      <c r="SQR69" s="1"/>
      <c r="SQS69" s="1"/>
      <c r="SQV69" s="2"/>
      <c r="SQW69" s="6"/>
      <c r="SQX69" s="6"/>
      <c r="SQY69" s="1"/>
      <c r="SQZ69" s="1"/>
      <c r="SRA69" s="1"/>
      <c r="SRD69" s="2"/>
      <c r="SRE69" s="6"/>
      <c r="SRF69" s="6"/>
      <c r="SRG69" s="1"/>
      <c r="SRH69" s="1"/>
      <c r="SRI69" s="1"/>
      <c r="SRL69" s="2"/>
      <c r="SRM69" s="6"/>
      <c r="SRN69" s="6"/>
      <c r="SRO69" s="1"/>
      <c r="SRP69" s="1"/>
      <c r="SRQ69" s="1"/>
      <c r="SRT69" s="2"/>
      <c r="SRU69" s="6"/>
      <c r="SRV69" s="6"/>
      <c r="SRW69" s="1"/>
      <c r="SRX69" s="1"/>
      <c r="SRY69" s="1"/>
      <c r="SSB69" s="2"/>
      <c r="SSC69" s="6"/>
      <c r="SSD69" s="6"/>
      <c r="SSE69" s="1"/>
      <c r="SSF69" s="1"/>
      <c r="SSG69" s="1"/>
      <c r="SSJ69" s="2"/>
      <c r="SSK69" s="6"/>
      <c r="SSL69" s="6"/>
      <c r="SSM69" s="1"/>
      <c r="SSN69" s="1"/>
      <c r="SSO69" s="1"/>
      <c r="SSR69" s="2"/>
      <c r="SSS69" s="6"/>
      <c r="SST69" s="6"/>
      <c r="SSU69" s="1"/>
      <c r="SSV69" s="1"/>
      <c r="SSW69" s="1"/>
      <c r="SSZ69" s="2"/>
      <c r="STA69" s="6"/>
      <c r="STB69" s="6"/>
      <c r="STC69" s="1"/>
      <c r="STD69" s="1"/>
      <c r="STE69" s="1"/>
      <c r="STH69" s="2"/>
      <c r="STI69" s="6"/>
      <c r="STJ69" s="6"/>
      <c r="STK69" s="1"/>
      <c r="STL69" s="1"/>
      <c r="STM69" s="1"/>
      <c r="STP69" s="2"/>
      <c r="STQ69" s="6"/>
      <c r="STR69" s="6"/>
      <c r="STS69" s="1"/>
      <c r="STT69" s="1"/>
      <c r="STU69" s="1"/>
      <c r="STX69" s="2"/>
      <c r="STY69" s="6"/>
      <c r="STZ69" s="6"/>
      <c r="SUA69" s="1"/>
      <c r="SUB69" s="1"/>
      <c r="SUC69" s="1"/>
      <c r="SUF69" s="2"/>
      <c r="SUG69" s="6"/>
      <c r="SUH69" s="6"/>
      <c r="SUI69" s="1"/>
      <c r="SUJ69" s="1"/>
      <c r="SUK69" s="1"/>
      <c r="SUN69" s="2"/>
      <c r="SUO69" s="6"/>
      <c r="SUP69" s="6"/>
      <c r="SUQ69" s="1"/>
      <c r="SUR69" s="1"/>
      <c r="SUS69" s="1"/>
      <c r="SUV69" s="2"/>
      <c r="SUW69" s="6"/>
      <c r="SUX69" s="6"/>
      <c r="SUY69" s="1"/>
      <c r="SUZ69" s="1"/>
      <c r="SVA69" s="1"/>
      <c r="SVD69" s="2"/>
      <c r="SVE69" s="6"/>
      <c r="SVF69" s="6"/>
      <c r="SVG69" s="1"/>
      <c r="SVH69" s="1"/>
      <c r="SVI69" s="1"/>
      <c r="SVL69" s="2"/>
      <c r="SVM69" s="6"/>
      <c r="SVN69" s="6"/>
      <c r="SVO69" s="1"/>
      <c r="SVP69" s="1"/>
      <c r="SVQ69" s="1"/>
      <c r="SVT69" s="2"/>
      <c r="SVU69" s="6"/>
      <c r="SVV69" s="6"/>
      <c r="SVW69" s="1"/>
      <c r="SVX69" s="1"/>
      <c r="SVY69" s="1"/>
      <c r="SWB69" s="2"/>
      <c r="SWC69" s="6"/>
      <c r="SWD69" s="6"/>
      <c r="SWE69" s="1"/>
      <c r="SWF69" s="1"/>
      <c r="SWG69" s="1"/>
      <c r="SWJ69" s="2"/>
      <c r="SWK69" s="6"/>
      <c r="SWL69" s="6"/>
      <c r="SWM69" s="1"/>
      <c r="SWN69" s="1"/>
      <c r="SWO69" s="1"/>
      <c r="SWR69" s="2"/>
      <c r="SWS69" s="6"/>
      <c r="SWT69" s="6"/>
      <c r="SWU69" s="1"/>
      <c r="SWV69" s="1"/>
      <c r="SWW69" s="1"/>
      <c r="SWZ69" s="2"/>
      <c r="SXA69" s="6"/>
      <c r="SXB69" s="6"/>
      <c r="SXC69" s="1"/>
      <c r="SXD69" s="1"/>
      <c r="SXE69" s="1"/>
      <c r="SXH69" s="2"/>
      <c r="SXI69" s="6"/>
      <c r="SXJ69" s="6"/>
      <c r="SXK69" s="1"/>
      <c r="SXL69" s="1"/>
      <c r="SXM69" s="1"/>
      <c r="SXP69" s="2"/>
      <c r="SXQ69" s="6"/>
      <c r="SXR69" s="6"/>
      <c r="SXS69" s="1"/>
      <c r="SXT69" s="1"/>
      <c r="SXU69" s="1"/>
      <c r="SXX69" s="2"/>
      <c r="SXY69" s="6"/>
      <c r="SXZ69" s="6"/>
      <c r="SYA69" s="1"/>
      <c r="SYB69" s="1"/>
      <c r="SYC69" s="1"/>
      <c r="SYF69" s="2"/>
      <c r="SYG69" s="6"/>
      <c r="SYH69" s="6"/>
      <c r="SYI69" s="1"/>
      <c r="SYJ69" s="1"/>
      <c r="SYK69" s="1"/>
      <c r="SYN69" s="2"/>
      <c r="SYO69" s="6"/>
      <c r="SYP69" s="6"/>
      <c r="SYQ69" s="1"/>
      <c r="SYR69" s="1"/>
      <c r="SYS69" s="1"/>
      <c r="SYV69" s="2"/>
      <c r="SYW69" s="6"/>
      <c r="SYX69" s="6"/>
      <c r="SYY69" s="1"/>
      <c r="SYZ69" s="1"/>
      <c r="SZA69" s="1"/>
      <c r="SZD69" s="2"/>
      <c r="SZE69" s="6"/>
      <c r="SZF69" s="6"/>
      <c r="SZG69" s="1"/>
      <c r="SZH69" s="1"/>
      <c r="SZI69" s="1"/>
      <c r="SZL69" s="2"/>
      <c r="SZM69" s="6"/>
      <c r="SZN69" s="6"/>
      <c r="SZO69" s="1"/>
      <c r="SZP69" s="1"/>
      <c r="SZQ69" s="1"/>
      <c r="SZT69" s="2"/>
      <c r="SZU69" s="6"/>
      <c r="SZV69" s="6"/>
      <c r="SZW69" s="1"/>
      <c r="SZX69" s="1"/>
      <c r="SZY69" s="1"/>
      <c r="TAB69" s="2"/>
      <c r="TAC69" s="6"/>
      <c r="TAD69" s="6"/>
      <c r="TAE69" s="1"/>
      <c r="TAF69" s="1"/>
      <c r="TAG69" s="1"/>
      <c r="TAJ69" s="2"/>
      <c r="TAK69" s="6"/>
      <c r="TAL69" s="6"/>
      <c r="TAM69" s="1"/>
      <c r="TAN69" s="1"/>
      <c r="TAO69" s="1"/>
      <c r="TAR69" s="2"/>
      <c r="TAS69" s="6"/>
      <c r="TAT69" s="6"/>
      <c r="TAU69" s="1"/>
      <c r="TAV69" s="1"/>
      <c r="TAW69" s="1"/>
      <c r="TAZ69" s="2"/>
      <c r="TBA69" s="6"/>
      <c r="TBB69" s="6"/>
      <c r="TBC69" s="1"/>
      <c r="TBD69" s="1"/>
      <c r="TBE69" s="1"/>
      <c r="TBH69" s="2"/>
      <c r="TBI69" s="6"/>
      <c r="TBJ69" s="6"/>
      <c r="TBK69" s="1"/>
      <c r="TBL69" s="1"/>
      <c r="TBM69" s="1"/>
      <c r="TBP69" s="2"/>
      <c r="TBQ69" s="6"/>
      <c r="TBR69" s="6"/>
      <c r="TBS69" s="1"/>
      <c r="TBT69" s="1"/>
      <c r="TBU69" s="1"/>
      <c r="TBX69" s="2"/>
      <c r="TBY69" s="6"/>
      <c r="TBZ69" s="6"/>
      <c r="TCA69" s="1"/>
      <c r="TCB69" s="1"/>
      <c r="TCC69" s="1"/>
      <c r="TCF69" s="2"/>
      <c r="TCG69" s="6"/>
      <c r="TCH69" s="6"/>
      <c r="TCI69" s="1"/>
      <c r="TCJ69" s="1"/>
      <c r="TCK69" s="1"/>
      <c r="TCN69" s="2"/>
      <c r="TCO69" s="6"/>
      <c r="TCP69" s="6"/>
      <c r="TCQ69" s="1"/>
      <c r="TCR69" s="1"/>
      <c r="TCS69" s="1"/>
      <c r="TCV69" s="2"/>
      <c r="TCW69" s="6"/>
      <c r="TCX69" s="6"/>
      <c r="TCY69" s="1"/>
      <c r="TCZ69" s="1"/>
      <c r="TDA69" s="1"/>
      <c r="TDD69" s="2"/>
      <c r="TDE69" s="6"/>
      <c r="TDF69" s="6"/>
      <c r="TDG69" s="1"/>
      <c r="TDH69" s="1"/>
      <c r="TDI69" s="1"/>
      <c r="TDL69" s="2"/>
      <c r="TDM69" s="6"/>
      <c r="TDN69" s="6"/>
      <c r="TDO69" s="1"/>
      <c r="TDP69" s="1"/>
      <c r="TDQ69" s="1"/>
      <c r="TDT69" s="2"/>
      <c r="TDU69" s="6"/>
      <c r="TDV69" s="6"/>
      <c r="TDW69" s="1"/>
      <c r="TDX69" s="1"/>
      <c r="TDY69" s="1"/>
      <c r="TEB69" s="2"/>
      <c r="TEC69" s="6"/>
      <c r="TED69" s="6"/>
      <c r="TEE69" s="1"/>
      <c r="TEF69" s="1"/>
      <c r="TEG69" s="1"/>
      <c r="TEJ69" s="2"/>
      <c r="TEK69" s="6"/>
      <c r="TEL69" s="6"/>
      <c r="TEM69" s="1"/>
      <c r="TEN69" s="1"/>
      <c r="TEO69" s="1"/>
      <c r="TER69" s="2"/>
      <c r="TES69" s="6"/>
      <c r="TET69" s="6"/>
      <c r="TEU69" s="1"/>
      <c r="TEV69" s="1"/>
      <c r="TEW69" s="1"/>
      <c r="TEZ69" s="2"/>
      <c r="TFA69" s="6"/>
      <c r="TFB69" s="6"/>
      <c r="TFC69" s="1"/>
      <c r="TFD69" s="1"/>
      <c r="TFE69" s="1"/>
      <c r="TFH69" s="2"/>
      <c r="TFI69" s="6"/>
      <c r="TFJ69" s="6"/>
      <c r="TFK69" s="1"/>
      <c r="TFL69" s="1"/>
      <c r="TFM69" s="1"/>
      <c r="TFP69" s="2"/>
      <c r="TFQ69" s="6"/>
      <c r="TFR69" s="6"/>
      <c r="TFS69" s="1"/>
      <c r="TFT69" s="1"/>
      <c r="TFU69" s="1"/>
      <c r="TFX69" s="2"/>
      <c r="TFY69" s="6"/>
      <c r="TFZ69" s="6"/>
      <c r="TGA69" s="1"/>
      <c r="TGB69" s="1"/>
      <c r="TGC69" s="1"/>
      <c r="TGF69" s="2"/>
      <c r="TGG69" s="6"/>
      <c r="TGH69" s="6"/>
      <c r="TGI69" s="1"/>
      <c r="TGJ69" s="1"/>
      <c r="TGK69" s="1"/>
      <c r="TGN69" s="2"/>
      <c r="TGO69" s="6"/>
      <c r="TGP69" s="6"/>
      <c r="TGQ69" s="1"/>
      <c r="TGR69" s="1"/>
      <c r="TGS69" s="1"/>
      <c r="TGV69" s="2"/>
      <c r="TGW69" s="6"/>
      <c r="TGX69" s="6"/>
      <c r="TGY69" s="1"/>
      <c r="TGZ69" s="1"/>
      <c r="THA69" s="1"/>
      <c r="THD69" s="2"/>
      <c r="THE69" s="6"/>
      <c r="THF69" s="6"/>
      <c r="THG69" s="1"/>
      <c r="THH69" s="1"/>
      <c r="THI69" s="1"/>
      <c r="THL69" s="2"/>
      <c r="THM69" s="6"/>
      <c r="THN69" s="6"/>
      <c r="THO69" s="1"/>
      <c r="THP69" s="1"/>
      <c r="THQ69" s="1"/>
      <c r="THT69" s="2"/>
      <c r="THU69" s="6"/>
      <c r="THV69" s="6"/>
      <c r="THW69" s="1"/>
      <c r="THX69" s="1"/>
      <c r="THY69" s="1"/>
      <c r="TIB69" s="2"/>
      <c r="TIC69" s="6"/>
      <c r="TID69" s="6"/>
      <c r="TIE69" s="1"/>
      <c r="TIF69" s="1"/>
      <c r="TIG69" s="1"/>
      <c r="TIJ69" s="2"/>
      <c r="TIK69" s="6"/>
      <c r="TIL69" s="6"/>
      <c r="TIM69" s="1"/>
      <c r="TIN69" s="1"/>
      <c r="TIO69" s="1"/>
      <c r="TIR69" s="2"/>
      <c r="TIS69" s="6"/>
      <c r="TIT69" s="6"/>
      <c r="TIU69" s="1"/>
      <c r="TIV69" s="1"/>
      <c r="TIW69" s="1"/>
      <c r="TIZ69" s="2"/>
      <c r="TJA69" s="6"/>
      <c r="TJB69" s="6"/>
      <c r="TJC69" s="1"/>
      <c r="TJD69" s="1"/>
      <c r="TJE69" s="1"/>
      <c r="TJH69" s="2"/>
      <c r="TJI69" s="6"/>
      <c r="TJJ69" s="6"/>
      <c r="TJK69" s="1"/>
      <c r="TJL69" s="1"/>
      <c r="TJM69" s="1"/>
      <c r="TJP69" s="2"/>
      <c r="TJQ69" s="6"/>
      <c r="TJR69" s="6"/>
      <c r="TJS69" s="1"/>
      <c r="TJT69" s="1"/>
      <c r="TJU69" s="1"/>
      <c r="TJX69" s="2"/>
      <c r="TJY69" s="6"/>
      <c r="TJZ69" s="6"/>
      <c r="TKA69" s="1"/>
      <c r="TKB69" s="1"/>
      <c r="TKC69" s="1"/>
      <c r="TKF69" s="2"/>
      <c r="TKG69" s="6"/>
      <c r="TKH69" s="6"/>
      <c r="TKI69" s="1"/>
      <c r="TKJ69" s="1"/>
      <c r="TKK69" s="1"/>
      <c r="TKN69" s="2"/>
      <c r="TKO69" s="6"/>
      <c r="TKP69" s="6"/>
      <c r="TKQ69" s="1"/>
      <c r="TKR69" s="1"/>
      <c r="TKS69" s="1"/>
      <c r="TKV69" s="2"/>
      <c r="TKW69" s="6"/>
      <c r="TKX69" s="6"/>
      <c r="TKY69" s="1"/>
      <c r="TKZ69" s="1"/>
      <c r="TLA69" s="1"/>
      <c r="TLD69" s="2"/>
      <c r="TLE69" s="6"/>
      <c r="TLF69" s="6"/>
      <c r="TLG69" s="1"/>
      <c r="TLH69" s="1"/>
      <c r="TLI69" s="1"/>
      <c r="TLL69" s="2"/>
      <c r="TLM69" s="6"/>
      <c r="TLN69" s="6"/>
      <c r="TLO69" s="1"/>
      <c r="TLP69" s="1"/>
      <c r="TLQ69" s="1"/>
      <c r="TLT69" s="2"/>
      <c r="TLU69" s="6"/>
      <c r="TLV69" s="6"/>
      <c r="TLW69" s="1"/>
      <c r="TLX69" s="1"/>
      <c r="TLY69" s="1"/>
      <c r="TMB69" s="2"/>
      <c r="TMC69" s="6"/>
      <c r="TMD69" s="6"/>
      <c r="TME69" s="1"/>
      <c r="TMF69" s="1"/>
      <c r="TMG69" s="1"/>
      <c r="TMJ69" s="2"/>
      <c r="TMK69" s="6"/>
      <c r="TML69" s="6"/>
      <c r="TMM69" s="1"/>
      <c r="TMN69" s="1"/>
      <c r="TMO69" s="1"/>
      <c r="TMR69" s="2"/>
      <c r="TMS69" s="6"/>
      <c r="TMT69" s="6"/>
      <c r="TMU69" s="1"/>
      <c r="TMV69" s="1"/>
      <c r="TMW69" s="1"/>
      <c r="TMZ69" s="2"/>
      <c r="TNA69" s="6"/>
      <c r="TNB69" s="6"/>
      <c r="TNC69" s="1"/>
      <c r="TND69" s="1"/>
      <c r="TNE69" s="1"/>
      <c r="TNH69" s="2"/>
      <c r="TNI69" s="6"/>
      <c r="TNJ69" s="6"/>
      <c r="TNK69" s="1"/>
      <c r="TNL69" s="1"/>
      <c r="TNM69" s="1"/>
      <c r="TNP69" s="2"/>
      <c r="TNQ69" s="6"/>
      <c r="TNR69" s="6"/>
      <c r="TNS69" s="1"/>
      <c r="TNT69" s="1"/>
      <c r="TNU69" s="1"/>
      <c r="TNX69" s="2"/>
      <c r="TNY69" s="6"/>
      <c r="TNZ69" s="6"/>
      <c r="TOA69" s="1"/>
      <c r="TOB69" s="1"/>
      <c r="TOC69" s="1"/>
      <c r="TOF69" s="2"/>
      <c r="TOG69" s="6"/>
      <c r="TOH69" s="6"/>
      <c r="TOI69" s="1"/>
      <c r="TOJ69" s="1"/>
      <c r="TOK69" s="1"/>
      <c r="TON69" s="2"/>
      <c r="TOO69" s="6"/>
      <c r="TOP69" s="6"/>
      <c r="TOQ69" s="1"/>
      <c r="TOR69" s="1"/>
      <c r="TOS69" s="1"/>
      <c r="TOV69" s="2"/>
      <c r="TOW69" s="6"/>
      <c r="TOX69" s="6"/>
      <c r="TOY69" s="1"/>
      <c r="TOZ69" s="1"/>
      <c r="TPA69" s="1"/>
      <c r="TPD69" s="2"/>
      <c r="TPE69" s="6"/>
      <c r="TPF69" s="6"/>
      <c r="TPG69" s="1"/>
      <c r="TPH69" s="1"/>
      <c r="TPI69" s="1"/>
      <c r="TPL69" s="2"/>
      <c r="TPM69" s="6"/>
      <c r="TPN69" s="6"/>
      <c r="TPO69" s="1"/>
      <c r="TPP69" s="1"/>
      <c r="TPQ69" s="1"/>
      <c r="TPT69" s="2"/>
      <c r="TPU69" s="6"/>
      <c r="TPV69" s="6"/>
      <c r="TPW69" s="1"/>
      <c r="TPX69" s="1"/>
      <c r="TPY69" s="1"/>
      <c r="TQB69" s="2"/>
      <c r="TQC69" s="6"/>
      <c r="TQD69" s="6"/>
      <c r="TQE69" s="1"/>
      <c r="TQF69" s="1"/>
      <c r="TQG69" s="1"/>
      <c r="TQJ69" s="2"/>
      <c r="TQK69" s="6"/>
      <c r="TQL69" s="6"/>
      <c r="TQM69" s="1"/>
      <c r="TQN69" s="1"/>
      <c r="TQO69" s="1"/>
      <c r="TQR69" s="2"/>
      <c r="TQS69" s="6"/>
      <c r="TQT69" s="6"/>
      <c r="TQU69" s="1"/>
      <c r="TQV69" s="1"/>
      <c r="TQW69" s="1"/>
      <c r="TQZ69" s="2"/>
      <c r="TRA69" s="6"/>
      <c r="TRB69" s="6"/>
      <c r="TRC69" s="1"/>
      <c r="TRD69" s="1"/>
      <c r="TRE69" s="1"/>
      <c r="TRH69" s="2"/>
      <c r="TRI69" s="6"/>
      <c r="TRJ69" s="6"/>
      <c r="TRK69" s="1"/>
      <c r="TRL69" s="1"/>
      <c r="TRM69" s="1"/>
      <c r="TRP69" s="2"/>
      <c r="TRQ69" s="6"/>
      <c r="TRR69" s="6"/>
      <c r="TRS69" s="1"/>
      <c r="TRT69" s="1"/>
      <c r="TRU69" s="1"/>
      <c r="TRX69" s="2"/>
      <c r="TRY69" s="6"/>
      <c r="TRZ69" s="6"/>
      <c r="TSA69" s="1"/>
      <c r="TSB69" s="1"/>
      <c r="TSC69" s="1"/>
      <c r="TSF69" s="2"/>
      <c r="TSG69" s="6"/>
      <c r="TSH69" s="6"/>
      <c r="TSI69" s="1"/>
      <c r="TSJ69" s="1"/>
      <c r="TSK69" s="1"/>
      <c r="TSN69" s="2"/>
      <c r="TSO69" s="6"/>
      <c r="TSP69" s="6"/>
      <c r="TSQ69" s="1"/>
      <c r="TSR69" s="1"/>
      <c r="TSS69" s="1"/>
      <c r="TSV69" s="2"/>
      <c r="TSW69" s="6"/>
      <c r="TSX69" s="6"/>
      <c r="TSY69" s="1"/>
      <c r="TSZ69" s="1"/>
      <c r="TTA69" s="1"/>
      <c r="TTD69" s="2"/>
      <c r="TTE69" s="6"/>
      <c r="TTF69" s="6"/>
      <c r="TTG69" s="1"/>
      <c r="TTH69" s="1"/>
      <c r="TTI69" s="1"/>
      <c r="TTL69" s="2"/>
      <c r="TTM69" s="6"/>
      <c r="TTN69" s="6"/>
      <c r="TTO69" s="1"/>
      <c r="TTP69" s="1"/>
      <c r="TTQ69" s="1"/>
      <c r="TTT69" s="2"/>
      <c r="TTU69" s="6"/>
      <c r="TTV69" s="6"/>
      <c r="TTW69" s="1"/>
      <c r="TTX69" s="1"/>
      <c r="TTY69" s="1"/>
      <c r="TUB69" s="2"/>
      <c r="TUC69" s="6"/>
      <c r="TUD69" s="6"/>
      <c r="TUE69" s="1"/>
      <c r="TUF69" s="1"/>
      <c r="TUG69" s="1"/>
      <c r="TUJ69" s="2"/>
      <c r="TUK69" s="6"/>
      <c r="TUL69" s="6"/>
      <c r="TUM69" s="1"/>
      <c r="TUN69" s="1"/>
      <c r="TUO69" s="1"/>
      <c r="TUR69" s="2"/>
      <c r="TUS69" s="6"/>
      <c r="TUT69" s="6"/>
      <c r="TUU69" s="1"/>
      <c r="TUV69" s="1"/>
      <c r="TUW69" s="1"/>
      <c r="TUZ69" s="2"/>
      <c r="TVA69" s="6"/>
      <c r="TVB69" s="6"/>
      <c r="TVC69" s="1"/>
      <c r="TVD69" s="1"/>
      <c r="TVE69" s="1"/>
      <c r="TVH69" s="2"/>
      <c r="TVI69" s="6"/>
      <c r="TVJ69" s="6"/>
      <c r="TVK69" s="1"/>
      <c r="TVL69" s="1"/>
      <c r="TVM69" s="1"/>
      <c r="TVP69" s="2"/>
      <c r="TVQ69" s="6"/>
      <c r="TVR69" s="6"/>
      <c r="TVS69" s="1"/>
      <c r="TVT69" s="1"/>
      <c r="TVU69" s="1"/>
      <c r="TVX69" s="2"/>
      <c r="TVY69" s="6"/>
      <c r="TVZ69" s="6"/>
      <c r="TWA69" s="1"/>
      <c r="TWB69" s="1"/>
      <c r="TWC69" s="1"/>
      <c r="TWF69" s="2"/>
      <c r="TWG69" s="6"/>
      <c r="TWH69" s="6"/>
      <c r="TWI69" s="1"/>
      <c r="TWJ69" s="1"/>
      <c r="TWK69" s="1"/>
      <c r="TWN69" s="2"/>
      <c r="TWO69" s="6"/>
      <c r="TWP69" s="6"/>
      <c r="TWQ69" s="1"/>
      <c r="TWR69" s="1"/>
      <c r="TWS69" s="1"/>
      <c r="TWV69" s="2"/>
      <c r="TWW69" s="6"/>
      <c r="TWX69" s="6"/>
      <c r="TWY69" s="1"/>
      <c r="TWZ69" s="1"/>
      <c r="TXA69" s="1"/>
      <c r="TXD69" s="2"/>
      <c r="TXE69" s="6"/>
      <c r="TXF69" s="6"/>
      <c r="TXG69" s="1"/>
      <c r="TXH69" s="1"/>
      <c r="TXI69" s="1"/>
      <c r="TXL69" s="2"/>
      <c r="TXM69" s="6"/>
      <c r="TXN69" s="6"/>
      <c r="TXO69" s="1"/>
      <c r="TXP69" s="1"/>
      <c r="TXQ69" s="1"/>
      <c r="TXT69" s="2"/>
      <c r="TXU69" s="6"/>
      <c r="TXV69" s="6"/>
      <c r="TXW69" s="1"/>
      <c r="TXX69" s="1"/>
      <c r="TXY69" s="1"/>
      <c r="TYB69" s="2"/>
      <c r="TYC69" s="6"/>
      <c r="TYD69" s="6"/>
      <c r="TYE69" s="1"/>
      <c r="TYF69" s="1"/>
      <c r="TYG69" s="1"/>
      <c r="TYJ69" s="2"/>
      <c r="TYK69" s="6"/>
      <c r="TYL69" s="6"/>
      <c r="TYM69" s="1"/>
      <c r="TYN69" s="1"/>
      <c r="TYO69" s="1"/>
      <c r="TYR69" s="2"/>
      <c r="TYS69" s="6"/>
      <c r="TYT69" s="6"/>
      <c r="TYU69" s="1"/>
      <c r="TYV69" s="1"/>
      <c r="TYW69" s="1"/>
      <c r="TYZ69" s="2"/>
      <c r="TZA69" s="6"/>
      <c r="TZB69" s="6"/>
      <c r="TZC69" s="1"/>
      <c r="TZD69" s="1"/>
      <c r="TZE69" s="1"/>
      <c r="TZH69" s="2"/>
      <c r="TZI69" s="6"/>
      <c r="TZJ69" s="6"/>
      <c r="TZK69" s="1"/>
      <c r="TZL69" s="1"/>
      <c r="TZM69" s="1"/>
      <c r="TZP69" s="2"/>
      <c r="TZQ69" s="6"/>
      <c r="TZR69" s="6"/>
      <c r="TZS69" s="1"/>
      <c r="TZT69" s="1"/>
      <c r="TZU69" s="1"/>
      <c r="TZX69" s="2"/>
      <c r="TZY69" s="6"/>
      <c r="TZZ69" s="6"/>
      <c r="UAA69" s="1"/>
      <c r="UAB69" s="1"/>
      <c r="UAC69" s="1"/>
      <c r="UAF69" s="2"/>
      <c r="UAG69" s="6"/>
      <c r="UAH69" s="6"/>
      <c r="UAI69" s="1"/>
      <c r="UAJ69" s="1"/>
      <c r="UAK69" s="1"/>
      <c r="UAN69" s="2"/>
      <c r="UAO69" s="6"/>
      <c r="UAP69" s="6"/>
      <c r="UAQ69" s="1"/>
      <c r="UAR69" s="1"/>
      <c r="UAS69" s="1"/>
      <c r="UAV69" s="2"/>
      <c r="UAW69" s="6"/>
      <c r="UAX69" s="6"/>
      <c r="UAY69" s="1"/>
      <c r="UAZ69" s="1"/>
      <c r="UBA69" s="1"/>
      <c r="UBD69" s="2"/>
      <c r="UBE69" s="6"/>
      <c r="UBF69" s="6"/>
      <c r="UBG69" s="1"/>
      <c r="UBH69" s="1"/>
      <c r="UBI69" s="1"/>
      <c r="UBL69" s="2"/>
      <c r="UBM69" s="6"/>
      <c r="UBN69" s="6"/>
      <c r="UBO69" s="1"/>
      <c r="UBP69" s="1"/>
      <c r="UBQ69" s="1"/>
      <c r="UBT69" s="2"/>
      <c r="UBU69" s="6"/>
      <c r="UBV69" s="6"/>
      <c r="UBW69" s="1"/>
      <c r="UBX69" s="1"/>
      <c r="UBY69" s="1"/>
      <c r="UCB69" s="2"/>
      <c r="UCC69" s="6"/>
      <c r="UCD69" s="6"/>
      <c r="UCE69" s="1"/>
      <c r="UCF69" s="1"/>
      <c r="UCG69" s="1"/>
      <c r="UCJ69" s="2"/>
      <c r="UCK69" s="6"/>
      <c r="UCL69" s="6"/>
      <c r="UCM69" s="1"/>
      <c r="UCN69" s="1"/>
      <c r="UCO69" s="1"/>
      <c r="UCR69" s="2"/>
      <c r="UCS69" s="6"/>
      <c r="UCT69" s="6"/>
      <c r="UCU69" s="1"/>
      <c r="UCV69" s="1"/>
      <c r="UCW69" s="1"/>
      <c r="UCZ69" s="2"/>
      <c r="UDA69" s="6"/>
      <c r="UDB69" s="6"/>
      <c r="UDC69" s="1"/>
      <c r="UDD69" s="1"/>
      <c r="UDE69" s="1"/>
      <c r="UDH69" s="2"/>
      <c r="UDI69" s="6"/>
      <c r="UDJ69" s="6"/>
      <c r="UDK69" s="1"/>
      <c r="UDL69" s="1"/>
      <c r="UDM69" s="1"/>
      <c r="UDP69" s="2"/>
      <c r="UDQ69" s="6"/>
      <c r="UDR69" s="6"/>
      <c r="UDS69" s="1"/>
      <c r="UDT69" s="1"/>
      <c r="UDU69" s="1"/>
      <c r="UDX69" s="2"/>
      <c r="UDY69" s="6"/>
      <c r="UDZ69" s="6"/>
      <c r="UEA69" s="1"/>
      <c r="UEB69" s="1"/>
      <c r="UEC69" s="1"/>
      <c r="UEF69" s="2"/>
      <c r="UEG69" s="6"/>
      <c r="UEH69" s="6"/>
      <c r="UEI69" s="1"/>
      <c r="UEJ69" s="1"/>
      <c r="UEK69" s="1"/>
      <c r="UEN69" s="2"/>
      <c r="UEO69" s="6"/>
      <c r="UEP69" s="6"/>
      <c r="UEQ69" s="1"/>
      <c r="UER69" s="1"/>
      <c r="UES69" s="1"/>
      <c r="UEV69" s="2"/>
      <c r="UEW69" s="6"/>
      <c r="UEX69" s="6"/>
      <c r="UEY69" s="1"/>
      <c r="UEZ69" s="1"/>
      <c r="UFA69" s="1"/>
      <c r="UFD69" s="2"/>
      <c r="UFE69" s="6"/>
      <c r="UFF69" s="6"/>
      <c r="UFG69" s="1"/>
      <c r="UFH69" s="1"/>
      <c r="UFI69" s="1"/>
      <c r="UFL69" s="2"/>
      <c r="UFM69" s="6"/>
      <c r="UFN69" s="6"/>
      <c r="UFO69" s="1"/>
      <c r="UFP69" s="1"/>
      <c r="UFQ69" s="1"/>
      <c r="UFT69" s="2"/>
      <c r="UFU69" s="6"/>
      <c r="UFV69" s="6"/>
      <c r="UFW69" s="1"/>
      <c r="UFX69" s="1"/>
      <c r="UFY69" s="1"/>
      <c r="UGB69" s="2"/>
      <c r="UGC69" s="6"/>
      <c r="UGD69" s="6"/>
      <c r="UGE69" s="1"/>
      <c r="UGF69" s="1"/>
      <c r="UGG69" s="1"/>
      <c r="UGJ69" s="2"/>
      <c r="UGK69" s="6"/>
      <c r="UGL69" s="6"/>
      <c r="UGM69" s="1"/>
      <c r="UGN69" s="1"/>
      <c r="UGO69" s="1"/>
      <c r="UGR69" s="2"/>
      <c r="UGS69" s="6"/>
      <c r="UGT69" s="6"/>
      <c r="UGU69" s="1"/>
      <c r="UGV69" s="1"/>
      <c r="UGW69" s="1"/>
      <c r="UGZ69" s="2"/>
      <c r="UHA69" s="6"/>
      <c r="UHB69" s="6"/>
      <c r="UHC69" s="1"/>
      <c r="UHD69" s="1"/>
      <c r="UHE69" s="1"/>
      <c r="UHH69" s="2"/>
      <c r="UHI69" s="6"/>
      <c r="UHJ69" s="6"/>
      <c r="UHK69" s="1"/>
      <c r="UHL69" s="1"/>
      <c r="UHM69" s="1"/>
      <c r="UHP69" s="2"/>
      <c r="UHQ69" s="6"/>
      <c r="UHR69" s="6"/>
      <c r="UHS69" s="1"/>
      <c r="UHT69" s="1"/>
      <c r="UHU69" s="1"/>
      <c r="UHX69" s="2"/>
      <c r="UHY69" s="6"/>
      <c r="UHZ69" s="6"/>
      <c r="UIA69" s="1"/>
      <c r="UIB69" s="1"/>
      <c r="UIC69" s="1"/>
      <c r="UIF69" s="2"/>
      <c r="UIG69" s="6"/>
      <c r="UIH69" s="6"/>
      <c r="UII69" s="1"/>
      <c r="UIJ69" s="1"/>
      <c r="UIK69" s="1"/>
      <c r="UIN69" s="2"/>
      <c r="UIO69" s="6"/>
      <c r="UIP69" s="6"/>
      <c r="UIQ69" s="1"/>
      <c r="UIR69" s="1"/>
      <c r="UIS69" s="1"/>
      <c r="UIV69" s="2"/>
      <c r="UIW69" s="6"/>
      <c r="UIX69" s="6"/>
      <c r="UIY69" s="1"/>
      <c r="UIZ69" s="1"/>
      <c r="UJA69" s="1"/>
      <c r="UJD69" s="2"/>
      <c r="UJE69" s="6"/>
      <c r="UJF69" s="6"/>
      <c r="UJG69" s="1"/>
      <c r="UJH69" s="1"/>
      <c r="UJI69" s="1"/>
      <c r="UJL69" s="2"/>
      <c r="UJM69" s="6"/>
      <c r="UJN69" s="6"/>
      <c r="UJO69" s="1"/>
      <c r="UJP69" s="1"/>
      <c r="UJQ69" s="1"/>
      <c r="UJT69" s="2"/>
      <c r="UJU69" s="6"/>
      <c r="UJV69" s="6"/>
      <c r="UJW69" s="1"/>
      <c r="UJX69" s="1"/>
      <c r="UJY69" s="1"/>
      <c r="UKB69" s="2"/>
      <c r="UKC69" s="6"/>
      <c r="UKD69" s="6"/>
      <c r="UKE69" s="1"/>
      <c r="UKF69" s="1"/>
      <c r="UKG69" s="1"/>
      <c r="UKJ69" s="2"/>
      <c r="UKK69" s="6"/>
      <c r="UKL69" s="6"/>
      <c r="UKM69" s="1"/>
      <c r="UKN69" s="1"/>
      <c r="UKO69" s="1"/>
      <c r="UKR69" s="2"/>
      <c r="UKS69" s="6"/>
      <c r="UKT69" s="6"/>
      <c r="UKU69" s="1"/>
      <c r="UKV69" s="1"/>
      <c r="UKW69" s="1"/>
      <c r="UKZ69" s="2"/>
      <c r="ULA69" s="6"/>
      <c r="ULB69" s="6"/>
      <c r="ULC69" s="1"/>
      <c r="ULD69" s="1"/>
      <c r="ULE69" s="1"/>
      <c r="ULH69" s="2"/>
      <c r="ULI69" s="6"/>
      <c r="ULJ69" s="6"/>
      <c r="ULK69" s="1"/>
      <c r="ULL69" s="1"/>
      <c r="ULM69" s="1"/>
      <c r="ULP69" s="2"/>
      <c r="ULQ69" s="6"/>
      <c r="ULR69" s="6"/>
      <c r="ULS69" s="1"/>
      <c r="ULT69" s="1"/>
      <c r="ULU69" s="1"/>
      <c r="ULX69" s="2"/>
      <c r="ULY69" s="6"/>
      <c r="ULZ69" s="6"/>
      <c r="UMA69" s="1"/>
      <c r="UMB69" s="1"/>
      <c r="UMC69" s="1"/>
      <c r="UMF69" s="2"/>
      <c r="UMG69" s="6"/>
      <c r="UMH69" s="6"/>
      <c r="UMI69" s="1"/>
      <c r="UMJ69" s="1"/>
      <c r="UMK69" s="1"/>
      <c r="UMN69" s="2"/>
      <c r="UMO69" s="6"/>
      <c r="UMP69" s="6"/>
      <c r="UMQ69" s="1"/>
      <c r="UMR69" s="1"/>
      <c r="UMS69" s="1"/>
      <c r="UMV69" s="2"/>
      <c r="UMW69" s="6"/>
      <c r="UMX69" s="6"/>
      <c r="UMY69" s="1"/>
      <c r="UMZ69" s="1"/>
      <c r="UNA69" s="1"/>
      <c r="UND69" s="2"/>
      <c r="UNE69" s="6"/>
      <c r="UNF69" s="6"/>
      <c r="UNG69" s="1"/>
      <c r="UNH69" s="1"/>
      <c r="UNI69" s="1"/>
      <c r="UNL69" s="2"/>
      <c r="UNM69" s="6"/>
      <c r="UNN69" s="6"/>
      <c r="UNO69" s="1"/>
      <c r="UNP69" s="1"/>
      <c r="UNQ69" s="1"/>
      <c r="UNT69" s="2"/>
      <c r="UNU69" s="6"/>
      <c r="UNV69" s="6"/>
      <c r="UNW69" s="1"/>
      <c r="UNX69" s="1"/>
      <c r="UNY69" s="1"/>
      <c r="UOB69" s="2"/>
      <c r="UOC69" s="6"/>
      <c r="UOD69" s="6"/>
      <c r="UOE69" s="1"/>
      <c r="UOF69" s="1"/>
      <c r="UOG69" s="1"/>
      <c r="UOJ69" s="2"/>
      <c r="UOK69" s="6"/>
      <c r="UOL69" s="6"/>
      <c r="UOM69" s="1"/>
      <c r="UON69" s="1"/>
      <c r="UOO69" s="1"/>
      <c r="UOR69" s="2"/>
      <c r="UOS69" s="6"/>
      <c r="UOT69" s="6"/>
      <c r="UOU69" s="1"/>
      <c r="UOV69" s="1"/>
      <c r="UOW69" s="1"/>
      <c r="UOZ69" s="2"/>
      <c r="UPA69" s="6"/>
      <c r="UPB69" s="6"/>
      <c r="UPC69" s="1"/>
      <c r="UPD69" s="1"/>
      <c r="UPE69" s="1"/>
      <c r="UPH69" s="2"/>
      <c r="UPI69" s="6"/>
      <c r="UPJ69" s="6"/>
      <c r="UPK69" s="1"/>
      <c r="UPL69" s="1"/>
      <c r="UPM69" s="1"/>
      <c r="UPP69" s="2"/>
      <c r="UPQ69" s="6"/>
      <c r="UPR69" s="6"/>
      <c r="UPS69" s="1"/>
      <c r="UPT69" s="1"/>
      <c r="UPU69" s="1"/>
      <c r="UPX69" s="2"/>
      <c r="UPY69" s="6"/>
      <c r="UPZ69" s="6"/>
      <c r="UQA69" s="1"/>
      <c r="UQB69" s="1"/>
      <c r="UQC69" s="1"/>
      <c r="UQF69" s="2"/>
      <c r="UQG69" s="6"/>
      <c r="UQH69" s="6"/>
      <c r="UQI69" s="1"/>
      <c r="UQJ69" s="1"/>
      <c r="UQK69" s="1"/>
      <c r="UQN69" s="2"/>
      <c r="UQO69" s="6"/>
      <c r="UQP69" s="6"/>
      <c r="UQQ69" s="1"/>
      <c r="UQR69" s="1"/>
      <c r="UQS69" s="1"/>
      <c r="UQV69" s="2"/>
      <c r="UQW69" s="6"/>
      <c r="UQX69" s="6"/>
      <c r="UQY69" s="1"/>
      <c r="UQZ69" s="1"/>
      <c r="URA69" s="1"/>
      <c r="URD69" s="2"/>
      <c r="URE69" s="6"/>
      <c r="URF69" s="6"/>
      <c r="URG69" s="1"/>
      <c r="URH69" s="1"/>
      <c r="URI69" s="1"/>
      <c r="URL69" s="2"/>
      <c r="URM69" s="6"/>
      <c r="URN69" s="6"/>
      <c r="URO69" s="1"/>
      <c r="URP69" s="1"/>
      <c r="URQ69" s="1"/>
      <c r="URT69" s="2"/>
      <c r="URU69" s="6"/>
      <c r="URV69" s="6"/>
      <c r="URW69" s="1"/>
      <c r="URX69" s="1"/>
      <c r="URY69" s="1"/>
      <c r="USB69" s="2"/>
      <c r="USC69" s="6"/>
      <c r="USD69" s="6"/>
      <c r="USE69" s="1"/>
      <c r="USF69" s="1"/>
      <c r="USG69" s="1"/>
      <c r="USJ69" s="2"/>
      <c r="USK69" s="6"/>
      <c r="USL69" s="6"/>
      <c r="USM69" s="1"/>
      <c r="USN69" s="1"/>
      <c r="USO69" s="1"/>
      <c r="USR69" s="2"/>
      <c r="USS69" s="6"/>
      <c r="UST69" s="6"/>
      <c r="USU69" s="1"/>
      <c r="USV69" s="1"/>
      <c r="USW69" s="1"/>
      <c r="USZ69" s="2"/>
      <c r="UTA69" s="6"/>
      <c r="UTB69" s="6"/>
      <c r="UTC69" s="1"/>
      <c r="UTD69" s="1"/>
      <c r="UTE69" s="1"/>
      <c r="UTH69" s="2"/>
      <c r="UTI69" s="6"/>
      <c r="UTJ69" s="6"/>
      <c r="UTK69" s="1"/>
      <c r="UTL69" s="1"/>
      <c r="UTM69" s="1"/>
      <c r="UTP69" s="2"/>
      <c r="UTQ69" s="6"/>
      <c r="UTR69" s="6"/>
      <c r="UTS69" s="1"/>
      <c r="UTT69" s="1"/>
      <c r="UTU69" s="1"/>
      <c r="UTX69" s="2"/>
      <c r="UTY69" s="6"/>
      <c r="UTZ69" s="6"/>
      <c r="UUA69" s="1"/>
      <c r="UUB69" s="1"/>
      <c r="UUC69" s="1"/>
      <c r="UUF69" s="2"/>
      <c r="UUG69" s="6"/>
      <c r="UUH69" s="6"/>
      <c r="UUI69" s="1"/>
      <c r="UUJ69" s="1"/>
      <c r="UUK69" s="1"/>
      <c r="UUN69" s="2"/>
      <c r="UUO69" s="6"/>
      <c r="UUP69" s="6"/>
      <c r="UUQ69" s="1"/>
      <c r="UUR69" s="1"/>
      <c r="UUS69" s="1"/>
      <c r="UUV69" s="2"/>
      <c r="UUW69" s="6"/>
      <c r="UUX69" s="6"/>
      <c r="UUY69" s="1"/>
      <c r="UUZ69" s="1"/>
      <c r="UVA69" s="1"/>
      <c r="UVD69" s="2"/>
      <c r="UVE69" s="6"/>
      <c r="UVF69" s="6"/>
      <c r="UVG69" s="1"/>
      <c r="UVH69" s="1"/>
      <c r="UVI69" s="1"/>
      <c r="UVL69" s="2"/>
      <c r="UVM69" s="6"/>
      <c r="UVN69" s="6"/>
      <c r="UVO69" s="1"/>
      <c r="UVP69" s="1"/>
      <c r="UVQ69" s="1"/>
      <c r="UVT69" s="2"/>
      <c r="UVU69" s="6"/>
      <c r="UVV69" s="6"/>
      <c r="UVW69" s="1"/>
      <c r="UVX69" s="1"/>
      <c r="UVY69" s="1"/>
      <c r="UWB69" s="2"/>
      <c r="UWC69" s="6"/>
      <c r="UWD69" s="6"/>
      <c r="UWE69" s="1"/>
      <c r="UWF69" s="1"/>
      <c r="UWG69" s="1"/>
      <c r="UWJ69" s="2"/>
      <c r="UWK69" s="6"/>
      <c r="UWL69" s="6"/>
      <c r="UWM69" s="1"/>
      <c r="UWN69" s="1"/>
      <c r="UWO69" s="1"/>
      <c r="UWR69" s="2"/>
      <c r="UWS69" s="6"/>
      <c r="UWT69" s="6"/>
      <c r="UWU69" s="1"/>
      <c r="UWV69" s="1"/>
      <c r="UWW69" s="1"/>
      <c r="UWZ69" s="2"/>
      <c r="UXA69" s="6"/>
      <c r="UXB69" s="6"/>
      <c r="UXC69" s="1"/>
      <c r="UXD69" s="1"/>
      <c r="UXE69" s="1"/>
      <c r="UXH69" s="2"/>
      <c r="UXI69" s="6"/>
      <c r="UXJ69" s="6"/>
      <c r="UXK69" s="1"/>
      <c r="UXL69" s="1"/>
      <c r="UXM69" s="1"/>
      <c r="UXP69" s="2"/>
      <c r="UXQ69" s="6"/>
      <c r="UXR69" s="6"/>
      <c r="UXS69" s="1"/>
      <c r="UXT69" s="1"/>
      <c r="UXU69" s="1"/>
      <c r="UXX69" s="2"/>
      <c r="UXY69" s="6"/>
      <c r="UXZ69" s="6"/>
      <c r="UYA69" s="1"/>
      <c r="UYB69" s="1"/>
      <c r="UYC69" s="1"/>
      <c r="UYF69" s="2"/>
      <c r="UYG69" s="6"/>
      <c r="UYH69" s="6"/>
      <c r="UYI69" s="1"/>
      <c r="UYJ69" s="1"/>
      <c r="UYK69" s="1"/>
      <c r="UYN69" s="2"/>
      <c r="UYO69" s="6"/>
      <c r="UYP69" s="6"/>
      <c r="UYQ69" s="1"/>
      <c r="UYR69" s="1"/>
      <c r="UYS69" s="1"/>
      <c r="UYV69" s="2"/>
      <c r="UYW69" s="6"/>
      <c r="UYX69" s="6"/>
      <c r="UYY69" s="1"/>
      <c r="UYZ69" s="1"/>
      <c r="UZA69" s="1"/>
      <c r="UZD69" s="2"/>
      <c r="UZE69" s="6"/>
      <c r="UZF69" s="6"/>
      <c r="UZG69" s="1"/>
      <c r="UZH69" s="1"/>
      <c r="UZI69" s="1"/>
      <c r="UZL69" s="2"/>
      <c r="UZM69" s="6"/>
      <c r="UZN69" s="6"/>
      <c r="UZO69" s="1"/>
      <c r="UZP69" s="1"/>
      <c r="UZQ69" s="1"/>
      <c r="UZT69" s="2"/>
      <c r="UZU69" s="6"/>
      <c r="UZV69" s="6"/>
      <c r="UZW69" s="1"/>
      <c r="UZX69" s="1"/>
      <c r="UZY69" s="1"/>
      <c r="VAB69" s="2"/>
      <c r="VAC69" s="6"/>
      <c r="VAD69" s="6"/>
      <c r="VAE69" s="1"/>
      <c r="VAF69" s="1"/>
      <c r="VAG69" s="1"/>
      <c r="VAJ69" s="2"/>
      <c r="VAK69" s="6"/>
      <c r="VAL69" s="6"/>
      <c r="VAM69" s="1"/>
      <c r="VAN69" s="1"/>
      <c r="VAO69" s="1"/>
      <c r="VAR69" s="2"/>
      <c r="VAS69" s="6"/>
      <c r="VAT69" s="6"/>
      <c r="VAU69" s="1"/>
      <c r="VAV69" s="1"/>
      <c r="VAW69" s="1"/>
      <c r="VAZ69" s="2"/>
      <c r="VBA69" s="6"/>
      <c r="VBB69" s="6"/>
      <c r="VBC69" s="1"/>
      <c r="VBD69" s="1"/>
      <c r="VBE69" s="1"/>
      <c r="VBH69" s="2"/>
      <c r="VBI69" s="6"/>
      <c r="VBJ69" s="6"/>
      <c r="VBK69" s="1"/>
      <c r="VBL69" s="1"/>
      <c r="VBM69" s="1"/>
      <c r="VBP69" s="2"/>
      <c r="VBQ69" s="6"/>
      <c r="VBR69" s="6"/>
      <c r="VBS69" s="1"/>
      <c r="VBT69" s="1"/>
      <c r="VBU69" s="1"/>
      <c r="VBX69" s="2"/>
      <c r="VBY69" s="6"/>
      <c r="VBZ69" s="6"/>
      <c r="VCA69" s="1"/>
      <c r="VCB69" s="1"/>
      <c r="VCC69" s="1"/>
      <c r="VCF69" s="2"/>
      <c r="VCG69" s="6"/>
      <c r="VCH69" s="6"/>
      <c r="VCI69" s="1"/>
      <c r="VCJ69" s="1"/>
      <c r="VCK69" s="1"/>
      <c r="VCN69" s="2"/>
      <c r="VCO69" s="6"/>
      <c r="VCP69" s="6"/>
      <c r="VCQ69" s="1"/>
      <c r="VCR69" s="1"/>
      <c r="VCS69" s="1"/>
      <c r="VCV69" s="2"/>
      <c r="VCW69" s="6"/>
      <c r="VCX69" s="6"/>
      <c r="VCY69" s="1"/>
      <c r="VCZ69" s="1"/>
      <c r="VDA69" s="1"/>
      <c r="VDD69" s="2"/>
      <c r="VDE69" s="6"/>
      <c r="VDF69" s="6"/>
      <c r="VDG69" s="1"/>
      <c r="VDH69" s="1"/>
      <c r="VDI69" s="1"/>
      <c r="VDL69" s="2"/>
      <c r="VDM69" s="6"/>
      <c r="VDN69" s="6"/>
      <c r="VDO69" s="1"/>
      <c r="VDP69" s="1"/>
      <c r="VDQ69" s="1"/>
      <c r="VDT69" s="2"/>
      <c r="VDU69" s="6"/>
      <c r="VDV69" s="6"/>
      <c r="VDW69" s="1"/>
      <c r="VDX69" s="1"/>
      <c r="VDY69" s="1"/>
      <c r="VEB69" s="2"/>
      <c r="VEC69" s="6"/>
      <c r="VED69" s="6"/>
      <c r="VEE69" s="1"/>
      <c r="VEF69" s="1"/>
      <c r="VEG69" s="1"/>
      <c r="VEJ69" s="2"/>
      <c r="VEK69" s="6"/>
      <c r="VEL69" s="6"/>
      <c r="VEM69" s="1"/>
      <c r="VEN69" s="1"/>
      <c r="VEO69" s="1"/>
      <c r="VER69" s="2"/>
      <c r="VES69" s="6"/>
      <c r="VET69" s="6"/>
      <c r="VEU69" s="1"/>
      <c r="VEV69" s="1"/>
      <c r="VEW69" s="1"/>
      <c r="VEZ69" s="2"/>
      <c r="VFA69" s="6"/>
      <c r="VFB69" s="6"/>
      <c r="VFC69" s="1"/>
      <c r="VFD69" s="1"/>
      <c r="VFE69" s="1"/>
      <c r="VFH69" s="2"/>
      <c r="VFI69" s="6"/>
      <c r="VFJ69" s="6"/>
      <c r="VFK69" s="1"/>
      <c r="VFL69" s="1"/>
      <c r="VFM69" s="1"/>
      <c r="VFP69" s="2"/>
      <c r="VFQ69" s="6"/>
      <c r="VFR69" s="6"/>
      <c r="VFS69" s="1"/>
      <c r="VFT69" s="1"/>
      <c r="VFU69" s="1"/>
      <c r="VFX69" s="2"/>
      <c r="VFY69" s="6"/>
      <c r="VFZ69" s="6"/>
      <c r="VGA69" s="1"/>
      <c r="VGB69" s="1"/>
      <c r="VGC69" s="1"/>
      <c r="VGF69" s="2"/>
      <c r="VGG69" s="6"/>
      <c r="VGH69" s="6"/>
      <c r="VGI69" s="1"/>
      <c r="VGJ69" s="1"/>
      <c r="VGK69" s="1"/>
      <c r="VGN69" s="2"/>
      <c r="VGO69" s="6"/>
      <c r="VGP69" s="6"/>
      <c r="VGQ69" s="1"/>
      <c r="VGR69" s="1"/>
      <c r="VGS69" s="1"/>
      <c r="VGV69" s="2"/>
      <c r="VGW69" s="6"/>
      <c r="VGX69" s="6"/>
      <c r="VGY69" s="1"/>
      <c r="VGZ69" s="1"/>
      <c r="VHA69" s="1"/>
      <c r="VHD69" s="2"/>
      <c r="VHE69" s="6"/>
      <c r="VHF69" s="6"/>
      <c r="VHG69" s="1"/>
      <c r="VHH69" s="1"/>
      <c r="VHI69" s="1"/>
      <c r="VHL69" s="2"/>
      <c r="VHM69" s="6"/>
      <c r="VHN69" s="6"/>
      <c r="VHO69" s="1"/>
      <c r="VHP69" s="1"/>
      <c r="VHQ69" s="1"/>
      <c r="VHT69" s="2"/>
      <c r="VHU69" s="6"/>
      <c r="VHV69" s="6"/>
      <c r="VHW69" s="1"/>
      <c r="VHX69" s="1"/>
      <c r="VHY69" s="1"/>
      <c r="VIB69" s="2"/>
      <c r="VIC69" s="6"/>
      <c r="VID69" s="6"/>
      <c r="VIE69" s="1"/>
      <c r="VIF69" s="1"/>
      <c r="VIG69" s="1"/>
      <c r="VIJ69" s="2"/>
      <c r="VIK69" s="6"/>
      <c r="VIL69" s="6"/>
      <c r="VIM69" s="1"/>
      <c r="VIN69" s="1"/>
      <c r="VIO69" s="1"/>
      <c r="VIR69" s="2"/>
      <c r="VIS69" s="6"/>
      <c r="VIT69" s="6"/>
      <c r="VIU69" s="1"/>
      <c r="VIV69" s="1"/>
      <c r="VIW69" s="1"/>
      <c r="VIZ69" s="2"/>
      <c r="VJA69" s="6"/>
      <c r="VJB69" s="6"/>
      <c r="VJC69" s="1"/>
      <c r="VJD69" s="1"/>
      <c r="VJE69" s="1"/>
      <c r="VJH69" s="2"/>
      <c r="VJI69" s="6"/>
      <c r="VJJ69" s="6"/>
      <c r="VJK69" s="1"/>
      <c r="VJL69" s="1"/>
      <c r="VJM69" s="1"/>
      <c r="VJP69" s="2"/>
      <c r="VJQ69" s="6"/>
      <c r="VJR69" s="6"/>
      <c r="VJS69" s="1"/>
      <c r="VJT69" s="1"/>
      <c r="VJU69" s="1"/>
      <c r="VJX69" s="2"/>
      <c r="VJY69" s="6"/>
      <c r="VJZ69" s="6"/>
      <c r="VKA69" s="1"/>
      <c r="VKB69" s="1"/>
      <c r="VKC69" s="1"/>
      <c r="VKF69" s="2"/>
      <c r="VKG69" s="6"/>
      <c r="VKH69" s="6"/>
      <c r="VKI69" s="1"/>
      <c r="VKJ69" s="1"/>
      <c r="VKK69" s="1"/>
      <c r="VKN69" s="2"/>
      <c r="VKO69" s="6"/>
      <c r="VKP69" s="6"/>
      <c r="VKQ69" s="1"/>
      <c r="VKR69" s="1"/>
      <c r="VKS69" s="1"/>
      <c r="VKV69" s="2"/>
      <c r="VKW69" s="6"/>
      <c r="VKX69" s="6"/>
      <c r="VKY69" s="1"/>
      <c r="VKZ69" s="1"/>
      <c r="VLA69" s="1"/>
      <c r="VLD69" s="2"/>
      <c r="VLE69" s="6"/>
      <c r="VLF69" s="6"/>
      <c r="VLG69" s="1"/>
      <c r="VLH69" s="1"/>
      <c r="VLI69" s="1"/>
      <c r="VLL69" s="2"/>
      <c r="VLM69" s="6"/>
      <c r="VLN69" s="6"/>
      <c r="VLO69" s="1"/>
      <c r="VLP69" s="1"/>
      <c r="VLQ69" s="1"/>
      <c r="VLT69" s="2"/>
      <c r="VLU69" s="6"/>
      <c r="VLV69" s="6"/>
      <c r="VLW69" s="1"/>
      <c r="VLX69" s="1"/>
      <c r="VLY69" s="1"/>
      <c r="VMB69" s="2"/>
      <c r="VMC69" s="6"/>
      <c r="VMD69" s="6"/>
      <c r="VME69" s="1"/>
      <c r="VMF69" s="1"/>
      <c r="VMG69" s="1"/>
      <c r="VMJ69" s="2"/>
      <c r="VMK69" s="6"/>
      <c r="VML69" s="6"/>
      <c r="VMM69" s="1"/>
      <c r="VMN69" s="1"/>
      <c r="VMO69" s="1"/>
      <c r="VMR69" s="2"/>
      <c r="VMS69" s="6"/>
      <c r="VMT69" s="6"/>
      <c r="VMU69" s="1"/>
      <c r="VMV69" s="1"/>
      <c r="VMW69" s="1"/>
      <c r="VMZ69" s="2"/>
      <c r="VNA69" s="6"/>
      <c r="VNB69" s="6"/>
      <c r="VNC69" s="1"/>
      <c r="VND69" s="1"/>
      <c r="VNE69" s="1"/>
      <c r="VNH69" s="2"/>
      <c r="VNI69" s="6"/>
      <c r="VNJ69" s="6"/>
      <c r="VNK69" s="1"/>
      <c r="VNL69" s="1"/>
      <c r="VNM69" s="1"/>
      <c r="VNP69" s="2"/>
      <c r="VNQ69" s="6"/>
      <c r="VNR69" s="6"/>
      <c r="VNS69" s="1"/>
      <c r="VNT69" s="1"/>
      <c r="VNU69" s="1"/>
      <c r="VNX69" s="2"/>
      <c r="VNY69" s="6"/>
      <c r="VNZ69" s="6"/>
      <c r="VOA69" s="1"/>
      <c r="VOB69" s="1"/>
      <c r="VOC69" s="1"/>
      <c r="VOF69" s="2"/>
      <c r="VOG69" s="6"/>
      <c r="VOH69" s="6"/>
      <c r="VOI69" s="1"/>
      <c r="VOJ69" s="1"/>
      <c r="VOK69" s="1"/>
      <c r="VON69" s="2"/>
      <c r="VOO69" s="6"/>
      <c r="VOP69" s="6"/>
      <c r="VOQ69" s="1"/>
      <c r="VOR69" s="1"/>
      <c r="VOS69" s="1"/>
      <c r="VOV69" s="2"/>
      <c r="VOW69" s="6"/>
      <c r="VOX69" s="6"/>
      <c r="VOY69" s="1"/>
      <c r="VOZ69" s="1"/>
      <c r="VPA69" s="1"/>
      <c r="VPD69" s="2"/>
      <c r="VPE69" s="6"/>
      <c r="VPF69" s="6"/>
      <c r="VPG69" s="1"/>
      <c r="VPH69" s="1"/>
      <c r="VPI69" s="1"/>
      <c r="VPL69" s="2"/>
      <c r="VPM69" s="6"/>
      <c r="VPN69" s="6"/>
      <c r="VPO69" s="1"/>
      <c r="VPP69" s="1"/>
      <c r="VPQ69" s="1"/>
      <c r="VPT69" s="2"/>
      <c r="VPU69" s="6"/>
      <c r="VPV69" s="6"/>
      <c r="VPW69" s="1"/>
      <c r="VPX69" s="1"/>
      <c r="VPY69" s="1"/>
      <c r="VQB69" s="2"/>
      <c r="VQC69" s="6"/>
      <c r="VQD69" s="6"/>
      <c r="VQE69" s="1"/>
      <c r="VQF69" s="1"/>
      <c r="VQG69" s="1"/>
      <c r="VQJ69" s="2"/>
      <c r="VQK69" s="6"/>
      <c r="VQL69" s="6"/>
      <c r="VQM69" s="1"/>
      <c r="VQN69" s="1"/>
      <c r="VQO69" s="1"/>
      <c r="VQR69" s="2"/>
      <c r="VQS69" s="6"/>
      <c r="VQT69" s="6"/>
      <c r="VQU69" s="1"/>
      <c r="VQV69" s="1"/>
      <c r="VQW69" s="1"/>
      <c r="VQZ69" s="2"/>
      <c r="VRA69" s="6"/>
      <c r="VRB69" s="6"/>
      <c r="VRC69" s="1"/>
      <c r="VRD69" s="1"/>
      <c r="VRE69" s="1"/>
      <c r="VRH69" s="2"/>
      <c r="VRI69" s="6"/>
      <c r="VRJ69" s="6"/>
      <c r="VRK69" s="1"/>
      <c r="VRL69" s="1"/>
      <c r="VRM69" s="1"/>
      <c r="VRP69" s="2"/>
      <c r="VRQ69" s="6"/>
      <c r="VRR69" s="6"/>
      <c r="VRS69" s="1"/>
      <c r="VRT69" s="1"/>
      <c r="VRU69" s="1"/>
      <c r="VRX69" s="2"/>
      <c r="VRY69" s="6"/>
      <c r="VRZ69" s="6"/>
      <c r="VSA69" s="1"/>
      <c r="VSB69" s="1"/>
      <c r="VSC69" s="1"/>
      <c r="VSF69" s="2"/>
      <c r="VSG69" s="6"/>
      <c r="VSH69" s="6"/>
      <c r="VSI69" s="1"/>
      <c r="VSJ69" s="1"/>
      <c r="VSK69" s="1"/>
      <c r="VSN69" s="2"/>
      <c r="VSO69" s="6"/>
      <c r="VSP69" s="6"/>
      <c r="VSQ69" s="1"/>
      <c r="VSR69" s="1"/>
      <c r="VSS69" s="1"/>
      <c r="VSV69" s="2"/>
      <c r="VSW69" s="6"/>
      <c r="VSX69" s="6"/>
      <c r="VSY69" s="1"/>
      <c r="VSZ69" s="1"/>
      <c r="VTA69" s="1"/>
      <c r="VTD69" s="2"/>
      <c r="VTE69" s="6"/>
      <c r="VTF69" s="6"/>
      <c r="VTG69" s="1"/>
      <c r="VTH69" s="1"/>
      <c r="VTI69" s="1"/>
      <c r="VTL69" s="2"/>
      <c r="VTM69" s="6"/>
      <c r="VTN69" s="6"/>
      <c r="VTO69" s="1"/>
      <c r="VTP69" s="1"/>
      <c r="VTQ69" s="1"/>
      <c r="VTT69" s="2"/>
      <c r="VTU69" s="6"/>
      <c r="VTV69" s="6"/>
      <c r="VTW69" s="1"/>
      <c r="VTX69" s="1"/>
      <c r="VTY69" s="1"/>
      <c r="VUB69" s="2"/>
      <c r="VUC69" s="6"/>
      <c r="VUD69" s="6"/>
      <c r="VUE69" s="1"/>
      <c r="VUF69" s="1"/>
      <c r="VUG69" s="1"/>
      <c r="VUJ69" s="2"/>
      <c r="VUK69" s="6"/>
      <c r="VUL69" s="6"/>
      <c r="VUM69" s="1"/>
      <c r="VUN69" s="1"/>
      <c r="VUO69" s="1"/>
      <c r="VUR69" s="2"/>
      <c r="VUS69" s="6"/>
      <c r="VUT69" s="6"/>
      <c r="VUU69" s="1"/>
      <c r="VUV69" s="1"/>
      <c r="VUW69" s="1"/>
      <c r="VUZ69" s="2"/>
      <c r="VVA69" s="6"/>
      <c r="VVB69" s="6"/>
      <c r="VVC69" s="1"/>
      <c r="VVD69" s="1"/>
      <c r="VVE69" s="1"/>
      <c r="VVH69" s="2"/>
      <c r="VVI69" s="6"/>
      <c r="VVJ69" s="6"/>
      <c r="VVK69" s="1"/>
      <c r="VVL69" s="1"/>
      <c r="VVM69" s="1"/>
      <c r="VVP69" s="2"/>
      <c r="VVQ69" s="6"/>
      <c r="VVR69" s="6"/>
      <c r="VVS69" s="1"/>
      <c r="VVT69" s="1"/>
      <c r="VVU69" s="1"/>
      <c r="VVX69" s="2"/>
      <c r="VVY69" s="6"/>
      <c r="VVZ69" s="6"/>
      <c r="VWA69" s="1"/>
      <c r="VWB69" s="1"/>
      <c r="VWC69" s="1"/>
      <c r="VWF69" s="2"/>
      <c r="VWG69" s="6"/>
      <c r="VWH69" s="6"/>
      <c r="VWI69" s="1"/>
      <c r="VWJ69" s="1"/>
      <c r="VWK69" s="1"/>
      <c r="VWN69" s="2"/>
      <c r="VWO69" s="6"/>
      <c r="VWP69" s="6"/>
      <c r="VWQ69" s="1"/>
      <c r="VWR69" s="1"/>
      <c r="VWS69" s="1"/>
      <c r="VWV69" s="2"/>
      <c r="VWW69" s="6"/>
      <c r="VWX69" s="6"/>
      <c r="VWY69" s="1"/>
      <c r="VWZ69" s="1"/>
      <c r="VXA69" s="1"/>
      <c r="VXD69" s="2"/>
      <c r="VXE69" s="6"/>
      <c r="VXF69" s="6"/>
      <c r="VXG69" s="1"/>
      <c r="VXH69" s="1"/>
      <c r="VXI69" s="1"/>
      <c r="VXL69" s="2"/>
      <c r="VXM69" s="6"/>
      <c r="VXN69" s="6"/>
      <c r="VXO69" s="1"/>
      <c r="VXP69" s="1"/>
      <c r="VXQ69" s="1"/>
      <c r="VXT69" s="2"/>
      <c r="VXU69" s="6"/>
      <c r="VXV69" s="6"/>
      <c r="VXW69" s="1"/>
      <c r="VXX69" s="1"/>
      <c r="VXY69" s="1"/>
      <c r="VYB69" s="2"/>
      <c r="VYC69" s="6"/>
      <c r="VYD69" s="6"/>
      <c r="VYE69" s="1"/>
      <c r="VYF69" s="1"/>
      <c r="VYG69" s="1"/>
      <c r="VYJ69" s="2"/>
      <c r="VYK69" s="6"/>
      <c r="VYL69" s="6"/>
      <c r="VYM69" s="1"/>
      <c r="VYN69" s="1"/>
      <c r="VYO69" s="1"/>
      <c r="VYR69" s="2"/>
      <c r="VYS69" s="6"/>
      <c r="VYT69" s="6"/>
      <c r="VYU69" s="1"/>
      <c r="VYV69" s="1"/>
      <c r="VYW69" s="1"/>
      <c r="VYZ69" s="2"/>
      <c r="VZA69" s="6"/>
      <c r="VZB69" s="6"/>
      <c r="VZC69" s="1"/>
      <c r="VZD69" s="1"/>
      <c r="VZE69" s="1"/>
      <c r="VZH69" s="2"/>
      <c r="VZI69" s="6"/>
      <c r="VZJ69" s="6"/>
      <c r="VZK69" s="1"/>
      <c r="VZL69" s="1"/>
      <c r="VZM69" s="1"/>
      <c r="VZP69" s="2"/>
      <c r="VZQ69" s="6"/>
      <c r="VZR69" s="6"/>
      <c r="VZS69" s="1"/>
      <c r="VZT69" s="1"/>
      <c r="VZU69" s="1"/>
      <c r="VZX69" s="2"/>
      <c r="VZY69" s="6"/>
      <c r="VZZ69" s="6"/>
      <c r="WAA69" s="1"/>
      <c r="WAB69" s="1"/>
      <c r="WAC69" s="1"/>
      <c r="WAF69" s="2"/>
      <c r="WAG69" s="6"/>
      <c r="WAH69" s="6"/>
      <c r="WAI69" s="1"/>
      <c r="WAJ69" s="1"/>
      <c r="WAK69" s="1"/>
      <c r="WAN69" s="2"/>
      <c r="WAO69" s="6"/>
      <c r="WAP69" s="6"/>
      <c r="WAQ69" s="1"/>
      <c r="WAR69" s="1"/>
      <c r="WAS69" s="1"/>
      <c r="WAV69" s="2"/>
      <c r="WAW69" s="6"/>
      <c r="WAX69" s="6"/>
      <c r="WAY69" s="1"/>
      <c r="WAZ69" s="1"/>
      <c r="WBA69" s="1"/>
      <c r="WBD69" s="2"/>
      <c r="WBE69" s="6"/>
      <c r="WBF69" s="6"/>
      <c r="WBG69" s="1"/>
      <c r="WBH69" s="1"/>
      <c r="WBI69" s="1"/>
      <c r="WBL69" s="2"/>
      <c r="WBM69" s="6"/>
      <c r="WBN69" s="6"/>
      <c r="WBO69" s="1"/>
      <c r="WBP69" s="1"/>
      <c r="WBQ69" s="1"/>
      <c r="WBT69" s="2"/>
      <c r="WBU69" s="6"/>
      <c r="WBV69" s="6"/>
      <c r="WBW69" s="1"/>
      <c r="WBX69" s="1"/>
      <c r="WBY69" s="1"/>
      <c r="WCB69" s="2"/>
      <c r="WCC69" s="6"/>
      <c r="WCD69" s="6"/>
      <c r="WCE69" s="1"/>
      <c r="WCF69" s="1"/>
      <c r="WCG69" s="1"/>
      <c r="WCJ69" s="2"/>
      <c r="WCK69" s="6"/>
      <c r="WCL69" s="6"/>
      <c r="WCM69" s="1"/>
      <c r="WCN69" s="1"/>
      <c r="WCO69" s="1"/>
      <c r="WCR69" s="2"/>
      <c r="WCS69" s="6"/>
      <c r="WCT69" s="6"/>
      <c r="WCU69" s="1"/>
      <c r="WCV69" s="1"/>
      <c r="WCW69" s="1"/>
      <c r="WCZ69" s="2"/>
      <c r="WDA69" s="6"/>
      <c r="WDB69" s="6"/>
      <c r="WDC69" s="1"/>
      <c r="WDD69" s="1"/>
      <c r="WDE69" s="1"/>
      <c r="WDH69" s="2"/>
      <c r="WDI69" s="6"/>
      <c r="WDJ69" s="6"/>
      <c r="WDK69" s="1"/>
      <c r="WDL69" s="1"/>
      <c r="WDM69" s="1"/>
      <c r="WDP69" s="2"/>
      <c r="WDQ69" s="6"/>
      <c r="WDR69" s="6"/>
      <c r="WDS69" s="1"/>
      <c r="WDT69" s="1"/>
      <c r="WDU69" s="1"/>
      <c r="WDX69" s="2"/>
      <c r="WDY69" s="6"/>
      <c r="WDZ69" s="6"/>
      <c r="WEA69" s="1"/>
      <c r="WEB69" s="1"/>
      <c r="WEC69" s="1"/>
      <c r="WEF69" s="2"/>
      <c r="WEG69" s="6"/>
      <c r="WEH69" s="6"/>
      <c r="WEI69" s="1"/>
      <c r="WEJ69" s="1"/>
      <c r="WEK69" s="1"/>
      <c r="WEN69" s="2"/>
      <c r="WEO69" s="6"/>
      <c r="WEP69" s="6"/>
      <c r="WEQ69" s="1"/>
      <c r="WER69" s="1"/>
      <c r="WES69" s="1"/>
      <c r="WEV69" s="2"/>
      <c r="WEW69" s="6"/>
      <c r="WEX69" s="6"/>
      <c r="WEY69" s="1"/>
      <c r="WEZ69" s="1"/>
      <c r="WFA69" s="1"/>
      <c r="WFD69" s="2"/>
      <c r="WFE69" s="6"/>
      <c r="WFF69" s="6"/>
      <c r="WFG69" s="1"/>
      <c r="WFH69" s="1"/>
      <c r="WFI69" s="1"/>
      <c r="WFL69" s="2"/>
      <c r="WFM69" s="6"/>
      <c r="WFN69" s="6"/>
      <c r="WFO69" s="1"/>
      <c r="WFP69" s="1"/>
      <c r="WFQ69" s="1"/>
      <c r="WFT69" s="2"/>
      <c r="WFU69" s="6"/>
      <c r="WFV69" s="6"/>
      <c r="WFW69" s="1"/>
      <c r="WFX69" s="1"/>
      <c r="WFY69" s="1"/>
      <c r="WGB69" s="2"/>
      <c r="WGC69" s="6"/>
      <c r="WGD69" s="6"/>
      <c r="WGE69" s="1"/>
      <c r="WGF69" s="1"/>
      <c r="WGG69" s="1"/>
      <c r="WGJ69" s="2"/>
      <c r="WGK69" s="6"/>
      <c r="WGL69" s="6"/>
      <c r="WGM69" s="1"/>
      <c r="WGN69" s="1"/>
      <c r="WGO69" s="1"/>
      <c r="WGR69" s="2"/>
      <c r="WGS69" s="6"/>
      <c r="WGT69" s="6"/>
      <c r="WGU69" s="1"/>
      <c r="WGV69" s="1"/>
      <c r="WGW69" s="1"/>
      <c r="WGZ69" s="2"/>
      <c r="WHA69" s="6"/>
      <c r="WHB69" s="6"/>
      <c r="WHC69" s="1"/>
      <c r="WHD69" s="1"/>
      <c r="WHE69" s="1"/>
      <c r="WHH69" s="2"/>
      <c r="WHI69" s="6"/>
      <c r="WHJ69" s="6"/>
      <c r="WHK69" s="1"/>
      <c r="WHL69" s="1"/>
      <c r="WHM69" s="1"/>
      <c r="WHP69" s="2"/>
      <c r="WHQ69" s="6"/>
      <c r="WHR69" s="6"/>
      <c r="WHS69" s="1"/>
      <c r="WHT69" s="1"/>
      <c r="WHU69" s="1"/>
      <c r="WHX69" s="2"/>
      <c r="WHY69" s="6"/>
      <c r="WHZ69" s="6"/>
      <c r="WIA69" s="1"/>
      <c r="WIB69" s="1"/>
      <c r="WIC69" s="1"/>
      <c r="WIF69" s="2"/>
      <c r="WIG69" s="6"/>
      <c r="WIH69" s="6"/>
      <c r="WII69" s="1"/>
      <c r="WIJ69" s="1"/>
      <c r="WIK69" s="1"/>
      <c r="WIN69" s="2"/>
      <c r="WIO69" s="6"/>
      <c r="WIP69" s="6"/>
      <c r="WIQ69" s="1"/>
      <c r="WIR69" s="1"/>
      <c r="WIS69" s="1"/>
      <c r="WIV69" s="2"/>
      <c r="WIW69" s="6"/>
      <c r="WIX69" s="6"/>
      <c r="WIY69" s="1"/>
      <c r="WIZ69" s="1"/>
      <c r="WJA69" s="1"/>
      <c r="WJD69" s="2"/>
      <c r="WJE69" s="6"/>
      <c r="WJF69" s="6"/>
      <c r="WJG69" s="1"/>
      <c r="WJH69" s="1"/>
      <c r="WJI69" s="1"/>
      <c r="WJL69" s="2"/>
      <c r="WJM69" s="6"/>
      <c r="WJN69" s="6"/>
      <c r="WJO69" s="1"/>
      <c r="WJP69" s="1"/>
      <c r="WJQ69" s="1"/>
      <c r="WJT69" s="2"/>
      <c r="WJU69" s="6"/>
      <c r="WJV69" s="6"/>
      <c r="WJW69" s="1"/>
      <c r="WJX69" s="1"/>
      <c r="WJY69" s="1"/>
      <c r="WKB69" s="2"/>
      <c r="WKC69" s="6"/>
      <c r="WKD69" s="6"/>
      <c r="WKE69" s="1"/>
      <c r="WKF69" s="1"/>
      <c r="WKG69" s="1"/>
      <c r="WKJ69" s="2"/>
      <c r="WKK69" s="6"/>
      <c r="WKL69" s="6"/>
      <c r="WKM69" s="1"/>
      <c r="WKN69" s="1"/>
      <c r="WKO69" s="1"/>
      <c r="WKR69" s="2"/>
      <c r="WKS69" s="6"/>
      <c r="WKT69" s="6"/>
      <c r="WKU69" s="1"/>
      <c r="WKV69" s="1"/>
      <c r="WKW69" s="1"/>
      <c r="WKZ69" s="2"/>
      <c r="WLA69" s="6"/>
      <c r="WLB69" s="6"/>
      <c r="WLC69" s="1"/>
      <c r="WLD69" s="1"/>
      <c r="WLE69" s="1"/>
      <c r="WLH69" s="2"/>
      <c r="WLI69" s="6"/>
      <c r="WLJ69" s="6"/>
      <c r="WLK69" s="1"/>
      <c r="WLL69" s="1"/>
      <c r="WLM69" s="1"/>
      <c r="WLP69" s="2"/>
      <c r="WLQ69" s="6"/>
      <c r="WLR69" s="6"/>
      <c r="WLS69" s="1"/>
      <c r="WLT69" s="1"/>
      <c r="WLU69" s="1"/>
      <c r="WLX69" s="2"/>
      <c r="WLY69" s="6"/>
      <c r="WLZ69" s="6"/>
      <c r="WMA69" s="1"/>
      <c r="WMB69" s="1"/>
      <c r="WMC69" s="1"/>
      <c r="WMF69" s="2"/>
      <c r="WMG69" s="6"/>
      <c r="WMH69" s="6"/>
      <c r="WMI69" s="1"/>
      <c r="WMJ69" s="1"/>
      <c r="WMK69" s="1"/>
      <c r="WMN69" s="2"/>
      <c r="WMO69" s="6"/>
      <c r="WMP69" s="6"/>
      <c r="WMQ69" s="1"/>
      <c r="WMR69" s="1"/>
      <c r="WMS69" s="1"/>
      <c r="WMV69" s="2"/>
      <c r="WMW69" s="6"/>
      <c r="WMX69" s="6"/>
      <c r="WMY69" s="1"/>
      <c r="WMZ69" s="1"/>
      <c r="WNA69" s="1"/>
      <c r="WND69" s="2"/>
      <c r="WNE69" s="6"/>
      <c r="WNF69" s="6"/>
      <c r="WNG69" s="1"/>
      <c r="WNH69" s="1"/>
      <c r="WNI69" s="1"/>
      <c r="WNL69" s="2"/>
      <c r="WNM69" s="6"/>
      <c r="WNN69" s="6"/>
      <c r="WNO69" s="1"/>
      <c r="WNP69" s="1"/>
      <c r="WNQ69" s="1"/>
      <c r="WNT69" s="2"/>
      <c r="WNU69" s="6"/>
      <c r="WNV69" s="6"/>
      <c r="WNW69" s="1"/>
      <c r="WNX69" s="1"/>
      <c r="WNY69" s="1"/>
      <c r="WOB69" s="2"/>
      <c r="WOC69" s="6"/>
      <c r="WOD69" s="6"/>
      <c r="WOE69" s="1"/>
      <c r="WOF69" s="1"/>
      <c r="WOG69" s="1"/>
      <c r="WOJ69" s="2"/>
      <c r="WOK69" s="6"/>
      <c r="WOL69" s="6"/>
      <c r="WOM69" s="1"/>
      <c r="WON69" s="1"/>
      <c r="WOO69" s="1"/>
      <c r="WOR69" s="2"/>
      <c r="WOS69" s="6"/>
      <c r="WOT69" s="6"/>
      <c r="WOU69" s="1"/>
      <c r="WOV69" s="1"/>
      <c r="WOW69" s="1"/>
      <c r="WOZ69" s="2"/>
      <c r="WPA69" s="6"/>
      <c r="WPB69" s="6"/>
      <c r="WPC69" s="1"/>
      <c r="WPD69" s="1"/>
      <c r="WPE69" s="1"/>
      <c r="WPH69" s="2"/>
      <c r="WPI69" s="6"/>
      <c r="WPJ69" s="6"/>
      <c r="WPK69" s="1"/>
      <c r="WPL69" s="1"/>
      <c r="WPM69" s="1"/>
      <c r="WPP69" s="2"/>
      <c r="WPQ69" s="6"/>
      <c r="WPR69" s="6"/>
      <c r="WPS69" s="1"/>
      <c r="WPT69" s="1"/>
      <c r="WPU69" s="1"/>
      <c r="WPX69" s="2"/>
      <c r="WPY69" s="6"/>
      <c r="WPZ69" s="6"/>
      <c r="WQA69" s="1"/>
      <c r="WQB69" s="1"/>
      <c r="WQC69" s="1"/>
      <c r="WQF69" s="2"/>
      <c r="WQG69" s="6"/>
      <c r="WQH69" s="6"/>
      <c r="WQI69" s="1"/>
      <c r="WQJ69" s="1"/>
      <c r="WQK69" s="1"/>
      <c r="WQN69" s="2"/>
      <c r="WQO69" s="6"/>
      <c r="WQP69" s="6"/>
      <c r="WQQ69" s="1"/>
      <c r="WQR69" s="1"/>
      <c r="WQS69" s="1"/>
      <c r="WQV69" s="2"/>
      <c r="WQW69" s="6"/>
      <c r="WQX69" s="6"/>
      <c r="WQY69" s="1"/>
      <c r="WQZ69" s="1"/>
      <c r="WRA69" s="1"/>
      <c r="WRD69" s="2"/>
      <c r="WRE69" s="6"/>
      <c r="WRF69" s="6"/>
      <c r="WRG69" s="1"/>
      <c r="WRH69" s="1"/>
      <c r="WRI69" s="1"/>
      <c r="WRL69" s="2"/>
      <c r="WRM69" s="6"/>
      <c r="WRN69" s="6"/>
      <c r="WRO69" s="1"/>
      <c r="WRP69" s="1"/>
      <c r="WRQ69" s="1"/>
      <c r="WRT69" s="2"/>
      <c r="WRU69" s="6"/>
      <c r="WRV69" s="6"/>
      <c r="WRW69" s="1"/>
      <c r="WRX69" s="1"/>
      <c r="WRY69" s="1"/>
      <c r="WSB69" s="2"/>
      <c r="WSC69" s="6"/>
      <c r="WSD69" s="6"/>
      <c r="WSE69" s="1"/>
      <c r="WSF69" s="1"/>
      <c r="WSG69" s="1"/>
      <c r="WSJ69" s="2"/>
      <c r="WSK69" s="6"/>
      <c r="WSL69" s="6"/>
      <c r="WSM69" s="1"/>
      <c r="WSN69" s="1"/>
      <c r="WSO69" s="1"/>
      <c r="WSR69" s="2"/>
      <c r="WSS69" s="6"/>
      <c r="WST69" s="6"/>
      <c r="WSU69" s="1"/>
      <c r="WSV69" s="1"/>
      <c r="WSW69" s="1"/>
      <c r="WSZ69" s="2"/>
      <c r="WTA69" s="6"/>
      <c r="WTB69" s="6"/>
      <c r="WTC69" s="1"/>
      <c r="WTD69" s="1"/>
      <c r="WTE69" s="1"/>
      <c r="WTH69" s="2"/>
      <c r="WTI69" s="6"/>
      <c r="WTJ69" s="6"/>
      <c r="WTK69" s="1"/>
      <c r="WTL69" s="1"/>
      <c r="WTM69" s="1"/>
      <c r="WTP69" s="2"/>
      <c r="WTQ69" s="6"/>
      <c r="WTR69" s="6"/>
      <c r="WTS69" s="1"/>
      <c r="WTT69" s="1"/>
      <c r="WTU69" s="1"/>
      <c r="WTX69" s="2"/>
      <c r="WTY69" s="6"/>
      <c r="WTZ69" s="6"/>
      <c r="WUA69" s="1"/>
      <c r="WUB69" s="1"/>
      <c r="WUC69" s="1"/>
      <c r="WUF69" s="2"/>
      <c r="WUG69" s="6"/>
      <c r="WUH69" s="6"/>
      <c r="WUI69" s="1"/>
      <c r="WUJ69" s="1"/>
      <c r="WUK69" s="1"/>
      <c r="WUN69" s="2"/>
      <c r="WUO69" s="6"/>
      <c r="WUP69" s="6"/>
      <c r="WUQ69" s="1"/>
      <c r="WUR69" s="1"/>
      <c r="WUS69" s="1"/>
      <c r="WUV69" s="2"/>
      <c r="WUW69" s="6"/>
      <c r="WUX69" s="6"/>
      <c r="WUY69" s="1"/>
      <c r="WUZ69" s="1"/>
      <c r="WVA69" s="1"/>
      <c r="WVD69" s="2"/>
      <c r="WVE69" s="6"/>
      <c r="WVF69" s="6"/>
      <c r="WVG69" s="1"/>
      <c r="WVH69" s="1"/>
      <c r="WVI69" s="1"/>
      <c r="WVL69" s="2"/>
      <c r="WVM69" s="6"/>
      <c r="WVN69" s="6"/>
      <c r="WVO69" s="1"/>
      <c r="WVP69" s="1"/>
      <c r="WVQ69" s="1"/>
      <c r="WVT69" s="2"/>
      <c r="WVU69" s="6"/>
      <c r="WVV69" s="6"/>
      <c r="WVW69" s="1"/>
      <c r="WVX69" s="1"/>
      <c r="WVY69" s="1"/>
      <c r="WWB69" s="2"/>
      <c r="WWC69" s="6"/>
      <c r="WWD69" s="6"/>
      <c r="WWE69" s="1"/>
      <c r="WWF69" s="1"/>
      <c r="WWG69" s="1"/>
      <c r="WWJ69" s="2"/>
      <c r="WWK69" s="6"/>
      <c r="WWL69" s="6"/>
      <c r="WWM69" s="1"/>
      <c r="WWN69" s="1"/>
      <c r="WWO69" s="1"/>
      <c r="WWR69" s="2"/>
      <c r="WWS69" s="6"/>
      <c r="WWT69" s="6"/>
      <c r="WWU69" s="1"/>
      <c r="WWV69" s="1"/>
      <c r="WWW69" s="1"/>
      <c r="WWZ69" s="2"/>
      <c r="WXA69" s="6"/>
      <c r="WXB69" s="6"/>
      <c r="WXC69" s="1"/>
      <c r="WXD69" s="1"/>
      <c r="WXE69" s="1"/>
      <c r="WXH69" s="2"/>
      <c r="WXI69" s="6"/>
      <c r="WXJ69" s="6"/>
      <c r="WXK69" s="1"/>
      <c r="WXL69" s="1"/>
      <c r="WXM69" s="1"/>
      <c r="WXP69" s="2"/>
      <c r="WXQ69" s="6"/>
      <c r="WXR69" s="6"/>
      <c r="WXS69" s="1"/>
      <c r="WXT69" s="1"/>
      <c r="WXU69" s="1"/>
      <c r="WXX69" s="2"/>
      <c r="WXY69" s="6"/>
      <c r="WXZ69" s="6"/>
      <c r="WYA69" s="1"/>
      <c r="WYB69" s="1"/>
      <c r="WYC69" s="1"/>
      <c r="WYF69" s="2"/>
      <c r="WYG69" s="6"/>
      <c r="WYH69" s="6"/>
      <c r="WYI69" s="1"/>
      <c r="WYJ69" s="1"/>
      <c r="WYK69" s="1"/>
      <c r="WYN69" s="2"/>
      <c r="WYO69" s="6"/>
      <c r="WYP69" s="6"/>
      <c r="WYQ69" s="1"/>
      <c r="WYR69" s="1"/>
      <c r="WYS69" s="1"/>
      <c r="WYV69" s="2"/>
      <c r="WYW69" s="6"/>
      <c r="WYX69" s="6"/>
      <c r="WYY69" s="1"/>
      <c r="WYZ69" s="1"/>
      <c r="WZA69" s="1"/>
      <c r="WZD69" s="2"/>
      <c r="WZE69" s="6"/>
      <c r="WZF69" s="6"/>
      <c r="WZG69" s="1"/>
      <c r="WZH69" s="1"/>
      <c r="WZI69" s="1"/>
      <c r="WZL69" s="2"/>
      <c r="WZM69" s="6"/>
      <c r="WZN69" s="6"/>
      <c r="WZO69" s="1"/>
      <c r="WZP69" s="1"/>
      <c r="WZQ69" s="1"/>
      <c r="WZT69" s="2"/>
      <c r="WZU69" s="6"/>
      <c r="WZV69" s="6"/>
      <c r="WZW69" s="1"/>
      <c r="WZX69" s="1"/>
      <c r="WZY69" s="1"/>
      <c r="XAB69" s="2"/>
      <c r="XAC69" s="6"/>
      <c r="XAD69" s="6"/>
      <c r="XAE69" s="1"/>
      <c r="XAF69" s="1"/>
      <c r="XAG69" s="1"/>
      <c r="XAJ69" s="2"/>
      <c r="XAK69" s="6"/>
      <c r="XAL69" s="6"/>
      <c r="XAM69" s="1"/>
      <c r="XAN69" s="1"/>
      <c r="XAO69" s="1"/>
      <c r="XAR69" s="2"/>
      <c r="XAS69" s="6"/>
      <c r="XAT69" s="6"/>
      <c r="XAU69" s="1"/>
      <c r="XAV69" s="1"/>
      <c r="XAW69" s="1"/>
      <c r="XAZ69" s="2"/>
      <c r="XBA69" s="6"/>
      <c r="XBB69" s="6"/>
      <c r="XBC69" s="1"/>
      <c r="XBD69" s="1"/>
      <c r="XBE69" s="1"/>
      <c r="XBH69" s="2"/>
      <c r="XBI69" s="6"/>
      <c r="XBJ69" s="6"/>
      <c r="XBK69" s="1"/>
      <c r="XBL69" s="1"/>
      <c r="XBM69" s="1"/>
      <c r="XBP69" s="2"/>
      <c r="XBQ69" s="6"/>
      <c r="XBR69" s="6"/>
      <c r="XBS69" s="1"/>
      <c r="XBT69" s="1"/>
      <c r="XBU69" s="1"/>
      <c r="XBX69" s="2"/>
      <c r="XBY69" s="6"/>
      <c r="XBZ69" s="6"/>
      <c r="XCA69" s="1"/>
      <c r="XCB69" s="1"/>
      <c r="XCC69" s="1"/>
      <c r="XCF69" s="2"/>
      <c r="XCG69" s="6"/>
      <c r="XCH69" s="6"/>
      <c r="XCI69" s="1"/>
      <c r="XCJ69" s="1"/>
      <c r="XCK69" s="1"/>
      <c r="XCN69" s="2"/>
      <c r="XCO69" s="6"/>
      <c r="XCP69" s="6"/>
      <c r="XCQ69" s="1"/>
      <c r="XCR69" s="1"/>
      <c r="XCS69" s="1"/>
      <c r="XCV69" s="2"/>
      <c r="XCW69" s="6"/>
      <c r="XCX69" s="6"/>
      <c r="XCY69" s="1"/>
      <c r="XCZ69" s="1"/>
      <c r="XDA69" s="1"/>
      <c r="XDD69" s="2"/>
      <c r="XDE69" s="6"/>
      <c r="XDF69" s="6"/>
      <c r="XDG69" s="1"/>
      <c r="XDH69" s="1"/>
      <c r="XDI69" s="1"/>
      <c r="XDL69" s="2"/>
      <c r="XDM69" s="6"/>
      <c r="XDN69" s="6"/>
      <c r="XDO69" s="1"/>
      <c r="XDP69" s="1"/>
      <c r="XDQ69" s="1"/>
      <c r="XDT69" s="2"/>
      <c r="XDU69" s="6"/>
      <c r="XDV69" s="6"/>
      <c r="XDW69" s="1"/>
      <c r="XDX69" s="1"/>
      <c r="XDY69" s="1"/>
      <c r="XEB69" s="2"/>
      <c r="XEC69" s="6"/>
      <c r="XED69" s="6"/>
      <c r="XEE69" s="1"/>
      <c r="XEF69" s="1"/>
      <c r="XEG69" s="1"/>
      <c r="XEJ69" s="2"/>
      <c r="XEK69" s="6"/>
      <c r="XEL69" s="6"/>
      <c r="XEM69" s="1"/>
      <c r="XEN69" s="1"/>
      <c r="XEO69" s="1"/>
      <c r="XER69" s="2"/>
      <c r="XES69" s="6"/>
      <c r="XET69" s="6"/>
      <c r="XEU69" s="1"/>
      <c r="XEV69" s="1"/>
      <c r="XEW69" s="1"/>
      <c r="XEZ69" s="2"/>
      <c r="XFA69" s="6"/>
      <c r="XFB69" s="6"/>
      <c r="XFC69" s="1"/>
      <c r="XFD69" s="1"/>
    </row>
    <row r="70" spans="1:16384" x14ac:dyDescent="0.25">
      <c r="A70" s="1">
        <v>173166000</v>
      </c>
      <c r="B70" t="s">
        <v>34</v>
      </c>
      <c r="C70" t="s">
        <v>35</v>
      </c>
      <c r="D70" s="2">
        <v>0.16666666666666666</v>
      </c>
      <c r="E70" s="6">
        <v>24</v>
      </c>
      <c r="F70" s="6">
        <v>9.5472000000000001</v>
      </c>
      <c r="G70" s="1">
        <v>320030</v>
      </c>
      <c r="H70" s="1" t="s">
        <v>87</v>
      </c>
      <c r="I70" s="1"/>
      <c r="L70" s="2"/>
      <c r="M70" s="6"/>
      <c r="N70" s="6"/>
      <c r="O70" s="1"/>
      <c r="P70" s="1"/>
      <c r="Q70" s="1"/>
      <c r="T70" s="2"/>
      <c r="U70" s="6"/>
      <c r="V70" s="6"/>
      <c r="W70" s="1"/>
      <c r="X70" s="4">
        <v>20</v>
      </c>
      <c r="Y70" s="13">
        <f t="shared" si="55"/>
        <v>0.83333333333333337</v>
      </c>
      <c r="Z70" s="12">
        <f t="shared" si="56"/>
        <v>190.94400000000002</v>
      </c>
      <c r="AB70" s="2"/>
      <c r="AC70" s="6"/>
      <c r="AD70" s="6"/>
      <c r="AE70" s="1"/>
      <c r="AF70" s="1"/>
      <c r="AG70" s="1"/>
      <c r="AJ70" s="2"/>
      <c r="AK70" s="6"/>
      <c r="AL70" s="6"/>
      <c r="AM70" s="1"/>
      <c r="AN70" s="1"/>
      <c r="AO70" s="1"/>
      <c r="AR70" s="2"/>
      <c r="AS70" s="6"/>
      <c r="AT70" s="6"/>
      <c r="AU70" s="1"/>
      <c r="AV70" s="1"/>
      <c r="AW70" s="1"/>
      <c r="AZ70" s="2"/>
      <c r="BA70" s="6"/>
      <c r="BB70" s="6"/>
      <c r="BC70" s="1"/>
      <c r="BD70" s="1"/>
      <c r="BE70" s="4">
        <v>44</v>
      </c>
      <c r="BF70" s="13">
        <f t="shared" si="47"/>
        <v>1.8333333333333333</v>
      </c>
      <c r="BG70" s="12">
        <f t="shared" si="48"/>
        <v>420.07679999999999</v>
      </c>
      <c r="BH70" s="4">
        <v>0</v>
      </c>
      <c r="BI70" s="13">
        <f t="shared" si="49"/>
        <v>0</v>
      </c>
      <c r="BJ70" s="12">
        <f t="shared" si="50"/>
        <v>0</v>
      </c>
      <c r="BK70" s="1"/>
      <c r="BL70" s="1"/>
      <c r="BM70" s="1"/>
      <c r="BP70" s="2"/>
      <c r="BQ70" s="4"/>
      <c r="BR70" s="13">
        <f t="shared" si="51"/>
        <v>0</v>
      </c>
      <c r="BS70" s="12">
        <f t="shared" si="52"/>
        <v>0</v>
      </c>
      <c r="BT70" s="18">
        <f t="shared" si="46"/>
        <v>611.02080000000001</v>
      </c>
      <c r="BU70" s="1"/>
      <c r="BX70" s="2"/>
      <c r="BY70" s="6"/>
      <c r="BZ70" s="6"/>
      <c r="CA70" s="1"/>
      <c r="CB70" s="1"/>
      <c r="CC70" s="1"/>
      <c r="CF70" s="2"/>
      <c r="CG70" s="6"/>
      <c r="CH70" s="6"/>
      <c r="CI70" s="1"/>
      <c r="CJ70" s="1"/>
      <c r="CK70" s="1"/>
      <c r="CN70" s="2"/>
      <c r="CO70" s="6"/>
      <c r="CP70" s="6"/>
      <c r="CQ70" s="1"/>
      <c r="CR70" s="1"/>
      <c r="CS70" s="1"/>
      <c r="CV70" s="2"/>
      <c r="CW70" s="6"/>
      <c r="CX70" s="6"/>
      <c r="CY70" s="1"/>
      <c r="CZ70" s="1"/>
      <c r="DA70" s="1"/>
      <c r="DD70" s="2"/>
      <c r="DE70" s="6"/>
      <c r="DF70" s="6"/>
      <c r="DG70" s="1"/>
      <c r="DH70" s="1"/>
      <c r="DI70" s="1"/>
      <c r="DL70" s="2"/>
      <c r="DM70" s="6"/>
      <c r="DN70" s="6"/>
      <c r="DO70" s="1"/>
      <c r="DP70" s="1"/>
      <c r="DQ70" s="1"/>
      <c r="DT70" s="2"/>
      <c r="DU70" s="6"/>
      <c r="DV70" s="6"/>
      <c r="DW70" s="1"/>
      <c r="DX70" s="1"/>
      <c r="DY70" s="1"/>
      <c r="EB70" s="2"/>
      <c r="EC70" s="6"/>
      <c r="ED70" s="6"/>
      <c r="EE70" s="1"/>
      <c r="EF70" s="1"/>
      <c r="EG70" s="1"/>
      <c r="EJ70" s="2"/>
      <c r="EK70" s="6"/>
      <c r="EL70" s="6"/>
      <c r="EM70" s="1"/>
      <c r="EN70" s="1"/>
      <c r="EO70" s="1"/>
      <c r="ER70" s="2"/>
      <c r="ES70" s="6"/>
      <c r="ET70" s="6"/>
      <c r="EU70" s="1"/>
      <c r="EV70" s="1"/>
      <c r="EW70" s="1"/>
      <c r="EZ70" s="2"/>
      <c r="FA70" s="6"/>
      <c r="FB70" s="6"/>
      <c r="FC70" s="1"/>
      <c r="FD70" s="1"/>
      <c r="FE70" s="1"/>
      <c r="FH70" s="2"/>
      <c r="FI70" s="6"/>
      <c r="FJ70" s="6"/>
      <c r="FK70" s="1"/>
      <c r="FL70" s="1"/>
      <c r="FM70" s="1"/>
      <c r="FP70" s="2"/>
      <c r="FQ70" s="6"/>
      <c r="FR70" s="6"/>
      <c r="FS70" s="1"/>
      <c r="FT70" s="1"/>
      <c r="FU70" s="1"/>
      <c r="FX70" s="2"/>
      <c r="FY70" s="6"/>
      <c r="FZ70" s="6"/>
      <c r="GA70" s="1"/>
      <c r="GB70" s="1"/>
      <c r="GC70" s="1"/>
      <c r="GF70" s="2"/>
      <c r="GG70" s="6"/>
      <c r="GH70" s="6"/>
      <c r="GI70" s="1"/>
      <c r="GJ70" s="1"/>
      <c r="GK70" s="1"/>
      <c r="GN70" s="2"/>
      <c r="GO70" s="6"/>
      <c r="GP70" s="6"/>
      <c r="GQ70" s="1"/>
      <c r="GR70" s="1"/>
      <c r="GS70" s="1"/>
      <c r="GV70" s="2"/>
      <c r="GW70" s="6"/>
      <c r="GX70" s="6"/>
      <c r="GY70" s="1"/>
      <c r="GZ70" s="1"/>
      <c r="HA70" s="1"/>
      <c r="HD70" s="2"/>
      <c r="HE70" s="6"/>
      <c r="HF70" s="6"/>
      <c r="HG70" s="1"/>
      <c r="HH70" s="1"/>
      <c r="HI70" s="1"/>
      <c r="HL70" s="2"/>
      <c r="HM70" s="6"/>
      <c r="HN70" s="6"/>
      <c r="HO70" s="1"/>
      <c r="HP70" s="1"/>
      <c r="HQ70" s="1"/>
      <c r="HT70" s="2"/>
      <c r="HU70" s="6"/>
      <c r="HV70" s="6"/>
      <c r="HW70" s="1"/>
      <c r="HX70" s="1"/>
      <c r="HY70" s="1"/>
      <c r="IB70" s="2"/>
      <c r="IC70" s="6"/>
      <c r="ID70" s="6"/>
      <c r="IE70" s="1"/>
      <c r="IF70" s="1"/>
      <c r="IG70" s="1"/>
      <c r="IJ70" s="2"/>
      <c r="IK70" s="6"/>
      <c r="IL70" s="6"/>
      <c r="IM70" s="1"/>
      <c r="IN70" s="1"/>
      <c r="IO70" s="1"/>
      <c r="IR70" s="2"/>
      <c r="IS70" s="6"/>
      <c r="IT70" s="6"/>
      <c r="IU70" s="1"/>
      <c r="IV70" s="1"/>
      <c r="IW70" s="1"/>
      <c r="IZ70" s="2"/>
      <c r="JA70" s="6"/>
      <c r="JB70" s="6"/>
      <c r="JC70" s="1"/>
      <c r="JD70" s="1"/>
      <c r="JE70" s="1"/>
      <c r="JH70" s="2"/>
      <c r="JI70" s="6"/>
      <c r="JJ70" s="6"/>
      <c r="JK70" s="1"/>
      <c r="JL70" s="1"/>
      <c r="JM70" s="1"/>
      <c r="JP70" s="2"/>
      <c r="JQ70" s="6"/>
      <c r="JR70" s="6"/>
      <c r="JS70" s="1"/>
      <c r="JT70" s="1"/>
      <c r="JU70" s="1"/>
      <c r="JX70" s="2"/>
      <c r="JY70" s="6"/>
      <c r="JZ70" s="6"/>
      <c r="KA70" s="1"/>
      <c r="KB70" s="1"/>
      <c r="KC70" s="1"/>
      <c r="KF70" s="2"/>
      <c r="KG70" s="6"/>
      <c r="KH70" s="6"/>
      <c r="KI70" s="1"/>
      <c r="KJ70" s="1"/>
      <c r="KK70" s="1"/>
      <c r="KN70" s="2"/>
      <c r="KO70" s="6"/>
      <c r="KP70" s="6"/>
      <c r="KQ70" s="1"/>
      <c r="KR70" s="1"/>
      <c r="KS70" s="1"/>
      <c r="KV70" s="2"/>
      <c r="KW70" s="6"/>
      <c r="KX70" s="6"/>
      <c r="KY70" s="1"/>
      <c r="KZ70" s="1"/>
      <c r="LA70" s="1"/>
      <c r="LD70" s="2"/>
      <c r="LE70" s="6"/>
      <c r="LF70" s="6"/>
      <c r="LG70" s="1"/>
      <c r="LH70" s="1"/>
      <c r="LI70" s="1"/>
      <c r="LL70" s="2"/>
      <c r="LM70" s="6"/>
      <c r="LN70" s="6"/>
      <c r="LO70" s="1"/>
      <c r="LP70" s="1"/>
      <c r="LQ70" s="1"/>
      <c r="LT70" s="2"/>
      <c r="LU70" s="6"/>
      <c r="LV70" s="6"/>
      <c r="LW70" s="1"/>
      <c r="LX70" s="1"/>
      <c r="LY70" s="1"/>
      <c r="MB70" s="2"/>
      <c r="MC70" s="6"/>
      <c r="MD70" s="6"/>
      <c r="ME70" s="1"/>
      <c r="MF70" s="1"/>
      <c r="MG70" s="1"/>
      <c r="MJ70" s="2"/>
      <c r="MK70" s="6"/>
      <c r="ML70" s="6"/>
      <c r="MM70" s="1"/>
      <c r="MN70" s="1"/>
      <c r="MO70" s="1"/>
      <c r="MR70" s="2"/>
      <c r="MS70" s="6"/>
      <c r="MT70" s="6"/>
      <c r="MU70" s="1"/>
      <c r="MV70" s="1"/>
      <c r="MW70" s="1"/>
      <c r="MZ70" s="2"/>
      <c r="NA70" s="6"/>
      <c r="NB70" s="6"/>
      <c r="NC70" s="1"/>
      <c r="ND70" s="1"/>
      <c r="NE70" s="1"/>
      <c r="NH70" s="2"/>
      <c r="NI70" s="6"/>
      <c r="NJ70" s="6"/>
      <c r="NK70" s="1"/>
      <c r="NL70" s="1"/>
      <c r="NM70" s="1"/>
      <c r="NP70" s="2"/>
      <c r="NQ70" s="6"/>
      <c r="NR70" s="6"/>
      <c r="NS70" s="1"/>
      <c r="NT70" s="1"/>
      <c r="NU70" s="1"/>
      <c r="NX70" s="2"/>
      <c r="NY70" s="6"/>
      <c r="NZ70" s="6"/>
      <c r="OA70" s="1"/>
      <c r="OB70" s="1"/>
      <c r="OC70" s="1"/>
      <c r="OF70" s="2"/>
      <c r="OG70" s="6"/>
      <c r="OH70" s="6"/>
      <c r="OI70" s="1"/>
      <c r="OJ70" s="1"/>
      <c r="OK70" s="1"/>
      <c r="ON70" s="2"/>
      <c r="OO70" s="6"/>
      <c r="OP70" s="6"/>
      <c r="OQ70" s="1"/>
      <c r="OR70" s="1"/>
      <c r="OS70" s="1"/>
      <c r="OV70" s="2"/>
      <c r="OW70" s="6"/>
      <c r="OX70" s="6"/>
      <c r="OY70" s="1"/>
      <c r="OZ70" s="1"/>
      <c r="PA70" s="1"/>
      <c r="PD70" s="2"/>
      <c r="PE70" s="6"/>
      <c r="PF70" s="6"/>
      <c r="PG70" s="1"/>
      <c r="PH70" s="1"/>
      <c r="PI70" s="1"/>
      <c r="PL70" s="2"/>
      <c r="PM70" s="6"/>
      <c r="PN70" s="6"/>
      <c r="PO70" s="1"/>
      <c r="PP70" s="1"/>
      <c r="PQ70" s="1"/>
      <c r="PT70" s="2"/>
      <c r="PU70" s="6"/>
      <c r="PV70" s="6"/>
      <c r="PW70" s="1"/>
      <c r="PX70" s="1"/>
      <c r="PY70" s="1"/>
      <c r="QB70" s="2"/>
      <c r="QC70" s="6"/>
      <c r="QD70" s="6"/>
      <c r="QE70" s="1"/>
      <c r="QF70" s="1"/>
      <c r="QG70" s="1"/>
      <c r="QJ70" s="2"/>
      <c r="QK70" s="6"/>
      <c r="QL70" s="6"/>
      <c r="QM70" s="1"/>
      <c r="QN70" s="1"/>
      <c r="QO70" s="1"/>
      <c r="QR70" s="2"/>
      <c r="QS70" s="6"/>
      <c r="QT70" s="6"/>
      <c r="QU70" s="1"/>
      <c r="QV70" s="1"/>
      <c r="QW70" s="1"/>
      <c r="QZ70" s="2"/>
      <c r="RA70" s="6"/>
      <c r="RB70" s="6"/>
      <c r="RC70" s="1"/>
      <c r="RD70" s="1"/>
      <c r="RE70" s="1"/>
      <c r="RH70" s="2"/>
      <c r="RI70" s="6"/>
      <c r="RJ70" s="6"/>
      <c r="RK70" s="1"/>
      <c r="RL70" s="1"/>
      <c r="RM70" s="1"/>
      <c r="RP70" s="2"/>
      <c r="RQ70" s="6"/>
      <c r="RR70" s="6"/>
      <c r="RS70" s="1"/>
      <c r="RT70" s="1"/>
      <c r="RU70" s="1"/>
      <c r="RX70" s="2"/>
      <c r="RY70" s="6"/>
      <c r="RZ70" s="6"/>
      <c r="SA70" s="1"/>
      <c r="SB70" s="1"/>
      <c r="SC70" s="1"/>
      <c r="SF70" s="2"/>
      <c r="SG70" s="6"/>
      <c r="SH70" s="6"/>
      <c r="SI70" s="1"/>
      <c r="SJ70" s="1"/>
      <c r="SK70" s="1"/>
      <c r="SN70" s="2"/>
      <c r="SO70" s="6"/>
      <c r="SP70" s="6"/>
      <c r="SQ70" s="1"/>
      <c r="SR70" s="1"/>
      <c r="SS70" s="1"/>
      <c r="SV70" s="2"/>
      <c r="SW70" s="6"/>
      <c r="SX70" s="6"/>
      <c r="SY70" s="1"/>
      <c r="SZ70" s="1"/>
      <c r="TA70" s="1"/>
      <c r="TD70" s="2"/>
      <c r="TE70" s="6"/>
      <c r="TF70" s="6"/>
      <c r="TG70" s="1"/>
      <c r="TH70" s="1"/>
      <c r="TI70" s="1"/>
      <c r="TL70" s="2"/>
      <c r="TM70" s="6"/>
      <c r="TN70" s="6"/>
      <c r="TO70" s="1"/>
      <c r="TP70" s="1"/>
      <c r="TQ70" s="1"/>
      <c r="TT70" s="2"/>
      <c r="TU70" s="6"/>
      <c r="TV70" s="6"/>
      <c r="TW70" s="1"/>
      <c r="TX70" s="1"/>
      <c r="TY70" s="1"/>
      <c r="UB70" s="2"/>
      <c r="UC70" s="6"/>
      <c r="UD70" s="6"/>
      <c r="UE70" s="1"/>
      <c r="UF70" s="1"/>
      <c r="UG70" s="1"/>
      <c r="UJ70" s="2"/>
      <c r="UK70" s="6"/>
      <c r="UL70" s="6"/>
      <c r="UM70" s="1"/>
      <c r="UN70" s="1"/>
      <c r="UO70" s="1"/>
      <c r="UR70" s="2"/>
      <c r="US70" s="6"/>
      <c r="UT70" s="6"/>
      <c r="UU70" s="1"/>
      <c r="UV70" s="1"/>
      <c r="UW70" s="1"/>
      <c r="UZ70" s="2"/>
      <c r="VA70" s="6"/>
      <c r="VB70" s="6"/>
      <c r="VC70" s="1"/>
      <c r="VD70" s="1"/>
      <c r="VE70" s="1"/>
      <c r="VH70" s="2"/>
      <c r="VI70" s="6"/>
      <c r="VJ70" s="6"/>
      <c r="VK70" s="1"/>
      <c r="VL70" s="1"/>
      <c r="VM70" s="1"/>
      <c r="VP70" s="2"/>
      <c r="VQ70" s="6"/>
      <c r="VR70" s="6"/>
      <c r="VS70" s="1"/>
      <c r="VT70" s="1"/>
      <c r="VU70" s="1"/>
      <c r="VX70" s="2"/>
      <c r="VY70" s="6"/>
      <c r="VZ70" s="6"/>
      <c r="WA70" s="1"/>
      <c r="WB70" s="1"/>
      <c r="WC70" s="1"/>
      <c r="WF70" s="2"/>
      <c r="WG70" s="6"/>
      <c r="WH70" s="6"/>
      <c r="WI70" s="1"/>
      <c r="WJ70" s="1"/>
      <c r="WK70" s="1"/>
      <c r="WN70" s="2"/>
      <c r="WO70" s="6"/>
      <c r="WP70" s="6"/>
      <c r="WQ70" s="1"/>
      <c r="WR70" s="1"/>
      <c r="WS70" s="1"/>
      <c r="WV70" s="2"/>
      <c r="WW70" s="6"/>
      <c r="WX70" s="6"/>
      <c r="WY70" s="1"/>
      <c r="WZ70" s="1"/>
      <c r="XA70" s="1"/>
      <c r="XD70" s="2"/>
      <c r="XE70" s="6"/>
      <c r="XF70" s="6"/>
      <c r="XG70" s="1"/>
      <c r="XH70" s="1"/>
      <c r="XI70" s="1"/>
      <c r="XL70" s="2"/>
      <c r="XM70" s="6"/>
      <c r="XN70" s="6"/>
      <c r="XO70" s="1"/>
      <c r="XP70" s="1"/>
      <c r="XQ70" s="1"/>
      <c r="XT70" s="2"/>
      <c r="XU70" s="6"/>
      <c r="XV70" s="6"/>
      <c r="XW70" s="1"/>
      <c r="XX70" s="1"/>
      <c r="XY70" s="1"/>
      <c r="YB70" s="2"/>
      <c r="YC70" s="6"/>
      <c r="YD70" s="6"/>
      <c r="YE70" s="1"/>
      <c r="YF70" s="1"/>
      <c r="YG70" s="1"/>
      <c r="YJ70" s="2"/>
      <c r="YK70" s="6"/>
      <c r="YL70" s="6"/>
      <c r="YM70" s="1"/>
      <c r="YN70" s="1"/>
      <c r="YO70" s="1"/>
      <c r="YR70" s="2"/>
      <c r="YS70" s="6"/>
      <c r="YT70" s="6"/>
      <c r="YU70" s="1"/>
      <c r="YV70" s="1"/>
      <c r="YW70" s="1"/>
      <c r="YZ70" s="2"/>
      <c r="ZA70" s="6"/>
      <c r="ZB70" s="6"/>
      <c r="ZC70" s="1"/>
      <c r="ZD70" s="1"/>
      <c r="ZE70" s="1"/>
      <c r="ZH70" s="2"/>
      <c r="ZI70" s="6"/>
      <c r="ZJ70" s="6"/>
      <c r="ZK70" s="1"/>
      <c r="ZL70" s="1"/>
      <c r="ZM70" s="1"/>
      <c r="ZP70" s="2"/>
      <c r="ZQ70" s="6"/>
      <c r="ZR70" s="6"/>
      <c r="ZS70" s="1"/>
      <c r="ZT70" s="1"/>
      <c r="ZU70" s="1"/>
      <c r="ZX70" s="2"/>
      <c r="ZY70" s="6"/>
      <c r="ZZ70" s="6"/>
      <c r="AAA70" s="1"/>
      <c r="AAB70" s="1"/>
      <c r="AAC70" s="1"/>
      <c r="AAF70" s="2"/>
      <c r="AAG70" s="6"/>
      <c r="AAH70" s="6"/>
      <c r="AAI70" s="1"/>
      <c r="AAJ70" s="1"/>
      <c r="AAK70" s="1"/>
      <c r="AAN70" s="2"/>
      <c r="AAO70" s="6"/>
      <c r="AAP70" s="6"/>
      <c r="AAQ70" s="1"/>
      <c r="AAR70" s="1"/>
      <c r="AAS70" s="1"/>
      <c r="AAV70" s="2"/>
      <c r="AAW70" s="6"/>
      <c r="AAX70" s="6"/>
      <c r="AAY70" s="1"/>
      <c r="AAZ70" s="1"/>
      <c r="ABA70" s="1"/>
      <c r="ABD70" s="2"/>
      <c r="ABE70" s="6"/>
      <c r="ABF70" s="6"/>
      <c r="ABG70" s="1"/>
      <c r="ABH70" s="1"/>
      <c r="ABI70" s="1"/>
      <c r="ABL70" s="2"/>
      <c r="ABM70" s="6"/>
      <c r="ABN70" s="6"/>
      <c r="ABO70" s="1"/>
      <c r="ABP70" s="1"/>
      <c r="ABQ70" s="1"/>
      <c r="ABT70" s="2"/>
      <c r="ABU70" s="6"/>
      <c r="ABV70" s="6"/>
      <c r="ABW70" s="1"/>
      <c r="ABX70" s="1"/>
      <c r="ABY70" s="1"/>
      <c r="ACB70" s="2"/>
      <c r="ACC70" s="6"/>
      <c r="ACD70" s="6"/>
      <c r="ACE70" s="1"/>
      <c r="ACF70" s="1"/>
      <c r="ACG70" s="1"/>
      <c r="ACJ70" s="2"/>
      <c r="ACK70" s="6"/>
      <c r="ACL70" s="6"/>
      <c r="ACM70" s="1"/>
      <c r="ACN70" s="1"/>
      <c r="ACO70" s="1"/>
      <c r="ACR70" s="2"/>
      <c r="ACS70" s="6"/>
      <c r="ACT70" s="6"/>
      <c r="ACU70" s="1"/>
      <c r="ACV70" s="1"/>
      <c r="ACW70" s="1"/>
      <c r="ACZ70" s="2"/>
      <c r="ADA70" s="6"/>
      <c r="ADB70" s="6"/>
      <c r="ADC70" s="1"/>
      <c r="ADD70" s="1"/>
      <c r="ADE70" s="1"/>
      <c r="ADH70" s="2"/>
      <c r="ADI70" s="6"/>
      <c r="ADJ70" s="6"/>
      <c r="ADK70" s="1"/>
      <c r="ADL70" s="1"/>
      <c r="ADM70" s="1"/>
      <c r="ADP70" s="2"/>
      <c r="ADQ70" s="6"/>
      <c r="ADR70" s="6"/>
      <c r="ADS70" s="1"/>
      <c r="ADT70" s="1"/>
      <c r="ADU70" s="1"/>
      <c r="ADX70" s="2"/>
      <c r="ADY70" s="6"/>
      <c r="ADZ70" s="6"/>
      <c r="AEA70" s="1"/>
      <c r="AEB70" s="1"/>
      <c r="AEC70" s="1"/>
      <c r="AEF70" s="2"/>
      <c r="AEG70" s="6"/>
      <c r="AEH70" s="6"/>
      <c r="AEI70" s="1"/>
      <c r="AEJ70" s="1"/>
      <c r="AEK70" s="1"/>
      <c r="AEN70" s="2"/>
      <c r="AEO70" s="6"/>
      <c r="AEP70" s="6"/>
      <c r="AEQ70" s="1"/>
      <c r="AER70" s="1"/>
      <c r="AES70" s="1"/>
      <c r="AEV70" s="2"/>
      <c r="AEW70" s="6"/>
      <c r="AEX70" s="6"/>
      <c r="AEY70" s="1"/>
      <c r="AEZ70" s="1"/>
      <c r="AFA70" s="1"/>
      <c r="AFD70" s="2"/>
      <c r="AFE70" s="6"/>
      <c r="AFF70" s="6"/>
      <c r="AFG70" s="1"/>
      <c r="AFH70" s="1"/>
      <c r="AFI70" s="1"/>
      <c r="AFL70" s="2"/>
      <c r="AFM70" s="6"/>
      <c r="AFN70" s="6"/>
      <c r="AFO70" s="1"/>
      <c r="AFP70" s="1"/>
      <c r="AFQ70" s="1"/>
      <c r="AFT70" s="2"/>
      <c r="AFU70" s="6"/>
      <c r="AFV70" s="6"/>
      <c r="AFW70" s="1"/>
      <c r="AFX70" s="1"/>
      <c r="AFY70" s="1"/>
      <c r="AGB70" s="2"/>
      <c r="AGC70" s="6"/>
      <c r="AGD70" s="6"/>
      <c r="AGE70" s="1"/>
      <c r="AGF70" s="1"/>
      <c r="AGG70" s="1"/>
      <c r="AGJ70" s="2"/>
      <c r="AGK70" s="6"/>
      <c r="AGL70" s="6"/>
      <c r="AGM70" s="1"/>
      <c r="AGN70" s="1"/>
      <c r="AGO70" s="1"/>
      <c r="AGR70" s="2"/>
      <c r="AGS70" s="6"/>
      <c r="AGT70" s="6"/>
      <c r="AGU70" s="1"/>
      <c r="AGV70" s="1"/>
      <c r="AGW70" s="1"/>
      <c r="AGZ70" s="2"/>
      <c r="AHA70" s="6"/>
      <c r="AHB70" s="6"/>
      <c r="AHC70" s="1"/>
      <c r="AHD70" s="1"/>
      <c r="AHE70" s="1"/>
      <c r="AHH70" s="2"/>
      <c r="AHI70" s="6"/>
      <c r="AHJ70" s="6"/>
      <c r="AHK70" s="1"/>
      <c r="AHL70" s="1"/>
      <c r="AHM70" s="1"/>
      <c r="AHP70" s="2"/>
      <c r="AHQ70" s="6"/>
      <c r="AHR70" s="6"/>
      <c r="AHS70" s="1"/>
      <c r="AHT70" s="1"/>
      <c r="AHU70" s="1"/>
      <c r="AHX70" s="2"/>
      <c r="AHY70" s="6"/>
      <c r="AHZ70" s="6"/>
      <c r="AIA70" s="1"/>
      <c r="AIB70" s="1"/>
      <c r="AIC70" s="1"/>
      <c r="AIF70" s="2"/>
      <c r="AIG70" s="6"/>
      <c r="AIH70" s="6"/>
      <c r="AII70" s="1"/>
      <c r="AIJ70" s="1"/>
      <c r="AIK70" s="1"/>
      <c r="AIN70" s="2"/>
      <c r="AIO70" s="6"/>
      <c r="AIP70" s="6"/>
      <c r="AIQ70" s="1"/>
      <c r="AIR70" s="1"/>
      <c r="AIS70" s="1"/>
      <c r="AIV70" s="2"/>
      <c r="AIW70" s="6"/>
      <c r="AIX70" s="6"/>
      <c r="AIY70" s="1"/>
      <c r="AIZ70" s="1"/>
      <c r="AJA70" s="1"/>
      <c r="AJD70" s="2"/>
      <c r="AJE70" s="6"/>
      <c r="AJF70" s="6"/>
      <c r="AJG70" s="1"/>
      <c r="AJH70" s="1"/>
      <c r="AJI70" s="1"/>
      <c r="AJL70" s="2"/>
      <c r="AJM70" s="6"/>
      <c r="AJN70" s="6"/>
      <c r="AJO70" s="1"/>
      <c r="AJP70" s="1"/>
      <c r="AJQ70" s="1"/>
      <c r="AJT70" s="2"/>
      <c r="AJU70" s="6"/>
      <c r="AJV70" s="6"/>
      <c r="AJW70" s="1"/>
      <c r="AJX70" s="1"/>
      <c r="AJY70" s="1"/>
      <c r="AKB70" s="2"/>
      <c r="AKC70" s="6"/>
      <c r="AKD70" s="6"/>
      <c r="AKE70" s="1"/>
      <c r="AKF70" s="1"/>
      <c r="AKG70" s="1"/>
      <c r="AKJ70" s="2"/>
      <c r="AKK70" s="6"/>
      <c r="AKL70" s="6"/>
      <c r="AKM70" s="1"/>
      <c r="AKN70" s="1"/>
      <c r="AKO70" s="1"/>
      <c r="AKR70" s="2"/>
      <c r="AKS70" s="6"/>
      <c r="AKT70" s="6"/>
      <c r="AKU70" s="1"/>
      <c r="AKV70" s="1"/>
      <c r="AKW70" s="1"/>
      <c r="AKZ70" s="2"/>
      <c r="ALA70" s="6"/>
      <c r="ALB70" s="6"/>
      <c r="ALC70" s="1"/>
      <c r="ALD70" s="1"/>
      <c r="ALE70" s="1"/>
      <c r="ALH70" s="2"/>
      <c r="ALI70" s="6"/>
      <c r="ALJ70" s="6"/>
      <c r="ALK70" s="1"/>
      <c r="ALL70" s="1"/>
      <c r="ALM70" s="1"/>
      <c r="ALP70" s="2"/>
      <c r="ALQ70" s="6"/>
      <c r="ALR70" s="6"/>
      <c r="ALS70" s="1"/>
      <c r="ALT70" s="1"/>
      <c r="ALU70" s="1"/>
      <c r="ALX70" s="2"/>
      <c r="ALY70" s="6"/>
      <c r="ALZ70" s="6"/>
      <c r="AMA70" s="1"/>
      <c r="AMB70" s="1"/>
      <c r="AMC70" s="1"/>
      <c r="AMF70" s="2"/>
      <c r="AMG70" s="6"/>
      <c r="AMH70" s="6"/>
      <c r="AMI70" s="1"/>
      <c r="AMJ70" s="1"/>
      <c r="AMK70" s="1"/>
      <c r="AMN70" s="2"/>
      <c r="AMO70" s="6"/>
      <c r="AMP70" s="6"/>
      <c r="AMQ70" s="1"/>
      <c r="AMR70" s="1"/>
      <c r="AMS70" s="1"/>
      <c r="AMV70" s="2"/>
      <c r="AMW70" s="6"/>
      <c r="AMX70" s="6"/>
      <c r="AMY70" s="1"/>
      <c r="AMZ70" s="1"/>
      <c r="ANA70" s="1"/>
      <c r="AND70" s="2"/>
      <c r="ANE70" s="6"/>
      <c r="ANF70" s="6"/>
      <c r="ANG70" s="1"/>
      <c r="ANH70" s="1"/>
      <c r="ANI70" s="1"/>
      <c r="ANL70" s="2"/>
      <c r="ANM70" s="6"/>
      <c r="ANN70" s="6"/>
      <c r="ANO70" s="1"/>
      <c r="ANP70" s="1"/>
      <c r="ANQ70" s="1"/>
      <c r="ANT70" s="2"/>
      <c r="ANU70" s="6"/>
      <c r="ANV70" s="6"/>
      <c r="ANW70" s="1"/>
      <c r="ANX70" s="1"/>
      <c r="ANY70" s="1"/>
      <c r="AOB70" s="2"/>
      <c r="AOC70" s="6"/>
      <c r="AOD70" s="6"/>
      <c r="AOE70" s="1"/>
      <c r="AOF70" s="1"/>
      <c r="AOG70" s="1"/>
      <c r="AOJ70" s="2"/>
      <c r="AOK70" s="6"/>
      <c r="AOL70" s="6"/>
      <c r="AOM70" s="1"/>
      <c r="AON70" s="1"/>
      <c r="AOO70" s="1"/>
      <c r="AOR70" s="2"/>
      <c r="AOS70" s="6"/>
      <c r="AOT70" s="6"/>
      <c r="AOU70" s="1"/>
      <c r="AOV70" s="1"/>
      <c r="AOW70" s="1"/>
      <c r="AOZ70" s="2"/>
      <c r="APA70" s="6"/>
      <c r="APB70" s="6"/>
      <c r="APC70" s="1"/>
      <c r="APD70" s="1"/>
      <c r="APE70" s="1"/>
      <c r="APH70" s="2"/>
      <c r="API70" s="6"/>
      <c r="APJ70" s="6"/>
      <c r="APK70" s="1"/>
      <c r="APL70" s="1"/>
      <c r="APM70" s="1"/>
      <c r="APP70" s="2"/>
      <c r="APQ70" s="6"/>
      <c r="APR70" s="6"/>
      <c r="APS70" s="1"/>
      <c r="APT70" s="1"/>
      <c r="APU70" s="1"/>
      <c r="APX70" s="2"/>
      <c r="APY70" s="6"/>
      <c r="APZ70" s="6"/>
      <c r="AQA70" s="1"/>
      <c r="AQB70" s="1"/>
      <c r="AQC70" s="1"/>
      <c r="AQF70" s="2"/>
      <c r="AQG70" s="6"/>
      <c r="AQH70" s="6"/>
      <c r="AQI70" s="1"/>
      <c r="AQJ70" s="1"/>
      <c r="AQK70" s="1"/>
      <c r="AQN70" s="2"/>
      <c r="AQO70" s="6"/>
      <c r="AQP70" s="6"/>
      <c r="AQQ70" s="1"/>
      <c r="AQR70" s="1"/>
      <c r="AQS70" s="1"/>
      <c r="AQV70" s="2"/>
      <c r="AQW70" s="6"/>
      <c r="AQX70" s="6"/>
      <c r="AQY70" s="1"/>
      <c r="AQZ70" s="1"/>
      <c r="ARA70" s="1"/>
      <c r="ARD70" s="2"/>
      <c r="ARE70" s="6"/>
      <c r="ARF70" s="6"/>
      <c r="ARG70" s="1"/>
      <c r="ARH70" s="1"/>
      <c r="ARI70" s="1"/>
      <c r="ARL70" s="2"/>
      <c r="ARM70" s="6"/>
      <c r="ARN70" s="6"/>
      <c r="ARO70" s="1"/>
      <c r="ARP70" s="1"/>
      <c r="ARQ70" s="1"/>
      <c r="ART70" s="2"/>
      <c r="ARU70" s="6"/>
      <c r="ARV70" s="6"/>
      <c r="ARW70" s="1"/>
      <c r="ARX70" s="1"/>
      <c r="ARY70" s="1"/>
      <c r="ASB70" s="2"/>
      <c r="ASC70" s="6"/>
      <c r="ASD70" s="6"/>
      <c r="ASE70" s="1"/>
      <c r="ASF70" s="1"/>
      <c r="ASG70" s="1"/>
      <c r="ASJ70" s="2"/>
      <c r="ASK70" s="6"/>
      <c r="ASL70" s="6"/>
      <c r="ASM70" s="1"/>
      <c r="ASN70" s="1"/>
      <c r="ASO70" s="1"/>
      <c r="ASR70" s="2"/>
      <c r="ASS70" s="6"/>
      <c r="AST70" s="6"/>
      <c r="ASU70" s="1"/>
      <c r="ASV70" s="1"/>
      <c r="ASW70" s="1"/>
      <c r="ASZ70" s="2"/>
      <c r="ATA70" s="6"/>
      <c r="ATB70" s="6"/>
      <c r="ATC70" s="1"/>
      <c r="ATD70" s="1"/>
      <c r="ATE70" s="1"/>
      <c r="ATH70" s="2"/>
      <c r="ATI70" s="6"/>
      <c r="ATJ70" s="6"/>
      <c r="ATK70" s="1"/>
      <c r="ATL70" s="1"/>
      <c r="ATM70" s="1"/>
      <c r="ATP70" s="2"/>
      <c r="ATQ70" s="6"/>
      <c r="ATR70" s="6"/>
      <c r="ATS70" s="1"/>
      <c r="ATT70" s="1"/>
      <c r="ATU70" s="1"/>
      <c r="ATX70" s="2"/>
      <c r="ATY70" s="6"/>
      <c r="ATZ70" s="6"/>
      <c r="AUA70" s="1"/>
      <c r="AUB70" s="1"/>
      <c r="AUC70" s="1"/>
      <c r="AUF70" s="2"/>
      <c r="AUG70" s="6"/>
      <c r="AUH70" s="6"/>
      <c r="AUI70" s="1"/>
      <c r="AUJ70" s="1"/>
      <c r="AUK70" s="1"/>
      <c r="AUN70" s="2"/>
      <c r="AUO70" s="6"/>
      <c r="AUP70" s="6"/>
      <c r="AUQ70" s="1"/>
      <c r="AUR70" s="1"/>
      <c r="AUS70" s="1"/>
      <c r="AUV70" s="2"/>
      <c r="AUW70" s="6"/>
      <c r="AUX70" s="6"/>
      <c r="AUY70" s="1"/>
      <c r="AUZ70" s="1"/>
      <c r="AVA70" s="1"/>
      <c r="AVD70" s="2"/>
      <c r="AVE70" s="6"/>
      <c r="AVF70" s="6"/>
      <c r="AVG70" s="1"/>
      <c r="AVH70" s="1"/>
      <c r="AVI70" s="1"/>
      <c r="AVL70" s="2"/>
      <c r="AVM70" s="6"/>
      <c r="AVN70" s="6"/>
      <c r="AVO70" s="1"/>
      <c r="AVP70" s="1"/>
      <c r="AVQ70" s="1"/>
      <c r="AVT70" s="2"/>
      <c r="AVU70" s="6"/>
      <c r="AVV70" s="6"/>
      <c r="AVW70" s="1"/>
      <c r="AVX70" s="1"/>
      <c r="AVY70" s="1"/>
      <c r="AWB70" s="2"/>
      <c r="AWC70" s="6"/>
      <c r="AWD70" s="6"/>
      <c r="AWE70" s="1"/>
      <c r="AWF70" s="1"/>
      <c r="AWG70" s="1"/>
      <c r="AWJ70" s="2"/>
      <c r="AWK70" s="6"/>
      <c r="AWL70" s="6"/>
      <c r="AWM70" s="1"/>
      <c r="AWN70" s="1"/>
      <c r="AWO70" s="1"/>
      <c r="AWR70" s="2"/>
      <c r="AWS70" s="6"/>
      <c r="AWT70" s="6"/>
      <c r="AWU70" s="1"/>
      <c r="AWV70" s="1"/>
      <c r="AWW70" s="1"/>
      <c r="AWZ70" s="2"/>
      <c r="AXA70" s="6"/>
      <c r="AXB70" s="6"/>
      <c r="AXC70" s="1"/>
      <c r="AXD70" s="1"/>
      <c r="AXE70" s="1"/>
      <c r="AXH70" s="2"/>
      <c r="AXI70" s="6"/>
      <c r="AXJ70" s="6"/>
      <c r="AXK70" s="1"/>
      <c r="AXL70" s="1"/>
      <c r="AXM70" s="1"/>
      <c r="AXP70" s="2"/>
      <c r="AXQ70" s="6"/>
      <c r="AXR70" s="6"/>
      <c r="AXS70" s="1"/>
      <c r="AXT70" s="1"/>
      <c r="AXU70" s="1"/>
      <c r="AXX70" s="2"/>
      <c r="AXY70" s="6"/>
      <c r="AXZ70" s="6"/>
      <c r="AYA70" s="1"/>
      <c r="AYB70" s="1"/>
      <c r="AYC70" s="1"/>
      <c r="AYF70" s="2"/>
      <c r="AYG70" s="6"/>
      <c r="AYH70" s="6"/>
      <c r="AYI70" s="1"/>
      <c r="AYJ70" s="1"/>
      <c r="AYK70" s="1"/>
      <c r="AYN70" s="2"/>
      <c r="AYO70" s="6"/>
      <c r="AYP70" s="6"/>
      <c r="AYQ70" s="1"/>
      <c r="AYR70" s="1"/>
      <c r="AYS70" s="1"/>
      <c r="AYV70" s="2"/>
      <c r="AYW70" s="6"/>
      <c r="AYX70" s="6"/>
      <c r="AYY70" s="1"/>
      <c r="AYZ70" s="1"/>
      <c r="AZA70" s="1"/>
      <c r="AZD70" s="2"/>
      <c r="AZE70" s="6"/>
      <c r="AZF70" s="6"/>
      <c r="AZG70" s="1"/>
      <c r="AZH70" s="1"/>
      <c r="AZI70" s="1"/>
      <c r="AZL70" s="2"/>
      <c r="AZM70" s="6"/>
      <c r="AZN70" s="6"/>
      <c r="AZO70" s="1"/>
      <c r="AZP70" s="1"/>
      <c r="AZQ70" s="1"/>
      <c r="AZT70" s="2"/>
      <c r="AZU70" s="6"/>
      <c r="AZV70" s="6"/>
      <c r="AZW70" s="1"/>
      <c r="AZX70" s="1"/>
      <c r="AZY70" s="1"/>
      <c r="BAB70" s="2"/>
      <c r="BAC70" s="6"/>
      <c r="BAD70" s="6"/>
      <c r="BAE70" s="1"/>
      <c r="BAF70" s="1"/>
      <c r="BAG70" s="1"/>
      <c r="BAJ70" s="2"/>
      <c r="BAK70" s="6"/>
      <c r="BAL70" s="6"/>
      <c r="BAM70" s="1"/>
      <c r="BAN70" s="1"/>
      <c r="BAO70" s="1"/>
      <c r="BAR70" s="2"/>
      <c r="BAS70" s="6"/>
      <c r="BAT70" s="6"/>
      <c r="BAU70" s="1"/>
      <c r="BAV70" s="1"/>
      <c r="BAW70" s="1"/>
      <c r="BAZ70" s="2"/>
      <c r="BBA70" s="6"/>
      <c r="BBB70" s="6"/>
      <c r="BBC70" s="1"/>
      <c r="BBD70" s="1"/>
      <c r="BBE70" s="1"/>
      <c r="BBH70" s="2"/>
      <c r="BBI70" s="6"/>
      <c r="BBJ70" s="6"/>
      <c r="BBK70" s="1"/>
      <c r="BBL70" s="1"/>
      <c r="BBM70" s="1"/>
      <c r="BBP70" s="2"/>
      <c r="BBQ70" s="6"/>
      <c r="BBR70" s="6"/>
      <c r="BBS70" s="1"/>
      <c r="BBT70" s="1"/>
      <c r="BBU70" s="1"/>
      <c r="BBX70" s="2"/>
      <c r="BBY70" s="6"/>
      <c r="BBZ70" s="6"/>
      <c r="BCA70" s="1"/>
      <c r="BCB70" s="1"/>
      <c r="BCC70" s="1"/>
      <c r="BCF70" s="2"/>
      <c r="BCG70" s="6"/>
      <c r="BCH70" s="6"/>
      <c r="BCI70" s="1"/>
      <c r="BCJ70" s="1"/>
      <c r="BCK70" s="1"/>
      <c r="BCN70" s="2"/>
      <c r="BCO70" s="6"/>
      <c r="BCP70" s="6"/>
      <c r="BCQ70" s="1"/>
      <c r="BCR70" s="1"/>
      <c r="BCS70" s="1"/>
      <c r="BCV70" s="2"/>
      <c r="BCW70" s="6"/>
      <c r="BCX70" s="6"/>
      <c r="BCY70" s="1"/>
      <c r="BCZ70" s="1"/>
      <c r="BDA70" s="1"/>
      <c r="BDD70" s="2"/>
      <c r="BDE70" s="6"/>
      <c r="BDF70" s="6"/>
      <c r="BDG70" s="1"/>
      <c r="BDH70" s="1"/>
      <c r="BDI70" s="1"/>
      <c r="BDL70" s="2"/>
      <c r="BDM70" s="6"/>
      <c r="BDN70" s="6"/>
      <c r="BDO70" s="1"/>
      <c r="BDP70" s="1"/>
      <c r="BDQ70" s="1"/>
      <c r="BDT70" s="2"/>
      <c r="BDU70" s="6"/>
      <c r="BDV70" s="6"/>
      <c r="BDW70" s="1"/>
      <c r="BDX70" s="1"/>
      <c r="BDY70" s="1"/>
      <c r="BEB70" s="2"/>
      <c r="BEC70" s="6"/>
      <c r="BED70" s="6"/>
      <c r="BEE70" s="1"/>
      <c r="BEF70" s="1"/>
      <c r="BEG70" s="1"/>
      <c r="BEJ70" s="2"/>
      <c r="BEK70" s="6"/>
      <c r="BEL70" s="6"/>
      <c r="BEM70" s="1"/>
      <c r="BEN70" s="1"/>
      <c r="BEO70" s="1"/>
      <c r="BER70" s="2"/>
      <c r="BES70" s="6"/>
      <c r="BET70" s="6"/>
      <c r="BEU70" s="1"/>
      <c r="BEV70" s="1"/>
      <c r="BEW70" s="1"/>
      <c r="BEZ70" s="2"/>
      <c r="BFA70" s="6"/>
      <c r="BFB70" s="6"/>
      <c r="BFC70" s="1"/>
      <c r="BFD70" s="1"/>
      <c r="BFE70" s="1"/>
      <c r="BFH70" s="2"/>
      <c r="BFI70" s="6"/>
      <c r="BFJ70" s="6"/>
      <c r="BFK70" s="1"/>
      <c r="BFL70" s="1"/>
      <c r="BFM70" s="1"/>
      <c r="BFP70" s="2"/>
      <c r="BFQ70" s="6"/>
      <c r="BFR70" s="6"/>
      <c r="BFS70" s="1"/>
      <c r="BFT70" s="1"/>
      <c r="BFU70" s="1"/>
      <c r="BFX70" s="2"/>
      <c r="BFY70" s="6"/>
      <c r="BFZ70" s="6"/>
      <c r="BGA70" s="1"/>
      <c r="BGB70" s="1"/>
      <c r="BGC70" s="1"/>
      <c r="BGF70" s="2"/>
      <c r="BGG70" s="6"/>
      <c r="BGH70" s="6"/>
      <c r="BGI70" s="1"/>
      <c r="BGJ70" s="1"/>
      <c r="BGK70" s="1"/>
      <c r="BGN70" s="2"/>
      <c r="BGO70" s="6"/>
      <c r="BGP70" s="6"/>
      <c r="BGQ70" s="1"/>
      <c r="BGR70" s="1"/>
      <c r="BGS70" s="1"/>
      <c r="BGV70" s="2"/>
      <c r="BGW70" s="6"/>
      <c r="BGX70" s="6"/>
      <c r="BGY70" s="1"/>
      <c r="BGZ70" s="1"/>
      <c r="BHA70" s="1"/>
      <c r="BHD70" s="2"/>
      <c r="BHE70" s="6"/>
      <c r="BHF70" s="6"/>
      <c r="BHG70" s="1"/>
      <c r="BHH70" s="1"/>
      <c r="BHI70" s="1"/>
      <c r="BHL70" s="2"/>
      <c r="BHM70" s="6"/>
      <c r="BHN70" s="6"/>
      <c r="BHO70" s="1"/>
      <c r="BHP70" s="1"/>
      <c r="BHQ70" s="1"/>
      <c r="BHT70" s="2"/>
      <c r="BHU70" s="6"/>
      <c r="BHV70" s="6"/>
      <c r="BHW70" s="1"/>
      <c r="BHX70" s="1"/>
      <c r="BHY70" s="1"/>
      <c r="BIB70" s="2"/>
      <c r="BIC70" s="6"/>
      <c r="BID70" s="6"/>
      <c r="BIE70" s="1"/>
      <c r="BIF70" s="1"/>
      <c r="BIG70" s="1"/>
      <c r="BIJ70" s="2"/>
      <c r="BIK70" s="6"/>
      <c r="BIL70" s="6"/>
      <c r="BIM70" s="1"/>
      <c r="BIN70" s="1"/>
      <c r="BIO70" s="1"/>
      <c r="BIR70" s="2"/>
      <c r="BIS70" s="6"/>
      <c r="BIT70" s="6"/>
      <c r="BIU70" s="1"/>
      <c r="BIV70" s="1"/>
      <c r="BIW70" s="1"/>
      <c r="BIZ70" s="2"/>
      <c r="BJA70" s="6"/>
      <c r="BJB70" s="6"/>
      <c r="BJC70" s="1"/>
      <c r="BJD70" s="1"/>
      <c r="BJE70" s="1"/>
      <c r="BJH70" s="2"/>
      <c r="BJI70" s="6"/>
      <c r="BJJ70" s="6"/>
      <c r="BJK70" s="1"/>
      <c r="BJL70" s="1"/>
      <c r="BJM70" s="1"/>
      <c r="BJP70" s="2"/>
      <c r="BJQ70" s="6"/>
      <c r="BJR70" s="6"/>
      <c r="BJS70" s="1"/>
      <c r="BJT70" s="1"/>
      <c r="BJU70" s="1"/>
      <c r="BJX70" s="2"/>
      <c r="BJY70" s="6"/>
      <c r="BJZ70" s="6"/>
      <c r="BKA70" s="1"/>
      <c r="BKB70" s="1"/>
      <c r="BKC70" s="1"/>
      <c r="BKF70" s="2"/>
      <c r="BKG70" s="6"/>
      <c r="BKH70" s="6"/>
      <c r="BKI70" s="1"/>
      <c r="BKJ70" s="1"/>
      <c r="BKK70" s="1"/>
      <c r="BKN70" s="2"/>
      <c r="BKO70" s="6"/>
      <c r="BKP70" s="6"/>
      <c r="BKQ70" s="1"/>
      <c r="BKR70" s="1"/>
      <c r="BKS70" s="1"/>
      <c r="BKV70" s="2"/>
      <c r="BKW70" s="6"/>
      <c r="BKX70" s="6"/>
      <c r="BKY70" s="1"/>
      <c r="BKZ70" s="1"/>
      <c r="BLA70" s="1"/>
      <c r="BLD70" s="2"/>
      <c r="BLE70" s="6"/>
      <c r="BLF70" s="6"/>
      <c r="BLG70" s="1"/>
      <c r="BLH70" s="1"/>
      <c r="BLI70" s="1"/>
      <c r="BLL70" s="2"/>
      <c r="BLM70" s="6"/>
      <c r="BLN70" s="6"/>
      <c r="BLO70" s="1"/>
      <c r="BLP70" s="1"/>
      <c r="BLQ70" s="1"/>
      <c r="BLT70" s="2"/>
      <c r="BLU70" s="6"/>
      <c r="BLV70" s="6"/>
      <c r="BLW70" s="1"/>
      <c r="BLX70" s="1"/>
      <c r="BLY70" s="1"/>
      <c r="BMB70" s="2"/>
      <c r="BMC70" s="6"/>
      <c r="BMD70" s="6"/>
      <c r="BME70" s="1"/>
      <c r="BMF70" s="1"/>
      <c r="BMG70" s="1"/>
      <c r="BMJ70" s="2"/>
      <c r="BMK70" s="6"/>
      <c r="BML70" s="6"/>
      <c r="BMM70" s="1"/>
      <c r="BMN70" s="1"/>
      <c r="BMO70" s="1"/>
      <c r="BMR70" s="2"/>
      <c r="BMS70" s="6"/>
      <c r="BMT70" s="6"/>
      <c r="BMU70" s="1"/>
      <c r="BMV70" s="1"/>
      <c r="BMW70" s="1"/>
      <c r="BMZ70" s="2"/>
      <c r="BNA70" s="6"/>
      <c r="BNB70" s="6"/>
      <c r="BNC70" s="1"/>
      <c r="BND70" s="1"/>
      <c r="BNE70" s="1"/>
      <c r="BNH70" s="2"/>
      <c r="BNI70" s="6"/>
      <c r="BNJ70" s="6"/>
      <c r="BNK70" s="1"/>
      <c r="BNL70" s="1"/>
      <c r="BNM70" s="1"/>
      <c r="BNP70" s="2"/>
      <c r="BNQ70" s="6"/>
      <c r="BNR70" s="6"/>
      <c r="BNS70" s="1"/>
      <c r="BNT70" s="1"/>
      <c r="BNU70" s="1"/>
      <c r="BNX70" s="2"/>
      <c r="BNY70" s="6"/>
      <c r="BNZ70" s="6"/>
      <c r="BOA70" s="1"/>
      <c r="BOB70" s="1"/>
      <c r="BOC70" s="1"/>
      <c r="BOF70" s="2"/>
      <c r="BOG70" s="6"/>
      <c r="BOH70" s="6"/>
      <c r="BOI70" s="1"/>
      <c r="BOJ70" s="1"/>
      <c r="BOK70" s="1"/>
      <c r="BON70" s="2"/>
      <c r="BOO70" s="6"/>
      <c r="BOP70" s="6"/>
      <c r="BOQ70" s="1"/>
      <c r="BOR70" s="1"/>
      <c r="BOS70" s="1"/>
      <c r="BOV70" s="2"/>
      <c r="BOW70" s="6"/>
      <c r="BOX70" s="6"/>
      <c r="BOY70" s="1"/>
      <c r="BOZ70" s="1"/>
      <c r="BPA70" s="1"/>
      <c r="BPD70" s="2"/>
      <c r="BPE70" s="6"/>
      <c r="BPF70" s="6"/>
      <c r="BPG70" s="1"/>
      <c r="BPH70" s="1"/>
      <c r="BPI70" s="1"/>
      <c r="BPL70" s="2"/>
      <c r="BPM70" s="6"/>
      <c r="BPN70" s="6"/>
      <c r="BPO70" s="1"/>
      <c r="BPP70" s="1"/>
      <c r="BPQ70" s="1"/>
      <c r="BPT70" s="2"/>
      <c r="BPU70" s="6"/>
      <c r="BPV70" s="6"/>
      <c r="BPW70" s="1"/>
      <c r="BPX70" s="1"/>
      <c r="BPY70" s="1"/>
      <c r="BQB70" s="2"/>
      <c r="BQC70" s="6"/>
      <c r="BQD70" s="6"/>
      <c r="BQE70" s="1"/>
      <c r="BQF70" s="1"/>
      <c r="BQG70" s="1"/>
      <c r="BQJ70" s="2"/>
      <c r="BQK70" s="6"/>
      <c r="BQL70" s="6"/>
      <c r="BQM70" s="1"/>
      <c r="BQN70" s="1"/>
      <c r="BQO70" s="1"/>
      <c r="BQR70" s="2"/>
      <c r="BQS70" s="6"/>
      <c r="BQT70" s="6"/>
      <c r="BQU70" s="1"/>
      <c r="BQV70" s="1"/>
      <c r="BQW70" s="1"/>
      <c r="BQZ70" s="2"/>
      <c r="BRA70" s="6"/>
      <c r="BRB70" s="6"/>
      <c r="BRC70" s="1"/>
      <c r="BRD70" s="1"/>
      <c r="BRE70" s="1"/>
      <c r="BRH70" s="2"/>
      <c r="BRI70" s="6"/>
      <c r="BRJ70" s="6"/>
      <c r="BRK70" s="1"/>
      <c r="BRL70" s="1"/>
      <c r="BRM70" s="1"/>
      <c r="BRP70" s="2"/>
      <c r="BRQ70" s="6"/>
      <c r="BRR70" s="6"/>
      <c r="BRS70" s="1"/>
      <c r="BRT70" s="1"/>
      <c r="BRU70" s="1"/>
      <c r="BRX70" s="2"/>
      <c r="BRY70" s="6"/>
      <c r="BRZ70" s="6"/>
      <c r="BSA70" s="1"/>
      <c r="BSB70" s="1"/>
      <c r="BSC70" s="1"/>
      <c r="BSF70" s="2"/>
      <c r="BSG70" s="6"/>
      <c r="BSH70" s="6"/>
      <c r="BSI70" s="1"/>
      <c r="BSJ70" s="1"/>
      <c r="BSK70" s="1"/>
      <c r="BSN70" s="2"/>
      <c r="BSO70" s="6"/>
      <c r="BSP70" s="6"/>
      <c r="BSQ70" s="1"/>
      <c r="BSR70" s="1"/>
      <c r="BSS70" s="1"/>
      <c r="BSV70" s="2"/>
      <c r="BSW70" s="6"/>
      <c r="BSX70" s="6"/>
      <c r="BSY70" s="1"/>
      <c r="BSZ70" s="1"/>
      <c r="BTA70" s="1"/>
      <c r="BTD70" s="2"/>
      <c r="BTE70" s="6"/>
      <c r="BTF70" s="6"/>
      <c r="BTG70" s="1"/>
      <c r="BTH70" s="1"/>
      <c r="BTI70" s="1"/>
      <c r="BTL70" s="2"/>
      <c r="BTM70" s="6"/>
      <c r="BTN70" s="6"/>
      <c r="BTO70" s="1"/>
      <c r="BTP70" s="1"/>
      <c r="BTQ70" s="1"/>
      <c r="BTT70" s="2"/>
      <c r="BTU70" s="6"/>
      <c r="BTV70" s="6"/>
      <c r="BTW70" s="1"/>
      <c r="BTX70" s="1"/>
      <c r="BTY70" s="1"/>
      <c r="BUB70" s="2"/>
      <c r="BUC70" s="6"/>
      <c r="BUD70" s="6"/>
      <c r="BUE70" s="1"/>
      <c r="BUF70" s="1"/>
      <c r="BUG70" s="1"/>
      <c r="BUJ70" s="2"/>
      <c r="BUK70" s="6"/>
      <c r="BUL70" s="6"/>
      <c r="BUM70" s="1"/>
      <c r="BUN70" s="1"/>
      <c r="BUO70" s="1"/>
      <c r="BUR70" s="2"/>
      <c r="BUS70" s="6"/>
      <c r="BUT70" s="6"/>
      <c r="BUU70" s="1"/>
      <c r="BUV70" s="1"/>
      <c r="BUW70" s="1"/>
      <c r="BUZ70" s="2"/>
      <c r="BVA70" s="6"/>
      <c r="BVB70" s="6"/>
      <c r="BVC70" s="1"/>
      <c r="BVD70" s="1"/>
      <c r="BVE70" s="1"/>
      <c r="BVH70" s="2"/>
      <c r="BVI70" s="6"/>
      <c r="BVJ70" s="6"/>
      <c r="BVK70" s="1"/>
      <c r="BVL70" s="1"/>
      <c r="BVM70" s="1"/>
      <c r="BVP70" s="2"/>
      <c r="BVQ70" s="6"/>
      <c r="BVR70" s="6"/>
      <c r="BVS70" s="1"/>
      <c r="BVT70" s="1"/>
      <c r="BVU70" s="1"/>
      <c r="BVX70" s="2"/>
      <c r="BVY70" s="6"/>
      <c r="BVZ70" s="6"/>
      <c r="BWA70" s="1"/>
      <c r="BWB70" s="1"/>
      <c r="BWC70" s="1"/>
      <c r="BWF70" s="2"/>
      <c r="BWG70" s="6"/>
      <c r="BWH70" s="6"/>
      <c r="BWI70" s="1"/>
      <c r="BWJ70" s="1"/>
      <c r="BWK70" s="1"/>
      <c r="BWN70" s="2"/>
      <c r="BWO70" s="6"/>
      <c r="BWP70" s="6"/>
      <c r="BWQ70" s="1"/>
      <c r="BWR70" s="1"/>
      <c r="BWS70" s="1"/>
      <c r="BWV70" s="2"/>
      <c r="BWW70" s="6"/>
      <c r="BWX70" s="6"/>
      <c r="BWY70" s="1"/>
      <c r="BWZ70" s="1"/>
      <c r="BXA70" s="1"/>
      <c r="BXD70" s="2"/>
      <c r="BXE70" s="6"/>
      <c r="BXF70" s="6"/>
      <c r="BXG70" s="1"/>
      <c r="BXH70" s="1"/>
      <c r="BXI70" s="1"/>
      <c r="BXL70" s="2"/>
      <c r="BXM70" s="6"/>
      <c r="BXN70" s="6"/>
      <c r="BXO70" s="1"/>
      <c r="BXP70" s="1"/>
      <c r="BXQ70" s="1"/>
      <c r="BXT70" s="2"/>
      <c r="BXU70" s="6"/>
      <c r="BXV70" s="6"/>
      <c r="BXW70" s="1"/>
      <c r="BXX70" s="1"/>
      <c r="BXY70" s="1"/>
      <c r="BYB70" s="2"/>
      <c r="BYC70" s="6"/>
      <c r="BYD70" s="6"/>
      <c r="BYE70" s="1"/>
      <c r="BYF70" s="1"/>
      <c r="BYG70" s="1"/>
      <c r="BYJ70" s="2"/>
      <c r="BYK70" s="6"/>
      <c r="BYL70" s="6"/>
      <c r="BYM70" s="1"/>
      <c r="BYN70" s="1"/>
      <c r="BYO70" s="1"/>
      <c r="BYR70" s="2"/>
      <c r="BYS70" s="6"/>
      <c r="BYT70" s="6"/>
      <c r="BYU70" s="1"/>
      <c r="BYV70" s="1"/>
      <c r="BYW70" s="1"/>
      <c r="BYZ70" s="2"/>
      <c r="BZA70" s="6"/>
      <c r="BZB70" s="6"/>
      <c r="BZC70" s="1"/>
      <c r="BZD70" s="1"/>
      <c r="BZE70" s="1"/>
      <c r="BZH70" s="2"/>
      <c r="BZI70" s="6"/>
      <c r="BZJ70" s="6"/>
      <c r="BZK70" s="1"/>
      <c r="BZL70" s="1"/>
      <c r="BZM70" s="1"/>
      <c r="BZP70" s="2"/>
      <c r="BZQ70" s="6"/>
      <c r="BZR70" s="6"/>
      <c r="BZS70" s="1"/>
      <c r="BZT70" s="1"/>
      <c r="BZU70" s="1"/>
      <c r="BZX70" s="2"/>
      <c r="BZY70" s="6"/>
      <c r="BZZ70" s="6"/>
      <c r="CAA70" s="1"/>
      <c r="CAB70" s="1"/>
      <c r="CAC70" s="1"/>
      <c r="CAF70" s="2"/>
      <c r="CAG70" s="6"/>
      <c r="CAH70" s="6"/>
      <c r="CAI70" s="1"/>
      <c r="CAJ70" s="1"/>
      <c r="CAK70" s="1"/>
      <c r="CAN70" s="2"/>
      <c r="CAO70" s="6"/>
      <c r="CAP70" s="6"/>
      <c r="CAQ70" s="1"/>
      <c r="CAR70" s="1"/>
      <c r="CAS70" s="1"/>
      <c r="CAV70" s="2"/>
      <c r="CAW70" s="6"/>
      <c r="CAX70" s="6"/>
      <c r="CAY70" s="1"/>
      <c r="CAZ70" s="1"/>
      <c r="CBA70" s="1"/>
      <c r="CBD70" s="2"/>
      <c r="CBE70" s="6"/>
      <c r="CBF70" s="6"/>
      <c r="CBG70" s="1"/>
      <c r="CBH70" s="1"/>
      <c r="CBI70" s="1"/>
      <c r="CBL70" s="2"/>
      <c r="CBM70" s="6"/>
      <c r="CBN70" s="6"/>
      <c r="CBO70" s="1"/>
      <c r="CBP70" s="1"/>
      <c r="CBQ70" s="1"/>
      <c r="CBT70" s="2"/>
      <c r="CBU70" s="6"/>
      <c r="CBV70" s="6"/>
      <c r="CBW70" s="1"/>
      <c r="CBX70" s="1"/>
      <c r="CBY70" s="1"/>
      <c r="CCB70" s="2"/>
      <c r="CCC70" s="6"/>
      <c r="CCD70" s="6"/>
      <c r="CCE70" s="1"/>
      <c r="CCF70" s="1"/>
      <c r="CCG70" s="1"/>
      <c r="CCJ70" s="2"/>
      <c r="CCK70" s="6"/>
      <c r="CCL70" s="6"/>
      <c r="CCM70" s="1"/>
      <c r="CCN70" s="1"/>
      <c r="CCO70" s="1"/>
      <c r="CCR70" s="2"/>
      <c r="CCS70" s="6"/>
      <c r="CCT70" s="6"/>
      <c r="CCU70" s="1"/>
      <c r="CCV70" s="1"/>
      <c r="CCW70" s="1"/>
      <c r="CCZ70" s="2"/>
      <c r="CDA70" s="6"/>
      <c r="CDB70" s="6"/>
      <c r="CDC70" s="1"/>
      <c r="CDD70" s="1"/>
      <c r="CDE70" s="1"/>
      <c r="CDH70" s="2"/>
      <c r="CDI70" s="6"/>
      <c r="CDJ70" s="6"/>
      <c r="CDK70" s="1"/>
      <c r="CDL70" s="1"/>
      <c r="CDM70" s="1"/>
      <c r="CDP70" s="2"/>
      <c r="CDQ70" s="6"/>
      <c r="CDR70" s="6"/>
      <c r="CDS70" s="1"/>
      <c r="CDT70" s="1"/>
      <c r="CDU70" s="1"/>
      <c r="CDX70" s="2"/>
      <c r="CDY70" s="6"/>
      <c r="CDZ70" s="6"/>
      <c r="CEA70" s="1"/>
      <c r="CEB70" s="1"/>
      <c r="CEC70" s="1"/>
      <c r="CEF70" s="2"/>
      <c r="CEG70" s="6"/>
      <c r="CEH70" s="6"/>
      <c r="CEI70" s="1"/>
      <c r="CEJ70" s="1"/>
      <c r="CEK70" s="1"/>
      <c r="CEN70" s="2"/>
      <c r="CEO70" s="6"/>
      <c r="CEP70" s="6"/>
      <c r="CEQ70" s="1"/>
      <c r="CER70" s="1"/>
      <c r="CES70" s="1"/>
      <c r="CEV70" s="2"/>
      <c r="CEW70" s="6"/>
      <c r="CEX70" s="6"/>
      <c r="CEY70" s="1"/>
      <c r="CEZ70" s="1"/>
      <c r="CFA70" s="1"/>
      <c r="CFD70" s="2"/>
      <c r="CFE70" s="6"/>
      <c r="CFF70" s="6"/>
      <c r="CFG70" s="1"/>
      <c r="CFH70" s="1"/>
      <c r="CFI70" s="1"/>
      <c r="CFL70" s="2"/>
      <c r="CFM70" s="6"/>
      <c r="CFN70" s="6"/>
      <c r="CFO70" s="1"/>
      <c r="CFP70" s="1"/>
      <c r="CFQ70" s="1"/>
      <c r="CFT70" s="2"/>
      <c r="CFU70" s="6"/>
      <c r="CFV70" s="6"/>
      <c r="CFW70" s="1"/>
      <c r="CFX70" s="1"/>
      <c r="CFY70" s="1"/>
      <c r="CGB70" s="2"/>
      <c r="CGC70" s="6"/>
      <c r="CGD70" s="6"/>
      <c r="CGE70" s="1"/>
      <c r="CGF70" s="1"/>
      <c r="CGG70" s="1"/>
      <c r="CGJ70" s="2"/>
      <c r="CGK70" s="6"/>
      <c r="CGL70" s="6"/>
      <c r="CGM70" s="1"/>
      <c r="CGN70" s="1"/>
      <c r="CGO70" s="1"/>
      <c r="CGR70" s="2"/>
      <c r="CGS70" s="6"/>
      <c r="CGT70" s="6"/>
      <c r="CGU70" s="1"/>
      <c r="CGV70" s="1"/>
      <c r="CGW70" s="1"/>
      <c r="CGZ70" s="2"/>
      <c r="CHA70" s="6"/>
      <c r="CHB70" s="6"/>
      <c r="CHC70" s="1"/>
      <c r="CHD70" s="1"/>
      <c r="CHE70" s="1"/>
      <c r="CHH70" s="2"/>
      <c r="CHI70" s="6"/>
      <c r="CHJ70" s="6"/>
      <c r="CHK70" s="1"/>
      <c r="CHL70" s="1"/>
      <c r="CHM70" s="1"/>
      <c r="CHP70" s="2"/>
      <c r="CHQ70" s="6"/>
      <c r="CHR70" s="6"/>
      <c r="CHS70" s="1"/>
      <c r="CHT70" s="1"/>
      <c r="CHU70" s="1"/>
      <c r="CHX70" s="2"/>
      <c r="CHY70" s="6"/>
      <c r="CHZ70" s="6"/>
      <c r="CIA70" s="1"/>
      <c r="CIB70" s="1"/>
      <c r="CIC70" s="1"/>
      <c r="CIF70" s="2"/>
      <c r="CIG70" s="6"/>
      <c r="CIH70" s="6"/>
      <c r="CII70" s="1"/>
      <c r="CIJ70" s="1"/>
      <c r="CIK70" s="1"/>
      <c r="CIN70" s="2"/>
      <c r="CIO70" s="6"/>
      <c r="CIP70" s="6"/>
      <c r="CIQ70" s="1"/>
      <c r="CIR70" s="1"/>
      <c r="CIS70" s="1"/>
      <c r="CIV70" s="2"/>
      <c r="CIW70" s="6"/>
      <c r="CIX70" s="6"/>
      <c r="CIY70" s="1"/>
      <c r="CIZ70" s="1"/>
      <c r="CJA70" s="1"/>
      <c r="CJD70" s="2"/>
      <c r="CJE70" s="6"/>
      <c r="CJF70" s="6"/>
      <c r="CJG70" s="1"/>
      <c r="CJH70" s="1"/>
      <c r="CJI70" s="1"/>
      <c r="CJL70" s="2"/>
      <c r="CJM70" s="6"/>
      <c r="CJN70" s="6"/>
      <c r="CJO70" s="1"/>
      <c r="CJP70" s="1"/>
      <c r="CJQ70" s="1"/>
      <c r="CJT70" s="2"/>
      <c r="CJU70" s="6"/>
      <c r="CJV70" s="6"/>
      <c r="CJW70" s="1"/>
      <c r="CJX70" s="1"/>
      <c r="CJY70" s="1"/>
      <c r="CKB70" s="2"/>
      <c r="CKC70" s="6"/>
      <c r="CKD70" s="6"/>
      <c r="CKE70" s="1"/>
      <c r="CKF70" s="1"/>
      <c r="CKG70" s="1"/>
      <c r="CKJ70" s="2"/>
      <c r="CKK70" s="6"/>
      <c r="CKL70" s="6"/>
      <c r="CKM70" s="1"/>
      <c r="CKN70" s="1"/>
      <c r="CKO70" s="1"/>
      <c r="CKR70" s="2"/>
      <c r="CKS70" s="6"/>
      <c r="CKT70" s="6"/>
      <c r="CKU70" s="1"/>
      <c r="CKV70" s="1"/>
      <c r="CKW70" s="1"/>
      <c r="CKZ70" s="2"/>
      <c r="CLA70" s="6"/>
      <c r="CLB70" s="6"/>
      <c r="CLC70" s="1"/>
      <c r="CLD70" s="1"/>
      <c r="CLE70" s="1"/>
      <c r="CLH70" s="2"/>
      <c r="CLI70" s="6"/>
      <c r="CLJ70" s="6"/>
      <c r="CLK70" s="1"/>
      <c r="CLL70" s="1"/>
      <c r="CLM70" s="1"/>
      <c r="CLP70" s="2"/>
      <c r="CLQ70" s="6"/>
      <c r="CLR70" s="6"/>
      <c r="CLS70" s="1"/>
      <c r="CLT70" s="1"/>
      <c r="CLU70" s="1"/>
      <c r="CLX70" s="2"/>
      <c r="CLY70" s="6"/>
      <c r="CLZ70" s="6"/>
      <c r="CMA70" s="1"/>
      <c r="CMB70" s="1"/>
      <c r="CMC70" s="1"/>
      <c r="CMF70" s="2"/>
      <c r="CMG70" s="6"/>
      <c r="CMH70" s="6"/>
      <c r="CMI70" s="1"/>
      <c r="CMJ70" s="1"/>
      <c r="CMK70" s="1"/>
      <c r="CMN70" s="2"/>
      <c r="CMO70" s="6"/>
      <c r="CMP70" s="6"/>
      <c r="CMQ70" s="1"/>
      <c r="CMR70" s="1"/>
      <c r="CMS70" s="1"/>
      <c r="CMV70" s="2"/>
      <c r="CMW70" s="6"/>
      <c r="CMX70" s="6"/>
      <c r="CMY70" s="1"/>
      <c r="CMZ70" s="1"/>
      <c r="CNA70" s="1"/>
      <c r="CND70" s="2"/>
      <c r="CNE70" s="6"/>
      <c r="CNF70" s="6"/>
      <c r="CNG70" s="1"/>
      <c r="CNH70" s="1"/>
      <c r="CNI70" s="1"/>
      <c r="CNL70" s="2"/>
      <c r="CNM70" s="6"/>
      <c r="CNN70" s="6"/>
      <c r="CNO70" s="1"/>
      <c r="CNP70" s="1"/>
      <c r="CNQ70" s="1"/>
      <c r="CNT70" s="2"/>
      <c r="CNU70" s="6"/>
      <c r="CNV70" s="6"/>
      <c r="CNW70" s="1"/>
      <c r="CNX70" s="1"/>
      <c r="CNY70" s="1"/>
      <c r="COB70" s="2"/>
      <c r="COC70" s="6"/>
      <c r="COD70" s="6"/>
      <c r="COE70" s="1"/>
      <c r="COF70" s="1"/>
      <c r="COG70" s="1"/>
      <c r="COJ70" s="2"/>
      <c r="COK70" s="6"/>
      <c r="COL70" s="6"/>
      <c r="COM70" s="1"/>
      <c r="CON70" s="1"/>
      <c r="COO70" s="1"/>
      <c r="COR70" s="2"/>
      <c r="COS70" s="6"/>
      <c r="COT70" s="6"/>
      <c r="COU70" s="1"/>
      <c r="COV70" s="1"/>
      <c r="COW70" s="1"/>
      <c r="COZ70" s="2"/>
      <c r="CPA70" s="6"/>
      <c r="CPB70" s="6"/>
      <c r="CPC70" s="1"/>
      <c r="CPD70" s="1"/>
      <c r="CPE70" s="1"/>
      <c r="CPH70" s="2"/>
      <c r="CPI70" s="6"/>
      <c r="CPJ70" s="6"/>
      <c r="CPK70" s="1"/>
      <c r="CPL70" s="1"/>
      <c r="CPM70" s="1"/>
      <c r="CPP70" s="2"/>
      <c r="CPQ70" s="6"/>
      <c r="CPR70" s="6"/>
      <c r="CPS70" s="1"/>
      <c r="CPT70" s="1"/>
      <c r="CPU70" s="1"/>
      <c r="CPX70" s="2"/>
      <c r="CPY70" s="6"/>
      <c r="CPZ70" s="6"/>
      <c r="CQA70" s="1"/>
      <c r="CQB70" s="1"/>
      <c r="CQC70" s="1"/>
      <c r="CQF70" s="2"/>
      <c r="CQG70" s="6"/>
      <c r="CQH70" s="6"/>
      <c r="CQI70" s="1"/>
      <c r="CQJ70" s="1"/>
      <c r="CQK70" s="1"/>
      <c r="CQN70" s="2"/>
      <c r="CQO70" s="6"/>
      <c r="CQP70" s="6"/>
      <c r="CQQ70" s="1"/>
      <c r="CQR70" s="1"/>
      <c r="CQS70" s="1"/>
      <c r="CQV70" s="2"/>
      <c r="CQW70" s="6"/>
      <c r="CQX70" s="6"/>
      <c r="CQY70" s="1"/>
      <c r="CQZ70" s="1"/>
      <c r="CRA70" s="1"/>
      <c r="CRD70" s="2"/>
      <c r="CRE70" s="6"/>
      <c r="CRF70" s="6"/>
      <c r="CRG70" s="1"/>
      <c r="CRH70" s="1"/>
      <c r="CRI70" s="1"/>
      <c r="CRL70" s="2"/>
      <c r="CRM70" s="6"/>
      <c r="CRN70" s="6"/>
      <c r="CRO70" s="1"/>
      <c r="CRP70" s="1"/>
      <c r="CRQ70" s="1"/>
      <c r="CRT70" s="2"/>
      <c r="CRU70" s="6"/>
      <c r="CRV70" s="6"/>
      <c r="CRW70" s="1"/>
      <c r="CRX70" s="1"/>
      <c r="CRY70" s="1"/>
      <c r="CSB70" s="2"/>
      <c r="CSC70" s="6"/>
      <c r="CSD70" s="6"/>
      <c r="CSE70" s="1"/>
      <c r="CSF70" s="1"/>
      <c r="CSG70" s="1"/>
      <c r="CSJ70" s="2"/>
      <c r="CSK70" s="6"/>
      <c r="CSL70" s="6"/>
      <c r="CSM70" s="1"/>
      <c r="CSN70" s="1"/>
      <c r="CSO70" s="1"/>
      <c r="CSR70" s="2"/>
      <c r="CSS70" s="6"/>
      <c r="CST70" s="6"/>
      <c r="CSU70" s="1"/>
      <c r="CSV70" s="1"/>
      <c r="CSW70" s="1"/>
      <c r="CSZ70" s="2"/>
      <c r="CTA70" s="6"/>
      <c r="CTB70" s="6"/>
      <c r="CTC70" s="1"/>
      <c r="CTD70" s="1"/>
      <c r="CTE70" s="1"/>
      <c r="CTH70" s="2"/>
      <c r="CTI70" s="6"/>
      <c r="CTJ70" s="6"/>
      <c r="CTK70" s="1"/>
      <c r="CTL70" s="1"/>
      <c r="CTM70" s="1"/>
      <c r="CTP70" s="2"/>
      <c r="CTQ70" s="6"/>
      <c r="CTR70" s="6"/>
      <c r="CTS70" s="1"/>
      <c r="CTT70" s="1"/>
      <c r="CTU70" s="1"/>
      <c r="CTX70" s="2"/>
      <c r="CTY70" s="6"/>
      <c r="CTZ70" s="6"/>
      <c r="CUA70" s="1"/>
      <c r="CUB70" s="1"/>
      <c r="CUC70" s="1"/>
      <c r="CUF70" s="2"/>
      <c r="CUG70" s="6"/>
      <c r="CUH70" s="6"/>
      <c r="CUI70" s="1"/>
      <c r="CUJ70" s="1"/>
      <c r="CUK70" s="1"/>
      <c r="CUN70" s="2"/>
      <c r="CUO70" s="6"/>
      <c r="CUP70" s="6"/>
      <c r="CUQ70" s="1"/>
      <c r="CUR70" s="1"/>
      <c r="CUS70" s="1"/>
      <c r="CUV70" s="2"/>
      <c r="CUW70" s="6"/>
      <c r="CUX70" s="6"/>
      <c r="CUY70" s="1"/>
      <c r="CUZ70" s="1"/>
      <c r="CVA70" s="1"/>
      <c r="CVD70" s="2"/>
      <c r="CVE70" s="6"/>
      <c r="CVF70" s="6"/>
      <c r="CVG70" s="1"/>
      <c r="CVH70" s="1"/>
      <c r="CVI70" s="1"/>
      <c r="CVL70" s="2"/>
      <c r="CVM70" s="6"/>
      <c r="CVN70" s="6"/>
      <c r="CVO70" s="1"/>
      <c r="CVP70" s="1"/>
      <c r="CVQ70" s="1"/>
      <c r="CVT70" s="2"/>
      <c r="CVU70" s="6"/>
      <c r="CVV70" s="6"/>
      <c r="CVW70" s="1"/>
      <c r="CVX70" s="1"/>
      <c r="CVY70" s="1"/>
      <c r="CWB70" s="2"/>
      <c r="CWC70" s="6"/>
      <c r="CWD70" s="6"/>
      <c r="CWE70" s="1"/>
      <c r="CWF70" s="1"/>
      <c r="CWG70" s="1"/>
      <c r="CWJ70" s="2"/>
      <c r="CWK70" s="6"/>
      <c r="CWL70" s="6"/>
      <c r="CWM70" s="1"/>
      <c r="CWN70" s="1"/>
      <c r="CWO70" s="1"/>
      <c r="CWR70" s="2"/>
      <c r="CWS70" s="6"/>
      <c r="CWT70" s="6"/>
      <c r="CWU70" s="1"/>
      <c r="CWV70" s="1"/>
      <c r="CWW70" s="1"/>
      <c r="CWZ70" s="2"/>
      <c r="CXA70" s="6"/>
      <c r="CXB70" s="6"/>
      <c r="CXC70" s="1"/>
      <c r="CXD70" s="1"/>
      <c r="CXE70" s="1"/>
      <c r="CXH70" s="2"/>
      <c r="CXI70" s="6"/>
      <c r="CXJ70" s="6"/>
      <c r="CXK70" s="1"/>
      <c r="CXL70" s="1"/>
      <c r="CXM70" s="1"/>
      <c r="CXP70" s="2"/>
      <c r="CXQ70" s="6"/>
      <c r="CXR70" s="6"/>
      <c r="CXS70" s="1"/>
      <c r="CXT70" s="1"/>
      <c r="CXU70" s="1"/>
      <c r="CXX70" s="2"/>
      <c r="CXY70" s="6"/>
      <c r="CXZ70" s="6"/>
      <c r="CYA70" s="1"/>
      <c r="CYB70" s="1"/>
      <c r="CYC70" s="1"/>
      <c r="CYF70" s="2"/>
      <c r="CYG70" s="6"/>
      <c r="CYH70" s="6"/>
      <c r="CYI70" s="1"/>
      <c r="CYJ70" s="1"/>
      <c r="CYK70" s="1"/>
      <c r="CYN70" s="2"/>
      <c r="CYO70" s="6"/>
      <c r="CYP70" s="6"/>
      <c r="CYQ70" s="1"/>
      <c r="CYR70" s="1"/>
      <c r="CYS70" s="1"/>
      <c r="CYV70" s="2"/>
      <c r="CYW70" s="6"/>
      <c r="CYX70" s="6"/>
      <c r="CYY70" s="1"/>
      <c r="CYZ70" s="1"/>
      <c r="CZA70" s="1"/>
      <c r="CZD70" s="2"/>
      <c r="CZE70" s="6"/>
      <c r="CZF70" s="6"/>
      <c r="CZG70" s="1"/>
      <c r="CZH70" s="1"/>
      <c r="CZI70" s="1"/>
      <c r="CZL70" s="2"/>
      <c r="CZM70" s="6"/>
      <c r="CZN70" s="6"/>
      <c r="CZO70" s="1"/>
      <c r="CZP70" s="1"/>
      <c r="CZQ70" s="1"/>
      <c r="CZT70" s="2"/>
      <c r="CZU70" s="6"/>
      <c r="CZV70" s="6"/>
      <c r="CZW70" s="1"/>
      <c r="CZX70" s="1"/>
      <c r="CZY70" s="1"/>
      <c r="DAB70" s="2"/>
      <c r="DAC70" s="6"/>
      <c r="DAD70" s="6"/>
      <c r="DAE70" s="1"/>
      <c r="DAF70" s="1"/>
      <c r="DAG70" s="1"/>
      <c r="DAJ70" s="2"/>
      <c r="DAK70" s="6"/>
      <c r="DAL70" s="6"/>
      <c r="DAM70" s="1"/>
      <c r="DAN70" s="1"/>
      <c r="DAO70" s="1"/>
      <c r="DAR70" s="2"/>
      <c r="DAS70" s="6"/>
      <c r="DAT70" s="6"/>
      <c r="DAU70" s="1"/>
      <c r="DAV70" s="1"/>
      <c r="DAW70" s="1"/>
      <c r="DAZ70" s="2"/>
      <c r="DBA70" s="6"/>
      <c r="DBB70" s="6"/>
      <c r="DBC70" s="1"/>
      <c r="DBD70" s="1"/>
      <c r="DBE70" s="1"/>
      <c r="DBH70" s="2"/>
      <c r="DBI70" s="6"/>
      <c r="DBJ70" s="6"/>
      <c r="DBK70" s="1"/>
      <c r="DBL70" s="1"/>
      <c r="DBM70" s="1"/>
      <c r="DBP70" s="2"/>
      <c r="DBQ70" s="6"/>
      <c r="DBR70" s="6"/>
      <c r="DBS70" s="1"/>
      <c r="DBT70" s="1"/>
      <c r="DBU70" s="1"/>
      <c r="DBX70" s="2"/>
      <c r="DBY70" s="6"/>
      <c r="DBZ70" s="6"/>
      <c r="DCA70" s="1"/>
      <c r="DCB70" s="1"/>
      <c r="DCC70" s="1"/>
      <c r="DCF70" s="2"/>
      <c r="DCG70" s="6"/>
      <c r="DCH70" s="6"/>
      <c r="DCI70" s="1"/>
      <c r="DCJ70" s="1"/>
      <c r="DCK70" s="1"/>
      <c r="DCN70" s="2"/>
      <c r="DCO70" s="6"/>
      <c r="DCP70" s="6"/>
      <c r="DCQ70" s="1"/>
      <c r="DCR70" s="1"/>
      <c r="DCS70" s="1"/>
      <c r="DCV70" s="2"/>
      <c r="DCW70" s="6"/>
      <c r="DCX70" s="6"/>
      <c r="DCY70" s="1"/>
      <c r="DCZ70" s="1"/>
      <c r="DDA70" s="1"/>
      <c r="DDD70" s="2"/>
      <c r="DDE70" s="6"/>
      <c r="DDF70" s="6"/>
      <c r="DDG70" s="1"/>
      <c r="DDH70" s="1"/>
      <c r="DDI70" s="1"/>
      <c r="DDL70" s="2"/>
      <c r="DDM70" s="6"/>
      <c r="DDN70" s="6"/>
      <c r="DDO70" s="1"/>
      <c r="DDP70" s="1"/>
      <c r="DDQ70" s="1"/>
      <c r="DDT70" s="2"/>
      <c r="DDU70" s="6"/>
      <c r="DDV70" s="6"/>
      <c r="DDW70" s="1"/>
      <c r="DDX70" s="1"/>
      <c r="DDY70" s="1"/>
      <c r="DEB70" s="2"/>
      <c r="DEC70" s="6"/>
      <c r="DED70" s="6"/>
      <c r="DEE70" s="1"/>
      <c r="DEF70" s="1"/>
      <c r="DEG70" s="1"/>
      <c r="DEJ70" s="2"/>
      <c r="DEK70" s="6"/>
      <c r="DEL70" s="6"/>
      <c r="DEM70" s="1"/>
      <c r="DEN70" s="1"/>
      <c r="DEO70" s="1"/>
      <c r="DER70" s="2"/>
      <c r="DES70" s="6"/>
      <c r="DET70" s="6"/>
      <c r="DEU70" s="1"/>
      <c r="DEV70" s="1"/>
      <c r="DEW70" s="1"/>
      <c r="DEZ70" s="2"/>
      <c r="DFA70" s="6"/>
      <c r="DFB70" s="6"/>
      <c r="DFC70" s="1"/>
      <c r="DFD70" s="1"/>
      <c r="DFE70" s="1"/>
      <c r="DFH70" s="2"/>
      <c r="DFI70" s="6"/>
      <c r="DFJ70" s="6"/>
      <c r="DFK70" s="1"/>
      <c r="DFL70" s="1"/>
      <c r="DFM70" s="1"/>
      <c r="DFP70" s="2"/>
      <c r="DFQ70" s="6"/>
      <c r="DFR70" s="6"/>
      <c r="DFS70" s="1"/>
      <c r="DFT70" s="1"/>
      <c r="DFU70" s="1"/>
      <c r="DFX70" s="2"/>
      <c r="DFY70" s="6"/>
      <c r="DFZ70" s="6"/>
      <c r="DGA70" s="1"/>
      <c r="DGB70" s="1"/>
      <c r="DGC70" s="1"/>
      <c r="DGF70" s="2"/>
      <c r="DGG70" s="6"/>
      <c r="DGH70" s="6"/>
      <c r="DGI70" s="1"/>
      <c r="DGJ70" s="1"/>
      <c r="DGK70" s="1"/>
      <c r="DGN70" s="2"/>
      <c r="DGO70" s="6"/>
      <c r="DGP70" s="6"/>
      <c r="DGQ70" s="1"/>
      <c r="DGR70" s="1"/>
      <c r="DGS70" s="1"/>
      <c r="DGV70" s="2"/>
      <c r="DGW70" s="6"/>
      <c r="DGX70" s="6"/>
      <c r="DGY70" s="1"/>
      <c r="DGZ70" s="1"/>
      <c r="DHA70" s="1"/>
      <c r="DHD70" s="2"/>
      <c r="DHE70" s="6"/>
      <c r="DHF70" s="6"/>
      <c r="DHG70" s="1"/>
      <c r="DHH70" s="1"/>
      <c r="DHI70" s="1"/>
      <c r="DHL70" s="2"/>
      <c r="DHM70" s="6"/>
      <c r="DHN70" s="6"/>
      <c r="DHO70" s="1"/>
      <c r="DHP70" s="1"/>
      <c r="DHQ70" s="1"/>
      <c r="DHT70" s="2"/>
      <c r="DHU70" s="6"/>
      <c r="DHV70" s="6"/>
      <c r="DHW70" s="1"/>
      <c r="DHX70" s="1"/>
      <c r="DHY70" s="1"/>
      <c r="DIB70" s="2"/>
      <c r="DIC70" s="6"/>
      <c r="DID70" s="6"/>
      <c r="DIE70" s="1"/>
      <c r="DIF70" s="1"/>
      <c r="DIG70" s="1"/>
      <c r="DIJ70" s="2"/>
      <c r="DIK70" s="6"/>
      <c r="DIL70" s="6"/>
      <c r="DIM70" s="1"/>
      <c r="DIN70" s="1"/>
      <c r="DIO70" s="1"/>
      <c r="DIR70" s="2"/>
      <c r="DIS70" s="6"/>
      <c r="DIT70" s="6"/>
      <c r="DIU70" s="1"/>
      <c r="DIV70" s="1"/>
      <c r="DIW70" s="1"/>
      <c r="DIZ70" s="2"/>
      <c r="DJA70" s="6"/>
      <c r="DJB70" s="6"/>
      <c r="DJC70" s="1"/>
      <c r="DJD70" s="1"/>
      <c r="DJE70" s="1"/>
      <c r="DJH70" s="2"/>
      <c r="DJI70" s="6"/>
      <c r="DJJ70" s="6"/>
      <c r="DJK70" s="1"/>
      <c r="DJL70" s="1"/>
      <c r="DJM70" s="1"/>
      <c r="DJP70" s="2"/>
      <c r="DJQ70" s="6"/>
      <c r="DJR70" s="6"/>
      <c r="DJS70" s="1"/>
      <c r="DJT70" s="1"/>
      <c r="DJU70" s="1"/>
      <c r="DJX70" s="2"/>
      <c r="DJY70" s="6"/>
      <c r="DJZ70" s="6"/>
      <c r="DKA70" s="1"/>
      <c r="DKB70" s="1"/>
      <c r="DKC70" s="1"/>
      <c r="DKF70" s="2"/>
      <c r="DKG70" s="6"/>
      <c r="DKH70" s="6"/>
      <c r="DKI70" s="1"/>
      <c r="DKJ70" s="1"/>
      <c r="DKK70" s="1"/>
      <c r="DKN70" s="2"/>
      <c r="DKO70" s="6"/>
      <c r="DKP70" s="6"/>
      <c r="DKQ70" s="1"/>
      <c r="DKR70" s="1"/>
      <c r="DKS70" s="1"/>
      <c r="DKV70" s="2"/>
      <c r="DKW70" s="6"/>
      <c r="DKX70" s="6"/>
      <c r="DKY70" s="1"/>
      <c r="DKZ70" s="1"/>
      <c r="DLA70" s="1"/>
      <c r="DLD70" s="2"/>
      <c r="DLE70" s="6"/>
      <c r="DLF70" s="6"/>
      <c r="DLG70" s="1"/>
      <c r="DLH70" s="1"/>
      <c r="DLI70" s="1"/>
      <c r="DLL70" s="2"/>
      <c r="DLM70" s="6"/>
      <c r="DLN70" s="6"/>
      <c r="DLO70" s="1"/>
      <c r="DLP70" s="1"/>
      <c r="DLQ70" s="1"/>
      <c r="DLT70" s="2"/>
      <c r="DLU70" s="6"/>
      <c r="DLV70" s="6"/>
      <c r="DLW70" s="1"/>
      <c r="DLX70" s="1"/>
      <c r="DLY70" s="1"/>
      <c r="DMB70" s="2"/>
      <c r="DMC70" s="6"/>
      <c r="DMD70" s="6"/>
      <c r="DME70" s="1"/>
      <c r="DMF70" s="1"/>
      <c r="DMG70" s="1"/>
      <c r="DMJ70" s="2"/>
      <c r="DMK70" s="6"/>
      <c r="DML70" s="6"/>
      <c r="DMM70" s="1"/>
      <c r="DMN70" s="1"/>
      <c r="DMO70" s="1"/>
      <c r="DMR70" s="2"/>
      <c r="DMS70" s="6"/>
      <c r="DMT70" s="6"/>
      <c r="DMU70" s="1"/>
      <c r="DMV70" s="1"/>
      <c r="DMW70" s="1"/>
      <c r="DMZ70" s="2"/>
      <c r="DNA70" s="6"/>
      <c r="DNB70" s="6"/>
      <c r="DNC70" s="1"/>
      <c r="DND70" s="1"/>
      <c r="DNE70" s="1"/>
      <c r="DNH70" s="2"/>
      <c r="DNI70" s="6"/>
      <c r="DNJ70" s="6"/>
      <c r="DNK70" s="1"/>
      <c r="DNL70" s="1"/>
      <c r="DNM70" s="1"/>
      <c r="DNP70" s="2"/>
      <c r="DNQ70" s="6"/>
      <c r="DNR70" s="6"/>
      <c r="DNS70" s="1"/>
      <c r="DNT70" s="1"/>
      <c r="DNU70" s="1"/>
      <c r="DNX70" s="2"/>
      <c r="DNY70" s="6"/>
      <c r="DNZ70" s="6"/>
      <c r="DOA70" s="1"/>
      <c r="DOB70" s="1"/>
      <c r="DOC70" s="1"/>
      <c r="DOF70" s="2"/>
      <c r="DOG70" s="6"/>
      <c r="DOH70" s="6"/>
      <c r="DOI70" s="1"/>
      <c r="DOJ70" s="1"/>
      <c r="DOK70" s="1"/>
      <c r="DON70" s="2"/>
      <c r="DOO70" s="6"/>
      <c r="DOP70" s="6"/>
      <c r="DOQ70" s="1"/>
      <c r="DOR70" s="1"/>
      <c r="DOS70" s="1"/>
      <c r="DOV70" s="2"/>
      <c r="DOW70" s="6"/>
      <c r="DOX70" s="6"/>
      <c r="DOY70" s="1"/>
      <c r="DOZ70" s="1"/>
      <c r="DPA70" s="1"/>
      <c r="DPD70" s="2"/>
      <c r="DPE70" s="6"/>
      <c r="DPF70" s="6"/>
      <c r="DPG70" s="1"/>
      <c r="DPH70" s="1"/>
      <c r="DPI70" s="1"/>
      <c r="DPL70" s="2"/>
      <c r="DPM70" s="6"/>
      <c r="DPN70" s="6"/>
      <c r="DPO70" s="1"/>
      <c r="DPP70" s="1"/>
      <c r="DPQ70" s="1"/>
      <c r="DPT70" s="2"/>
      <c r="DPU70" s="6"/>
      <c r="DPV70" s="6"/>
      <c r="DPW70" s="1"/>
      <c r="DPX70" s="1"/>
      <c r="DPY70" s="1"/>
      <c r="DQB70" s="2"/>
      <c r="DQC70" s="6"/>
      <c r="DQD70" s="6"/>
      <c r="DQE70" s="1"/>
      <c r="DQF70" s="1"/>
      <c r="DQG70" s="1"/>
      <c r="DQJ70" s="2"/>
      <c r="DQK70" s="6"/>
      <c r="DQL70" s="6"/>
      <c r="DQM70" s="1"/>
      <c r="DQN70" s="1"/>
      <c r="DQO70" s="1"/>
      <c r="DQR70" s="2"/>
      <c r="DQS70" s="6"/>
      <c r="DQT70" s="6"/>
      <c r="DQU70" s="1"/>
      <c r="DQV70" s="1"/>
      <c r="DQW70" s="1"/>
      <c r="DQZ70" s="2"/>
      <c r="DRA70" s="6"/>
      <c r="DRB70" s="6"/>
      <c r="DRC70" s="1"/>
      <c r="DRD70" s="1"/>
      <c r="DRE70" s="1"/>
      <c r="DRH70" s="2"/>
      <c r="DRI70" s="6"/>
      <c r="DRJ70" s="6"/>
      <c r="DRK70" s="1"/>
      <c r="DRL70" s="1"/>
      <c r="DRM70" s="1"/>
      <c r="DRP70" s="2"/>
      <c r="DRQ70" s="6"/>
      <c r="DRR70" s="6"/>
      <c r="DRS70" s="1"/>
      <c r="DRT70" s="1"/>
      <c r="DRU70" s="1"/>
      <c r="DRX70" s="2"/>
      <c r="DRY70" s="6"/>
      <c r="DRZ70" s="6"/>
      <c r="DSA70" s="1"/>
      <c r="DSB70" s="1"/>
      <c r="DSC70" s="1"/>
      <c r="DSF70" s="2"/>
      <c r="DSG70" s="6"/>
      <c r="DSH70" s="6"/>
      <c r="DSI70" s="1"/>
      <c r="DSJ70" s="1"/>
      <c r="DSK70" s="1"/>
      <c r="DSN70" s="2"/>
      <c r="DSO70" s="6"/>
      <c r="DSP70" s="6"/>
      <c r="DSQ70" s="1"/>
      <c r="DSR70" s="1"/>
      <c r="DSS70" s="1"/>
      <c r="DSV70" s="2"/>
      <c r="DSW70" s="6"/>
      <c r="DSX70" s="6"/>
      <c r="DSY70" s="1"/>
      <c r="DSZ70" s="1"/>
      <c r="DTA70" s="1"/>
      <c r="DTD70" s="2"/>
      <c r="DTE70" s="6"/>
      <c r="DTF70" s="6"/>
      <c r="DTG70" s="1"/>
      <c r="DTH70" s="1"/>
      <c r="DTI70" s="1"/>
      <c r="DTL70" s="2"/>
      <c r="DTM70" s="6"/>
      <c r="DTN70" s="6"/>
      <c r="DTO70" s="1"/>
      <c r="DTP70" s="1"/>
      <c r="DTQ70" s="1"/>
      <c r="DTT70" s="2"/>
      <c r="DTU70" s="6"/>
      <c r="DTV70" s="6"/>
      <c r="DTW70" s="1"/>
      <c r="DTX70" s="1"/>
      <c r="DTY70" s="1"/>
      <c r="DUB70" s="2"/>
      <c r="DUC70" s="6"/>
      <c r="DUD70" s="6"/>
      <c r="DUE70" s="1"/>
      <c r="DUF70" s="1"/>
      <c r="DUG70" s="1"/>
      <c r="DUJ70" s="2"/>
      <c r="DUK70" s="6"/>
      <c r="DUL70" s="6"/>
      <c r="DUM70" s="1"/>
      <c r="DUN70" s="1"/>
      <c r="DUO70" s="1"/>
      <c r="DUR70" s="2"/>
      <c r="DUS70" s="6"/>
      <c r="DUT70" s="6"/>
      <c r="DUU70" s="1"/>
      <c r="DUV70" s="1"/>
      <c r="DUW70" s="1"/>
      <c r="DUZ70" s="2"/>
      <c r="DVA70" s="6"/>
      <c r="DVB70" s="6"/>
      <c r="DVC70" s="1"/>
      <c r="DVD70" s="1"/>
      <c r="DVE70" s="1"/>
      <c r="DVH70" s="2"/>
      <c r="DVI70" s="6"/>
      <c r="DVJ70" s="6"/>
      <c r="DVK70" s="1"/>
      <c r="DVL70" s="1"/>
      <c r="DVM70" s="1"/>
      <c r="DVP70" s="2"/>
      <c r="DVQ70" s="6"/>
      <c r="DVR70" s="6"/>
      <c r="DVS70" s="1"/>
      <c r="DVT70" s="1"/>
      <c r="DVU70" s="1"/>
      <c r="DVX70" s="2"/>
      <c r="DVY70" s="6"/>
      <c r="DVZ70" s="6"/>
      <c r="DWA70" s="1"/>
      <c r="DWB70" s="1"/>
      <c r="DWC70" s="1"/>
      <c r="DWF70" s="2"/>
      <c r="DWG70" s="6"/>
      <c r="DWH70" s="6"/>
      <c r="DWI70" s="1"/>
      <c r="DWJ70" s="1"/>
      <c r="DWK70" s="1"/>
      <c r="DWN70" s="2"/>
      <c r="DWO70" s="6"/>
      <c r="DWP70" s="6"/>
      <c r="DWQ70" s="1"/>
      <c r="DWR70" s="1"/>
      <c r="DWS70" s="1"/>
      <c r="DWV70" s="2"/>
      <c r="DWW70" s="6"/>
      <c r="DWX70" s="6"/>
      <c r="DWY70" s="1"/>
      <c r="DWZ70" s="1"/>
      <c r="DXA70" s="1"/>
      <c r="DXD70" s="2"/>
      <c r="DXE70" s="6"/>
      <c r="DXF70" s="6"/>
      <c r="DXG70" s="1"/>
      <c r="DXH70" s="1"/>
      <c r="DXI70" s="1"/>
      <c r="DXL70" s="2"/>
      <c r="DXM70" s="6"/>
      <c r="DXN70" s="6"/>
      <c r="DXO70" s="1"/>
      <c r="DXP70" s="1"/>
      <c r="DXQ70" s="1"/>
      <c r="DXT70" s="2"/>
      <c r="DXU70" s="6"/>
      <c r="DXV70" s="6"/>
      <c r="DXW70" s="1"/>
      <c r="DXX70" s="1"/>
      <c r="DXY70" s="1"/>
      <c r="DYB70" s="2"/>
      <c r="DYC70" s="6"/>
      <c r="DYD70" s="6"/>
      <c r="DYE70" s="1"/>
      <c r="DYF70" s="1"/>
      <c r="DYG70" s="1"/>
      <c r="DYJ70" s="2"/>
      <c r="DYK70" s="6"/>
      <c r="DYL70" s="6"/>
      <c r="DYM70" s="1"/>
      <c r="DYN70" s="1"/>
      <c r="DYO70" s="1"/>
      <c r="DYR70" s="2"/>
      <c r="DYS70" s="6"/>
      <c r="DYT70" s="6"/>
      <c r="DYU70" s="1"/>
      <c r="DYV70" s="1"/>
      <c r="DYW70" s="1"/>
      <c r="DYZ70" s="2"/>
      <c r="DZA70" s="6"/>
      <c r="DZB70" s="6"/>
      <c r="DZC70" s="1"/>
      <c r="DZD70" s="1"/>
      <c r="DZE70" s="1"/>
      <c r="DZH70" s="2"/>
      <c r="DZI70" s="6"/>
      <c r="DZJ70" s="6"/>
      <c r="DZK70" s="1"/>
      <c r="DZL70" s="1"/>
      <c r="DZM70" s="1"/>
      <c r="DZP70" s="2"/>
      <c r="DZQ70" s="6"/>
      <c r="DZR70" s="6"/>
      <c r="DZS70" s="1"/>
      <c r="DZT70" s="1"/>
      <c r="DZU70" s="1"/>
      <c r="DZX70" s="2"/>
      <c r="DZY70" s="6"/>
      <c r="DZZ70" s="6"/>
      <c r="EAA70" s="1"/>
      <c r="EAB70" s="1"/>
      <c r="EAC70" s="1"/>
      <c r="EAF70" s="2"/>
      <c r="EAG70" s="6"/>
      <c r="EAH70" s="6"/>
      <c r="EAI70" s="1"/>
      <c r="EAJ70" s="1"/>
      <c r="EAK70" s="1"/>
      <c r="EAN70" s="2"/>
      <c r="EAO70" s="6"/>
      <c r="EAP70" s="6"/>
      <c r="EAQ70" s="1"/>
      <c r="EAR70" s="1"/>
      <c r="EAS70" s="1"/>
      <c r="EAV70" s="2"/>
      <c r="EAW70" s="6"/>
      <c r="EAX70" s="6"/>
      <c r="EAY70" s="1"/>
      <c r="EAZ70" s="1"/>
      <c r="EBA70" s="1"/>
      <c r="EBD70" s="2"/>
      <c r="EBE70" s="6"/>
      <c r="EBF70" s="6"/>
      <c r="EBG70" s="1"/>
      <c r="EBH70" s="1"/>
      <c r="EBI70" s="1"/>
      <c r="EBL70" s="2"/>
      <c r="EBM70" s="6"/>
      <c r="EBN70" s="6"/>
      <c r="EBO70" s="1"/>
      <c r="EBP70" s="1"/>
      <c r="EBQ70" s="1"/>
      <c r="EBT70" s="2"/>
      <c r="EBU70" s="6"/>
      <c r="EBV70" s="6"/>
      <c r="EBW70" s="1"/>
      <c r="EBX70" s="1"/>
      <c r="EBY70" s="1"/>
      <c r="ECB70" s="2"/>
      <c r="ECC70" s="6"/>
      <c r="ECD70" s="6"/>
      <c r="ECE70" s="1"/>
      <c r="ECF70" s="1"/>
      <c r="ECG70" s="1"/>
      <c r="ECJ70" s="2"/>
      <c r="ECK70" s="6"/>
      <c r="ECL70" s="6"/>
      <c r="ECM70" s="1"/>
      <c r="ECN70" s="1"/>
      <c r="ECO70" s="1"/>
      <c r="ECR70" s="2"/>
      <c r="ECS70" s="6"/>
      <c r="ECT70" s="6"/>
      <c r="ECU70" s="1"/>
      <c r="ECV70" s="1"/>
      <c r="ECW70" s="1"/>
      <c r="ECZ70" s="2"/>
      <c r="EDA70" s="6"/>
      <c r="EDB70" s="6"/>
      <c r="EDC70" s="1"/>
      <c r="EDD70" s="1"/>
      <c r="EDE70" s="1"/>
      <c r="EDH70" s="2"/>
      <c r="EDI70" s="6"/>
      <c r="EDJ70" s="6"/>
      <c r="EDK70" s="1"/>
      <c r="EDL70" s="1"/>
      <c r="EDM70" s="1"/>
      <c r="EDP70" s="2"/>
      <c r="EDQ70" s="6"/>
      <c r="EDR70" s="6"/>
      <c r="EDS70" s="1"/>
      <c r="EDT70" s="1"/>
      <c r="EDU70" s="1"/>
      <c r="EDX70" s="2"/>
      <c r="EDY70" s="6"/>
      <c r="EDZ70" s="6"/>
      <c r="EEA70" s="1"/>
      <c r="EEB70" s="1"/>
      <c r="EEC70" s="1"/>
      <c r="EEF70" s="2"/>
      <c r="EEG70" s="6"/>
      <c r="EEH70" s="6"/>
      <c r="EEI70" s="1"/>
      <c r="EEJ70" s="1"/>
      <c r="EEK70" s="1"/>
      <c r="EEN70" s="2"/>
      <c r="EEO70" s="6"/>
      <c r="EEP70" s="6"/>
      <c r="EEQ70" s="1"/>
      <c r="EER70" s="1"/>
      <c r="EES70" s="1"/>
      <c r="EEV70" s="2"/>
      <c r="EEW70" s="6"/>
      <c r="EEX70" s="6"/>
      <c r="EEY70" s="1"/>
      <c r="EEZ70" s="1"/>
      <c r="EFA70" s="1"/>
      <c r="EFD70" s="2"/>
      <c r="EFE70" s="6"/>
      <c r="EFF70" s="6"/>
      <c r="EFG70" s="1"/>
      <c r="EFH70" s="1"/>
      <c r="EFI70" s="1"/>
      <c r="EFL70" s="2"/>
      <c r="EFM70" s="6"/>
      <c r="EFN70" s="6"/>
      <c r="EFO70" s="1"/>
      <c r="EFP70" s="1"/>
      <c r="EFQ70" s="1"/>
      <c r="EFT70" s="2"/>
      <c r="EFU70" s="6"/>
      <c r="EFV70" s="6"/>
      <c r="EFW70" s="1"/>
      <c r="EFX70" s="1"/>
      <c r="EFY70" s="1"/>
      <c r="EGB70" s="2"/>
      <c r="EGC70" s="6"/>
      <c r="EGD70" s="6"/>
      <c r="EGE70" s="1"/>
      <c r="EGF70" s="1"/>
      <c r="EGG70" s="1"/>
      <c r="EGJ70" s="2"/>
      <c r="EGK70" s="6"/>
      <c r="EGL70" s="6"/>
      <c r="EGM70" s="1"/>
      <c r="EGN70" s="1"/>
      <c r="EGO70" s="1"/>
      <c r="EGR70" s="2"/>
      <c r="EGS70" s="6"/>
      <c r="EGT70" s="6"/>
      <c r="EGU70" s="1"/>
      <c r="EGV70" s="1"/>
      <c r="EGW70" s="1"/>
      <c r="EGZ70" s="2"/>
      <c r="EHA70" s="6"/>
      <c r="EHB70" s="6"/>
      <c r="EHC70" s="1"/>
      <c r="EHD70" s="1"/>
      <c r="EHE70" s="1"/>
      <c r="EHH70" s="2"/>
      <c r="EHI70" s="6"/>
      <c r="EHJ70" s="6"/>
      <c r="EHK70" s="1"/>
      <c r="EHL70" s="1"/>
      <c r="EHM70" s="1"/>
      <c r="EHP70" s="2"/>
      <c r="EHQ70" s="6"/>
      <c r="EHR70" s="6"/>
      <c r="EHS70" s="1"/>
      <c r="EHT70" s="1"/>
      <c r="EHU70" s="1"/>
      <c r="EHX70" s="2"/>
      <c r="EHY70" s="6"/>
      <c r="EHZ70" s="6"/>
      <c r="EIA70" s="1"/>
      <c r="EIB70" s="1"/>
      <c r="EIC70" s="1"/>
      <c r="EIF70" s="2"/>
      <c r="EIG70" s="6"/>
      <c r="EIH70" s="6"/>
      <c r="EII70" s="1"/>
      <c r="EIJ70" s="1"/>
      <c r="EIK70" s="1"/>
      <c r="EIN70" s="2"/>
      <c r="EIO70" s="6"/>
      <c r="EIP70" s="6"/>
      <c r="EIQ70" s="1"/>
      <c r="EIR70" s="1"/>
      <c r="EIS70" s="1"/>
      <c r="EIV70" s="2"/>
      <c r="EIW70" s="6"/>
      <c r="EIX70" s="6"/>
      <c r="EIY70" s="1"/>
      <c r="EIZ70" s="1"/>
      <c r="EJA70" s="1"/>
      <c r="EJD70" s="2"/>
      <c r="EJE70" s="6"/>
      <c r="EJF70" s="6"/>
      <c r="EJG70" s="1"/>
      <c r="EJH70" s="1"/>
      <c r="EJI70" s="1"/>
      <c r="EJL70" s="2"/>
      <c r="EJM70" s="6"/>
      <c r="EJN70" s="6"/>
      <c r="EJO70" s="1"/>
      <c r="EJP70" s="1"/>
      <c r="EJQ70" s="1"/>
      <c r="EJT70" s="2"/>
      <c r="EJU70" s="6"/>
      <c r="EJV70" s="6"/>
      <c r="EJW70" s="1"/>
      <c r="EJX70" s="1"/>
      <c r="EJY70" s="1"/>
      <c r="EKB70" s="2"/>
      <c r="EKC70" s="6"/>
      <c r="EKD70" s="6"/>
      <c r="EKE70" s="1"/>
      <c r="EKF70" s="1"/>
      <c r="EKG70" s="1"/>
      <c r="EKJ70" s="2"/>
      <c r="EKK70" s="6"/>
      <c r="EKL70" s="6"/>
      <c r="EKM70" s="1"/>
      <c r="EKN70" s="1"/>
      <c r="EKO70" s="1"/>
      <c r="EKR70" s="2"/>
      <c r="EKS70" s="6"/>
      <c r="EKT70" s="6"/>
      <c r="EKU70" s="1"/>
      <c r="EKV70" s="1"/>
      <c r="EKW70" s="1"/>
      <c r="EKZ70" s="2"/>
      <c r="ELA70" s="6"/>
      <c r="ELB70" s="6"/>
      <c r="ELC70" s="1"/>
      <c r="ELD70" s="1"/>
      <c r="ELE70" s="1"/>
      <c r="ELH70" s="2"/>
      <c r="ELI70" s="6"/>
      <c r="ELJ70" s="6"/>
      <c r="ELK70" s="1"/>
      <c r="ELL70" s="1"/>
      <c r="ELM70" s="1"/>
      <c r="ELP70" s="2"/>
      <c r="ELQ70" s="6"/>
      <c r="ELR70" s="6"/>
      <c r="ELS70" s="1"/>
      <c r="ELT70" s="1"/>
      <c r="ELU70" s="1"/>
      <c r="ELX70" s="2"/>
      <c r="ELY70" s="6"/>
      <c r="ELZ70" s="6"/>
      <c r="EMA70" s="1"/>
      <c r="EMB70" s="1"/>
      <c r="EMC70" s="1"/>
      <c r="EMF70" s="2"/>
      <c r="EMG70" s="6"/>
      <c r="EMH70" s="6"/>
      <c r="EMI70" s="1"/>
      <c r="EMJ70" s="1"/>
      <c r="EMK70" s="1"/>
      <c r="EMN70" s="2"/>
      <c r="EMO70" s="6"/>
      <c r="EMP70" s="6"/>
      <c r="EMQ70" s="1"/>
      <c r="EMR70" s="1"/>
      <c r="EMS70" s="1"/>
      <c r="EMV70" s="2"/>
      <c r="EMW70" s="6"/>
      <c r="EMX70" s="6"/>
      <c r="EMY70" s="1"/>
      <c r="EMZ70" s="1"/>
      <c r="ENA70" s="1"/>
      <c r="END70" s="2"/>
      <c r="ENE70" s="6"/>
      <c r="ENF70" s="6"/>
      <c r="ENG70" s="1"/>
      <c r="ENH70" s="1"/>
      <c r="ENI70" s="1"/>
      <c r="ENL70" s="2"/>
      <c r="ENM70" s="6"/>
      <c r="ENN70" s="6"/>
      <c r="ENO70" s="1"/>
      <c r="ENP70" s="1"/>
      <c r="ENQ70" s="1"/>
      <c r="ENT70" s="2"/>
      <c r="ENU70" s="6"/>
      <c r="ENV70" s="6"/>
      <c r="ENW70" s="1"/>
      <c r="ENX70" s="1"/>
      <c r="ENY70" s="1"/>
      <c r="EOB70" s="2"/>
      <c r="EOC70" s="6"/>
      <c r="EOD70" s="6"/>
      <c r="EOE70" s="1"/>
      <c r="EOF70" s="1"/>
      <c r="EOG70" s="1"/>
      <c r="EOJ70" s="2"/>
      <c r="EOK70" s="6"/>
      <c r="EOL70" s="6"/>
      <c r="EOM70" s="1"/>
      <c r="EON70" s="1"/>
      <c r="EOO70" s="1"/>
      <c r="EOR70" s="2"/>
      <c r="EOS70" s="6"/>
      <c r="EOT70" s="6"/>
      <c r="EOU70" s="1"/>
      <c r="EOV70" s="1"/>
      <c r="EOW70" s="1"/>
      <c r="EOZ70" s="2"/>
      <c r="EPA70" s="6"/>
      <c r="EPB70" s="6"/>
      <c r="EPC70" s="1"/>
      <c r="EPD70" s="1"/>
      <c r="EPE70" s="1"/>
      <c r="EPH70" s="2"/>
      <c r="EPI70" s="6"/>
      <c r="EPJ70" s="6"/>
      <c r="EPK70" s="1"/>
      <c r="EPL70" s="1"/>
      <c r="EPM70" s="1"/>
      <c r="EPP70" s="2"/>
      <c r="EPQ70" s="6"/>
      <c r="EPR70" s="6"/>
      <c r="EPS70" s="1"/>
      <c r="EPT70" s="1"/>
      <c r="EPU70" s="1"/>
      <c r="EPX70" s="2"/>
      <c r="EPY70" s="6"/>
      <c r="EPZ70" s="6"/>
      <c r="EQA70" s="1"/>
      <c r="EQB70" s="1"/>
      <c r="EQC70" s="1"/>
      <c r="EQF70" s="2"/>
      <c r="EQG70" s="6"/>
      <c r="EQH70" s="6"/>
      <c r="EQI70" s="1"/>
      <c r="EQJ70" s="1"/>
      <c r="EQK70" s="1"/>
      <c r="EQN70" s="2"/>
      <c r="EQO70" s="6"/>
      <c r="EQP70" s="6"/>
      <c r="EQQ70" s="1"/>
      <c r="EQR70" s="1"/>
      <c r="EQS70" s="1"/>
      <c r="EQV70" s="2"/>
      <c r="EQW70" s="6"/>
      <c r="EQX70" s="6"/>
      <c r="EQY70" s="1"/>
      <c r="EQZ70" s="1"/>
      <c r="ERA70" s="1"/>
      <c r="ERD70" s="2"/>
      <c r="ERE70" s="6"/>
      <c r="ERF70" s="6"/>
      <c r="ERG70" s="1"/>
      <c r="ERH70" s="1"/>
      <c r="ERI70" s="1"/>
      <c r="ERL70" s="2"/>
      <c r="ERM70" s="6"/>
      <c r="ERN70" s="6"/>
      <c r="ERO70" s="1"/>
      <c r="ERP70" s="1"/>
      <c r="ERQ70" s="1"/>
      <c r="ERT70" s="2"/>
      <c r="ERU70" s="6"/>
      <c r="ERV70" s="6"/>
      <c r="ERW70" s="1"/>
      <c r="ERX70" s="1"/>
      <c r="ERY70" s="1"/>
      <c r="ESB70" s="2"/>
      <c r="ESC70" s="6"/>
      <c r="ESD70" s="6"/>
      <c r="ESE70" s="1"/>
      <c r="ESF70" s="1"/>
      <c r="ESG70" s="1"/>
      <c r="ESJ70" s="2"/>
      <c r="ESK70" s="6"/>
      <c r="ESL70" s="6"/>
      <c r="ESM70" s="1"/>
      <c r="ESN70" s="1"/>
      <c r="ESO70" s="1"/>
      <c r="ESR70" s="2"/>
      <c r="ESS70" s="6"/>
      <c r="EST70" s="6"/>
      <c r="ESU70" s="1"/>
      <c r="ESV70" s="1"/>
      <c r="ESW70" s="1"/>
      <c r="ESZ70" s="2"/>
      <c r="ETA70" s="6"/>
      <c r="ETB70" s="6"/>
      <c r="ETC70" s="1"/>
      <c r="ETD70" s="1"/>
      <c r="ETE70" s="1"/>
      <c r="ETH70" s="2"/>
      <c r="ETI70" s="6"/>
      <c r="ETJ70" s="6"/>
      <c r="ETK70" s="1"/>
      <c r="ETL70" s="1"/>
      <c r="ETM70" s="1"/>
      <c r="ETP70" s="2"/>
      <c r="ETQ70" s="6"/>
      <c r="ETR70" s="6"/>
      <c r="ETS70" s="1"/>
      <c r="ETT70" s="1"/>
      <c r="ETU70" s="1"/>
      <c r="ETX70" s="2"/>
      <c r="ETY70" s="6"/>
      <c r="ETZ70" s="6"/>
      <c r="EUA70" s="1"/>
      <c r="EUB70" s="1"/>
      <c r="EUC70" s="1"/>
      <c r="EUF70" s="2"/>
      <c r="EUG70" s="6"/>
      <c r="EUH70" s="6"/>
      <c r="EUI70" s="1"/>
      <c r="EUJ70" s="1"/>
      <c r="EUK70" s="1"/>
      <c r="EUN70" s="2"/>
      <c r="EUO70" s="6"/>
      <c r="EUP70" s="6"/>
      <c r="EUQ70" s="1"/>
      <c r="EUR70" s="1"/>
      <c r="EUS70" s="1"/>
      <c r="EUV70" s="2"/>
      <c r="EUW70" s="6"/>
      <c r="EUX70" s="6"/>
      <c r="EUY70" s="1"/>
      <c r="EUZ70" s="1"/>
      <c r="EVA70" s="1"/>
      <c r="EVD70" s="2"/>
      <c r="EVE70" s="6"/>
      <c r="EVF70" s="6"/>
      <c r="EVG70" s="1"/>
      <c r="EVH70" s="1"/>
      <c r="EVI70" s="1"/>
      <c r="EVL70" s="2"/>
      <c r="EVM70" s="6"/>
      <c r="EVN70" s="6"/>
      <c r="EVO70" s="1"/>
      <c r="EVP70" s="1"/>
      <c r="EVQ70" s="1"/>
      <c r="EVT70" s="2"/>
      <c r="EVU70" s="6"/>
      <c r="EVV70" s="6"/>
      <c r="EVW70" s="1"/>
      <c r="EVX70" s="1"/>
      <c r="EVY70" s="1"/>
      <c r="EWB70" s="2"/>
      <c r="EWC70" s="6"/>
      <c r="EWD70" s="6"/>
      <c r="EWE70" s="1"/>
      <c r="EWF70" s="1"/>
      <c r="EWG70" s="1"/>
      <c r="EWJ70" s="2"/>
      <c r="EWK70" s="6"/>
      <c r="EWL70" s="6"/>
      <c r="EWM70" s="1"/>
      <c r="EWN70" s="1"/>
      <c r="EWO70" s="1"/>
      <c r="EWR70" s="2"/>
      <c r="EWS70" s="6"/>
      <c r="EWT70" s="6"/>
      <c r="EWU70" s="1"/>
      <c r="EWV70" s="1"/>
      <c r="EWW70" s="1"/>
      <c r="EWZ70" s="2"/>
      <c r="EXA70" s="6"/>
      <c r="EXB70" s="6"/>
      <c r="EXC70" s="1"/>
      <c r="EXD70" s="1"/>
      <c r="EXE70" s="1"/>
      <c r="EXH70" s="2"/>
      <c r="EXI70" s="6"/>
      <c r="EXJ70" s="6"/>
      <c r="EXK70" s="1"/>
      <c r="EXL70" s="1"/>
      <c r="EXM70" s="1"/>
      <c r="EXP70" s="2"/>
      <c r="EXQ70" s="6"/>
      <c r="EXR70" s="6"/>
      <c r="EXS70" s="1"/>
      <c r="EXT70" s="1"/>
      <c r="EXU70" s="1"/>
      <c r="EXX70" s="2"/>
      <c r="EXY70" s="6"/>
      <c r="EXZ70" s="6"/>
      <c r="EYA70" s="1"/>
      <c r="EYB70" s="1"/>
      <c r="EYC70" s="1"/>
      <c r="EYF70" s="2"/>
      <c r="EYG70" s="6"/>
      <c r="EYH70" s="6"/>
      <c r="EYI70" s="1"/>
      <c r="EYJ70" s="1"/>
      <c r="EYK70" s="1"/>
      <c r="EYN70" s="2"/>
      <c r="EYO70" s="6"/>
      <c r="EYP70" s="6"/>
      <c r="EYQ70" s="1"/>
      <c r="EYR70" s="1"/>
      <c r="EYS70" s="1"/>
      <c r="EYV70" s="2"/>
      <c r="EYW70" s="6"/>
      <c r="EYX70" s="6"/>
      <c r="EYY70" s="1"/>
      <c r="EYZ70" s="1"/>
      <c r="EZA70" s="1"/>
      <c r="EZD70" s="2"/>
      <c r="EZE70" s="6"/>
      <c r="EZF70" s="6"/>
      <c r="EZG70" s="1"/>
      <c r="EZH70" s="1"/>
      <c r="EZI70" s="1"/>
      <c r="EZL70" s="2"/>
      <c r="EZM70" s="6"/>
      <c r="EZN70" s="6"/>
      <c r="EZO70" s="1"/>
      <c r="EZP70" s="1"/>
      <c r="EZQ70" s="1"/>
      <c r="EZT70" s="2"/>
      <c r="EZU70" s="6"/>
      <c r="EZV70" s="6"/>
      <c r="EZW70" s="1"/>
      <c r="EZX70" s="1"/>
      <c r="EZY70" s="1"/>
      <c r="FAB70" s="2"/>
      <c r="FAC70" s="6"/>
      <c r="FAD70" s="6"/>
      <c r="FAE70" s="1"/>
      <c r="FAF70" s="1"/>
      <c r="FAG70" s="1"/>
      <c r="FAJ70" s="2"/>
      <c r="FAK70" s="6"/>
      <c r="FAL70" s="6"/>
      <c r="FAM70" s="1"/>
      <c r="FAN70" s="1"/>
      <c r="FAO70" s="1"/>
      <c r="FAR70" s="2"/>
      <c r="FAS70" s="6"/>
      <c r="FAT70" s="6"/>
      <c r="FAU70" s="1"/>
      <c r="FAV70" s="1"/>
      <c r="FAW70" s="1"/>
      <c r="FAZ70" s="2"/>
      <c r="FBA70" s="6"/>
      <c r="FBB70" s="6"/>
      <c r="FBC70" s="1"/>
      <c r="FBD70" s="1"/>
      <c r="FBE70" s="1"/>
      <c r="FBH70" s="2"/>
      <c r="FBI70" s="6"/>
      <c r="FBJ70" s="6"/>
      <c r="FBK70" s="1"/>
      <c r="FBL70" s="1"/>
      <c r="FBM70" s="1"/>
      <c r="FBP70" s="2"/>
      <c r="FBQ70" s="6"/>
      <c r="FBR70" s="6"/>
      <c r="FBS70" s="1"/>
      <c r="FBT70" s="1"/>
      <c r="FBU70" s="1"/>
      <c r="FBX70" s="2"/>
      <c r="FBY70" s="6"/>
      <c r="FBZ70" s="6"/>
      <c r="FCA70" s="1"/>
      <c r="FCB70" s="1"/>
      <c r="FCC70" s="1"/>
      <c r="FCF70" s="2"/>
      <c r="FCG70" s="6"/>
      <c r="FCH70" s="6"/>
      <c r="FCI70" s="1"/>
      <c r="FCJ70" s="1"/>
      <c r="FCK70" s="1"/>
      <c r="FCN70" s="2"/>
      <c r="FCO70" s="6"/>
      <c r="FCP70" s="6"/>
      <c r="FCQ70" s="1"/>
      <c r="FCR70" s="1"/>
      <c r="FCS70" s="1"/>
      <c r="FCV70" s="2"/>
      <c r="FCW70" s="6"/>
      <c r="FCX70" s="6"/>
      <c r="FCY70" s="1"/>
      <c r="FCZ70" s="1"/>
      <c r="FDA70" s="1"/>
      <c r="FDD70" s="2"/>
      <c r="FDE70" s="6"/>
      <c r="FDF70" s="6"/>
      <c r="FDG70" s="1"/>
      <c r="FDH70" s="1"/>
      <c r="FDI70" s="1"/>
      <c r="FDL70" s="2"/>
      <c r="FDM70" s="6"/>
      <c r="FDN70" s="6"/>
      <c r="FDO70" s="1"/>
      <c r="FDP70" s="1"/>
      <c r="FDQ70" s="1"/>
      <c r="FDT70" s="2"/>
      <c r="FDU70" s="6"/>
      <c r="FDV70" s="6"/>
      <c r="FDW70" s="1"/>
      <c r="FDX70" s="1"/>
      <c r="FDY70" s="1"/>
      <c r="FEB70" s="2"/>
      <c r="FEC70" s="6"/>
      <c r="FED70" s="6"/>
      <c r="FEE70" s="1"/>
      <c r="FEF70" s="1"/>
      <c r="FEG70" s="1"/>
      <c r="FEJ70" s="2"/>
      <c r="FEK70" s="6"/>
      <c r="FEL70" s="6"/>
      <c r="FEM70" s="1"/>
      <c r="FEN70" s="1"/>
      <c r="FEO70" s="1"/>
      <c r="FER70" s="2"/>
      <c r="FES70" s="6"/>
      <c r="FET70" s="6"/>
      <c r="FEU70" s="1"/>
      <c r="FEV70" s="1"/>
      <c r="FEW70" s="1"/>
      <c r="FEZ70" s="2"/>
      <c r="FFA70" s="6"/>
      <c r="FFB70" s="6"/>
      <c r="FFC70" s="1"/>
      <c r="FFD70" s="1"/>
      <c r="FFE70" s="1"/>
      <c r="FFH70" s="2"/>
      <c r="FFI70" s="6"/>
      <c r="FFJ70" s="6"/>
      <c r="FFK70" s="1"/>
      <c r="FFL70" s="1"/>
      <c r="FFM70" s="1"/>
      <c r="FFP70" s="2"/>
      <c r="FFQ70" s="6"/>
      <c r="FFR70" s="6"/>
      <c r="FFS70" s="1"/>
      <c r="FFT70" s="1"/>
      <c r="FFU70" s="1"/>
      <c r="FFX70" s="2"/>
      <c r="FFY70" s="6"/>
      <c r="FFZ70" s="6"/>
      <c r="FGA70" s="1"/>
      <c r="FGB70" s="1"/>
      <c r="FGC70" s="1"/>
      <c r="FGF70" s="2"/>
      <c r="FGG70" s="6"/>
      <c r="FGH70" s="6"/>
      <c r="FGI70" s="1"/>
      <c r="FGJ70" s="1"/>
      <c r="FGK70" s="1"/>
      <c r="FGN70" s="2"/>
      <c r="FGO70" s="6"/>
      <c r="FGP70" s="6"/>
      <c r="FGQ70" s="1"/>
      <c r="FGR70" s="1"/>
      <c r="FGS70" s="1"/>
      <c r="FGV70" s="2"/>
      <c r="FGW70" s="6"/>
      <c r="FGX70" s="6"/>
      <c r="FGY70" s="1"/>
      <c r="FGZ70" s="1"/>
      <c r="FHA70" s="1"/>
      <c r="FHD70" s="2"/>
      <c r="FHE70" s="6"/>
      <c r="FHF70" s="6"/>
      <c r="FHG70" s="1"/>
      <c r="FHH70" s="1"/>
      <c r="FHI70" s="1"/>
      <c r="FHL70" s="2"/>
      <c r="FHM70" s="6"/>
      <c r="FHN70" s="6"/>
      <c r="FHO70" s="1"/>
      <c r="FHP70" s="1"/>
      <c r="FHQ70" s="1"/>
      <c r="FHT70" s="2"/>
      <c r="FHU70" s="6"/>
      <c r="FHV70" s="6"/>
      <c r="FHW70" s="1"/>
      <c r="FHX70" s="1"/>
      <c r="FHY70" s="1"/>
      <c r="FIB70" s="2"/>
      <c r="FIC70" s="6"/>
      <c r="FID70" s="6"/>
      <c r="FIE70" s="1"/>
      <c r="FIF70" s="1"/>
      <c r="FIG70" s="1"/>
      <c r="FIJ70" s="2"/>
      <c r="FIK70" s="6"/>
      <c r="FIL70" s="6"/>
      <c r="FIM70" s="1"/>
      <c r="FIN70" s="1"/>
      <c r="FIO70" s="1"/>
      <c r="FIR70" s="2"/>
      <c r="FIS70" s="6"/>
      <c r="FIT70" s="6"/>
      <c r="FIU70" s="1"/>
      <c r="FIV70" s="1"/>
      <c r="FIW70" s="1"/>
      <c r="FIZ70" s="2"/>
      <c r="FJA70" s="6"/>
      <c r="FJB70" s="6"/>
      <c r="FJC70" s="1"/>
      <c r="FJD70" s="1"/>
      <c r="FJE70" s="1"/>
      <c r="FJH70" s="2"/>
      <c r="FJI70" s="6"/>
      <c r="FJJ70" s="6"/>
      <c r="FJK70" s="1"/>
      <c r="FJL70" s="1"/>
      <c r="FJM70" s="1"/>
      <c r="FJP70" s="2"/>
      <c r="FJQ70" s="6"/>
      <c r="FJR70" s="6"/>
      <c r="FJS70" s="1"/>
      <c r="FJT70" s="1"/>
      <c r="FJU70" s="1"/>
      <c r="FJX70" s="2"/>
      <c r="FJY70" s="6"/>
      <c r="FJZ70" s="6"/>
      <c r="FKA70" s="1"/>
      <c r="FKB70" s="1"/>
      <c r="FKC70" s="1"/>
      <c r="FKF70" s="2"/>
      <c r="FKG70" s="6"/>
      <c r="FKH70" s="6"/>
      <c r="FKI70" s="1"/>
      <c r="FKJ70" s="1"/>
      <c r="FKK70" s="1"/>
      <c r="FKN70" s="2"/>
      <c r="FKO70" s="6"/>
      <c r="FKP70" s="6"/>
      <c r="FKQ70" s="1"/>
      <c r="FKR70" s="1"/>
      <c r="FKS70" s="1"/>
      <c r="FKV70" s="2"/>
      <c r="FKW70" s="6"/>
      <c r="FKX70" s="6"/>
      <c r="FKY70" s="1"/>
      <c r="FKZ70" s="1"/>
      <c r="FLA70" s="1"/>
      <c r="FLD70" s="2"/>
      <c r="FLE70" s="6"/>
      <c r="FLF70" s="6"/>
      <c r="FLG70" s="1"/>
      <c r="FLH70" s="1"/>
      <c r="FLI70" s="1"/>
      <c r="FLL70" s="2"/>
      <c r="FLM70" s="6"/>
      <c r="FLN70" s="6"/>
      <c r="FLO70" s="1"/>
      <c r="FLP70" s="1"/>
      <c r="FLQ70" s="1"/>
      <c r="FLT70" s="2"/>
      <c r="FLU70" s="6"/>
      <c r="FLV70" s="6"/>
      <c r="FLW70" s="1"/>
      <c r="FLX70" s="1"/>
      <c r="FLY70" s="1"/>
      <c r="FMB70" s="2"/>
      <c r="FMC70" s="6"/>
      <c r="FMD70" s="6"/>
      <c r="FME70" s="1"/>
      <c r="FMF70" s="1"/>
      <c r="FMG70" s="1"/>
      <c r="FMJ70" s="2"/>
      <c r="FMK70" s="6"/>
      <c r="FML70" s="6"/>
      <c r="FMM70" s="1"/>
      <c r="FMN70" s="1"/>
      <c r="FMO70" s="1"/>
      <c r="FMR70" s="2"/>
      <c r="FMS70" s="6"/>
      <c r="FMT70" s="6"/>
      <c r="FMU70" s="1"/>
      <c r="FMV70" s="1"/>
      <c r="FMW70" s="1"/>
      <c r="FMZ70" s="2"/>
      <c r="FNA70" s="6"/>
      <c r="FNB70" s="6"/>
      <c r="FNC70" s="1"/>
      <c r="FND70" s="1"/>
      <c r="FNE70" s="1"/>
      <c r="FNH70" s="2"/>
      <c r="FNI70" s="6"/>
      <c r="FNJ70" s="6"/>
      <c r="FNK70" s="1"/>
      <c r="FNL70" s="1"/>
      <c r="FNM70" s="1"/>
      <c r="FNP70" s="2"/>
      <c r="FNQ70" s="6"/>
      <c r="FNR70" s="6"/>
      <c r="FNS70" s="1"/>
      <c r="FNT70" s="1"/>
      <c r="FNU70" s="1"/>
      <c r="FNX70" s="2"/>
      <c r="FNY70" s="6"/>
      <c r="FNZ70" s="6"/>
      <c r="FOA70" s="1"/>
      <c r="FOB70" s="1"/>
      <c r="FOC70" s="1"/>
      <c r="FOF70" s="2"/>
      <c r="FOG70" s="6"/>
      <c r="FOH70" s="6"/>
      <c r="FOI70" s="1"/>
      <c r="FOJ70" s="1"/>
      <c r="FOK70" s="1"/>
      <c r="FON70" s="2"/>
      <c r="FOO70" s="6"/>
      <c r="FOP70" s="6"/>
      <c r="FOQ70" s="1"/>
      <c r="FOR70" s="1"/>
      <c r="FOS70" s="1"/>
      <c r="FOV70" s="2"/>
      <c r="FOW70" s="6"/>
      <c r="FOX70" s="6"/>
      <c r="FOY70" s="1"/>
      <c r="FOZ70" s="1"/>
      <c r="FPA70" s="1"/>
      <c r="FPD70" s="2"/>
      <c r="FPE70" s="6"/>
      <c r="FPF70" s="6"/>
      <c r="FPG70" s="1"/>
      <c r="FPH70" s="1"/>
      <c r="FPI70" s="1"/>
      <c r="FPL70" s="2"/>
      <c r="FPM70" s="6"/>
      <c r="FPN70" s="6"/>
      <c r="FPO70" s="1"/>
      <c r="FPP70" s="1"/>
      <c r="FPQ70" s="1"/>
      <c r="FPT70" s="2"/>
      <c r="FPU70" s="6"/>
      <c r="FPV70" s="6"/>
      <c r="FPW70" s="1"/>
      <c r="FPX70" s="1"/>
      <c r="FPY70" s="1"/>
      <c r="FQB70" s="2"/>
      <c r="FQC70" s="6"/>
      <c r="FQD70" s="6"/>
      <c r="FQE70" s="1"/>
      <c r="FQF70" s="1"/>
      <c r="FQG70" s="1"/>
      <c r="FQJ70" s="2"/>
      <c r="FQK70" s="6"/>
      <c r="FQL70" s="6"/>
      <c r="FQM70" s="1"/>
      <c r="FQN70" s="1"/>
      <c r="FQO70" s="1"/>
      <c r="FQR70" s="2"/>
      <c r="FQS70" s="6"/>
      <c r="FQT70" s="6"/>
      <c r="FQU70" s="1"/>
      <c r="FQV70" s="1"/>
      <c r="FQW70" s="1"/>
      <c r="FQZ70" s="2"/>
      <c r="FRA70" s="6"/>
      <c r="FRB70" s="6"/>
      <c r="FRC70" s="1"/>
      <c r="FRD70" s="1"/>
      <c r="FRE70" s="1"/>
      <c r="FRH70" s="2"/>
      <c r="FRI70" s="6"/>
      <c r="FRJ70" s="6"/>
      <c r="FRK70" s="1"/>
      <c r="FRL70" s="1"/>
      <c r="FRM70" s="1"/>
      <c r="FRP70" s="2"/>
      <c r="FRQ70" s="6"/>
      <c r="FRR70" s="6"/>
      <c r="FRS70" s="1"/>
      <c r="FRT70" s="1"/>
      <c r="FRU70" s="1"/>
      <c r="FRX70" s="2"/>
      <c r="FRY70" s="6"/>
      <c r="FRZ70" s="6"/>
      <c r="FSA70" s="1"/>
      <c r="FSB70" s="1"/>
      <c r="FSC70" s="1"/>
      <c r="FSF70" s="2"/>
      <c r="FSG70" s="6"/>
      <c r="FSH70" s="6"/>
      <c r="FSI70" s="1"/>
      <c r="FSJ70" s="1"/>
      <c r="FSK70" s="1"/>
      <c r="FSN70" s="2"/>
      <c r="FSO70" s="6"/>
      <c r="FSP70" s="6"/>
      <c r="FSQ70" s="1"/>
      <c r="FSR70" s="1"/>
      <c r="FSS70" s="1"/>
      <c r="FSV70" s="2"/>
      <c r="FSW70" s="6"/>
      <c r="FSX70" s="6"/>
      <c r="FSY70" s="1"/>
      <c r="FSZ70" s="1"/>
      <c r="FTA70" s="1"/>
      <c r="FTD70" s="2"/>
      <c r="FTE70" s="6"/>
      <c r="FTF70" s="6"/>
      <c r="FTG70" s="1"/>
      <c r="FTH70" s="1"/>
      <c r="FTI70" s="1"/>
      <c r="FTL70" s="2"/>
      <c r="FTM70" s="6"/>
      <c r="FTN70" s="6"/>
      <c r="FTO70" s="1"/>
      <c r="FTP70" s="1"/>
      <c r="FTQ70" s="1"/>
      <c r="FTT70" s="2"/>
      <c r="FTU70" s="6"/>
      <c r="FTV70" s="6"/>
      <c r="FTW70" s="1"/>
      <c r="FTX70" s="1"/>
      <c r="FTY70" s="1"/>
      <c r="FUB70" s="2"/>
      <c r="FUC70" s="6"/>
      <c r="FUD70" s="6"/>
      <c r="FUE70" s="1"/>
      <c r="FUF70" s="1"/>
      <c r="FUG70" s="1"/>
      <c r="FUJ70" s="2"/>
      <c r="FUK70" s="6"/>
      <c r="FUL70" s="6"/>
      <c r="FUM70" s="1"/>
      <c r="FUN70" s="1"/>
      <c r="FUO70" s="1"/>
      <c r="FUR70" s="2"/>
      <c r="FUS70" s="6"/>
      <c r="FUT70" s="6"/>
      <c r="FUU70" s="1"/>
      <c r="FUV70" s="1"/>
      <c r="FUW70" s="1"/>
      <c r="FUZ70" s="2"/>
      <c r="FVA70" s="6"/>
      <c r="FVB70" s="6"/>
      <c r="FVC70" s="1"/>
      <c r="FVD70" s="1"/>
      <c r="FVE70" s="1"/>
      <c r="FVH70" s="2"/>
      <c r="FVI70" s="6"/>
      <c r="FVJ70" s="6"/>
      <c r="FVK70" s="1"/>
      <c r="FVL70" s="1"/>
      <c r="FVM70" s="1"/>
      <c r="FVP70" s="2"/>
      <c r="FVQ70" s="6"/>
      <c r="FVR70" s="6"/>
      <c r="FVS70" s="1"/>
      <c r="FVT70" s="1"/>
      <c r="FVU70" s="1"/>
      <c r="FVX70" s="2"/>
      <c r="FVY70" s="6"/>
      <c r="FVZ70" s="6"/>
      <c r="FWA70" s="1"/>
      <c r="FWB70" s="1"/>
      <c r="FWC70" s="1"/>
      <c r="FWF70" s="2"/>
      <c r="FWG70" s="6"/>
      <c r="FWH70" s="6"/>
      <c r="FWI70" s="1"/>
      <c r="FWJ70" s="1"/>
      <c r="FWK70" s="1"/>
      <c r="FWN70" s="2"/>
      <c r="FWO70" s="6"/>
      <c r="FWP70" s="6"/>
      <c r="FWQ70" s="1"/>
      <c r="FWR70" s="1"/>
      <c r="FWS70" s="1"/>
      <c r="FWV70" s="2"/>
      <c r="FWW70" s="6"/>
      <c r="FWX70" s="6"/>
      <c r="FWY70" s="1"/>
      <c r="FWZ70" s="1"/>
      <c r="FXA70" s="1"/>
      <c r="FXD70" s="2"/>
      <c r="FXE70" s="6"/>
      <c r="FXF70" s="6"/>
      <c r="FXG70" s="1"/>
      <c r="FXH70" s="1"/>
      <c r="FXI70" s="1"/>
      <c r="FXL70" s="2"/>
      <c r="FXM70" s="6"/>
      <c r="FXN70" s="6"/>
      <c r="FXO70" s="1"/>
      <c r="FXP70" s="1"/>
      <c r="FXQ70" s="1"/>
      <c r="FXT70" s="2"/>
      <c r="FXU70" s="6"/>
      <c r="FXV70" s="6"/>
      <c r="FXW70" s="1"/>
      <c r="FXX70" s="1"/>
      <c r="FXY70" s="1"/>
      <c r="FYB70" s="2"/>
      <c r="FYC70" s="6"/>
      <c r="FYD70" s="6"/>
      <c r="FYE70" s="1"/>
      <c r="FYF70" s="1"/>
      <c r="FYG70" s="1"/>
      <c r="FYJ70" s="2"/>
      <c r="FYK70" s="6"/>
      <c r="FYL70" s="6"/>
      <c r="FYM70" s="1"/>
      <c r="FYN70" s="1"/>
      <c r="FYO70" s="1"/>
      <c r="FYR70" s="2"/>
      <c r="FYS70" s="6"/>
      <c r="FYT70" s="6"/>
      <c r="FYU70" s="1"/>
      <c r="FYV70" s="1"/>
      <c r="FYW70" s="1"/>
      <c r="FYZ70" s="2"/>
      <c r="FZA70" s="6"/>
      <c r="FZB70" s="6"/>
      <c r="FZC70" s="1"/>
      <c r="FZD70" s="1"/>
      <c r="FZE70" s="1"/>
      <c r="FZH70" s="2"/>
      <c r="FZI70" s="6"/>
      <c r="FZJ70" s="6"/>
      <c r="FZK70" s="1"/>
      <c r="FZL70" s="1"/>
      <c r="FZM70" s="1"/>
      <c r="FZP70" s="2"/>
      <c r="FZQ70" s="6"/>
      <c r="FZR70" s="6"/>
      <c r="FZS70" s="1"/>
      <c r="FZT70" s="1"/>
      <c r="FZU70" s="1"/>
      <c r="FZX70" s="2"/>
      <c r="FZY70" s="6"/>
      <c r="FZZ70" s="6"/>
      <c r="GAA70" s="1"/>
      <c r="GAB70" s="1"/>
      <c r="GAC70" s="1"/>
      <c r="GAF70" s="2"/>
      <c r="GAG70" s="6"/>
      <c r="GAH70" s="6"/>
      <c r="GAI70" s="1"/>
      <c r="GAJ70" s="1"/>
      <c r="GAK70" s="1"/>
      <c r="GAN70" s="2"/>
      <c r="GAO70" s="6"/>
      <c r="GAP70" s="6"/>
      <c r="GAQ70" s="1"/>
      <c r="GAR70" s="1"/>
      <c r="GAS70" s="1"/>
      <c r="GAV70" s="2"/>
      <c r="GAW70" s="6"/>
      <c r="GAX70" s="6"/>
      <c r="GAY70" s="1"/>
      <c r="GAZ70" s="1"/>
      <c r="GBA70" s="1"/>
      <c r="GBD70" s="2"/>
      <c r="GBE70" s="6"/>
      <c r="GBF70" s="6"/>
      <c r="GBG70" s="1"/>
      <c r="GBH70" s="1"/>
      <c r="GBI70" s="1"/>
      <c r="GBL70" s="2"/>
      <c r="GBM70" s="6"/>
      <c r="GBN70" s="6"/>
      <c r="GBO70" s="1"/>
      <c r="GBP70" s="1"/>
      <c r="GBQ70" s="1"/>
      <c r="GBT70" s="2"/>
      <c r="GBU70" s="6"/>
      <c r="GBV70" s="6"/>
      <c r="GBW70" s="1"/>
      <c r="GBX70" s="1"/>
      <c r="GBY70" s="1"/>
      <c r="GCB70" s="2"/>
      <c r="GCC70" s="6"/>
      <c r="GCD70" s="6"/>
      <c r="GCE70" s="1"/>
      <c r="GCF70" s="1"/>
      <c r="GCG70" s="1"/>
      <c r="GCJ70" s="2"/>
      <c r="GCK70" s="6"/>
      <c r="GCL70" s="6"/>
      <c r="GCM70" s="1"/>
      <c r="GCN70" s="1"/>
      <c r="GCO70" s="1"/>
      <c r="GCR70" s="2"/>
      <c r="GCS70" s="6"/>
      <c r="GCT70" s="6"/>
      <c r="GCU70" s="1"/>
      <c r="GCV70" s="1"/>
      <c r="GCW70" s="1"/>
      <c r="GCZ70" s="2"/>
      <c r="GDA70" s="6"/>
      <c r="GDB70" s="6"/>
      <c r="GDC70" s="1"/>
      <c r="GDD70" s="1"/>
      <c r="GDE70" s="1"/>
      <c r="GDH70" s="2"/>
      <c r="GDI70" s="6"/>
      <c r="GDJ70" s="6"/>
      <c r="GDK70" s="1"/>
      <c r="GDL70" s="1"/>
      <c r="GDM70" s="1"/>
      <c r="GDP70" s="2"/>
      <c r="GDQ70" s="6"/>
      <c r="GDR70" s="6"/>
      <c r="GDS70" s="1"/>
      <c r="GDT70" s="1"/>
      <c r="GDU70" s="1"/>
      <c r="GDX70" s="2"/>
      <c r="GDY70" s="6"/>
      <c r="GDZ70" s="6"/>
      <c r="GEA70" s="1"/>
      <c r="GEB70" s="1"/>
      <c r="GEC70" s="1"/>
      <c r="GEF70" s="2"/>
      <c r="GEG70" s="6"/>
      <c r="GEH70" s="6"/>
      <c r="GEI70" s="1"/>
      <c r="GEJ70" s="1"/>
      <c r="GEK70" s="1"/>
      <c r="GEN70" s="2"/>
      <c r="GEO70" s="6"/>
      <c r="GEP70" s="6"/>
      <c r="GEQ70" s="1"/>
      <c r="GER70" s="1"/>
      <c r="GES70" s="1"/>
      <c r="GEV70" s="2"/>
      <c r="GEW70" s="6"/>
      <c r="GEX70" s="6"/>
      <c r="GEY70" s="1"/>
      <c r="GEZ70" s="1"/>
      <c r="GFA70" s="1"/>
      <c r="GFD70" s="2"/>
      <c r="GFE70" s="6"/>
      <c r="GFF70" s="6"/>
      <c r="GFG70" s="1"/>
      <c r="GFH70" s="1"/>
      <c r="GFI70" s="1"/>
      <c r="GFL70" s="2"/>
      <c r="GFM70" s="6"/>
      <c r="GFN70" s="6"/>
      <c r="GFO70" s="1"/>
      <c r="GFP70" s="1"/>
      <c r="GFQ70" s="1"/>
      <c r="GFT70" s="2"/>
      <c r="GFU70" s="6"/>
      <c r="GFV70" s="6"/>
      <c r="GFW70" s="1"/>
      <c r="GFX70" s="1"/>
      <c r="GFY70" s="1"/>
      <c r="GGB70" s="2"/>
      <c r="GGC70" s="6"/>
      <c r="GGD70" s="6"/>
      <c r="GGE70" s="1"/>
      <c r="GGF70" s="1"/>
      <c r="GGG70" s="1"/>
      <c r="GGJ70" s="2"/>
      <c r="GGK70" s="6"/>
      <c r="GGL70" s="6"/>
      <c r="GGM70" s="1"/>
      <c r="GGN70" s="1"/>
      <c r="GGO70" s="1"/>
      <c r="GGR70" s="2"/>
      <c r="GGS70" s="6"/>
      <c r="GGT70" s="6"/>
      <c r="GGU70" s="1"/>
      <c r="GGV70" s="1"/>
      <c r="GGW70" s="1"/>
      <c r="GGZ70" s="2"/>
      <c r="GHA70" s="6"/>
      <c r="GHB70" s="6"/>
      <c r="GHC70" s="1"/>
      <c r="GHD70" s="1"/>
      <c r="GHE70" s="1"/>
      <c r="GHH70" s="2"/>
      <c r="GHI70" s="6"/>
      <c r="GHJ70" s="6"/>
      <c r="GHK70" s="1"/>
      <c r="GHL70" s="1"/>
      <c r="GHM70" s="1"/>
      <c r="GHP70" s="2"/>
      <c r="GHQ70" s="6"/>
      <c r="GHR70" s="6"/>
      <c r="GHS70" s="1"/>
      <c r="GHT70" s="1"/>
      <c r="GHU70" s="1"/>
      <c r="GHX70" s="2"/>
      <c r="GHY70" s="6"/>
      <c r="GHZ70" s="6"/>
      <c r="GIA70" s="1"/>
      <c r="GIB70" s="1"/>
      <c r="GIC70" s="1"/>
      <c r="GIF70" s="2"/>
      <c r="GIG70" s="6"/>
      <c r="GIH70" s="6"/>
      <c r="GII70" s="1"/>
      <c r="GIJ70" s="1"/>
      <c r="GIK70" s="1"/>
      <c r="GIN70" s="2"/>
      <c r="GIO70" s="6"/>
      <c r="GIP70" s="6"/>
      <c r="GIQ70" s="1"/>
      <c r="GIR70" s="1"/>
      <c r="GIS70" s="1"/>
      <c r="GIV70" s="2"/>
      <c r="GIW70" s="6"/>
      <c r="GIX70" s="6"/>
      <c r="GIY70" s="1"/>
      <c r="GIZ70" s="1"/>
      <c r="GJA70" s="1"/>
      <c r="GJD70" s="2"/>
      <c r="GJE70" s="6"/>
      <c r="GJF70" s="6"/>
      <c r="GJG70" s="1"/>
      <c r="GJH70" s="1"/>
      <c r="GJI70" s="1"/>
      <c r="GJL70" s="2"/>
      <c r="GJM70" s="6"/>
      <c r="GJN70" s="6"/>
      <c r="GJO70" s="1"/>
      <c r="GJP70" s="1"/>
      <c r="GJQ70" s="1"/>
      <c r="GJT70" s="2"/>
      <c r="GJU70" s="6"/>
      <c r="GJV70" s="6"/>
      <c r="GJW70" s="1"/>
      <c r="GJX70" s="1"/>
      <c r="GJY70" s="1"/>
      <c r="GKB70" s="2"/>
      <c r="GKC70" s="6"/>
      <c r="GKD70" s="6"/>
      <c r="GKE70" s="1"/>
      <c r="GKF70" s="1"/>
      <c r="GKG70" s="1"/>
      <c r="GKJ70" s="2"/>
      <c r="GKK70" s="6"/>
      <c r="GKL70" s="6"/>
      <c r="GKM70" s="1"/>
      <c r="GKN70" s="1"/>
      <c r="GKO70" s="1"/>
      <c r="GKR70" s="2"/>
      <c r="GKS70" s="6"/>
      <c r="GKT70" s="6"/>
      <c r="GKU70" s="1"/>
      <c r="GKV70" s="1"/>
      <c r="GKW70" s="1"/>
      <c r="GKZ70" s="2"/>
      <c r="GLA70" s="6"/>
      <c r="GLB70" s="6"/>
      <c r="GLC70" s="1"/>
      <c r="GLD70" s="1"/>
      <c r="GLE70" s="1"/>
      <c r="GLH70" s="2"/>
      <c r="GLI70" s="6"/>
      <c r="GLJ70" s="6"/>
      <c r="GLK70" s="1"/>
      <c r="GLL70" s="1"/>
      <c r="GLM70" s="1"/>
      <c r="GLP70" s="2"/>
      <c r="GLQ70" s="6"/>
      <c r="GLR70" s="6"/>
      <c r="GLS70" s="1"/>
      <c r="GLT70" s="1"/>
      <c r="GLU70" s="1"/>
      <c r="GLX70" s="2"/>
      <c r="GLY70" s="6"/>
      <c r="GLZ70" s="6"/>
      <c r="GMA70" s="1"/>
      <c r="GMB70" s="1"/>
      <c r="GMC70" s="1"/>
      <c r="GMF70" s="2"/>
      <c r="GMG70" s="6"/>
      <c r="GMH70" s="6"/>
      <c r="GMI70" s="1"/>
      <c r="GMJ70" s="1"/>
      <c r="GMK70" s="1"/>
      <c r="GMN70" s="2"/>
      <c r="GMO70" s="6"/>
      <c r="GMP70" s="6"/>
      <c r="GMQ70" s="1"/>
      <c r="GMR70" s="1"/>
      <c r="GMS70" s="1"/>
      <c r="GMV70" s="2"/>
      <c r="GMW70" s="6"/>
      <c r="GMX70" s="6"/>
      <c r="GMY70" s="1"/>
      <c r="GMZ70" s="1"/>
      <c r="GNA70" s="1"/>
      <c r="GND70" s="2"/>
      <c r="GNE70" s="6"/>
      <c r="GNF70" s="6"/>
      <c r="GNG70" s="1"/>
      <c r="GNH70" s="1"/>
      <c r="GNI70" s="1"/>
      <c r="GNL70" s="2"/>
      <c r="GNM70" s="6"/>
      <c r="GNN70" s="6"/>
      <c r="GNO70" s="1"/>
      <c r="GNP70" s="1"/>
      <c r="GNQ70" s="1"/>
      <c r="GNT70" s="2"/>
      <c r="GNU70" s="6"/>
      <c r="GNV70" s="6"/>
      <c r="GNW70" s="1"/>
      <c r="GNX70" s="1"/>
      <c r="GNY70" s="1"/>
      <c r="GOB70" s="2"/>
      <c r="GOC70" s="6"/>
      <c r="GOD70" s="6"/>
      <c r="GOE70" s="1"/>
      <c r="GOF70" s="1"/>
      <c r="GOG70" s="1"/>
      <c r="GOJ70" s="2"/>
      <c r="GOK70" s="6"/>
      <c r="GOL70" s="6"/>
      <c r="GOM70" s="1"/>
      <c r="GON70" s="1"/>
      <c r="GOO70" s="1"/>
      <c r="GOR70" s="2"/>
      <c r="GOS70" s="6"/>
      <c r="GOT70" s="6"/>
      <c r="GOU70" s="1"/>
      <c r="GOV70" s="1"/>
      <c r="GOW70" s="1"/>
      <c r="GOZ70" s="2"/>
      <c r="GPA70" s="6"/>
      <c r="GPB70" s="6"/>
      <c r="GPC70" s="1"/>
      <c r="GPD70" s="1"/>
      <c r="GPE70" s="1"/>
      <c r="GPH70" s="2"/>
      <c r="GPI70" s="6"/>
      <c r="GPJ70" s="6"/>
      <c r="GPK70" s="1"/>
      <c r="GPL70" s="1"/>
      <c r="GPM70" s="1"/>
      <c r="GPP70" s="2"/>
      <c r="GPQ70" s="6"/>
      <c r="GPR70" s="6"/>
      <c r="GPS70" s="1"/>
      <c r="GPT70" s="1"/>
      <c r="GPU70" s="1"/>
      <c r="GPX70" s="2"/>
      <c r="GPY70" s="6"/>
      <c r="GPZ70" s="6"/>
      <c r="GQA70" s="1"/>
      <c r="GQB70" s="1"/>
      <c r="GQC70" s="1"/>
      <c r="GQF70" s="2"/>
      <c r="GQG70" s="6"/>
      <c r="GQH70" s="6"/>
      <c r="GQI70" s="1"/>
      <c r="GQJ70" s="1"/>
      <c r="GQK70" s="1"/>
      <c r="GQN70" s="2"/>
      <c r="GQO70" s="6"/>
      <c r="GQP70" s="6"/>
      <c r="GQQ70" s="1"/>
      <c r="GQR70" s="1"/>
      <c r="GQS70" s="1"/>
      <c r="GQV70" s="2"/>
      <c r="GQW70" s="6"/>
      <c r="GQX70" s="6"/>
      <c r="GQY70" s="1"/>
      <c r="GQZ70" s="1"/>
      <c r="GRA70" s="1"/>
      <c r="GRD70" s="2"/>
      <c r="GRE70" s="6"/>
      <c r="GRF70" s="6"/>
      <c r="GRG70" s="1"/>
      <c r="GRH70" s="1"/>
      <c r="GRI70" s="1"/>
      <c r="GRL70" s="2"/>
      <c r="GRM70" s="6"/>
      <c r="GRN70" s="6"/>
      <c r="GRO70" s="1"/>
      <c r="GRP70" s="1"/>
      <c r="GRQ70" s="1"/>
      <c r="GRT70" s="2"/>
      <c r="GRU70" s="6"/>
      <c r="GRV70" s="6"/>
      <c r="GRW70" s="1"/>
      <c r="GRX70" s="1"/>
      <c r="GRY70" s="1"/>
      <c r="GSB70" s="2"/>
      <c r="GSC70" s="6"/>
      <c r="GSD70" s="6"/>
      <c r="GSE70" s="1"/>
      <c r="GSF70" s="1"/>
      <c r="GSG70" s="1"/>
      <c r="GSJ70" s="2"/>
      <c r="GSK70" s="6"/>
      <c r="GSL70" s="6"/>
      <c r="GSM70" s="1"/>
      <c r="GSN70" s="1"/>
      <c r="GSO70" s="1"/>
      <c r="GSR70" s="2"/>
      <c r="GSS70" s="6"/>
      <c r="GST70" s="6"/>
      <c r="GSU70" s="1"/>
      <c r="GSV70" s="1"/>
      <c r="GSW70" s="1"/>
      <c r="GSZ70" s="2"/>
      <c r="GTA70" s="6"/>
      <c r="GTB70" s="6"/>
      <c r="GTC70" s="1"/>
      <c r="GTD70" s="1"/>
      <c r="GTE70" s="1"/>
      <c r="GTH70" s="2"/>
      <c r="GTI70" s="6"/>
      <c r="GTJ70" s="6"/>
      <c r="GTK70" s="1"/>
      <c r="GTL70" s="1"/>
      <c r="GTM70" s="1"/>
      <c r="GTP70" s="2"/>
      <c r="GTQ70" s="6"/>
      <c r="GTR70" s="6"/>
      <c r="GTS70" s="1"/>
      <c r="GTT70" s="1"/>
      <c r="GTU70" s="1"/>
      <c r="GTX70" s="2"/>
      <c r="GTY70" s="6"/>
      <c r="GTZ70" s="6"/>
      <c r="GUA70" s="1"/>
      <c r="GUB70" s="1"/>
      <c r="GUC70" s="1"/>
      <c r="GUF70" s="2"/>
      <c r="GUG70" s="6"/>
      <c r="GUH70" s="6"/>
      <c r="GUI70" s="1"/>
      <c r="GUJ70" s="1"/>
      <c r="GUK70" s="1"/>
      <c r="GUN70" s="2"/>
      <c r="GUO70" s="6"/>
      <c r="GUP70" s="6"/>
      <c r="GUQ70" s="1"/>
      <c r="GUR70" s="1"/>
      <c r="GUS70" s="1"/>
      <c r="GUV70" s="2"/>
      <c r="GUW70" s="6"/>
      <c r="GUX70" s="6"/>
      <c r="GUY70" s="1"/>
      <c r="GUZ70" s="1"/>
      <c r="GVA70" s="1"/>
      <c r="GVD70" s="2"/>
      <c r="GVE70" s="6"/>
      <c r="GVF70" s="6"/>
      <c r="GVG70" s="1"/>
      <c r="GVH70" s="1"/>
      <c r="GVI70" s="1"/>
      <c r="GVL70" s="2"/>
      <c r="GVM70" s="6"/>
      <c r="GVN70" s="6"/>
      <c r="GVO70" s="1"/>
      <c r="GVP70" s="1"/>
      <c r="GVQ70" s="1"/>
      <c r="GVT70" s="2"/>
      <c r="GVU70" s="6"/>
      <c r="GVV70" s="6"/>
      <c r="GVW70" s="1"/>
      <c r="GVX70" s="1"/>
      <c r="GVY70" s="1"/>
      <c r="GWB70" s="2"/>
      <c r="GWC70" s="6"/>
      <c r="GWD70" s="6"/>
      <c r="GWE70" s="1"/>
      <c r="GWF70" s="1"/>
      <c r="GWG70" s="1"/>
      <c r="GWJ70" s="2"/>
      <c r="GWK70" s="6"/>
      <c r="GWL70" s="6"/>
      <c r="GWM70" s="1"/>
      <c r="GWN70" s="1"/>
      <c r="GWO70" s="1"/>
      <c r="GWR70" s="2"/>
      <c r="GWS70" s="6"/>
      <c r="GWT70" s="6"/>
      <c r="GWU70" s="1"/>
      <c r="GWV70" s="1"/>
      <c r="GWW70" s="1"/>
      <c r="GWZ70" s="2"/>
      <c r="GXA70" s="6"/>
      <c r="GXB70" s="6"/>
      <c r="GXC70" s="1"/>
      <c r="GXD70" s="1"/>
      <c r="GXE70" s="1"/>
      <c r="GXH70" s="2"/>
      <c r="GXI70" s="6"/>
      <c r="GXJ70" s="6"/>
      <c r="GXK70" s="1"/>
      <c r="GXL70" s="1"/>
      <c r="GXM70" s="1"/>
      <c r="GXP70" s="2"/>
      <c r="GXQ70" s="6"/>
      <c r="GXR70" s="6"/>
      <c r="GXS70" s="1"/>
      <c r="GXT70" s="1"/>
      <c r="GXU70" s="1"/>
      <c r="GXX70" s="2"/>
      <c r="GXY70" s="6"/>
      <c r="GXZ70" s="6"/>
      <c r="GYA70" s="1"/>
      <c r="GYB70" s="1"/>
      <c r="GYC70" s="1"/>
      <c r="GYF70" s="2"/>
      <c r="GYG70" s="6"/>
      <c r="GYH70" s="6"/>
      <c r="GYI70" s="1"/>
      <c r="GYJ70" s="1"/>
      <c r="GYK70" s="1"/>
      <c r="GYN70" s="2"/>
      <c r="GYO70" s="6"/>
      <c r="GYP70" s="6"/>
      <c r="GYQ70" s="1"/>
      <c r="GYR70" s="1"/>
      <c r="GYS70" s="1"/>
      <c r="GYV70" s="2"/>
      <c r="GYW70" s="6"/>
      <c r="GYX70" s="6"/>
      <c r="GYY70" s="1"/>
      <c r="GYZ70" s="1"/>
      <c r="GZA70" s="1"/>
      <c r="GZD70" s="2"/>
      <c r="GZE70" s="6"/>
      <c r="GZF70" s="6"/>
      <c r="GZG70" s="1"/>
      <c r="GZH70" s="1"/>
      <c r="GZI70" s="1"/>
      <c r="GZL70" s="2"/>
      <c r="GZM70" s="6"/>
      <c r="GZN70" s="6"/>
      <c r="GZO70" s="1"/>
      <c r="GZP70" s="1"/>
      <c r="GZQ70" s="1"/>
      <c r="GZT70" s="2"/>
      <c r="GZU70" s="6"/>
      <c r="GZV70" s="6"/>
      <c r="GZW70" s="1"/>
      <c r="GZX70" s="1"/>
      <c r="GZY70" s="1"/>
      <c r="HAB70" s="2"/>
      <c r="HAC70" s="6"/>
      <c r="HAD70" s="6"/>
      <c r="HAE70" s="1"/>
      <c r="HAF70" s="1"/>
      <c r="HAG70" s="1"/>
      <c r="HAJ70" s="2"/>
      <c r="HAK70" s="6"/>
      <c r="HAL70" s="6"/>
      <c r="HAM70" s="1"/>
      <c r="HAN70" s="1"/>
      <c r="HAO70" s="1"/>
      <c r="HAR70" s="2"/>
      <c r="HAS70" s="6"/>
      <c r="HAT70" s="6"/>
      <c r="HAU70" s="1"/>
      <c r="HAV70" s="1"/>
      <c r="HAW70" s="1"/>
      <c r="HAZ70" s="2"/>
      <c r="HBA70" s="6"/>
      <c r="HBB70" s="6"/>
      <c r="HBC70" s="1"/>
      <c r="HBD70" s="1"/>
      <c r="HBE70" s="1"/>
      <c r="HBH70" s="2"/>
      <c r="HBI70" s="6"/>
      <c r="HBJ70" s="6"/>
      <c r="HBK70" s="1"/>
      <c r="HBL70" s="1"/>
      <c r="HBM70" s="1"/>
      <c r="HBP70" s="2"/>
      <c r="HBQ70" s="6"/>
      <c r="HBR70" s="6"/>
      <c r="HBS70" s="1"/>
      <c r="HBT70" s="1"/>
      <c r="HBU70" s="1"/>
      <c r="HBX70" s="2"/>
      <c r="HBY70" s="6"/>
      <c r="HBZ70" s="6"/>
      <c r="HCA70" s="1"/>
      <c r="HCB70" s="1"/>
      <c r="HCC70" s="1"/>
      <c r="HCF70" s="2"/>
      <c r="HCG70" s="6"/>
      <c r="HCH70" s="6"/>
      <c r="HCI70" s="1"/>
      <c r="HCJ70" s="1"/>
      <c r="HCK70" s="1"/>
      <c r="HCN70" s="2"/>
      <c r="HCO70" s="6"/>
      <c r="HCP70" s="6"/>
      <c r="HCQ70" s="1"/>
      <c r="HCR70" s="1"/>
      <c r="HCS70" s="1"/>
      <c r="HCV70" s="2"/>
      <c r="HCW70" s="6"/>
      <c r="HCX70" s="6"/>
      <c r="HCY70" s="1"/>
      <c r="HCZ70" s="1"/>
      <c r="HDA70" s="1"/>
      <c r="HDD70" s="2"/>
      <c r="HDE70" s="6"/>
      <c r="HDF70" s="6"/>
      <c r="HDG70" s="1"/>
      <c r="HDH70" s="1"/>
      <c r="HDI70" s="1"/>
      <c r="HDL70" s="2"/>
      <c r="HDM70" s="6"/>
      <c r="HDN70" s="6"/>
      <c r="HDO70" s="1"/>
      <c r="HDP70" s="1"/>
      <c r="HDQ70" s="1"/>
      <c r="HDT70" s="2"/>
      <c r="HDU70" s="6"/>
      <c r="HDV70" s="6"/>
      <c r="HDW70" s="1"/>
      <c r="HDX70" s="1"/>
      <c r="HDY70" s="1"/>
      <c r="HEB70" s="2"/>
      <c r="HEC70" s="6"/>
      <c r="HED70" s="6"/>
      <c r="HEE70" s="1"/>
      <c r="HEF70" s="1"/>
      <c r="HEG70" s="1"/>
      <c r="HEJ70" s="2"/>
      <c r="HEK70" s="6"/>
      <c r="HEL70" s="6"/>
      <c r="HEM70" s="1"/>
      <c r="HEN70" s="1"/>
      <c r="HEO70" s="1"/>
      <c r="HER70" s="2"/>
      <c r="HES70" s="6"/>
      <c r="HET70" s="6"/>
      <c r="HEU70" s="1"/>
      <c r="HEV70" s="1"/>
      <c r="HEW70" s="1"/>
      <c r="HEZ70" s="2"/>
      <c r="HFA70" s="6"/>
      <c r="HFB70" s="6"/>
      <c r="HFC70" s="1"/>
      <c r="HFD70" s="1"/>
      <c r="HFE70" s="1"/>
      <c r="HFH70" s="2"/>
      <c r="HFI70" s="6"/>
      <c r="HFJ70" s="6"/>
      <c r="HFK70" s="1"/>
      <c r="HFL70" s="1"/>
      <c r="HFM70" s="1"/>
      <c r="HFP70" s="2"/>
      <c r="HFQ70" s="6"/>
      <c r="HFR70" s="6"/>
      <c r="HFS70" s="1"/>
      <c r="HFT70" s="1"/>
      <c r="HFU70" s="1"/>
      <c r="HFX70" s="2"/>
      <c r="HFY70" s="6"/>
      <c r="HFZ70" s="6"/>
      <c r="HGA70" s="1"/>
      <c r="HGB70" s="1"/>
      <c r="HGC70" s="1"/>
      <c r="HGF70" s="2"/>
      <c r="HGG70" s="6"/>
      <c r="HGH70" s="6"/>
      <c r="HGI70" s="1"/>
      <c r="HGJ70" s="1"/>
      <c r="HGK70" s="1"/>
      <c r="HGN70" s="2"/>
      <c r="HGO70" s="6"/>
      <c r="HGP70" s="6"/>
      <c r="HGQ70" s="1"/>
      <c r="HGR70" s="1"/>
      <c r="HGS70" s="1"/>
      <c r="HGV70" s="2"/>
      <c r="HGW70" s="6"/>
      <c r="HGX70" s="6"/>
      <c r="HGY70" s="1"/>
      <c r="HGZ70" s="1"/>
      <c r="HHA70" s="1"/>
      <c r="HHD70" s="2"/>
      <c r="HHE70" s="6"/>
      <c r="HHF70" s="6"/>
      <c r="HHG70" s="1"/>
      <c r="HHH70" s="1"/>
      <c r="HHI70" s="1"/>
      <c r="HHL70" s="2"/>
      <c r="HHM70" s="6"/>
      <c r="HHN70" s="6"/>
      <c r="HHO70" s="1"/>
      <c r="HHP70" s="1"/>
      <c r="HHQ70" s="1"/>
      <c r="HHT70" s="2"/>
      <c r="HHU70" s="6"/>
      <c r="HHV70" s="6"/>
      <c r="HHW70" s="1"/>
      <c r="HHX70" s="1"/>
      <c r="HHY70" s="1"/>
      <c r="HIB70" s="2"/>
      <c r="HIC70" s="6"/>
      <c r="HID70" s="6"/>
      <c r="HIE70" s="1"/>
      <c r="HIF70" s="1"/>
      <c r="HIG70" s="1"/>
      <c r="HIJ70" s="2"/>
      <c r="HIK70" s="6"/>
      <c r="HIL70" s="6"/>
      <c r="HIM70" s="1"/>
      <c r="HIN70" s="1"/>
      <c r="HIO70" s="1"/>
      <c r="HIR70" s="2"/>
      <c r="HIS70" s="6"/>
      <c r="HIT70" s="6"/>
      <c r="HIU70" s="1"/>
      <c r="HIV70" s="1"/>
      <c r="HIW70" s="1"/>
      <c r="HIZ70" s="2"/>
      <c r="HJA70" s="6"/>
      <c r="HJB70" s="6"/>
      <c r="HJC70" s="1"/>
      <c r="HJD70" s="1"/>
      <c r="HJE70" s="1"/>
      <c r="HJH70" s="2"/>
      <c r="HJI70" s="6"/>
      <c r="HJJ70" s="6"/>
      <c r="HJK70" s="1"/>
      <c r="HJL70" s="1"/>
      <c r="HJM70" s="1"/>
      <c r="HJP70" s="2"/>
      <c r="HJQ70" s="6"/>
      <c r="HJR70" s="6"/>
      <c r="HJS70" s="1"/>
      <c r="HJT70" s="1"/>
      <c r="HJU70" s="1"/>
      <c r="HJX70" s="2"/>
      <c r="HJY70" s="6"/>
      <c r="HJZ70" s="6"/>
      <c r="HKA70" s="1"/>
      <c r="HKB70" s="1"/>
      <c r="HKC70" s="1"/>
      <c r="HKF70" s="2"/>
      <c r="HKG70" s="6"/>
      <c r="HKH70" s="6"/>
      <c r="HKI70" s="1"/>
      <c r="HKJ70" s="1"/>
      <c r="HKK70" s="1"/>
      <c r="HKN70" s="2"/>
      <c r="HKO70" s="6"/>
      <c r="HKP70" s="6"/>
      <c r="HKQ70" s="1"/>
      <c r="HKR70" s="1"/>
      <c r="HKS70" s="1"/>
      <c r="HKV70" s="2"/>
      <c r="HKW70" s="6"/>
      <c r="HKX70" s="6"/>
      <c r="HKY70" s="1"/>
      <c r="HKZ70" s="1"/>
      <c r="HLA70" s="1"/>
      <c r="HLD70" s="2"/>
      <c r="HLE70" s="6"/>
      <c r="HLF70" s="6"/>
      <c r="HLG70" s="1"/>
      <c r="HLH70" s="1"/>
      <c r="HLI70" s="1"/>
      <c r="HLL70" s="2"/>
      <c r="HLM70" s="6"/>
      <c r="HLN70" s="6"/>
      <c r="HLO70" s="1"/>
      <c r="HLP70" s="1"/>
      <c r="HLQ70" s="1"/>
      <c r="HLT70" s="2"/>
      <c r="HLU70" s="6"/>
      <c r="HLV70" s="6"/>
      <c r="HLW70" s="1"/>
      <c r="HLX70" s="1"/>
      <c r="HLY70" s="1"/>
      <c r="HMB70" s="2"/>
      <c r="HMC70" s="6"/>
      <c r="HMD70" s="6"/>
      <c r="HME70" s="1"/>
      <c r="HMF70" s="1"/>
      <c r="HMG70" s="1"/>
      <c r="HMJ70" s="2"/>
      <c r="HMK70" s="6"/>
      <c r="HML70" s="6"/>
      <c r="HMM70" s="1"/>
      <c r="HMN70" s="1"/>
      <c r="HMO70" s="1"/>
      <c r="HMR70" s="2"/>
      <c r="HMS70" s="6"/>
      <c r="HMT70" s="6"/>
      <c r="HMU70" s="1"/>
      <c r="HMV70" s="1"/>
      <c r="HMW70" s="1"/>
      <c r="HMZ70" s="2"/>
      <c r="HNA70" s="6"/>
      <c r="HNB70" s="6"/>
      <c r="HNC70" s="1"/>
      <c r="HND70" s="1"/>
      <c r="HNE70" s="1"/>
      <c r="HNH70" s="2"/>
      <c r="HNI70" s="6"/>
      <c r="HNJ70" s="6"/>
      <c r="HNK70" s="1"/>
      <c r="HNL70" s="1"/>
      <c r="HNM70" s="1"/>
      <c r="HNP70" s="2"/>
      <c r="HNQ70" s="6"/>
      <c r="HNR70" s="6"/>
      <c r="HNS70" s="1"/>
      <c r="HNT70" s="1"/>
      <c r="HNU70" s="1"/>
      <c r="HNX70" s="2"/>
      <c r="HNY70" s="6"/>
      <c r="HNZ70" s="6"/>
      <c r="HOA70" s="1"/>
      <c r="HOB70" s="1"/>
      <c r="HOC70" s="1"/>
      <c r="HOF70" s="2"/>
      <c r="HOG70" s="6"/>
      <c r="HOH70" s="6"/>
      <c r="HOI70" s="1"/>
      <c r="HOJ70" s="1"/>
      <c r="HOK70" s="1"/>
      <c r="HON70" s="2"/>
      <c r="HOO70" s="6"/>
      <c r="HOP70" s="6"/>
      <c r="HOQ70" s="1"/>
      <c r="HOR70" s="1"/>
      <c r="HOS70" s="1"/>
      <c r="HOV70" s="2"/>
      <c r="HOW70" s="6"/>
      <c r="HOX70" s="6"/>
      <c r="HOY70" s="1"/>
      <c r="HOZ70" s="1"/>
      <c r="HPA70" s="1"/>
      <c r="HPD70" s="2"/>
      <c r="HPE70" s="6"/>
      <c r="HPF70" s="6"/>
      <c r="HPG70" s="1"/>
      <c r="HPH70" s="1"/>
      <c r="HPI70" s="1"/>
      <c r="HPL70" s="2"/>
      <c r="HPM70" s="6"/>
      <c r="HPN70" s="6"/>
      <c r="HPO70" s="1"/>
      <c r="HPP70" s="1"/>
      <c r="HPQ70" s="1"/>
      <c r="HPT70" s="2"/>
      <c r="HPU70" s="6"/>
      <c r="HPV70" s="6"/>
      <c r="HPW70" s="1"/>
      <c r="HPX70" s="1"/>
      <c r="HPY70" s="1"/>
      <c r="HQB70" s="2"/>
      <c r="HQC70" s="6"/>
      <c r="HQD70" s="6"/>
      <c r="HQE70" s="1"/>
      <c r="HQF70" s="1"/>
      <c r="HQG70" s="1"/>
      <c r="HQJ70" s="2"/>
      <c r="HQK70" s="6"/>
      <c r="HQL70" s="6"/>
      <c r="HQM70" s="1"/>
      <c r="HQN70" s="1"/>
      <c r="HQO70" s="1"/>
      <c r="HQR70" s="2"/>
      <c r="HQS70" s="6"/>
      <c r="HQT70" s="6"/>
      <c r="HQU70" s="1"/>
      <c r="HQV70" s="1"/>
      <c r="HQW70" s="1"/>
      <c r="HQZ70" s="2"/>
      <c r="HRA70" s="6"/>
      <c r="HRB70" s="6"/>
      <c r="HRC70" s="1"/>
      <c r="HRD70" s="1"/>
      <c r="HRE70" s="1"/>
      <c r="HRH70" s="2"/>
      <c r="HRI70" s="6"/>
      <c r="HRJ70" s="6"/>
      <c r="HRK70" s="1"/>
      <c r="HRL70" s="1"/>
      <c r="HRM70" s="1"/>
      <c r="HRP70" s="2"/>
      <c r="HRQ70" s="6"/>
      <c r="HRR70" s="6"/>
      <c r="HRS70" s="1"/>
      <c r="HRT70" s="1"/>
      <c r="HRU70" s="1"/>
      <c r="HRX70" s="2"/>
      <c r="HRY70" s="6"/>
      <c r="HRZ70" s="6"/>
      <c r="HSA70" s="1"/>
      <c r="HSB70" s="1"/>
      <c r="HSC70" s="1"/>
      <c r="HSF70" s="2"/>
      <c r="HSG70" s="6"/>
      <c r="HSH70" s="6"/>
      <c r="HSI70" s="1"/>
      <c r="HSJ70" s="1"/>
      <c r="HSK70" s="1"/>
      <c r="HSN70" s="2"/>
      <c r="HSO70" s="6"/>
      <c r="HSP70" s="6"/>
      <c r="HSQ70" s="1"/>
      <c r="HSR70" s="1"/>
      <c r="HSS70" s="1"/>
      <c r="HSV70" s="2"/>
      <c r="HSW70" s="6"/>
      <c r="HSX70" s="6"/>
      <c r="HSY70" s="1"/>
      <c r="HSZ70" s="1"/>
      <c r="HTA70" s="1"/>
      <c r="HTD70" s="2"/>
      <c r="HTE70" s="6"/>
      <c r="HTF70" s="6"/>
      <c r="HTG70" s="1"/>
      <c r="HTH70" s="1"/>
      <c r="HTI70" s="1"/>
      <c r="HTL70" s="2"/>
      <c r="HTM70" s="6"/>
      <c r="HTN70" s="6"/>
      <c r="HTO70" s="1"/>
      <c r="HTP70" s="1"/>
      <c r="HTQ70" s="1"/>
      <c r="HTT70" s="2"/>
      <c r="HTU70" s="6"/>
      <c r="HTV70" s="6"/>
      <c r="HTW70" s="1"/>
      <c r="HTX70" s="1"/>
      <c r="HTY70" s="1"/>
      <c r="HUB70" s="2"/>
      <c r="HUC70" s="6"/>
      <c r="HUD70" s="6"/>
      <c r="HUE70" s="1"/>
      <c r="HUF70" s="1"/>
      <c r="HUG70" s="1"/>
      <c r="HUJ70" s="2"/>
      <c r="HUK70" s="6"/>
      <c r="HUL70" s="6"/>
      <c r="HUM70" s="1"/>
      <c r="HUN70" s="1"/>
      <c r="HUO70" s="1"/>
      <c r="HUR70" s="2"/>
      <c r="HUS70" s="6"/>
      <c r="HUT70" s="6"/>
      <c r="HUU70" s="1"/>
      <c r="HUV70" s="1"/>
      <c r="HUW70" s="1"/>
      <c r="HUZ70" s="2"/>
      <c r="HVA70" s="6"/>
      <c r="HVB70" s="6"/>
      <c r="HVC70" s="1"/>
      <c r="HVD70" s="1"/>
      <c r="HVE70" s="1"/>
      <c r="HVH70" s="2"/>
      <c r="HVI70" s="6"/>
      <c r="HVJ70" s="6"/>
      <c r="HVK70" s="1"/>
      <c r="HVL70" s="1"/>
      <c r="HVM70" s="1"/>
      <c r="HVP70" s="2"/>
      <c r="HVQ70" s="6"/>
      <c r="HVR70" s="6"/>
      <c r="HVS70" s="1"/>
      <c r="HVT70" s="1"/>
      <c r="HVU70" s="1"/>
      <c r="HVX70" s="2"/>
      <c r="HVY70" s="6"/>
      <c r="HVZ70" s="6"/>
      <c r="HWA70" s="1"/>
      <c r="HWB70" s="1"/>
      <c r="HWC70" s="1"/>
      <c r="HWF70" s="2"/>
      <c r="HWG70" s="6"/>
      <c r="HWH70" s="6"/>
      <c r="HWI70" s="1"/>
      <c r="HWJ70" s="1"/>
      <c r="HWK70" s="1"/>
      <c r="HWN70" s="2"/>
      <c r="HWO70" s="6"/>
      <c r="HWP70" s="6"/>
      <c r="HWQ70" s="1"/>
      <c r="HWR70" s="1"/>
      <c r="HWS70" s="1"/>
      <c r="HWV70" s="2"/>
      <c r="HWW70" s="6"/>
      <c r="HWX70" s="6"/>
      <c r="HWY70" s="1"/>
      <c r="HWZ70" s="1"/>
      <c r="HXA70" s="1"/>
      <c r="HXD70" s="2"/>
      <c r="HXE70" s="6"/>
      <c r="HXF70" s="6"/>
      <c r="HXG70" s="1"/>
      <c r="HXH70" s="1"/>
      <c r="HXI70" s="1"/>
      <c r="HXL70" s="2"/>
      <c r="HXM70" s="6"/>
      <c r="HXN70" s="6"/>
      <c r="HXO70" s="1"/>
      <c r="HXP70" s="1"/>
      <c r="HXQ70" s="1"/>
      <c r="HXT70" s="2"/>
      <c r="HXU70" s="6"/>
      <c r="HXV70" s="6"/>
      <c r="HXW70" s="1"/>
      <c r="HXX70" s="1"/>
      <c r="HXY70" s="1"/>
      <c r="HYB70" s="2"/>
      <c r="HYC70" s="6"/>
      <c r="HYD70" s="6"/>
      <c r="HYE70" s="1"/>
      <c r="HYF70" s="1"/>
      <c r="HYG70" s="1"/>
      <c r="HYJ70" s="2"/>
      <c r="HYK70" s="6"/>
      <c r="HYL70" s="6"/>
      <c r="HYM70" s="1"/>
      <c r="HYN70" s="1"/>
      <c r="HYO70" s="1"/>
      <c r="HYR70" s="2"/>
      <c r="HYS70" s="6"/>
      <c r="HYT70" s="6"/>
      <c r="HYU70" s="1"/>
      <c r="HYV70" s="1"/>
      <c r="HYW70" s="1"/>
      <c r="HYZ70" s="2"/>
      <c r="HZA70" s="6"/>
      <c r="HZB70" s="6"/>
      <c r="HZC70" s="1"/>
      <c r="HZD70" s="1"/>
      <c r="HZE70" s="1"/>
      <c r="HZH70" s="2"/>
      <c r="HZI70" s="6"/>
      <c r="HZJ70" s="6"/>
      <c r="HZK70" s="1"/>
      <c r="HZL70" s="1"/>
      <c r="HZM70" s="1"/>
      <c r="HZP70" s="2"/>
      <c r="HZQ70" s="6"/>
      <c r="HZR70" s="6"/>
      <c r="HZS70" s="1"/>
      <c r="HZT70" s="1"/>
      <c r="HZU70" s="1"/>
      <c r="HZX70" s="2"/>
      <c r="HZY70" s="6"/>
      <c r="HZZ70" s="6"/>
      <c r="IAA70" s="1"/>
      <c r="IAB70" s="1"/>
      <c r="IAC70" s="1"/>
      <c r="IAF70" s="2"/>
      <c r="IAG70" s="6"/>
      <c r="IAH70" s="6"/>
      <c r="IAI70" s="1"/>
      <c r="IAJ70" s="1"/>
      <c r="IAK70" s="1"/>
      <c r="IAN70" s="2"/>
      <c r="IAO70" s="6"/>
      <c r="IAP70" s="6"/>
      <c r="IAQ70" s="1"/>
      <c r="IAR70" s="1"/>
      <c r="IAS70" s="1"/>
      <c r="IAV70" s="2"/>
      <c r="IAW70" s="6"/>
      <c r="IAX70" s="6"/>
      <c r="IAY70" s="1"/>
      <c r="IAZ70" s="1"/>
      <c r="IBA70" s="1"/>
      <c r="IBD70" s="2"/>
      <c r="IBE70" s="6"/>
      <c r="IBF70" s="6"/>
      <c r="IBG70" s="1"/>
      <c r="IBH70" s="1"/>
      <c r="IBI70" s="1"/>
      <c r="IBL70" s="2"/>
      <c r="IBM70" s="6"/>
      <c r="IBN70" s="6"/>
      <c r="IBO70" s="1"/>
      <c r="IBP70" s="1"/>
      <c r="IBQ70" s="1"/>
      <c r="IBT70" s="2"/>
      <c r="IBU70" s="6"/>
      <c r="IBV70" s="6"/>
      <c r="IBW70" s="1"/>
      <c r="IBX70" s="1"/>
      <c r="IBY70" s="1"/>
      <c r="ICB70" s="2"/>
      <c r="ICC70" s="6"/>
      <c r="ICD70" s="6"/>
      <c r="ICE70" s="1"/>
      <c r="ICF70" s="1"/>
      <c r="ICG70" s="1"/>
      <c r="ICJ70" s="2"/>
      <c r="ICK70" s="6"/>
      <c r="ICL70" s="6"/>
      <c r="ICM70" s="1"/>
      <c r="ICN70" s="1"/>
      <c r="ICO70" s="1"/>
      <c r="ICR70" s="2"/>
      <c r="ICS70" s="6"/>
      <c r="ICT70" s="6"/>
      <c r="ICU70" s="1"/>
      <c r="ICV70" s="1"/>
      <c r="ICW70" s="1"/>
      <c r="ICZ70" s="2"/>
      <c r="IDA70" s="6"/>
      <c r="IDB70" s="6"/>
      <c r="IDC70" s="1"/>
      <c r="IDD70" s="1"/>
      <c r="IDE70" s="1"/>
      <c r="IDH70" s="2"/>
      <c r="IDI70" s="6"/>
      <c r="IDJ70" s="6"/>
      <c r="IDK70" s="1"/>
      <c r="IDL70" s="1"/>
      <c r="IDM70" s="1"/>
      <c r="IDP70" s="2"/>
      <c r="IDQ70" s="6"/>
      <c r="IDR70" s="6"/>
      <c r="IDS70" s="1"/>
      <c r="IDT70" s="1"/>
      <c r="IDU70" s="1"/>
      <c r="IDX70" s="2"/>
      <c r="IDY70" s="6"/>
      <c r="IDZ70" s="6"/>
      <c r="IEA70" s="1"/>
      <c r="IEB70" s="1"/>
      <c r="IEC70" s="1"/>
      <c r="IEF70" s="2"/>
      <c r="IEG70" s="6"/>
      <c r="IEH70" s="6"/>
      <c r="IEI70" s="1"/>
      <c r="IEJ70" s="1"/>
      <c r="IEK70" s="1"/>
      <c r="IEN70" s="2"/>
      <c r="IEO70" s="6"/>
      <c r="IEP70" s="6"/>
      <c r="IEQ70" s="1"/>
      <c r="IER70" s="1"/>
      <c r="IES70" s="1"/>
      <c r="IEV70" s="2"/>
      <c r="IEW70" s="6"/>
      <c r="IEX70" s="6"/>
      <c r="IEY70" s="1"/>
      <c r="IEZ70" s="1"/>
      <c r="IFA70" s="1"/>
      <c r="IFD70" s="2"/>
      <c r="IFE70" s="6"/>
      <c r="IFF70" s="6"/>
      <c r="IFG70" s="1"/>
      <c r="IFH70" s="1"/>
      <c r="IFI70" s="1"/>
      <c r="IFL70" s="2"/>
      <c r="IFM70" s="6"/>
      <c r="IFN70" s="6"/>
      <c r="IFO70" s="1"/>
      <c r="IFP70" s="1"/>
      <c r="IFQ70" s="1"/>
      <c r="IFT70" s="2"/>
      <c r="IFU70" s="6"/>
      <c r="IFV70" s="6"/>
      <c r="IFW70" s="1"/>
      <c r="IFX70" s="1"/>
      <c r="IFY70" s="1"/>
      <c r="IGB70" s="2"/>
      <c r="IGC70" s="6"/>
      <c r="IGD70" s="6"/>
      <c r="IGE70" s="1"/>
      <c r="IGF70" s="1"/>
      <c r="IGG70" s="1"/>
      <c r="IGJ70" s="2"/>
      <c r="IGK70" s="6"/>
      <c r="IGL70" s="6"/>
      <c r="IGM70" s="1"/>
      <c r="IGN70" s="1"/>
      <c r="IGO70" s="1"/>
      <c r="IGR70" s="2"/>
      <c r="IGS70" s="6"/>
      <c r="IGT70" s="6"/>
      <c r="IGU70" s="1"/>
      <c r="IGV70" s="1"/>
      <c r="IGW70" s="1"/>
      <c r="IGZ70" s="2"/>
      <c r="IHA70" s="6"/>
      <c r="IHB70" s="6"/>
      <c r="IHC70" s="1"/>
      <c r="IHD70" s="1"/>
      <c r="IHE70" s="1"/>
      <c r="IHH70" s="2"/>
      <c r="IHI70" s="6"/>
      <c r="IHJ70" s="6"/>
      <c r="IHK70" s="1"/>
      <c r="IHL70" s="1"/>
      <c r="IHM70" s="1"/>
      <c r="IHP70" s="2"/>
      <c r="IHQ70" s="6"/>
      <c r="IHR70" s="6"/>
      <c r="IHS70" s="1"/>
      <c r="IHT70" s="1"/>
      <c r="IHU70" s="1"/>
      <c r="IHX70" s="2"/>
      <c r="IHY70" s="6"/>
      <c r="IHZ70" s="6"/>
      <c r="IIA70" s="1"/>
      <c r="IIB70" s="1"/>
      <c r="IIC70" s="1"/>
      <c r="IIF70" s="2"/>
      <c r="IIG70" s="6"/>
      <c r="IIH70" s="6"/>
      <c r="III70" s="1"/>
      <c r="IIJ70" s="1"/>
      <c r="IIK70" s="1"/>
      <c r="IIN70" s="2"/>
      <c r="IIO70" s="6"/>
      <c r="IIP70" s="6"/>
      <c r="IIQ70" s="1"/>
      <c r="IIR70" s="1"/>
      <c r="IIS70" s="1"/>
      <c r="IIV70" s="2"/>
      <c r="IIW70" s="6"/>
      <c r="IIX70" s="6"/>
      <c r="IIY70" s="1"/>
      <c r="IIZ70" s="1"/>
      <c r="IJA70" s="1"/>
      <c r="IJD70" s="2"/>
      <c r="IJE70" s="6"/>
      <c r="IJF70" s="6"/>
      <c r="IJG70" s="1"/>
      <c r="IJH70" s="1"/>
      <c r="IJI70" s="1"/>
      <c r="IJL70" s="2"/>
      <c r="IJM70" s="6"/>
      <c r="IJN70" s="6"/>
      <c r="IJO70" s="1"/>
      <c r="IJP70" s="1"/>
      <c r="IJQ70" s="1"/>
      <c r="IJT70" s="2"/>
      <c r="IJU70" s="6"/>
      <c r="IJV70" s="6"/>
      <c r="IJW70" s="1"/>
      <c r="IJX70" s="1"/>
      <c r="IJY70" s="1"/>
      <c r="IKB70" s="2"/>
      <c r="IKC70" s="6"/>
      <c r="IKD70" s="6"/>
      <c r="IKE70" s="1"/>
      <c r="IKF70" s="1"/>
      <c r="IKG70" s="1"/>
      <c r="IKJ70" s="2"/>
      <c r="IKK70" s="6"/>
      <c r="IKL70" s="6"/>
      <c r="IKM70" s="1"/>
      <c r="IKN70" s="1"/>
      <c r="IKO70" s="1"/>
      <c r="IKR70" s="2"/>
      <c r="IKS70" s="6"/>
      <c r="IKT70" s="6"/>
      <c r="IKU70" s="1"/>
      <c r="IKV70" s="1"/>
      <c r="IKW70" s="1"/>
      <c r="IKZ70" s="2"/>
      <c r="ILA70" s="6"/>
      <c r="ILB70" s="6"/>
      <c r="ILC70" s="1"/>
      <c r="ILD70" s="1"/>
      <c r="ILE70" s="1"/>
      <c r="ILH70" s="2"/>
      <c r="ILI70" s="6"/>
      <c r="ILJ70" s="6"/>
      <c r="ILK70" s="1"/>
      <c r="ILL70" s="1"/>
      <c r="ILM70" s="1"/>
      <c r="ILP70" s="2"/>
      <c r="ILQ70" s="6"/>
      <c r="ILR70" s="6"/>
      <c r="ILS70" s="1"/>
      <c r="ILT70" s="1"/>
      <c r="ILU70" s="1"/>
      <c r="ILX70" s="2"/>
      <c r="ILY70" s="6"/>
      <c r="ILZ70" s="6"/>
      <c r="IMA70" s="1"/>
      <c r="IMB70" s="1"/>
      <c r="IMC70" s="1"/>
      <c r="IMF70" s="2"/>
      <c r="IMG70" s="6"/>
      <c r="IMH70" s="6"/>
      <c r="IMI70" s="1"/>
      <c r="IMJ70" s="1"/>
      <c r="IMK70" s="1"/>
      <c r="IMN70" s="2"/>
      <c r="IMO70" s="6"/>
      <c r="IMP70" s="6"/>
      <c r="IMQ70" s="1"/>
      <c r="IMR70" s="1"/>
      <c r="IMS70" s="1"/>
      <c r="IMV70" s="2"/>
      <c r="IMW70" s="6"/>
      <c r="IMX70" s="6"/>
      <c r="IMY70" s="1"/>
      <c r="IMZ70" s="1"/>
      <c r="INA70" s="1"/>
      <c r="IND70" s="2"/>
      <c r="INE70" s="6"/>
      <c r="INF70" s="6"/>
      <c r="ING70" s="1"/>
      <c r="INH70" s="1"/>
      <c r="INI70" s="1"/>
      <c r="INL70" s="2"/>
      <c r="INM70" s="6"/>
      <c r="INN70" s="6"/>
      <c r="INO70" s="1"/>
      <c r="INP70" s="1"/>
      <c r="INQ70" s="1"/>
      <c r="INT70" s="2"/>
      <c r="INU70" s="6"/>
      <c r="INV70" s="6"/>
      <c r="INW70" s="1"/>
      <c r="INX70" s="1"/>
      <c r="INY70" s="1"/>
      <c r="IOB70" s="2"/>
      <c r="IOC70" s="6"/>
      <c r="IOD70" s="6"/>
      <c r="IOE70" s="1"/>
      <c r="IOF70" s="1"/>
      <c r="IOG70" s="1"/>
      <c r="IOJ70" s="2"/>
      <c r="IOK70" s="6"/>
      <c r="IOL70" s="6"/>
      <c r="IOM70" s="1"/>
      <c r="ION70" s="1"/>
      <c r="IOO70" s="1"/>
      <c r="IOR70" s="2"/>
      <c r="IOS70" s="6"/>
      <c r="IOT70" s="6"/>
      <c r="IOU70" s="1"/>
      <c r="IOV70" s="1"/>
      <c r="IOW70" s="1"/>
      <c r="IOZ70" s="2"/>
      <c r="IPA70" s="6"/>
      <c r="IPB70" s="6"/>
      <c r="IPC70" s="1"/>
      <c r="IPD70" s="1"/>
      <c r="IPE70" s="1"/>
      <c r="IPH70" s="2"/>
      <c r="IPI70" s="6"/>
      <c r="IPJ70" s="6"/>
      <c r="IPK70" s="1"/>
      <c r="IPL70" s="1"/>
      <c r="IPM70" s="1"/>
      <c r="IPP70" s="2"/>
      <c r="IPQ70" s="6"/>
      <c r="IPR70" s="6"/>
      <c r="IPS70" s="1"/>
      <c r="IPT70" s="1"/>
      <c r="IPU70" s="1"/>
      <c r="IPX70" s="2"/>
      <c r="IPY70" s="6"/>
      <c r="IPZ70" s="6"/>
      <c r="IQA70" s="1"/>
      <c r="IQB70" s="1"/>
      <c r="IQC70" s="1"/>
      <c r="IQF70" s="2"/>
      <c r="IQG70" s="6"/>
      <c r="IQH70" s="6"/>
      <c r="IQI70" s="1"/>
      <c r="IQJ70" s="1"/>
      <c r="IQK70" s="1"/>
      <c r="IQN70" s="2"/>
      <c r="IQO70" s="6"/>
      <c r="IQP70" s="6"/>
      <c r="IQQ70" s="1"/>
      <c r="IQR70" s="1"/>
      <c r="IQS70" s="1"/>
      <c r="IQV70" s="2"/>
      <c r="IQW70" s="6"/>
      <c r="IQX70" s="6"/>
      <c r="IQY70" s="1"/>
      <c r="IQZ70" s="1"/>
      <c r="IRA70" s="1"/>
      <c r="IRD70" s="2"/>
      <c r="IRE70" s="6"/>
      <c r="IRF70" s="6"/>
      <c r="IRG70" s="1"/>
      <c r="IRH70" s="1"/>
      <c r="IRI70" s="1"/>
      <c r="IRL70" s="2"/>
      <c r="IRM70" s="6"/>
      <c r="IRN70" s="6"/>
      <c r="IRO70" s="1"/>
      <c r="IRP70" s="1"/>
      <c r="IRQ70" s="1"/>
      <c r="IRT70" s="2"/>
      <c r="IRU70" s="6"/>
      <c r="IRV70" s="6"/>
      <c r="IRW70" s="1"/>
      <c r="IRX70" s="1"/>
      <c r="IRY70" s="1"/>
      <c r="ISB70" s="2"/>
      <c r="ISC70" s="6"/>
      <c r="ISD70" s="6"/>
      <c r="ISE70" s="1"/>
      <c r="ISF70" s="1"/>
      <c r="ISG70" s="1"/>
      <c r="ISJ70" s="2"/>
      <c r="ISK70" s="6"/>
      <c r="ISL70" s="6"/>
      <c r="ISM70" s="1"/>
      <c r="ISN70" s="1"/>
      <c r="ISO70" s="1"/>
      <c r="ISR70" s="2"/>
      <c r="ISS70" s="6"/>
      <c r="IST70" s="6"/>
      <c r="ISU70" s="1"/>
      <c r="ISV70" s="1"/>
      <c r="ISW70" s="1"/>
      <c r="ISZ70" s="2"/>
      <c r="ITA70" s="6"/>
      <c r="ITB70" s="6"/>
      <c r="ITC70" s="1"/>
      <c r="ITD70" s="1"/>
      <c r="ITE70" s="1"/>
      <c r="ITH70" s="2"/>
      <c r="ITI70" s="6"/>
      <c r="ITJ70" s="6"/>
      <c r="ITK70" s="1"/>
      <c r="ITL70" s="1"/>
      <c r="ITM70" s="1"/>
      <c r="ITP70" s="2"/>
      <c r="ITQ70" s="6"/>
      <c r="ITR70" s="6"/>
      <c r="ITS70" s="1"/>
      <c r="ITT70" s="1"/>
      <c r="ITU70" s="1"/>
      <c r="ITX70" s="2"/>
      <c r="ITY70" s="6"/>
      <c r="ITZ70" s="6"/>
      <c r="IUA70" s="1"/>
      <c r="IUB70" s="1"/>
      <c r="IUC70" s="1"/>
      <c r="IUF70" s="2"/>
      <c r="IUG70" s="6"/>
      <c r="IUH70" s="6"/>
      <c r="IUI70" s="1"/>
      <c r="IUJ70" s="1"/>
      <c r="IUK70" s="1"/>
      <c r="IUN70" s="2"/>
      <c r="IUO70" s="6"/>
      <c r="IUP70" s="6"/>
      <c r="IUQ70" s="1"/>
      <c r="IUR70" s="1"/>
      <c r="IUS70" s="1"/>
      <c r="IUV70" s="2"/>
      <c r="IUW70" s="6"/>
      <c r="IUX70" s="6"/>
      <c r="IUY70" s="1"/>
      <c r="IUZ70" s="1"/>
      <c r="IVA70" s="1"/>
      <c r="IVD70" s="2"/>
      <c r="IVE70" s="6"/>
      <c r="IVF70" s="6"/>
      <c r="IVG70" s="1"/>
      <c r="IVH70" s="1"/>
      <c r="IVI70" s="1"/>
      <c r="IVL70" s="2"/>
      <c r="IVM70" s="6"/>
      <c r="IVN70" s="6"/>
      <c r="IVO70" s="1"/>
      <c r="IVP70" s="1"/>
      <c r="IVQ70" s="1"/>
      <c r="IVT70" s="2"/>
      <c r="IVU70" s="6"/>
      <c r="IVV70" s="6"/>
      <c r="IVW70" s="1"/>
      <c r="IVX70" s="1"/>
      <c r="IVY70" s="1"/>
      <c r="IWB70" s="2"/>
      <c r="IWC70" s="6"/>
      <c r="IWD70" s="6"/>
      <c r="IWE70" s="1"/>
      <c r="IWF70" s="1"/>
      <c r="IWG70" s="1"/>
      <c r="IWJ70" s="2"/>
      <c r="IWK70" s="6"/>
      <c r="IWL70" s="6"/>
      <c r="IWM70" s="1"/>
      <c r="IWN70" s="1"/>
      <c r="IWO70" s="1"/>
      <c r="IWR70" s="2"/>
      <c r="IWS70" s="6"/>
      <c r="IWT70" s="6"/>
      <c r="IWU70" s="1"/>
      <c r="IWV70" s="1"/>
      <c r="IWW70" s="1"/>
      <c r="IWZ70" s="2"/>
      <c r="IXA70" s="6"/>
      <c r="IXB70" s="6"/>
      <c r="IXC70" s="1"/>
      <c r="IXD70" s="1"/>
      <c r="IXE70" s="1"/>
      <c r="IXH70" s="2"/>
      <c r="IXI70" s="6"/>
      <c r="IXJ70" s="6"/>
      <c r="IXK70" s="1"/>
      <c r="IXL70" s="1"/>
      <c r="IXM70" s="1"/>
      <c r="IXP70" s="2"/>
      <c r="IXQ70" s="6"/>
      <c r="IXR70" s="6"/>
      <c r="IXS70" s="1"/>
      <c r="IXT70" s="1"/>
      <c r="IXU70" s="1"/>
      <c r="IXX70" s="2"/>
      <c r="IXY70" s="6"/>
      <c r="IXZ70" s="6"/>
      <c r="IYA70" s="1"/>
      <c r="IYB70" s="1"/>
      <c r="IYC70" s="1"/>
      <c r="IYF70" s="2"/>
      <c r="IYG70" s="6"/>
      <c r="IYH70" s="6"/>
      <c r="IYI70" s="1"/>
      <c r="IYJ70" s="1"/>
      <c r="IYK70" s="1"/>
      <c r="IYN70" s="2"/>
      <c r="IYO70" s="6"/>
      <c r="IYP70" s="6"/>
      <c r="IYQ70" s="1"/>
      <c r="IYR70" s="1"/>
      <c r="IYS70" s="1"/>
      <c r="IYV70" s="2"/>
      <c r="IYW70" s="6"/>
      <c r="IYX70" s="6"/>
      <c r="IYY70" s="1"/>
      <c r="IYZ70" s="1"/>
      <c r="IZA70" s="1"/>
      <c r="IZD70" s="2"/>
      <c r="IZE70" s="6"/>
      <c r="IZF70" s="6"/>
      <c r="IZG70" s="1"/>
      <c r="IZH70" s="1"/>
      <c r="IZI70" s="1"/>
      <c r="IZL70" s="2"/>
      <c r="IZM70" s="6"/>
      <c r="IZN70" s="6"/>
      <c r="IZO70" s="1"/>
      <c r="IZP70" s="1"/>
      <c r="IZQ70" s="1"/>
      <c r="IZT70" s="2"/>
      <c r="IZU70" s="6"/>
      <c r="IZV70" s="6"/>
      <c r="IZW70" s="1"/>
      <c r="IZX70" s="1"/>
      <c r="IZY70" s="1"/>
      <c r="JAB70" s="2"/>
      <c r="JAC70" s="6"/>
      <c r="JAD70" s="6"/>
      <c r="JAE70" s="1"/>
      <c r="JAF70" s="1"/>
      <c r="JAG70" s="1"/>
      <c r="JAJ70" s="2"/>
      <c r="JAK70" s="6"/>
      <c r="JAL70" s="6"/>
      <c r="JAM70" s="1"/>
      <c r="JAN70" s="1"/>
      <c r="JAO70" s="1"/>
      <c r="JAR70" s="2"/>
      <c r="JAS70" s="6"/>
      <c r="JAT70" s="6"/>
      <c r="JAU70" s="1"/>
      <c r="JAV70" s="1"/>
      <c r="JAW70" s="1"/>
      <c r="JAZ70" s="2"/>
      <c r="JBA70" s="6"/>
      <c r="JBB70" s="6"/>
      <c r="JBC70" s="1"/>
      <c r="JBD70" s="1"/>
      <c r="JBE70" s="1"/>
      <c r="JBH70" s="2"/>
      <c r="JBI70" s="6"/>
      <c r="JBJ70" s="6"/>
      <c r="JBK70" s="1"/>
      <c r="JBL70" s="1"/>
      <c r="JBM70" s="1"/>
      <c r="JBP70" s="2"/>
      <c r="JBQ70" s="6"/>
      <c r="JBR70" s="6"/>
      <c r="JBS70" s="1"/>
      <c r="JBT70" s="1"/>
      <c r="JBU70" s="1"/>
      <c r="JBX70" s="2"/>
      <c r="JBY70" s="6"/>
      <c r="JBZ70" s="6"/>
      <c r="JCA70" s="1"/>
      <c r="JCB70" s="1"/>
      <c r="JCC70" s="1"/>
      <c r="JCF70" s="2"/>
      <c r="JCG70" s="6"/>
      <c r="JCH70" s="6"/>
      <c r="JCI70" s="1"/>
      <c r="JCJ70" s="1"/>
      <c r="JCK70" s="1"/>
      <c r="JCN70" s="2"/>
      <c r="JCO70" s="6"/>
      <c r="JCP70" s="6"/>
      <c r="JCQ70" s="1"/>
      <c r="JCR70" s="1"/>
      <c r="JCS70" s="1"/>
      <c r="JCV70" s="2"/>
      <c r="JCW70" s="6"/>
      <c r="JCX70" s="6"/>
      <c r="JCY70" s="1"/>
      <c r="JCZ70" s="1"/>
      <c r="JDA70" s="1"/>
      <c r="JDD70" s="2"/>
      <c r="JDE70" s="6"/>
      <c r="JDF70" s="6"/>
      <c r="JDG70" s="1"/>
      <c r="JDH70" s="1"/>
      <c r="JDI70" s="1"/>
      <c r="JDL70" s="2"/>
      <c r="JDM70" s="6"/>
      <c r="JDN70" s="6"/>
      <c r="JDO70" s="1"/>
      <c r="JDP70" s="1"/>
      <c r="JDQ70" s="1"/>
      <c r="JDT70" s="2"/>
      <c r="JDU70" s="6"/>
      <c r="JDV70" s="6"/>
      <c r="JDW70" s="1"/>
      <c r="JDX70" s="1"/>
      <c r="JDY70" s="1"/>
      <c r="JEB70" s="2"/>
      <c r="JEC70" s="6"/>
      <c r="JED70" s="6"/>
      <c r="JEE70" s="1"/>
      <c r="JEF70" s="1"/>
      <c r="JEG70" s="1"/>
      <c r="JEJ70" s="2"/>
      <c r="JEK70" s="6"/>
      <c r="JEL70" s="6"/>
      <c r="JEM70" s="1"/>
      <c r="JEN70" s="1"/>
      <c r="JEO70" s="1"/>
      <c r="JER70" s="2"/>
      <c r="JES70" s="6"/>
      <c r="JET70" s="6"/>
      <c r="JEU70" s="1"/>
      <c r="JEV70" s="1"/>
      <c r="JEW70" s="1"/>
      <c r="JEZ70" s="2"/>
      <c r="JFA70" s="6"/>
      <c r="JFB70" s="6"/>
      <c r="JFC70" s="1"/>
      <c r="JFD70" s="1"/>
      <c r="JFE70" s="1"/>
      <c r="JFH70" s="2"/>
      <c r="JFI70" s="6"/>
      <c r="JFJ70" s="6"/>
      <c r="JFK70" s="1"/>
      <c r="JFL70" s="1"/>
      <c r="JFM70" s="1"/>
      <c r="JFP70" s="2"/>
      <c r="JFQ70" s="6"/>
      <c r="JFR70" s="6"/>
      <c r="JFS70" s="1"/>
      <c r="JFT70" s="1"/>
      <c r="JFU70" s="1"/>
      <c r="JFX70" s="2"/>
      <c r="JFY70" s="6"/>
      <c r="JFZ70" s="6"/>
      <c r="JGA70" s="1"/>
      <c r="JGB70" s="1"/>
      <c r="JGC70" s="1"/>
      <c r="JGF70" s="2"/>
      <c r="JGG70" s="6"/>
      <c r="JGH70" s="6"/>
      <c r="JGI70" s="1"/>
      <c r="JGJ70" s="1"/>
      <c r="JGK70" s="1"/>
      <c r="JGN70" s="2"/>
      <c r="JGO70" s="6"/>
      <c r="JGP70" s="6"/>
      <c r="JGQ70" s="1"/>
      <c r="JGR70" s="1"/>
      <c r="JGS70" s="1"/>
      <c r="JGV70" s="2"/>
      <c r="JGW70" s="6"/>
      <c r="JGX70" s="6"/>
      <c r="JGY70" s="1"/>
      <c r="JGZ70" s="1"/>
      <c r="JHA70" s="1"/>
      <c r="JHD70" s="2"/>
      <c r="JHE70" s="6"/>
      <c r="JHF70" s="6"/>
      <c r="JHG70" s="1"/>
      <c r="JHH70" s="1"/>
      <c r="JHI70" s="1"/>
      <c r="JHL70" s="2"/>
      <c r="JHM70" s="6"/>
      <c r="JHN70" s="6"/>
      <c r="JHO70" s="1"/>
      <c r="JHP70" s="1"/>
      <c r="JHQ70" s="1"/>
      <c r="JHT70" s="2"/>
      <c r="JHU70" s="6"/>
      <c r="JHV70" s="6"/>
      <c r="JHW70" s="1"/>
      <c r="JHX70" s="1"/>
      <c r="JHY70" s="1"/>
      <c r="JIB70" s="2"/>
      <c r="JIC70" s="6"/>
      <c r="JID70" s="6"/>
      <c r="JIE70" s="1"/>
      <c r="JIF70" s="1"/>
      <c r="JIG70" s="1"/>
      <c r="JIJ70" s="2"/>
      <c r="JIK70" s="6"/>
      <c r="JIL70" s="6"/>
      <c r="JIM70" s="1"/>
      <c r="JIN70" s="1"/>
      <c r="JIO70" s="1"/>
      <c r="JIR70" s="2"/>
      <c r="JIS70" s="6"/>
      <c r="JIT70" s="6"/>
      <c r="JIU70" s="1"/>
      <c r="JIV70" s="1"/>
      <c r="JIW70" s="1"/>
      <c r="JIZ70" s="2"/>
      <c r="JJA70" s="6"/>
      <c r="JJB70" s="6"/>
      <c r="JJC70" s="1"/>
      <c r="JJD70" s="1"/>
      <c r="JJE70" s="1"/>
      <c r="JJH70" s="2"/>
      <c r="JJI70" s="6"/>
      <c r="JJJ70" s="6"/>
      <c r="JJK70" s="1"/>
      <c r="JJL70" s="1"/>
      <c r="JJM70" s="1"/>
      <c r="JJP70" s="2"/>
      <c r="JJQ70" s="6"/>
      <c r="JJR70" s="6"/>
      <c r="JJS70" s="1"/>
      <c r="JJT70" s="1"/>
      <c r="JJU70" s="1"/>
      <c r="JJX70" s="2"/>
      <c r="JJY70" s="6"/>
      <c r="JJZ70" s="6"/>
      <c r="JKA70" s="1"/>
      <c r="JKB70" s="1"/>
      <c r="JKC70" s="1"/>
      <c r="JKF70" s="2"/>
      <c r="JKG70" s="6"/>
      <c r="JKH70" s="6"/>
      <c r="JKI70" s="1"/>
      <c r="JKJ70" s="1"/>
      <c r="JKK70" s="1"/>
      <c r="JKN70" s="2"/>
      <c r="JKO70" s="6"/>
      <c r="JKP70" s="6"/>
      <c r="JKQ70" s="1"/>
      <c r="JKR70" s="1"/>
      <c r="JKS70" s="1"/>
      <c r="JKV70" s="2"/>
      <c r="JKW70" s="6"/>
      <c r="JKX70" s="6"/>
      <c r="JKY70" s="1"/>
      <c r="JKZ70" s="1"/>
      <c r="JLA70" s="1"/>
      <c r="JLD70" s="2"/>
      <c r="JLE70" s="6"/>
      <c r="JLF70" s="6"/>
      <c r="JLG70" s="1"/>
      <c r="JLH70" s="1"/>
      <c r="JLI70" s="1"/>
      <c r="JLL70" s="2"/>
      <c r="JLM70" s="6"/>
      <c r="JLN70" s="6"/>
      <c r="JLO70" s="1"/>
      <c r="JLP70" s="1"/>
      <c r="JLQ70" s="1"/>
      <c r="JLT70" s="2"/>
      <c r="JLU70" s="6"/>
      <c r="JLV70" s="6"/>
      <c r="JLW70" s="1"/>
      <c r="JLX70" s="1"/>
      <c r="JLY70" s="1"/>
      <c r="JMB70" s="2"/>
      <c r="JMC70" s="6"/>
      <c r="JMD70" s="6"/>
      <c r="JME70" s="1"/>
      <c r="JMF70" s="1"/>
      <c r="JMG70" s="1"/>
      <c r="JMJ70" s="2"/>
      <c r="JMK70" s="6"/>
      <c r="JML70" s="6"/>
      <c r="JMM70" s="1"/>
      <c r="JMN70" s="1"/>
      <c r="JMO70" s="1"/>
      <c r="JMR70" s="2"/>
      <c r="JMS70" s="6"/>
      <c r="JMT70" s="6"/>
      <c r="JMU70" s="1"/>
      <c r="JMV70" s="1"/>
      <c r="JMW70" s="1"/>
      <c r="JMZ70" s="2"/>
      <c r="JNA70" s="6"/>
      <c r="JNB70" s="6"/>
      <c r="JNC70" s="1"/>
      <c r="JND70" s="1"/>
      <c r="JNE70" s="1"/>
      <c r="JNH70" s="2"/>
      <c r="JNI70" s="6"/>
      <c r="JNJ70" s="6"/>
      <c r="JNK70" s="1"/>
      <c r="JNL70" s="1"/>
      <c r="JNM70" s="1"/>
      <c r="JNP70" s="2"/>
      <c r="JNQ70" s="6"/>
      <c r="JNR70" s="6"/>
      <c r="JNS70" s="1"/>
      <c r="JNT70" s="1"/>
      <c r="JNU70" s="1"/>
      <c r="JNX70" s="2"/>
      <c r="JNY70" s="6"/>
      <c r="JNZ70" s="6"/>
      <c r="JOA70" s="1"/>
      <c r="JOB70" s="1"/>
      <c r="JOC70" s="1"/>
      <c r="JOF70" s="2"/>
      <c r="JOG70" s="6"/>
      <c r="JOH70" s="6"/>
      <c r="JOI70" s="1"/>
      <c r="JOJ70" s="1"/>
      <c r="JOK70" s="1"/>
      <c r="JON70" s="2"/>
      <c r="JOO70" s="6"/>
      <c r="JOP70" s="6"/>
      <c r="JOQ70" s="1"/>
      <c r="JOR70" s="1"/>
      <c r="JOS70" s="1"/>
      <c r="JOV70" s="2"/>
      <c r="JOW70" s="6"/>
      <c r="JOX70" s="6"/>
      <c r="JOY70" s="1"/>
      <c r="JOZ70" s="1"/>
      <c r="JPA70" s="1"/>
      <c r="JPD70" s="2"/>
      <c r="JPE70" s="6"/>
      <c r="JPF70" s="6"/>
      <c r="JPG70" s="1"/>
      <c r="JPH70" s="1"/>
      <c r="JPI70" s="1"/>
      <c r="JPL70" s="2"/>
      <c r="JPM70" s="6"/>
      <c r="JPN70" s="6"/>
      <c r="JPO70" s="1"/>
      <c r="JPP70" s="1"/>
      <c r="JPQ70" s="1"/>
      <c r="JPT70" s="2"/>
      <c r="JPU70" s="6"/>
      <c r="JPV70" s="6"/>
      <c r="JPW70" s="1"/>
      <c r="JPX70" s="1"/>
      <c r="JPY70" s="1"/>
      <c r="JQB70" s="2"/>
      <c r="JQC70" s="6"/>
      <c r="JQD70" s="6"/>
      <c r="JQE70" s="1"/>
      <c r="JQF70" s="1"/>
      <c r="JQG70" s="1"/>
      <c r="JQJ70" s="2"/>
      <c r="JQK70" s="6"/>
      <c r="JQL70" s="6"/>
      <c r="JQM70" s="1"/>
      <c r="JQN70" s="1"/>
      <c r="JQO70" s="1"/>
      <c r="JQR70" s="2"/>
      <c r="JQS70" s="6"/>
      <c r="JQT70" s="6"/>
      <c r="JQU70" s="1"/>
      <c r="JQV70" s="1"/>
      <c r="JQW70" s="1"/>
      <c r="JQZ70" s="2"/>
      <c r="JRA70" s="6"/>
      <c r="JRB70" s="6"/>
      <c r="JRC70" s="1"/>
      <c r="JRD70" s="1"/>
      <c r="JRE70" s="1"/>
      <c r="JRH70" s="2"/>
      <c r="JRI70" s="6"/>
      <c r="JRJ70" s="6"/>
      <c r="JRK70" s="1"/>
      <c r="JRL70" s="1"/>
      <c r="JRM70" s="1"/>
      <c r="JRP70" s="2"/>
      <c r="JRQ70" s="6"/>
      <c r="JRR70" s="6"/>
      <c r="JRS70" s="1"/>
      <c r="JRT70" s="1"/>
      <c r="JRU70" s="1"/>
      <c r="JRX70" s="2"/>
      <c r="JRY70" s="6"/>
      <c r="JRZ70" s="6"/>
      <c r="JSA70" s="1"/>
      <c r="JSB70" s="1"/>
      <c r="JSC70" s="1"/>
      <c r="JSF70" s="2"/>
      <c r="JSG70" s="6"/>
      <c r="JSH70" s="6"/>
      <c r="JSI70" s="1"/>
      <c r="JSJ70" s="1"/>
      <c r="JSK70" s="1"/>
      <c r="JSN70" s="2"/>
      <c r="JSO70" s="6"/>
      <c r="JSP70" s="6"/>
      <c r="JSQ70" s="1"/>
      <c r="JSR70" s="1"/>
      <c r="JSS70" s="1"/>
      <c r="JSV70" s="2"/>
      <c r="JSW70" s="6"/>
      <c r="JSX70" s="6"/>
      <c r="JSY70" s="1"/>
      <c r="JSZ70" s="1"/>
      <c r="JTA70" s="1"/>
      <c r="JTD70" s="2"/>
      <c r="JTE70" s="6"/>
      <c r="JTF70" s="6"/>
      <c r="JTG70" s="1"/>
      <c r="JTH70" s="1"/>
      <c r="JTI70" s="1"/>
      <c r="JTL70" s="2"/>
      <c r="JTM70" s="6"/>
      <c r="JTN70" s="6"/>
      <c r="JTO70" s="1"/>
      <c r="JTP70" s="1"/>
      <c r="JTQ70" s="1"/>
      <c r="JTT70" s="2"/>
      <c r="JTU70" s="6"/>
      <c r="JTV70" s="6"/>
      <c r="JTW70" s="1"/>
      <c r="JTX70" s="1"/>
      <c r="JTY70" s="1"/>
      <c r="JUB70" s="2"/>
      <c r="JUC70" s="6"/>
      <c r="JUD70" s="6"/>
      <c r="JUE70" s="1"/>
      <c r="JUF70" s="1"/>
      <c r="JUG70" s="1"/>
      <c r="JUJ70" s="2"/>
      <c r="JUK70" s="6"/>
      <c r="JUL70" s="6"/>
      <c r="JUM70" s="1"/>
      <c r="JUN70" s="1"/>
      <c r="JUO70" s="1"/>
      <c r="JUR70" s="2"/>
      <c r="JUS70" s="6"/>
      <c r="JUT70" s="6"/>
      <c r="JUU70" s="1"/>
      <c r="JUV70" s="1"/>
      <c r="JUW70" s="1"/>
      <c r="JUZ70" s="2"/>
      <c r="JVA70" s="6"/>
      <c r="JVB70" s="6"/>
      <c r="JVC70" s="1"/>
      <c r="JVD70" s="1"/>
      <c r="JVE70" s="1"/>
      <c r="JVH70" s="2"/>
      <c r="JVI70" s="6"/>
      <c r="JVJ70" s="6"/>
      <c r="JVK70" s="1"/>
      <c r="JVL70" s="1"/>
      <c r="JVM70" s="1"/>
      <c r="JVP70" s="2"/>
      <c r="JVQ70" s="6"/>
      <c r="JVR70" s="6"/>
      <c r="JVS70" s="1"/>
      <c r="JVT70" s="1"/>
      <c r="JVU70" s="1"/>
      <c r="JVX70" s="2"/>
      <c r="JVY70" s="6"/>
      <c r="JVZ70" s="6"/>
      <c r="JWA70" s="1"/>
      <c r="JWB70" s="1"/>
      <c r="JWC70" s="1"/>
      <c r="JWF70" s="2"/>
      <c r="JWG70" s="6"/>
      <c r="JWH70" s="6"/>
      <c r="JWI70" s="1"/>
      <c r="JWJ70" s="1"/>
      <c r="JWK70" s="1"/>
      <c r="JWN70" s="2"/>
      <c r="JWO70" s="6"/>
      <c r="JWP70" s="6"/>
      <c r="JWQ70" s="1"/>
      <c r="JWR70" s="1"/>
      <c r="JWS70" s="1"/>
      <c r="JWV70" s="2"/>
      <c r="JWW70" s="6"/>
      <c r="JWX70" s="6"/>
      <c r="JWY70" s="1"/>
      <c r="JWZ70" s="1"/>
      <c r="JXA70" s="1"/>
      <c r="JXD70" s="2"/>
      <c r="JXE70" s="6"/>
      <c r="JXF70" s="6"/>
      <c r="JXG70" s="1"/>
      <c r="JXH70" s="1"/>
      <c r="JXI70" s="1"/>
      <c r="JXL70" s="2"/>
      <c r="JXM70" s="6"/>
      <c r="JXN70" s="6"/>
      <c r="JXO70" s="1"/>
      <c r="JXP70" s="1"/>
      <c r="JXQ70" s="1"/>
      <c r="JXT70" s="2"/>
      <c r="JXU70" s="6"/>
      <c r="JXV70" s="6"/>
      <c r="JXW70" s="1"/>
      <c r="JXX70" s="1"/>
      <c r="JXY70" s="1"/>
      <c r="JYB70" s="2"/>
      <c r="JYC70" s="6"/>
      <c r="JYD70" s="6"/>
      <c r="JYE70" s="1"/>
      <c r="JYF70" s="1"/>
      <c r="JYG70" s="1"/>
      <c r="JYJ70" s="2"/>
      <c r="JYK70" s="6"/>
      <c r="JYL70" s="6"/>
      <c r="JYM70" s="1"/>
      <c r="JYN70" s="1"/>
      <c r="JYO70" s="1"/>
      <c r="JYR70" s="2"/>
      <c r="JYS70" s="6"/>
      <c r="JYT70" s="6"/>
      <c r="JYU70" s="1"/>
      <c r="JYV70" s="1"/>
      <c r="JYW70" s="1"/>
      <c r="JYZ70" s="2"/>
      <c r="JZA70" s="6"/>
      <c r="JZB70" s="6"/>
      <c r="JZC70" s="1"/>
      <c r="JZD70" s="1"/>
      <c r="JZE70" s="1"/>
      <c r="JZH70" s="2"/>
      <c r="JZI70" s="6"/>
      <c r="JZJ70" s="6"/>
      <c r="JZK70" s="1"/>
      <c r="JZL70" s="1"/>
      <c r="JZM70" s="1"/>
      <c r="JZP70" s="2"/>
      <c r="JZQ70" s="6"/>
      <c r="JZR70" s="6"/>
      <c r="JZS70" s="1"/>
      <c r="JZT70" s="1"/>
      <c r="JZU70" s="1"/>
      <c r="JZX70" s="2"/>
      <c r="JZY70" s="6"/>
      <c r="JZZ70" s="6"/>
      <c r="KAA70" s="1"/>
      <c r="KAB70" s="1"/>
      <c r="KAC70" s="1"/>
      <c r="KAF70" s="2"/>
      <c r="KAG70" s="6"/>
      <c r="KAH70" s="6"/>
      <c r="KAI70" s="1"/>
      <c r="KAJ70" s="1"/>
      <c r="KAK70" s="1"/>
      <c r="KAN70" s="2"/>
      <c r="KAO70" s="6"/>
      <c r="KAP70" s="6"/>
      <c r="KAQ70" s="1"/>
      <c r="KAR70" s="1"/>
      <c r="KAS70" s="1"/>
      <c r="KAV70" s="2"/>
      <c r="KAW70" s="6"/>
      <c r="KAX70" s="6"/>
      <c r="KAY70" s="1"/>
      <c r="KAZ70" s="1"/>
      <c r="KBA70" s="1"/>
      <c r="KBD70" s="2"/>
      <c r="KBE70" s="6"/>
      <c r="KBF70" s="6"/>
      <c r="KBG70" s="1"/>
      <c r="KBH70" s="1"/>
      <c r="KBI70" s="1"/>
      <c r="KBL70" s="2"/>
      <c r="KBM70" s="6"/>
      <c r="KBN70" s="6"/>
      <c r="KBO70" s="1"/>
      <c r="KBP70" s="1"/>
      <c r="KBQ70" s="1"/>
      <c r="KBT70" s="2"/>
      <c r="KBU70" s="6"/>
      <c r="KBV70" s="6"/>
      <c r="KBW70" s="1"/>
      <c r="KBX70" s="1"/>
      <c r="KBY70" s="1"/>
      <c r="KCB70" s="2"/>
      <c r="KCC70" s="6"/>
      <c r="KCD70" s="6"/>
      <c r="KCE70" s="1"/>
      <c r="KCF70" s="1"/>
      <c r="KCG70" s="1"/>
      <c r="KCJ70" s="2"/>
      <c r="KCK70" s="6"/>
      <c r="KCL70" s="6"/>
      <c r="KCM70" s="1"/>
      <c r="KCN70" s="1"/>
      <c r="KCO70" s="1"/>
      <c r="KCR70" s="2"/>
      <c r="KCS70" s="6"/>
      <c r="KCT70" s="6"/>
      <c r="KCU70" s="1"/>
      <c r="KCV70" s="1"/>
      <c r="KCW70" s="1"/>
      <c r="KCZ70" s="2"/>
      <c r="KDA70" s="6"/>
      <c r="KDB70" s="6"/>
      <c r="KDC70" s="1"/>
      <c r="KDD70" s="1"/>
      <c r="KDE70" s="1"/>
      <c r="KDH70" s="2"/>
      <c r="KDI70" s="6"/>
      <c r="KDJ70" s="6"/>
      <c r="KDK70" s="1"/>
      <c r="KDL70" s="1"/>
      <c r="KDM70" s="1"/>
      <c r="KDP70" s="2"/>
      <c r="KDQ70" s="6"/>
      <c r="KDR70" s="6"/>
      <c r="KDS70" s="1"/>
      <c r="KDT70" s="1"/>
      <c r="KDU70" s="1"/>
      <c r="KDX70" s="2"/>
      <c r="KDY70" s="6"/>
      <c r="KDZ70" s="6"/>
      <c r="KEA70" s="1"/>
      <c r="KEB70" s="1"/>
      <c r="KEC70" s="1"/>
      <c r="KEF70" s="2"/>
      <c r="KEG70" s="6"/>
      <c r="KEH70" s="6"/>
      <c r="KEI70" s="1"/>
      <c r="KEJ70" s="1"/>
      <c r="KEK70" s="1"/>
      <c r="KEN70" s="2"/>
      <c r="KEO70" s="6"/>
      <c r="KEP70" s="6"/>
      <c r="KEQ70" s="1"/>
      <c r="KER70" s="1"/>
      <c r="KES70" s="1"/>
      <c r="KEV70" s="2"/>
      <c r="KEW70" s="6"/>
      <c r="KEX70" s="6"/>
      <c r="KEY70" s="1"/>
      <c r="KEZ70" s="1"/>
      <c r="KFA70" s="1"/>
      <c r="KFD70" s="2"/>
      <c r="KFE70" s="6"/>
      <c r="KFF70" s="6"/>
      <c r="KFG70" s="1"/>
      <c r="KFH70" s="1"/>
      <c r="KFI70" s="1"/>
      <c r="KFL70" s="2"/>
      <c r="KFM70" s="6"/>
      <c r="KFN70" s="6"/>
      <c r="KFO70" s="1"/>
      <c r="KFP70" s="1"/>
      <c r="KFQ70" s="1"/>
      <c r="KFT70" s="2"/>
      <c r="KFU70" s="6"/>
      <c r="KFV70" s="6"/>
      <c r="KFW70" s="1"/>
      <c r="KFX70" s="1"/>
      <c r="KFY70" s="1"/>
      <c r="KGB70" s="2"/>
      <c r="KGC70" s="6"/>
      <c r="KGD70" s="6"/>
      <c r="KGE70" s="1"/>
      <c r="KGF70" s="1"/>
      <c r="KGG70" s="1"/>
      <c r="KGJ70" s="2"/>
      <c r="KGK70" s="6"/>
      <c r="KGL70" s="6"/>
      <c r="KGM70" s="1"/>
      <c r="KGN70" s="1"/>
      <c r="KGO70" s="1"/>
      <c r="KGR70" s="2"/>
      <c r="KGS70" s="6"/>
      <c r="KGT70" s="6"/>
      <c r="KGU70" s="1"/>
      <c r="KGV70" s="1"/>
      <c r="KGW70" s="1"/>
      <c r="KGZ70" s="2"/>
      <c r="KHA70" s="6"/>
      <c r="KHB70" s="6"/>
      <c r="KHC70" s="1"/>
      <c r="KHD70" s="1"/>
      <c r="KHE70" s="1"/>
      <c r="KHH70" s="2"/>
      <c r="KHI70" s="6"/>
      <c r="KHJ70" s="6"/>
      <c r="KHK70" s="1"/>
      <c r="KHL70" s="1"/>
      <c r="KHM70" s="1"/>
      <c r="KHP70" s="2"/>
      <c r="KHQ70" s="6"/>
      <c r="KHR70" s="6"/>
      <c r="KHS70" s="1"/>
      <c r="KHT70" s="1"/>
      <c r="KHU70" s="1"/>
      <c r="KHX70" s="2"/>
      <c r="KHY70" s="6"/>
      <c r="KHZ70" s="6"/>
      <c r="KIA70" s="1"/>
      <c r="KIB70" s="1"/>
      <c r="KIC70" s="1"/>
      <c r="KIF70" s="2"/>
      <c r="KIG70" s="6"/>
      <c r="KIH70" s="6"/>
      <c r="KII70" s="1"/>
      <c r="KIJ70" s="1"/>
      <c r="KIK70" s="1"/>
      <c r="KIN70" s="2"/>
      <c r="KIO70" s="6"/>
      <c r="KIP70" s="6"/>
      <c r="KIQ70" s="1"/>
      <c r="KIR70" s="1"/>
      <c r="KIS70" s="1"/>
      <c r="KIV70" s="2"/>
      <c r="KIW70" s="6"/>
      <c r="KIX70" s="6"/>
      <c r="KIY70" s="1"/>
      <c r="KIZ70" s="1"/>
      <c r="KJA70" s="1"/>
      <c r="KJD70" s="2"/>
      <c r="KJE70" s="6"/>
      <c r="KJF70" s="6"/>
      <c r="KJG70" s="1"/>
      <c r="KJH70" s="1"/>
      <c r="KJI70" s="1"/>
      <c r="KJL70" s="2"/>
      <c r="KJM70" s="6"/>
      <c r="KJN70" s="6"/>
      <c r="KJO70" s="1"/>
      <c r="KJP70" s="1"/>
      <c r="KJQ70" s="1"/>
      <c r="KJT70" s="2"/>
      <c r="KJU70" s="6"/>
      <c r="KJV70" s="6"/>
      <c r="KJW70" s="1"/>
      <c r="KJX70" s="1"/>
      <c r="KJY70" s="1"/>
      <c r="KKB70" s="2"/>
      <c r="KKC70" s="6"/>
      <c r="KKD70" s="6"/>
      <c r="KKE70" s="1"/>
      <c r="KKF70" s="1"/>
      <c r="KKG70" s="1"/>
      <c r="KKJ70" s="2"/>
      <c r="KKK70" s="6"/>
      <c r="KKL70" s="6"/>
      <c r="KKM70" s="1"/>
      <c r="KKN70" s="1"/>
      <c r="KKO70" s="1"/>
      <c r="KKR70" s="2"/>
      <c r="KKS70" s="6"/>
      <c r="KKT70" s="6"/>
      <c r="KKU70" s="1"/>
      <c r="KKV70" s="1"/>
      <c r="KKW70" s="1"/>
      <c r="KKZ70" s="2"/>
      <c r="KLA70" s="6"/>
      <c r="KLB70" s="6"/>
      <c r="KLC70" s="1"/>
      <c r="KLD70" s="1"/>
      <c r="KLE70" s="1"/>
      <c r="KLH70" s="2"/>
      <c r="KLI70" s="6"/>
      <c r="KLJ70" s="6"/>
      <c r="KLK70" s="1"/>
      <c r="KLL70" s="1"/>
      <c r="KLM70" s="1"/>
      <c r="KLP70" s="2"/>
      <c r="KLQ70" s="6"/>
      <c r="KLR70" s="6"/>
      <c r="KLS70" s="1"/>
      <c r="KLT70" s="1"/>
      <c r="KLU70" s="1"/>
      <c r="KLX70" s="2"/>
      <c r="KLY70" s="6"/>
      <c r="KLZ70" s="6"/>
      <c r="KMA70" s="1"/>
      <c r="KMB70" s="1"/>
      <c r="KMC70" s="1"/>
      <c r="KMF70" s="2"/>
      <c r="KMG70" s="6"/>
      <c r="KMH70" s="6"/>
      <c r="KMI70" s="1"/>
      <c r="KMJ70" s="1"/>
      <c r="KMK70" s="1"/>
      <c r="KMN70" s="2"/>
      <c r="KMO70" s="6"/>
      <c r="KMP70" s="6"/>
      <c r="KMQ70" s="1"/>
      <c r="KMR70" s="1"/>
      <c r="KMS70" s="1"/>
      <c r="KMV70" s="2"/>
      <c r="KMW70" s="6"/>
      <c r="KMX70" s="6"/>
      <c r="KMY70" s="1"/>
      <c r="KMZ70" s="1"/>
      <c r="KNA70" s="1"/>
      <c r="KND70" s="2"/>
      <c r="KNE70" s="6"/>
      <c r="KNF70" s="6"/>
      <c r="KNG70" s="1"/>
      <c r="KNH70" s="1"/>
      <c r="KNI70" s="1"/>
      <c r="KNL70" s="2"/>
      <c r="KNM70" s="6"/>
      <c r="KNN70" s="6"/>
      <c r="KNO70" s="1"/>
      <c r="KNP70" s="1"/>
      <c r="KNQ70" s="1"/>
      <c r="KNT70" s="2"/>
      <c r="KNU70" s="6"/>
      <c r="KNV70" s="6"/>
      <c r="KNW70" s="1"/>
      <c r="KNX70" s="1"/>
      <c r="KNY70" s="1"/>
      <c r="KOB70" s="2"/>
      <c r="KOC70" s="6"/>
      <c r="KOD70" s="6"/>
      <c r="KOE70" s="1"/>
      <c r="KOF70" s="1"/>
      <c r="KOG70" s="1"/>
      <c r="KOJ70" s="2"/>
      <c r="KOK70" s="6"/>
      <c r="KOL70" s="6"/>
      <c r="KOM70" s="1"/>
      <c r="KON70" s="1"/>
      <c r="KOO70" s="1"/>
      <c r="KOR70" s="2"/>
      <c r="KOS70" s="6"/>
      <c r="KOT70" s="6"/>
      <c r="KOU70" s="1"/>
      <c r="KOV70" s="1"/>
      <c r="KOW70" s="1"/>
      <c r="KOZ70" s="2"/>
      <c r="KPA70" s="6"/>
      <c r="KPB70" s="6"/>
      <c r="KPC70" s="1"/>
      <c r="KPD70" s="1"/>
      <c r="KPE70" s="1"/>
      <c r="KPH70" s="2"/>
      <c r="KPI70" s="6"/>
      <c r="KPJ70" s="6"/>
      <c r="KPK70" s="1"/>
      <c r="KPL70" s="1"/>
      <c r="KPM70" s="1"/>
      <c r="KPP70" s="2"/>
      <c r="KPQ70" s="6"/>
      <c r="KPR70" s="6"/>
      <c r="KPS70" s="1"/>
      <c r="KPT70" s="1"/>
      <c r="KPU70" s="1"/>
      <c r="KPX70" s="2"/>
      <c r="KPY70" s="6"/>
      <c r="KPZ70" s="6"/>
      <c r="KQA70" s="1"/>
      <c r="KQB70" s="1"/>
      <c r="KQC70" s="1"/>
      <c r="KQF70" s="2"/>
      <c r="KQG70" s="6"/>
      <c r="KQH70" s="6"/>
      <c r="KQI70" s="1"/>
      <c r="KQJ70" s="1"/>
      <c r="KQK70" s="1"/>
      <c r="KQN70" s="2"/>
      <c r="KQO70" s="6"/>
      <c r="KQP70" s="6"/>
      <c r="KQQ70" s="1"/>
      <c r="KQR70" s="1"/>
      <c r="KQS70" s="1"/>
      <c r="KQV70" s="2"/>
      <c r="KQW70" s="6"/>
      <c r="KQX70" s="6"/>
      <c r="KQY70" s="1"/>
      <c r="KQZ70" s="1"/>
      <c r="KRA70" s="1"/>
      <c r="KRD70" s="2"/>
      <c r="KRE70" s="6"/>
      <c r="KRF70" s="6"/>
      <c r="KRG70" s="1"/>
      <c r="KRH70" s="1"/>
      <c r="KRI70" s="1"/>
      <c r="KRL70" s="2"/>
      <c r="KRM70" s="6"/>
      <c r="KRN70" s="6"/>
      <c r="KRO70" s="1"/>
      <c r="KRP70" s="1"/>
      <c r="KRQ70" s="1"/>
      <c r="KRT70" s="2"/>
      <c r="KRU70" s="6"/>
      <c r="KRV70" s="6"/>
      <c r="KRW70" s="1"/>
      <c r="KRX70" s="1"/>
      <c r="KRY70" s="1"/>
      <c r="KSB70" s="2"/>
      <c r="KSC70" s="6"/>
      <c r="KSD70" s="6"/>
      <c r="KSE70" s="1"/>
      <c r="KSF70" s="1"/>
      <c r="KSG70" s="1"/>
      <c r="KSJ70" s="2"/>
      <c r="KSK70" s="6"/>
      <c r="KSL70" s="6"/>
      <c r="KSM70" s="1"/>
      <c r="KSN70" s="1"/>
      <c r="KSO70" s="1"/>
      <c r="KSR70" s="2"/>
      <c r="KSS70" s="6"/>
      <c r="KST70" s="6"/>
      <c r="KSU70" s="1"/>
      <c r="KSV70" s="1"/>
      <c r="KSW70" s="1"/>
      <c r="KSZ70" s="2"/>
      <c r="KTA70" s="6"/>
      <c r="KTB70" s="6"/>
      <c r="KTC70" s="1"/>
      <c r="KTD70" s="1"/>
      <c r="KTE70" s="1"/>
      <c r="KTH70" s="2"/>
      <c r="KTI70" s="6"/>
      <c r="KTJ70" s="6"/>
      <c r="KTK70" s="1"/>
      <c r="KTL70" s="1"/>
      <c r="KTM70" s="1"/>
      <c r="KTP70" s="2"/>
      <c r="KTQ70" s="6"/>
      <c r="KTR70" s="6"/>
      <c r="KTS70" s="1"/>
      <c r="KTT70" s="1"/>
      <c r="KTU70" s="1"/>
      <c r="KTX70" s="2"/>
      <c r="KTY70" s="6"/>
      <c r="KTZ70" s="6"/>
      <c r="KUA70" s="1"/>
      <c r="KUB70" s="1"/>
      <c r="KUC70" s="1"/>
      <c r="KUF70" s="2"/>
      <c r="KUG70" s="6"/>
      <c r="KUH70" s="6"/>
      <c r="KUI70" s="1"/>
      <c r="KUJ70" s="1"/>
      <c r="KUK70" s="1"/>
      <c r="KUN70" s="2"/>
      <c r="KUO70" s="6"/>
      <c r="KUP70" s="6"/>
      <c r="KUQ70" s="1"/>
      <c r="KUR70" s="1"/>
      <c r="KUS70" s="1"/>
      <c r="KUV70" s="2"/>
      <c r="KUW70" s="6"/>
      <c r="KUX70" s="6"/>
      <c r="KUY70" s="1"/>
      <c r="KUZ70" s="1"/>
      <c r="KVA70" s="1"/>
      <c r="KVD70" s="2"/>
      <c r="KVE70" s="6"/>
      <c r="KVF70" s="6"/>
      <c r="KVG70" s="1"/>
      <c r="KVH70" s="1"/>
      <c r="KVI70" s="1"/>
      <c r="KVL70" s="2"/>
      <c r="KVM70" s="6"/>
      <c r="KVN70" s="6"/>
      <c r="KVO70" s="1"/>
      <c r="KVP70" s="1"/>
      <c r="KVQ70" s="1"/>
      <c r="KVT70" s="2"/>
      <c r="KVU70" s="6"/>
      <c r="KVV70" s="6"/>
      <c r="KVW70" s="1"/>
      <c r="KVX70" s="1"/>
      <c r="KVY70" s="1"/>
      <c r="KWB70" s="2"/>
      <c r="KWC70" s="6"/>
      <c r="KWD70" s="6"/>
      <c r="KWE70" s="1"/>
      <c r="KWF70" s="1"/>
      <c r="KWG70" s="1"/>
      <c r="KWJ70" s="2"/>
      <c r="KWK70" s="6"/>
      <c r="KWL70" s="6"/>
      <c r="KWM70" s="1"/>
      <c r="KWN70" s="1"/>
      <c r="KWO70" s="1"/>
      <c r="KWR70" s="2"/>
      <c r="KWS70" s="6"/>
      <c r="KWT70" s="6"/>
      <c r="KWU70" s="1"/>
      <c r="KWV70" s="1"/>
      <c r="KWW70" s="1"/>
      <c r="KWZ70" s="2"/>
      <c r="KXA70" s="6"/>
      <c r="KXB70" s="6"/>
      <c r="KXC70" s="1"/>
      <c r="KXD70" s="1"/>
      <c r="KXE70" s="1"/>
      <c r="KXH70" s="2"/>
      <c r="KXI70" s="6"/>
      <c r="KXJ70" s="6"/>
      <c r="KXK70" s="1"/>
      <c r="KXL70" s="1"/>
      <c r="KXM70" s="1"/>
      <c r="KXP70" s="2"/>
      <c r="KXQ70" s="6"/>
      <c r="KXR70" s="6"/>
      <c r="KXS70" s="1"/>
      <c r="KXT70" s="1"/>
      <c r="KXU70" s="1"/>
      <c r="KXX70" s="2"/>
      <c r="KXY70" s="6"/>
      <c r="KXZ70" s="6"/>
      <c r="KYA70" s="1"/>
      <c r="KYB70" s="1"/>
      <c r="KYC70" s="1"/>
      <c r="KYF70" s="2"/>
      <c r="KYG70" s="6"/>
      <c r="KYH70" s="6"/>
      <c r="KYI70" s="1"/>
      <c r="KYJ70" s="1"/>
      <c r="KYK70" s="1"/>
      <c r="KYN70" s="2"/>
      <c r="KYO70" s="6"/>
      <c r="KYP70" s="6"/>
      <c r="KYQ70" s="1"/>
      <c r="KYR70" s="1"/>
      <c r="KYS70" s="1"/>
      <c r="KYV70" s="2"/>
      <c r="KYW70" s="6"/>
      <c r="KYX70" s="6"/>
      <c r="KYY70" s="1"/>
      <c r="KYZ70" s="1"/>
      <c r="KZA70" s="1"/>
      <c r="KZD70" s="2"/>
      <c r="KZE70" s="6"/>
      <c r="KZF70" s="6"/>
      <c r="KZG70" s="1"/>
      <c r="KZH70" s="1"/>
      <c r="KZI70" s="1"/>
      <c r="KZL70" s="2"/>
      <c r="KZM70" s="6"/>
      <c r="KZN70" s="6"/>
      <c r="KZO70" s="1"/>
      <c r="KZP70" s="1"/>
      <c r="KZQ70" s="1"/>
      <c r="KZT70" s="2"/>
      <c r="KZU70" s="6"/>
      <c r="KZV70" s="6"/>
      <c r="KZW70" s="1"/>
      <c r="KZX70" s="1"/>
      <c r="KZY70" s="1"/>
      <c r="LAB70" s="2"/>
      <c r="LAC70" s="6"/>
      <c r="LAD70" s="6"/>
      <c r="LAE70" s="1"/>
      <c r="LAF70" s="1"/>
      <c r="LAG70" s="1"/>
      <c r="LAJ70" s="2"/>
      <c r="LAK70" s="6"/>
      <c r="LAL70" s="6"/>
      <c r="LAM70" s="1"/>
      <c r="LAN70" s="1"/>
      <c r="LAO70" s="1"/>
      <c r="LAR70" s="2"/>
      <c r="LAS70" s="6"/>
      <c r="LAT70" s="6"/>
      <c r="LAU70" s="1"/>
      <c r="LAV70" s="1"/>
      <c r="LAW70" s="1"/>
      <c r="LAZ70" s="2"/>
      <c r="LBA70" s="6"/>
      <c r="LBB70" s="6"/>
      <c r="LBC70" s="1"/>
      <c r="LBD70" s="1"/>
      <c r="LBE70" s="1"/>
      <c r="LBH70" s="2"/>
      <c r="LBI70" s="6"/>
      <c r="LBJ70" s="6"/>
      <c r="LBK70" s="1"/>
      <c r="LBL70" s="1"/>
      <c r="LBM70" s="1"/>
      <c r="LBP70" s="2"/>
      <c r="LBQ70" s="6"/>
      <c r="LBR70" s="6"/>
      <c r="LBS70" s="1"/>
      <c r="LBT70" s="1"/>
      <c r="LBU70" s="1"/>
      <c r="LBX70" s="2"/>
      <c r="LBY70" s="6"/>
      <c r="LBZ70" s="6"/>
      <c r="LCA70" s="1"/>
      <c r="LCB70" s="1"/>
      <c r="LCC70" s="1"/>
      <c r="LCF70" s="2"/>
      <c r="LCG70" s="6"/>
      <c r="LCH70" s="6"/>
      <c r="LCI70" s="1"/>
      <c r="LCJ70" s="1"/>
      <c r="LCK70" s="1"/>
      <c r="LCN70" s="2"/>
      <c r="LCO70" s="6"/>
      <c r="LCP70" s="6"/>
      <c r="LCQ70" s="1"/>
      <c r="LCR70" s="1"/>
      <c r="LCS70" s="1"/>
      <c r="LCV70" s="2"/>
      <c r="LCW70" s="6"/>
      <c r="LCX70" s="6"/>
      <c r="LCY70" s="1"/>
      <c r="LCZ70" s="1"/>
      <c r="LDA70" s="1"/>
      <c r="LDD70" s="2"/>
      <c r="LDE70" s="6"/>
      <c r="LDF70" s="6"/>
      <c r="LDG70" s="1"/>
      <c r="LDH70" s="1"/>
      <c r="LDI70" s="1"/>
      <c r="LDL70" s="2"/>
      <c r="LDM70" s="6"/>
      <c r="LDN70" s="6"/>
      <c r="LDO70" s="1"/>
      <c r="LDP70" s="1"/>
      <c r="LDQ70" s="1"/>
      <c r="LDT70" s="2"/>
      <c r="LDU70" s="6"/>
      <c r="LDV70" s="6"/>
      <c r="LDW70" s="1"/>
      <c r="LDX70" s="1"/>
      <c r="LDY70" s="1"/>
      <c r="LEB70" s="2"/>
      <c r="LEC70" s="6"/>
      <c r="LED70" s="6"/>
      <c r="LEE70" s="1"/>
      <c r="LEF70" s="1"/>
      <c r="LEG70" s="1"/>
      <c r="LEJ70" s="2"/>
      <c r="LEK70" s="6"/>
      <c r="LEL70" s="6"/>
      <c r="LEM70" s="1"/>
      <c r="LEN70" s="1"/>
      <c r="LEO70" s="1"/>
      <c r="LER70" s="2"/>
      <c r="LES70" s="6"/>
      <c r="LET70" s="6"/>
      <c r="LEU70" s="1"/>
      <c r="LEV70" s="1"/>
      <c r="LEW70" s="1"/>
      <c r="LEZ70" s="2"/>
      <c r="LFA70" s="6"/>
      <c r="LFB70" s="6"/>
      <c r="LFC70" s="1"/>
      <c r="LFD70" s="1"/>
      <c r="LFE70" s="1"/>
      <c r="LFH70" s="2"/>
      <c r="LFI70" s="6"/>
      <c r="LFJ70" s="6"/>
      <c r="LFK70" s="1"/>
      <c r="LFL70" s="1"/>
      <c r="LFM70" s="1"/>
      <c r="LFP70" s="2"/>
      <c r="LFQ70" s="6"/>
      <c r="LFR70" s="6"/>
      <c r="LFS70" s="1"/>
      <c r="LFT70" s="1"/>
      <c r="LFU70" s="1"/>
      <c r="LFX70" s="2"/>
      <c r="LFY70" s="6"/>
      <c r="LFZ70" s="6"/>
      <c r="LGA70" s="1"/>
      <c r="LGB70" s="1"/>
      <c r="LGC70" s="1"/>
      <c r="LGF70" s="2"/>
      <c r="LGG70" s="6"/>
      <c r="LGH70" s="6"/>
      <c r="LGI70" s="1"/>
      <c r="LGJ70" s="1"/>
      <c r="LGK70" s="1"/>
      <c r="LGN70" s="2"/>
      <c r="LGO70" s="6"/>
      <c r="LGP70" s="6"/>
      <c r="LGQ70" s="1"/>
      <c r="LGR70" s="1"/>
      <c r="LGS70" s="1"/>
      <c r="LGV70" s="2"/>
      <c r="LGW70" s="6"/>
      <c r="LGX70" s="6"/>
      <c r="LGY70" s="1"/>
      <c r="LGZ70" s="1"/>
      <c r="LHA70" s="1"/>
      <c r="LHD70" s="2"/>
      <c r="LHE70" s="6"/>
      <c r="LHF70" s="6"/>
      <c r="LHG70" s="1"/>
      <c r="LHH70" s="1"/>
      <c r="LHI70" s="1"/>
      <c r="LHL70" s="2"/>
      <c r="LHM70" s="6"/>
      <c r="LHN70" s="6"/>
      <c r="LHO70" s="1"/>
      <c r="LHP70" s="1"/>
      <c r="LHQ70" s="1"/>
      <c r="LHT70" s="2"/>
      <c r="LHU70" s="6"/>
      <c r="LHV70" s="6"/>
      <c r="LHW70" s="1"/>
      <c r="LHX70" s="1"/>
      <c r="LHY70" s="1"/>
      <c r="LIB70" s="2"/>
      <c r="LIC70" s="6"/>
      <c r="LID70" s="6"/>
      <c r="LIE70" s="1"/>
      <c r="LIF70" s="1"/>
      <c r="LIG70" s="1"/>
      <c r="LIJ70" s="2"/>
      <c r="LIK70" s="6"/>
      <c r="LIL70" s="6"/>
      <c r="LIM70" s="1"/>
      <c r="LIN70" s="1"/>
      <c r="LIO70" s="1"/>
      <c r="LIR70" s="2"/>
      <c r="LIS70" s="6"/>
      <c r="LIT70" s="6"/>
      <c r="LIU70" s="1"/>
      <c r="LIV70" s="1"/>
      <c r="LIW70" s="1"/>
      <c r="LIZ70" s="2"/>
      <c r="LJA70" s="6"/>
      <c r="LJB70" s="6"/>
      <c r="LJC70" s="1"/>
      <c r="LJD70" s="1"/>
      <c r="LJE70" s="1"/>
      <c r="LJH70" s="2"/>
      <c r="LJI70" s="6"/>
      <c r="LJJ70" s="6"/>
      <c r="LJK70" s="1"/>
      <c r="LJL70" s="1"/>
      <c r="LJM70" s="1"/>
      <c r="LJP70" s="2"/>
      <c r="LJQ70" s="6"/>
      <c r="LJR70" s="6"/>
      <c r="LJS70" s="1"/>
      <c r="LJT70" s="1"/>
      <c r="LJU70" s="1"/>
      <c r="LJX70" s="2"/>
      <c r="LJY70" s="6"/>
      <c r="LJZ70" s="6"/>
      <c r="LKA70" s="1"/>
      <c r="LKB70" s="1"/>
      <c r="LKC70" s="1"/>
      <c r="LKF70" s="2"/>
      <c r="LKG70" s="6"/>
      <c r="LKH70" s="6"/>
      <c r="LKI70" s="1"/>
      <c r="LKJ70" s="1"/>
      <c r="LKK70" s="1"/>
      <c r="LKN70" s="2"/>
      <c r="LKO70" s="6"/>
      <c r="LKP70" s="6"/>
      <c r="LKQ70" s="1"/>
      <c r="LKR70" s="1"/>
      <c r="LKS70" s="1"/>
      <c r="LKV70" s="2"/>
      <c r="LKW70" s="6"/>
      <c r="LKX70" s="6"/>
      <c r="LKY70" s="1"/>
      <c r="LKZ70" s="1"/>
      <c r="LLA70" s="1"/>
      <c r="LLD70" s="2"/>
      <c r="LLE70" s="6"/>
      <c r="LLF70" s="6"/>
      <c r="LLG70" s="1"/>
      <c r="LLH70" s="1"/>
      <c r="LLI70" s="1"/>
      <c r="LLL70" s="2"/>
      <c r="LLM70" s="6"/>
      <c r="LLN70" s="6"/>
      <c r="LLO70" s="1"/>
      <c r="LLP70" s="1"/>
      <c r="LLQ70" s="1"/>
      <c r="LLT70" s="2"/>
      <c r="LLU70" s="6"/>
      <c r="LLV70" s="6"/>
      <c r="LLW70" s="1"/>
      <c r="LLX70" s="1"/>
      <c r="LLY70" s="1"/>
      <c r="LMB70" s="2"/>
      <c r="LMC70" s="6"/>
      <c r="LMD70" s="6"/>
      <c r="LME70" s="1"/>
      <c r="LMF70" s="1"/>
      <c r="LMG70" s="1"/>
      <c r="LMJ70" s="2"/>
      <c r="LMK70" s="6"/>
      <c r="LML70" s="6"/>
      <c r="LMM70" s="1"/>
      <c r="LMN70" s="1"/>
      <c r="LMO70" s="1"/>
      <c r="LMR70" s="2"/>
      <c r="LMS70" s="6"/>
      <c r="LMT70" s="6"/>
      <c r="LMU70" s="1"/>
      <c r="LMV70" s="1"/>
      <c r="LMW70" s="1"/>
      <c r="LMZ70" s="2"/>
      <c r="LNA70" s="6"/>
      <c r="LNB70" s="6"/>
      <c r="LNC70" s="1"/>
      <c r="LND70" s="1"/>
      <c r="LNE70" s="1"/>
      <c r="LNH70" s="2"/>
      <c r="LNI70" s="6"/>
      <c r="LNJ70" s="6"/>
      <c r="LNK70" s="1"/>
      <c r="LNL70" s="1"/>
      <c r="LNM70" s="1"/>
      <c r="LNP70" s="2"/>
      <c r="LNQ70" s="6"/>
      <c r="LNR70" s="6"/>
      <c r="LNS70" s="1"/>
      <c r="LNT70" s="1"/>
      <c r="LNU70" s="1"/>
      <c r="LNX70" s="2"/>
      <c r="LNY70" s="6"/>
      <c r="LNZ70" s="6"/>
      <c r="LOA70" s="1"/>
      <c r="LOB70" s="1"/>
      <c r="LOC70" s="1"/>
      <c r="LOF70" s="2"/>
      <c r="LOG70" s="6"/>
      <c r="LOH70" s="6"/>
      <c r="LOI70" s="1"/>
      <c r="LOJ70" s="1"/>
      <c r="LOK70" s="1"/>
      <c r="LON70" s="2"/>
      <c r="LOO70" s="6"/>
      <c r="LOP70" s="6"/>
      <c r="LOQ70" s="1"/>
      <c r="LOR70" s="1"/>
      <c r="LOS70" s="1"/>
      <c r="LOV70" s="2"/>
      <c r="LOW70" s="6"/>
      <c r="LOX70" s="6"/>
      <c r="LOY70" s="1"/>
      <c r="LOZ70" s="1"/>
      <c r="LPA70" s="1"/>
      <c r="LPD70" s="2"/>
      <c r="LPE70" s="6"/>
      <c r="LPF70" s="6"/>
      <c r="LPG70" s="1"/>
      <c r="LPH70" s="1"/>
      <c r="LPI70" s="1"/>
      <c r="LPL70" s="2"/>
      <c r="LPM70" s="6"/>
      <c r="LPN70" s="6"/>
      <c r="LPO70" s="1"/>
      <c r="LPP70" s="1"/>
      <c r="LPQ70" s="1"/>
      <c r="LPT70" s="2"/>
      <c r="LPU70" s="6"/>
      <c r="LPV70" s="6"/>
      <c r="LPW70" s="1"/>
      <c r="LPX70" s="1"/>
      <c r="LPY70" s="1"/>
      <c r="LQB70" s="2"/>
      <c r="LQC70" s="6"/>
      <c r="LQD70" s="6"/>
      <c r="LQE70" s="1"/>
      <c r="LQF70" s="1"/>
      <c r="LQG70" s="1"/>
      <c r="LQJ70" s="2"/>
      <c r="LQK70" s="6"/>
      <c r="LQL70" s="6"/>
      <c r="LQM70" s="1"/>
      <c r="LQN70" s="1"/>
      <c r="LQO70" s="1"/>
      <c r="LQR70" s="2"/>
      <c r="LQS70" s="6"/>
      <c r="LQT70" s="6"/>
      <c r="LQU70" s="1"/>
      <c r="LQV70" s="1"/>
      <c r="LQW70" s="1"/>
      <c r="LQZ70" s="2"/>
      <c r="LRA70" s="6"/>
      <c r="LRB70" s="6"/>
      <c r="LRC70" s="1"/>
      <c r="LRD70" s="1"/>
      <c r="LRE70" s="1"/>
      <c r="LRH70" s="2"/>
      <c r="LRI70" s="6"/>
      <c r="LRJ70" s="6"/>
      <c r="LRK70" s="1"/>
      <c r="LRL70" s="1"/>
      <c r="LRM70" s="1"/>
      <c r="LRP70" s="2"/>
      <c r="LRQ70" s="6"/>
      <c r="LRR70" s="6"/>
      <c r="LRS70" s="1"/>
      <c r="LRT70" s="1"/>
      <c r="LRU70" s="1"/>
      <c r="LRX70" s="2"/>
      <c r="LRY70" s="6"/>
      <c r="LRZ70" s="6"/>
      <c r="LSA70" s="1"/>
      <c r="LSB70" s="1"/>
      <c r="LSC70" s="1"/>
      <c r="LSF70" s="2"/>
      <c r="LSG70" s="6"/>
      <c r="LSH70" s="6"/>
      <c r="LSI70" s="1"/>
      <c r="LSJ70" s="1"/>
      <c r="LSK70" s="1"/>
      <c r="LSN70" s="2"/>
      <c r="LSO70" s="6"/>
      <c r="LSP70" s="6"/>
      <c r="LSQ70" s="1"/>
      <c r="LSR70" s="1"/>
      <c r="LSS70" s="1"/>
      <c r="LSV70" s="2"/>
      <c r="LSW70" s="6"/>
      <c r="LSX70" s="6"/>
      <c r="LSY70" s="1"/>
      <c r="LSZ70" s="1"/>
      <c r="LTA70" s="1"/>
      <c r="LTD70" s="2"/>
      <c r="LTE70" s="6"/>
      <c r="LTF70" s="6"/>
      <c r="LTG70" s="1"/>
      <c r="LTH70" s="1"/>
      <c r="LTI70" s="1"/>
      <c r="LTL70" s="2"/>
      <c r="LTM70" s="6"/>
      <c r="LTN70" s="6"/>
      <c r="LTO70" s="1"/>
      <c r="LTP70" s="1"/>
      <c r="LTQ70" s="1"/>
      <c r="LTT70" s="2"/>
      <c r="LTU70" s="6"/>
      <c r="LTV70" s="6"/>
      <c r="LTW70" s="1"/>
      <c r="LTX70" s="1"/>
      <c r="LTY70" s="1"/>
      <c r="LUB70" s="2"/>
      <c r="LUC70" s="6"/>
      <c r="LUD70" s="6"/>
      <c r="LUE70" s="1"/>
      <c r="LUF70" s="1"/>
      <c r="LUG70" s="1"/>
      <c r="LUJ70" s="2"/>
      <c r="LUK70" s="6"/>
      <c r="LUL70" s="6"/>
      <c r="LUM70" s="1"/>
      <c r="LUN70" s="1"/>
      <c r="LUO70" s="1"/>
      <c r="LUR70" s="2"/>
      <c r="LUS70" s="6"/>
      <c r="LUT70" s="6"/>
      <c r="LUU70" s="1"/>
      <c r="LUV70" s="1"/>
      <c r="LUW70" s="1"/>
      <c r="LUZ70" s="2"/>
      <c r="LVA70" s="6"/>
      <c r="LVB70" s="6"/>
      <c r="LVC70" s="1"/>
      <c r="LVD70" s="1"/>
      <c r="LVE70" s="1"/>
      <c r="LVH70" s="2"/>
      <c r="LVI70" s="6"/>
      <c r="LVJ70" s="6"/>
      <c r="LVK70" s="1"/>
      <c r="LVL70" s="1"/>
      <c r="LVM70" s="1"/>
      <c r="LVP70" s="2"/>
      <c r="LVQ70" s="6"/>
      <c r="LVR70" s="6"/>
      <c r="LVS70" s="1"/>
      <c r="LVT70" s="1"/>
      <c r="LVU70" s="1"/>
      <c r="LVX70" s="2"/>
      <c r="LVY70" s="6"/>
      <c r="LVZ70" s="6"/>
      <c r="LWA70" s="1"/>
      <c r="LWB70" s="1"/>
      <c r="LWC70" s="1"/>
      <c r="LWF70" s="2"/>
      <c r="LWG70" s="6"/>
      <c r="LWH70" s="6"/>
      <c r="LWI70" s="1"/>
      <c r="LWJ70" s="1"/>
      <c r="LWK70" s="1"/>
      <c r="LWN70" s="2"/>
      <c r="LWO70" s="6"/>
      <c r="LWP70" s="6"/>
      <c r="LWQ70" s="1"/>
      <c r="LWR70" s="1"/>
      <c r="LWS70" s="1"/>
      <c r="LWV70" s="2"/>
      <c r="LWW70" s="6"/>
      <c r="LWX70" s="6"/>
      <c r="LWY70" s="1"/>
      <c r="LWZ70" s="1"/>
      <c r="LXA70" s="1"/>
      <c r="LXD70" s="2"/>
      <c r="LXE70" s="6"/>
      <c r="LXF70" s="6"/>
      <c r="LXG70" s="1"/>
      <c r="LXH70" s="1"/>
      <c r="LXI70" s="1"/>
      <c r="LXL70" s="2"/>
      <c r="LXM70" s="6"/>
      <c r="LXN70" s="6"/>
      <c r="LXO70" s="1"/>
      <c r="LXP70" s="1"/>
      <c r="LXQ70" s="1"/>
      <c r="LXT70" s="2"/>
      <c r="LXU70" s="6"/>
      <c r="LXV70" s="6"/>
      <c r="LXW70" s="1"/>
      <c r="LXX70" s="1"/>
      <c r="LXY70" s="1"/>
      <c r="LYB70" s="2"/>
      <c r="LYC70" s="6"/>
      <c r="LYD70" s="6"/>
      <c r="LYE70" s="1"/>
      <c r="LYF70" s="1"/>
      <c r="LYG70" s="1"/>
      <c r="LYJ70" s="2"/>
      <c r="LYK70" s="6"/>
      <c r="LYL70" s="6"/>
      <c r="LYM70" s="1"/>
      <c r="LYN70" s="1"/>
      <c r="LYO70" s="1"/>
      <c r="LYR70" s="2"/>
      <c r="LYS70" s="6"/>
      <c r="LYT70" s="6"/>
      <c r="LYU70" s="1"/>
      <c r="LYV70" s="1"/>
      <c r="LYW70" s="1"/>
      <c r="LYZ70" s="2"/>
      <c r="LZA70" s="6"/>
      <c r="LZB70" s="6"/>
      <c r="LZC70" s="1"/>
      <c r="LZD70" s="1"/>
      <c r="LZE70" s="1"/>
      <c r="LZH70" s="2"/>
      <c r="LZI70" s="6"/>
      <c r="LZJ70" s="6"/>
      <c r="LZK70" s="1"/>
      <c r="LZL70" s="1"/>
      <c r="LZM70" s="1"/>
      <c r="LZP70" s="2"/>
      <c r="LZQ70" s="6"/>
      <c r="LZR70" s="6"/>
      <c r="LZS70" s="1"/>
      <c r="LZT70" s="1"/>
      <c r="LZU70" s="1"/>
      <c r="LZX70" s="2"/>
      <c r="LZY70" s="6"/>
      <c r="LZZ70" s="6"/>
      <c r="MAA70" s="1"/>
      <c r="MAB70" s="1"/>
      <c r="MAC70" s="1"/>
      <c r="MAF70" s="2"/>
      <c r="MAG70" s="6"/>
      <c r="MAH70" s="6"/>
      <c r="MAI70" s="1"/>
      <c r="MAJ70" s="1"/>
      <c r="MAK70" s="1"/>
      <c r="MAN70" s="2"/>
      <c r="MAO70" s="6"/>
      <c r="MAP70" s="6"/>
      <c r="MAQ70" s="1"/>
      <c r="MAR70" s="1"/>
      <c r="MAS70" s="1"/>
      <c r="MAV70" s="2"/>
      <c r="MAW70" s="6"/>
      <c r="MAX70" s="6"/>
      <c r="MAY70" s="1"/>
      <c r="MAZ70" s="1"/>
      <c r="MBA70" s="1"/>
      <c r="MBD70" s="2"/>
      <c r="MBE70" s="6"/>
      <c r="MBF70" s="6"/>
      <c r="MBG70" s="1"/>
      <c r="MBH70" s="1"/>
      <c r="MBI70" s="1"/>
      <c r="MBL70" s="2"/>
      <c r="MBM70" s="6"/>
      <c r="MBN70" s="6"/>
      <c r="MBO70" s="1"/>
      <c r="MBP70" s="1"/>
      <c r="MBQ70" s="1"/>
      <c r="MBT70" s="2"/>
      <c r="MBU70" s="6"/>
      <c r="MBV70" s="6"/>
      <c r="MBW70" s="1"/>
      <c r="MBX70" s="1"/>
      <c r="MBY70" s="1"/>
      <c r="MCB70" s="2"/>
      <c r="MCC70" s="6"/>
      <c r="MCD70" s="6"/>
      <c r="MCE70" s="1"/>
      <c r="MCF70" s="1"/>
      <c r="MCG70" s="1"/>
      <c r="MCJ70" s="2"/>
      <c r="MCK70" s="6"/>
      <c r="MCL70" s="6"/>
      <c r="MCM70" s="1"/>
      <c r="MCN70" s="1"/>
      <c r="MCO70" s="1"/>
      <c r="MCR70" s="2"/>
      <c r="MCS70" s="6"/>
      <c r="MCT70" s="6"/>
      <c r="MCU70" s="1"/>
      <c r="MCV70" s="1"/>
      <c r="MCW70" s="1"/>
      <c r="MCZ70" s="2"/>
      <c r="MDA70" s="6"/>
      <c r="MDB70" s="6"/>
      <c r="MDC70" s="1"/>
      <c r="MDD70" s="1"/>
      <c r="MDE70" s="1"/>
      <c r="MDH70" s="2"/>
      <c r="MDI70" s="6"/>
      <c r="MDJ70" s="6"/>
      <c r="MDK70" s="1"/>
      <c r="MDL70" s="1"/>
      <c r="MDM70" s="1"/>
      <c r="MDP70" s="2"/>
      <c r="MDQ70" s="6"/>
      <c r="MDR70" s="6"/>
      <c r="MDS70" s="1"/>
      <c r="MDT70" s="1"/>
      <c r="MDU70" s="1"/>
      <c r="MDX70" s="2"/>
      <c r="MDY70" s="6"/>
      <c r="MDZ70" s="6"/>
      <c r="MEA70" s="1"/>
      <c r="MEB70" s="1"/>
      <c r="MEC70" s="1"/>
      <c r="MEF70" s="2"/>
      <c r="MEG70" s="6"/>
      <c r="MEH70" s="6"/>
      <c r="MEI70" s="1"/>
      <c r="MEJ70" s="1"/>
      <c r="MEK70" s="1"/>
      <c r="MEN70" s="2"/>
      <c r="MEO70" s="6"/>
      <c r="MEP70" s="6"/>
      <c r="MEQ70" s="1"/>
      <c r="MER70" s="1"/>
      <c r="MES70" s="1"/>
      <c r="MEV70" s="2"/>
      <c r="MEW70" s="6"/>
      <c r="MEX70" s="6"/>
      <c r="MEY70" s="1"/>
      <c r="MEZ70" s="1"/>
      <c r="MFA70" s="1"/>
      <c r="MFD70" s="2"/>
      <c r="MFE70" s="6"/>
      <c r="MFF70" s="6"/>
      <c r="MFG70" s="1"/>
      <c r="MFH70" s="1"/>
      <c r="MFI70" s="1"/>
      <c r="MFL70" s="2"/>
      <c r="MFM70" s="6"/>
      <c r="MFN70" s="6"/>
      <c r="MFO70" s="1"/>
      <c r="MFP70" s="1"/>
      <c r="MFQ70" s="1"/>
      <c r="MFT70" s="2"/>
      <c r="MFU70" s="6"/>
      <c r="MFV70" s="6"/>
      <c r="MFW70" s="1"/>
      <c r="MFX70" s="1"/>
      <c r="MFY70" s="1"/>
      <c r="MGB70" s="2"/>
      <c r="MGC70" s="6"/>
      <c r="MGD70" s="6"/>
      <c r="MGE70" s="1"/>
      <c r="MGF70" s="1"/>
      <c r="MGG70" s="1"/>
      <c r="MGJ70" s="2"/>
      <c r="MGK70" s="6"/>
      <c r="MGL70" s="6"/>
      <c r="MGM70" s="1"/>
      <c r="MGN70" s="1"/>
      <c r="MGO70" s="1"/>
      <c r="MGR70" s="2"/>
      <c r="MGS70" s="6"/>
      <c r="MGT70" s="6"/>
      <c r="MGU70" s="1"/>
      <c r="MGV70" s="1"/>
      <c r="MGW70" s="1"/>
      <c r="MGZ70" s="2"/>
      <c r="MHA70" s="6"/>
      <c r="MHB70" s="6"/>
      <c r="MHC70" s="1"/>
      <c r="MHD70" s="1"/>
      <c r="MHE70" s="1"/>
      <c r="MHH70" s="2"/>
      <c r="MHI70" s="6"/>
      <c r="MHJ70" s="6"/>
      <c r="MHK70" s="1"/>
      <c r="MHL70" s="1"/>
      <c r="MHM70" s="1"/>
      <c r="MHP70" s="2"/>
      <c r="MHQ70" s="6"/>
      <c r="MHR70" s="6"/>
      <c r="MHS70" s="1"/>
      <c r="MHT70" s="1"/>
      <c r="MHU70" s="1"/>
      <c r="MHX70" s="2"/>
      <c r="MHY70" s="6"/>
      <c r="MHZ70" s="6"/>
      <c r="MIA70" s="1"/>
      <c r="MIB70" s="1"/>
      <c r="MIC70" s="1"/>
      <c r="MIF70" s="2"/>
      <c r="MIG70" s="6"/>
      <c r="MIH70" s="6"/>
      <c r="MII70" s="1"/>
      <c r="MIJ70" s="1"/>
      <c r="MIK70" s="1"/>
      <c r="MIN70" s="2"/>
      <c r="MIO70" s="6"/>
      <c r="MIP70" s="6"/>
      <c r="MIQ70" s="1"/>
      <c r="MIR70" s="1"/>
      <c r="MIS70" s="1"/>
      <c r="MIV70" s="2"/>
      <c r="MIW70" s="6"/>
      <c r="MIX70" s="6"/>
      <c r="MIY70" s="1"/>
      <c r="MIZ70" s="1"/>
      <c r="MJA70" s="1"/>
      <c r="MJD70" s="2"/>
      <c r="MJE70" s="6"/>
      <c r="MJF70" s="6"/>
      <c r="MJG70" s="1"/>
      <c r="MJH70" s="1"/>
      <c r="MJI70" s="1"/>
      <c r="MJL70" s="2"/>
      <c r="MJM70" s="6"/>
      <c r="MJN70" s="6"/>
      <c r="MJO70" s="1"/>
      <c r="MJP70" s="1"/>
      <c r="MJQ70" s="1"/>
      <c r="MJT70" s="2"/>
      <c r="MJU70" s="6"/>
      <c r="MJV70" s="6"/>
      <c r="MJW70" s="1"/>
      <c r="MJX70" s="1"/>
      <c r="MJY70" s="1"/>
      <c r="MKB70" s="2"/>
      <c r="MKC70" s="6"/>
      <c r="MKD70" s="6"/>
      <c r="MKE70" s="1"/>
      <c r="MKF70" s="1"/>
      <c r="MKG70" s="1"/>
      <c r="MKJ70" s="2"/>
      <c r="MKK70" s="6"/>
      <c r="MKL70" s="6"/>
      <c r="MKM70" s="1"/>
      <c r="MKN70" s="1"/>
      <c r="MKO70" s="1"/>
      <c r="MKR70" s="2"/>
      <c r="MKS70" s="6"/>
      <c r="MKT70" s="6"/>
      <c r="MKU70" s="1"/>
      <c r="MKV70" s="1"/>
      <c r="MKW70" s="1"/>
      <c r="MKZ70" s="2"/>
      <c r="MLA70" s="6"/>
      <c r="MLB70" s="6"/>
      <c r="MLC70" s="1"/>
      <c r="MLD70" s="1"/>
      <c r="MLE70" s="1"/>
      <c r="MLH70" s="2"/>
      <c r="MLI70" s="6"/>
      <c r="MLJ70" s="6"/>
      <c r="MLK70" s="1"/>
      <c r="MLL70" s="1"/>
      <c r="MLM70" s="1"/>
      <c r="MLP70" s="2"/>
      <c r="MLQ70" s="6"/>
      <c r="MLR70" s="6"/>
      <c r="MLS70" s="1"/>
      <c r="MLT70" s="1"/>
      <c r="MLU70" s="1"/>
      <c r="MLX70" s="2"/>
      <c r="MLY70" s="6"/>
      <c r="MLZ70" s="6"/>
      <c r="MMA70" s="1"/>
      <c r="MMB70" s="1"/>
      <c r="MMC70" s="1"/>
      <c r="MMF70" s="2"/>
      <c r="MMG70" s="6"/>
      <c r="MMH70" s="6"/>
      <c r="MMI70" s="1"/>
      <c r="MMJ70" s="1"/>
      <c r="MMK70" s="1"/>
      <c r="MMN70" s="2"/>
      <c r="MMO70" s="6"/>
      <c r="MMP70" s="6"/>
      <c r="MMQ70" s="1"/>
      <c r="MMR70" s="1"/>
      <c r="MMS70" s="1"/>
      <c r="MMV70" s="2"/>
      <c r="MMW70" s="6"/>
      <c r="MMX70" s="6"/>
      <c r="MMY70" s="1"/>
      <c r="MMZ70" s="1"/>
      <c r="MNA70" s="1"/>
      <c r="MND70" s="2"/>
      <c r="MNE70" s="6"/>
      <c r="MNF70" s="6"/>
      <c r="MNG70" s="1"/>
      <c r="MNH70" s="1"/>
      <c r="MNI70" s="1"/>
      <c r="MNL70" s="2"/>
      <c r="MNM70" s="6"/>
      <c r="MNN70" s="6"/>
      <c r="MNO70" s="1"/>
      <c r="MNP70" s="1"/>
      <c r="MNQ70" s="1"/>
      <c r="MNT70" s="2"/>
      <c r="MNU70" s="6"/>
      <c r="MNV70" s="6"/>
      <c r="MNW70" s="1"/>
      <c r="MNX70" s="1"/>
      <c r="MNY70" s="1"/>
      <c r="MOB70" s="2"/>
      <c r="MOC70" s="6"/>
      <c r="MOD70" s="6"/>
      <c r="MOE70" s="1"/>
      <c r="MOF70" s="1"/>
      <c r="MOG70" s="1"/>
      <c r="MOJ70" s="2"/>
      <c r="MOK70" s="6"/>
      <c r="MOL70" s="6"/>
      <c r="MOM70" s="1"/>
      <c r="MON70" s="1"/>
      <c r="MOO70" s="1"/>
      <c r="MOR70" s="2"/>
      <c r="MOS70" s="6"/>
      <c r="MOT70" s="6"/>
      <c r="MOU70" s="1"/>
      <c r="MOV70" s="1"/>
      <c r="MOW70" s="1"/>
      <c r="MOZ70" s="2"/>
      <c r="MPA70" s="6"/>
      <c r="MPB70" s="6"/>
      <c r="MPC70" s="1"/>
      <c r="MPD70" s="1"/>
      <c r="MPE70" s="1"/>
      <c r="MPH70" s="2"/>
      <c r="MPI70" s="6"/>
      <c r="MPJ70" s="6"/>
      <c r="MPK70" s="1"/>
      <c r="MPL70" s="1"/>
      <c r="MPM70" s="1"/>
      <c r="MPP70" s="2"/>
      <c r="MPQ70" s="6"/>
      <c r="MPR70" s="6"/>
      <c r="MPS70" s="1"/>
      <c r="MPT70" s="1"/>
      <c r="MPU70" s="1"/>
      <c r="MPX70" s="2"/>
      <c r="MPY70" s="6"/>
      <c r="MPZ70" s="6"/>
      <c r="MQA70" s="1"/>
      <c r="MQB70" s="1"/>
      <c r="MQC70" s="1"/>
      <c r="MQF70" s="2"/>
      <c r="MQG70" s="6"/>
      <c r="MQH70" s="6"/>
      <c r="MQI70" s="1"/>
      <c r="MQJ70" s="1"/>
      <c r="MQK70" s="1"/>
      <c r="MQN70" s="2"/>
      <c r="MQO70" s="6"/>
      <c r="MQP70" s="6"/>
      <c r="MQQ70" s="1"/>
      <c r="MQR70" s="1"/>
      <c r="MQS70" s="1"/>
      <c r="MQV70" s="2"/>
      <c r="MQW70" s="6"/>
      <c r="MQX70" s="6"/>
      <c r="MQY70" s="1"/>
      <c r="MQZ70" s="1"/>
      <c r="MRA70" s="1"/>
      <c r="MRD70" s="2"/>
      <c r="MRE70" s="6"/>
      <c r="MRF70" s="6"/>
      <c r="MRG70" s="1"/>
      <c r="MRH70" s="1"/>
      <c r="MRI70" s="1"/>
      <c r="MRL70" s="2"/>
      <c r="MRM70" s="6"/>
      <c r="MRN70" s="6"/>
      <c r="MRO70" s="1"/>
      <c r="MRP70" s="1"/>
      <c r="MRQ70" s="1"/>
      <c r="MRT70" s="2"/>
      <c r="MRU70" s="6"/>
      <c r="MRV70" s="6"/>
      <c r="MRW70" s="1"/>
      <c r="MRX70" s="1"/>
      <c r="MRY70" s="1"/>
      <c r="MSB70" s="2"/>
      <c r="MSC70" s="6"/>
      <c r="MSD70" s="6"/>
      <c r="MSE70" s="1"/>
      <c r="MSF70" s="1"/>
      <c r="MSG70" s="1"/>
      <c r="MSJ70" s="2"/>
      <c r="MSK70" s="6"/>
      <c r="MSL70" s="6"/>
      <c r="MSM70" s="1"/>
      <c r="MSN70" s="1"/>
      <c r="MSO70" s="1"/>
      <c r="MSR70" s="2"/>
      <c r="MSS70" s="6"/>
      <c r="MST70" s="6"/>
      <c r="MSU70" s="1"/>
      <c r="MSV70" s="1"/>
      <c r="MSW70" s="1"/>
      <c r="MSZ70" s="2"/>
      <c r="MTA70" s="6"/>
      <c r="MTB70" s="6"/>
      <c r="MTC70" s="1"/>
      <c r="MTD70" s="1"/>
      <c r="MTE70" s="1"/>
      <c r="MTH70" s="2"/>
      <c r="MTI70" s="6"/>
      <c r="MTJ70" s="6"/>
      <c r="MTK70" s="1"/>
      <c r="MTL70" s="1"/>
      <c r="MTM70" s="1"/>
      <c r="MTP70" s="2"/>
      <c r="MTQ70" s="6"/>
      <c r="MTR70" s="6"/>
      <c r="MTS70" s="1"/>
      <c r="MTT70" s="1"/>
      <c r="MTU70" s="1"/>
      <c r="MTX70" s="2"/>
      <c r="MTY70" s="6"/>
      <c r="MTZ70" s="6"/>
      <c r="MUA70" s="1"/>
      <c r="MUB70" s="1"/>
      <c r="MUC70" s="1"/>
      <c r="MUF70" s="2"/>
      <c r="MUG70" s="6"/>
      <c r="MUH70" s="6"/>
      <c r="MUI70" s="1"/>
      <c r="MUJ70" s="1"/>
      <c r="MUK70" s="1"/>
      <c r="MUN70" s="2"/>
      <c r="MUO70" s="6"/>
      <c r="MUP70" s="6"/>
      <c r="MUQ70" s="1"/>
      <c r="MUR70" s="1"/>
      <c r="MUS70" s="1"/>
      <c r="MUV70" s="2"/>
      <c r="MUW70" s="6"/>
      <c r="MUX70" s="6"/>
      <c r="MUY70" s="1"/>
      <c r="MUZ70" s="1"/>
      <c r="MVA70" s="1"/>
      <c r="MVD70" s="2"/>
      <c r="MVE70" s="6"/>
      <c r="MVF70" s="6"/>
      <c r="MVG70" s="1"/>
      <c r="MVH70" s="1"/>
      <c r="MVI70" s="1"/>
      <c r="MVL70" s="2"/>
      <c r="MVM70" s="6"/>
      <c r="MVN70" s="6"/>
      <c r="MVO70" s="1"/>
      <c r="MVP70" s="1"/>
      <c r="MVQ70" s="1"/>
      <c r="MVT70" s="2"/>
      <c r="MVU70" s="6"/>
      <c r="MVV70" s="6"/>
      <c r="MVW70" s="1"/>
      <c r="MVX70" s="1"/>
      <c r="MVY70" s="1"/>
      <c r="MWB70" s="2"/>
      <c r="MWC70" s="6"/>
      <c r="MWD70" s="6"/>
      <c r="MWE70" s="1"/>
      <c r="MWF70" s="1"/>
      <c r="MWG70" s="1"/>
      <c r="MWJ70" s="2"/>
      <c r="MWK70" s="6"/>
      <c r="MWL70" s="6"/>
      <c r="MWM70" s="1"/>
      <c r="MWN70" s="1"/>
      <c r="MWO70" s="1"/>
      <c r="MWR70" s="2"/>
      <c r="MWS70" s="6"/>
      <c r="MWT70" s="6"/>
      <c r="MWU70" s="1"/>
      <c r="MWV70" s="1"/>
      <c r="MWW70" s="1"/>
      <c r="MWZ70" s="2"/>
      <c r="MXA70" s="6"/>
      <c r="MXB70" s="6"/>
      <c r="MXC70" s="1"/>
      <c r="MXD70" s="1"/>
      <c r="MXE70" s="1"/>
      <c r="MXH70" s="2"/>
      <c r="MXI70" s="6"/>
      <c r="MXJ70" s="6"/>
      <c r="MXK70" s="1"/>
      <c r="MXL70" s="1"/>
      <c r="MXM70" s="1"/>
      <c r="MXP70" s="2"/>
      <c r="MXQ70" s="6"/>
      <c r="MXR70" s="6"/>
      <c r="MXS70" s="1"/>
      <c r="MXT70" s="1"/>
      <c r="MXU70" s="1"/>
      <c r="MXX70" s="2"/>
      <c r="MXY70" s="6"/>
      <c r="MXZ70" s="6"/>
      <c r="MYA70" s="1"/>
      <c r="MYB70" s="1"/>
      <c r="MYC70" s="1"/>
      <c r="MYF70" s="2"/>
      <c r="MYG70" s="6"/>
      <c r="MYH70" s="6"/>
      <c r="MYI70" s="1"/>
      <c r="MYJ70" s="1"/>
      <c r="MYK70" s="1"/>
      <c r="MYN70" s="2"/>
      <c r="MYO70" s="6"/>
      <c r="MYP70" s="6"/>
      <c r="MYQ70" s="1"/>
      <c r="MYR70" s="1"/>
      <c r="MYS70" s="1"/>
      <c r="MYV70" s="2"/>
      <c r="MYW70" s="6"/>
      <c r="MYX70" s="6"/>
      <c r="MYY70" s="1"/>
      <c r="MYZ70" s="1"/>
      <c r="MZA70" s="1"/>
      <c r="MZD70" s="2"/>
      <c r="MZE70" s="6"/>
      <c r="MZF70" s="6"/>
      <c r="MZG70" s="1"/>
      <c r="MZH70" s="1"/>
      <c r="MZI70" s="1"/>
      <c r="MZL70" s="2"/>
      <c r="MZM70" s="6"/>
      <c r="MZN70" s="6"/>
      <c r="MZO70" s="1"/>
      <c r="MZP70" s="1"/>
      <c r="MZQ70" s="1"/>
      <c r="MZT70" s="2"/>
      <c r="MZU70" s="6"/>
      <c r="MZV70" s="6"/>
      <c r="MZW70" s="1"/>
      <c r="MZX70" s="1"/>
      <c r="MZY70" s="1"/>
      <c r="NAB70" s="2"/>
      <c r="NAC70" s="6"/>
      <c r="NAD70" s="6"/>
      <c r="NAE70" s="1"/>
      <c r="NAF70" s="1"/>
      <c r="NAG70" s="1"/>
      <c r="NAJ70" s="2"/>
      <c r="NAK70" s="6"/>
      <c r="NAL70" s="6"/>
      <c r="NAM70" s="1"/>
      <c r="NAN70" s="1"/>
      <c r="NAO70" s="1"/>
      <c r="NAR70" s="2"/>
      <c r="NAS70" s="6"/>
      <c r="NAT70" s="6"/>
      <c r="NAU70" s="1"/>
      <c r="NAV70" s="1"/>
      <c r="NAW70" s="1"/>
      <c r="NAZ70" s="2"/>
      <c r="NBA70" s="6"/>
      <c r="NBB70" s="6"/>
      <c r="NBC70" s="1"/>
      <c r="NBD70" s="1"/>
      <c r="NBE70" s="1"/>
      <c r="NBH70" s="2"/>
      <c r="NBI70" s="6"/>
      <c r="NBJ70" s="6"/>
      <c r="NBK70" s="1"/>
      <c r="NBL70" s="1"/>
      <c r="NBM70" s="1"/>
      <c r="NBP70" s="2"/>
      <c r="NBQ70" s="6"/>
      <c r="NBR70" s="6"/>
      <c r="NBS70" s="1"/>
      <c r="NBT70" s="1"/>
      <c r="NBU70" s="1"/>
      <c r="NBX70" s="2"/>
      <c r="NBY70" s="6"/>
      <c r="NBZ70" s="6"/>
      <c r="NCA70" s="1"/>
      <c r="NCB70" s="1"/>
      <c r="NCC70" s="1"/>
      <c r="NCF70" s="2"/>
      <c r="NCG70" s="6"/>
      <c r="NCH70" s="6"/>
      <c r="NCI70" s="1"/>
      <c r="NCJ70" s="1"/>
      <c r="NCK70" s="1"/>
      <c r="NCN70" s="2"/>
      <c r="NCO70" s="6"/>
      <c r="NCP70" s="6"/>
      <c r="NCQ70" s="1"/>
      <c r="NCR70" s="1"/>
      <c r="NCS70" s="1"/>
      <c r="NCV70" s="2"/>
      <c r="NCW70" s="6"/>
      <c r="NCX70" s="6"/>
      <c r="NCY70" s="1"/>
      <c r="NCZ70" s="1"/>
      <c r="NDA70" s="1"/>
      <c r="NDD70" s="2"/>
      <c r="NDE70" s="6"/>
      <c r="NDF70" s="6"/>
      <c r="NDG70" s="1"/>
      <c r="NDH70" s="1"/>
      <c r="NDI70" s="1"/>
      <c r="NDL70" s="2"/>
      <c r="NDM70" s="6"/>
      <c r="NDN70" s="6"/>
      <c r="NDO70" s="1"/>
      <c r="NDP70" s="1"/>
      <c r="NDQ70" s="1"/>
      <c r="NDT70" s="2"/>
      <c r="NDU70" s="6"/>
      <c r="NDV70" s="6"/>
      <c r="NDW70" s="1"/>
      <c r="NDX70" s="1"/>
      <c r="NDY70" s="1"/>
      <c r="NEB70" s="2"/>
      <c r="NEC70" s="6"/>
      <c r="NED70" s="6"/>
      <c r="NEE70" s="1"/>
      <c r="NEF70" s="1"/>
      <c r="NEG70" s="1"/>
      <c r="NEJ70" s="2"/>
      <c r="NEK70" s="6"/>
      <c r="NEL70" s="6"/>
      <c r="NEM70" s="1"/>
      <c r="NEN70" s="1"/>
      <c r="NEO70" s="1"/>
      <c r="NER70" s="2"/>
      <c r="NES70" s="6"/>
      <c r="NET70" s="6"/>
      <c r="NEU70" s="1"/>
      <c r="NEV70" s="1"/>
      <c r="NEW70" s="1"/>
      <c r="NEZ70" s="2"/>
      <c r="NFA70" s="6"/>
      <c r="NFB70" s="6"/>
      <c r="NFC70" s="1"/>
      <c r="NFD70" s="1"/>
      <c r="NFE70" s="1"/>
      <c r="NFH70" s="2"/>
      <c r="NFI70" s="6"/>
      <c r="NFJ70" s="6"/>
      <c r="NFK70" s="1"/>
      <c r="NFL70" s="1"/>
      <c r="NFM70" s="1"/>
      <c r="NFP70" s="2"/>
      <c r="NFQ70" s="6"/>
      <c r="NFR70" s="6"/>
      <c r="NFS70" s="1"/>
      <c r="NFT70" s="1"/>
      <c r="NFU70" s="1"/>
      <c r="NFX70" s="2"/>
      <c r="NFY70" s="6"/>
      <c r="NFZ70" s="6"/>
      <c r="NGA70" s="1"/>
      <c r="NGB70" s="1"/>
      <c r="NGC70" s="1"/>
      <c r="NGF70" s="2"/>
      <c r="NGG70" s="6"/>
      <c r="NGH70" s="6"/>
      <c r="NGI70" s="1"/>
      <c r="NGJ70" s="1"/>
      <c r="NGK70" s="1"/>
      <c r="NGN70" s="2"/>
      <c r="NGO70" s="6"/>
      <c r="NGP70" s="6"/>
      <c r="NGQ70" s="1"/>
      <c r="NGR70" s="1"/>
      <c r="NGS70" s="1"/>
      <c r="NGV70" s="2"/>
      <c r="NGW70" s="6"/>
      <c r="NGX70" s="6"/>
      <c r="NGY70" s="1"/>
      <c r="NGZ70" s="1"/>
      <c r="NHA70" s="1"/>
      <c r="NHD70" s="2"/>
      <c r="NHE70" s="6"/>
      <c r="NHF70" s="6"/>
      <c r="NHG70" s="1"/>
      <c r="NHH70" s="1"/>
      <c r="NHI70" s="1"/>
      <c r="NHL70" s="2"/>
      <c r="NHM70" s="6"/>
      <c r="NHN70" s="6"/>
      <c r="NHO70" s="1"/>
      <c r="NHP70" s="1"/>
      <c r="NHQ70" s="1"/>
      <c r="NHT70" s="2"/>
      <c r="NHU70" s="6"/>
      <c r="NHV70" s="6"/>
      <c r="NHW70" s="1"/>
      <c r="NHX70" s="1"/>
      <c r="NHY70" s="1"/>
      <c r="NIB70" s="2"/>
      <c r="NIC70" s="6"/>
      <c r="NID70" s="6"/>
      <c r="NIE70" s="1"/>
      <c r="NIF70" s="1"/>
      <c r="NIG70" s="1"/>
      <c r="NIJ70" s="2"/>
      <c r="NIK70" s="6"/>
      <c r="NIL70" s="6"/>
      <c r="NIM70" s="1"/>
      <c r="NIN70" s="1"/>
      <c r="NIO70" s="1"/>
      <c r="NIR70" s="2"/>
      <c r="NIS70" s="6"/>
      <c r="NIT70" s="6"/>
      <c r="NIU70" s="1"/>
      <c r="NIV70" s="1"/>
      <c r="NIW70" s="1"/>
      <c r="NIZ70" s="2"/>
      <c r="NJA70" s="6"/>
      <c r="NJB70" s="6"/>
      <c r="NJC70" s="1"/>
      <c r="NJD70" s="1"/>
      <c r="NJE70" s="1"/>
      <c r="NJH70" s="2"/>
      <c r="NJI70" s="6"/>
      <c r="NJJ70" s="6"/>
      <c r="NJK70" s="1"/>
      <c r="NJL70" s="1"/>
      <c r="NJM70" s="1"/>
      <c r="NJP70" s="2"/>
      <c r="NJQ70" s="6"/>
      <c r="NJR70" s="6"/>
      <c r="NJS70" s="1"/>
      <c r="NJT70" s="1"/>
      <c r="NJU70" s="1"/>
      <c r="NJX70" s="2"/>
      <c r="NJY70" s="6"/>
      <c r="NJZ70" s="6"/>
      <c r="NKA70" s="1"/>
      <c r="NKB70" s="1"/>
      <c r="NKC70" s="1"/>
      <c r="NKF70" s="2"/>
      <c r="NKG70" s="6"/>
      <c r="NKH70" s="6"/>
      <c r="NKI70" s="1"/>
      <c r="NKJ70" s="1"/>
      <c r="NKK70" s="1"/>
      <c r="NKN70" s="2"/>
      <c r="NKO70" s="6"/>
      <c r="NKP70" s="6"/>
      <c r="NKQ70" s="1"/>
      <c r="NKR70" s="1"/>
      <c r="NKS70" s="1"/>
      <c r="NKV70" s="2"/>
      <c r="NKW70" s="6"/>
      <c r="NKX70" s="6"/>
      <c r="NKY70" s="1"/>
      <c r="NKZ70" s="1"/>
      <c r="NLA70" s="1"/>
      <c r="NLD70" s="2"/>
      <c r="NLE70" s="6"/>
      <c r="NLF70" s="6"/>
      <c r="NLG70" s="1"/>
      <c r="NLH70" s="1"/>
      <c r="NLI70" s="1"/>
      <c r="NLL70" s="2"/>
      <c r="NLM70" s="6"/>
      <c r="NLN70" s="6"/>
      <c r="NLO70" s="1"/>
      <c r="NLP70" s="1"/>
      <c r="NLQ70" s="1"/>
      <c r="NLT70" s="2"/>
      <c r="NLU70" s="6"/>
      <c r="NLV70" s="6"/>
      <c r="NLW70" s="1"/>
      <c r="NLX70" s="1"/>
      <c r="NLY70" s="1"/>
      <c r="NMB70" s="2"/>
      <c r="NMC70" s="6"/>
      <c r="NMD70" s="6"/>
      <c r="NME70" s="1"/>
      <c r="NMF70" s="1"/>
      <c r="NMG70" s="1"/>
      <c r="NMJ70" s="2"/>
      <c r="NMK70" s="6"/>
      <c r="NML70" s="6"/>
      <c r="NMM70" s="1"/>
      <c r="NMN70" s="1"/>
      <c r="NMO70" s="1"/>
      <c r="NMR70" s="2"/>
      <c r="NMS70" s="6"/>
      <c r="NMT70" s="6"/>
      <c r="NMU70" s="1"/>
      <c r="NMV70" s="1"/>
      <c r="NMW70" s="1"/>
      <c r="NMZ70" s="2"/>
      <c r="NNA70" s="6"/>
      <c r="NNB70" s="6"/>
      <c r="NNC70" s="1"/>
      <c r="NND70" s="1"/>
      <c r="NNE70" s="1"/>
      <c r="NNH70" s="2"/>
      <c r="NNI70" s="6"/>
      <c r="NNJ70" s="6"/>
      <c r="NNK70" s="1"/>
      <c r="NNL70" s="1"/>
      <c r="NNM70" s="1"/>
      <c r="NNP70" s="2"/>
      <c r="NNQ70" s="6"/>
      <c r="NNR70" s="6"/>
      <c r="NNS70" s="1"/>
      <c r="NNT70" s="1"/>
      <c r="NNU70" s="1"/>
      <c r="NNX70" s="2"/>
      <c r="NNY70" s="6"/>
      <c r="NNZ70" s="6"/>
      <c r="NOA70" s="1"/>
      <c r="NOB70" s="1"/>
      <c r="NOC70" s="1"/>
      <c r="NOF70" s="2"/>
      <c r="NOG70" s="6"/>
      <c r="NOH70" s="6"/>
      <c r="NOI70" s="1"/>
      <c r="NOJ70" s="1"/>
      <c r="NOK70" s="1"/>
      <c r="NON70" s="2"/>
      <c r="NOO70" s="6"/>
      <c r="NOP70" s="6"/>
      <c r="NOQ70" s="1"/>
      <c r="NOR70" s="1"/>
      <c r="NOS70" s="1"/>
      <c r="NOV70" s="2"/>
      <c r="NOW70" s="6"/>
      <c r="NOX70" s="6"/>
      <c r="NOY70" s="1"/>
      <c r="NOZ70" s="1"/>
      <c r="NPA70" s="1"/>
      <c r="NPD70" s="2"/>
      <c r="NPE70" s="6"/>
      <c r="NPF70" s="6"/>
      <c r="NPG70" s="1"/>
      <c r="NPH70" s="1"/>
      <c r="NPI70" s="1"/>
      <c r="NPL70" s="2"/>
      <c r="NPM70" s="6"/>
      <c r="NPN70" s="6"/>
      <c r="NPO70" s="1"/>
      <c r="NPP70" s="1"/>
      <c r="NPQ70" s="1"/>
      <c r="NPT70" s="2"/>
      <c r="NPU70" s="6"/>
      <c r="NPV70" s="6"/>
      <c r="NPW70" s="1"/>
      <c r="NPX70" s="1"/>
      <c r="NPY70" s="1"/>
      <c r="NQB70" s="2"/>
      <c r="NQC70" s="6"/>
      <c r="NQD70" s="6"/>
      <c r="NQE70" s="1"/>
      <c r="NQF70" s="1"/>
      <c r="NQG70" s="1"/>
      <c r="NQJ70" s="2"/>
      <c r="NQK70" s="6"/>
      <c r="NQL70" s="6"/>
      <c r="NQM70" s="1"/>
      <c r="NQN70" s="1"/>
      <c r="NQO70" s="1"/>
      <c r="NQR70" s="2"/>
      <c r="NQS70" s="6"/>
      <c r="NQT70" s="6"/>
      <c r="NQU70" s="1"/>
      <c r="NQV70" s="1"/>
      <c r="NQW70" s="1"/>
      <c r="NQZ70" s="2"/>
      <c r="NRA70" s="6"/>
      <c r="NRB70" s="6"/>
      <c r="NRC70" s="1"/>
      <c r="NRD70" s="1"/>
      <c r="NRE70" s="1"/>
      <c r="NRH70" s="2"/>
      <c r="NRI70" s="6"/>
      <c r="NRJ70" s="6"/>
      <c r="NRK70" s="1"/>
      <c r="NRL70" s="1"/>
      <c r="NRM70" s="1"/>
      <c r="NRP70" s="2"/>
      <c r="NRQ70" s="6"/>
      <c r="NRR70" s="6"/>
      <c r="NRS70" s="1"/>
      <c r="NRT70" s="1"/>
      <c r="NRU70" s="1"/>
      <c r="NRX70" s="2"/>
      <c r="NRY70" s="6"/>
      <c r="NRZ70" s="6"/>
      <c r="NSA70" s="1"/>
      <c r="NSB70" s="1"/>
      <c r="NSC70" s="1"/>
      <c r="NSF70" s="2"/>
      <c r="NSG70" s="6"/>
      <c r="NSH70" s="6"/>
      <c r="NSI70" s="1"/>
      <c r="NSJ70" s="1"/>
      <c r="NSK70" s="1"/>
      <c r="NSN70" s="2"/>
      <c r="NSO70" s="6"/>
      <c r="NSP70" s="6"/>
      <c r="NSQ70" s="1"/>
      <c r="NSR70" s="1"/>
      <c r="NSS70" s="1"/>
      <c r="NSV70" s="2"/>
      <c r="NSW70" s="6"/>
      <c r="NSX70" s="6"/>
      <c r="NSY70" s="1"/>
      <c r="NSZ70" s="1"/>
      <c r="NTA70" s="1"/>
      <c r="NTD70" s="2"/>
      <c r="NTE70" s="6"/>
      <c r="NTF70" s="6"/>
      <c r="NTG70" s="1"/>
      <c r="NTH70" s="1"/>
      <c r="NTI70" s="1"/>
      <c r="NTL70" s="2"/>
      <c r="NTM70" s="6"/>
      <c r="NTN70" s="6"/>
      <c r="NTO70" s="1"/>
      <c r="NTP70" s="1"/>
      <c r="NTQ70" s="1"/>
      <c r="NTT70" s="2"/>
      <c r="NTU70" s="6"/>
      <c r="NTV70" s="6"/>
      <c r="NTW70" s="1"/>
      <c r="NTX70" s="1"/>
      <c r="NTY70" s="1"/>
      <c r="NUB70" s="2"/>
      <c r="NUC70" s="6"/>
      <c r="NUD70" s="6"/>
      <c r="NUE70" s="1"/>
      <c r="NUF70" s="1"/>
      <c r="NUG70" s="1"/>
      <c r="NUJ70" s="2"/>
      <c r="NUK70" s="6"/>
      <c r="NUL70" s="6"/>
      <c r="NUM70" s="1"/>
      <c r="NUN70" s="1"/>
      <c r="NUO70" s="1"/>
      <c r="NUR70" s="2"/>
      <c r="NUS70" s="6"/>
      <c r="NUT70" s="6"/>
      <c r="NUU70" s="1"/>
      <c r="NUV70" s="1"/>
      <c r="NUW70" s="1"/>
      <c r="NUZ70" s="2"/>
      <c r="NVA70" s="6"/>
      <c r="NVB70" s="6"/>
      <c r="NVC70" s="1"/>
      <c r="NVD70" s="1"/>
      <c r="NVE70" s="1"/>
      <c r="NVH70" s="2"/>
      <c r="NVI70" s="6"/>
      <c r="NVJ70" s="6"/>
      <c r="NVK70" s="1"/>
      <c r="NVL70" s="1"/>
      <c r="NVM70" s="1"/>
      <c r="NVP70" s="2"/>
      <c r="NVQ70" s="6"/>
      <c r="NVR70" s="6"/>
      <c r="NVS70" s="1"/>
      <c r="NVT70" s="1"/>
      <c r="NVU70" s="1"/>
      <c r="NVX70" s="2"/>
      <c r="NVY70" s="6"/>
      <c r="NVZ70" s="6"/>
      <c r="NWA70" s="1"/>
      <c r="NWB70" s="1"/>
      <c r="NWC70" s="1"/>
      <c r="NWF70" s="2"/>
      <c r="NWG70" s="6"/>
      <c r="NWH70" s="6"/>
      <c r="NWI70" s="1"/>
      <c r="NWJ70" s="1"/>
      <c r="NWK70" s="1"/>
      <c r="NWN70" s="2"/>
      <c r="NWO70" s="6"/>
      <c r="NWP70" s="6"/>
      <c r="NWQ70" s="1"/>
      <c r="NWR70" s="1"/>
      <c r="NWS70" s="1"/>
      <c r="NWV70" s="2"/>
      <c r="NWW70" s="6"/>
      <c r="NWX70" s="6"/>
      <c r="NWY70" s="1"/>
      <c r="NWZ70" s="1"/>
      <c r="NXA70" s="1"/>
      <c r="NXD70" s="2"/>
      <c r="NXE70" s="6"/>
      <c r="NXF70" s="6"/>
      <c r="NXG70" s="1"/>
      <c r="NXH70" s="1"/>
      <c r="NXI70" s="1"/>
      <c r="NXL70" s="2"/>
      <c r="NXM70" s="6"/>
      <c r="NXN70" s="6"/>
      <c r="NXO70" s="1"/>
      <c r="NXP70" s="1"/>
      <c r="NXQ70" s="1"/>
      <c r="NXT70" s="2"/>
      <c r="NXU70" s="6"/>
      <c r="NXV70" s="6"/>
      <c r="NXW70" s="1"/>
      <c r="NXX70" s="1"/>
      <c r="NXY70" s="1"/>
      <c r="NYB70" s="2"/>
      <c r="NYC70" s="6"/>
      <c r="NYD70" s="6"/>
      <c r="NYE70" s="1"/>
      <c r="NYF70" s="1"/>
      <c r="NYG70" s="1"/>
      <c r="NYJ70" s="2"/>
      <c r="NYK70" s="6"/>
      <c r="NYL70" s="6"/>
      <c r="NYM70" s="1"/>
      <c r="NYN70" s="1"/>
      <c r="NYO70" s="1"/>
      <c r="NYR70" s="2"/>
      <c r="NYS70" s="6"/>
      <c r="NYT70" s="6"/>
      <c r="NYU70" s="1"/>
      <c r="NYV70" s="1"/>
      <c r="NYW70" s="1"/>
      <c r="NYZ70" s="2"/>
      <c r="NZA70" s="6"/>
      <c r="NZB70" s="6"/>
      <c r="NZC70" s="1"/>
      <c r="NZD70" s="1"/>
      <c r="NZE70" s="1"/>
      <c r="NZH70" s="2"/>
      <c r="NZI70" s="6"/>
      <c r="NZJ70" s="6"/>
      <c r="NZK70" s="1"/>
      <c r="NZL70" s="1"/>
      <c r="NZM70" s="1"/>
      <c r="NZP70" s="2"/>
      <c r="NZQ70" s="6"/>
      <c r="NZR70" s="6"/>
      <c r="NZS70" s="1"/>
      <c r="NZT70" s="1"/>
      <c r="NZU70" s="1"/>
      <c r="NZX70" s="2"/>
      <c r="NZY70" s="6"/>
      <c r="NZZ70" s="6"/>
      <c r="OAA70" s="1"/>
      <c r="OAB70" s="1"/>
      <c r="OAC70" s="1"/>
      <c r="OAF70" s="2"/>
      <c r="OAG70" s="6"/>
      <c r="OAH70" s="6"/>
      <c r="OAI70" s="1"/>
      <c r="OAJ70" s="1"/>
      <c r="OAK70" s="1"/>
      <c r="OAN70" s="2"/>
      <c r="OAO70" s="6"/>
      <c r="OAP70" s="6"/>
      <c r="OAQ70" s="1"/>
      <c r="OAR70" s="1"/>
      <c r="OAS70" s="1"/>
      <c r="OAV70" s="2"/>
      <c r="OAW70" s="6"/>
      <c r="OAX70" s="6"/>
      <c r="OAY70" s="1"/>
      <c r="OAZ70" s="1"/>
      <c r="OBA70" s="1"/>
      <c r="OBD70" s="2"/>
      <c r="OBE70" s="6"/>
      <c r="OBF70" s="6"/>
      <c r="OBG70" s="1"/>
      <c r="OBH70" s="1"/>
      <c r="OBI70" s="1"/>
      <c r="OBL70" s="2"/>
      <c r="OBM70" s="6"/>
      <c r="OBN70" s="6"/>
      <c r="OBO70" s="1"/>
      <c r="OBP70" s="1"/>
      <c r="OBQ70" s="1"/>
      <c r="OBT70" s="2"/>
      <c r="OBU70" s="6"/>
      <c r="OBV70" s="6"/>
      <c r="OBW70" s="1"/>
      <c r="OBX70" s="1"/>
      <c r="OBY70" s="1"/>
      <c r="OCB70" s="2"/>
      <c r="OCC70" s="6"/>
      <c r="OCD70" s="6"/>
      <c r="OCE70" s="1"/>
      <c r="OCF70" s="1"/>
      <c r="OCG70" s="1"/>
      <c r="OCJ70" s="2"/>
      <c r="OCK70" s="6"/>
      <c r="OCL70" s="6"/>
      <c r="OCM70" s="1"/>
      <c r="OCN70" s="1"/>
      <c r="OCO70" s="1"/>
      <c r="OCR70" s="2"/>
      <c r="OCS70" s="6"/>
      <c r="OCT70" s="6"/>
      <c r="OCU70" s="1"/>
      <c r="OCV70" s="1"/>
      <c r="OCW70" s="1"/>
      <c r="OCZ70" s="2"/>
      <c r="ODA70" s="6"/>
      <c r="ODB70" s="6"/>
      <c r="ODC70" s="1"/>
      <c r="ODD70" s="1"/>
      <c r="ODE70" s="1"/>
      <c r="ODH70" s="2"/>
      <c r="ODI70" s="6"/>
      <c r="ODJ70" s="6"/>
      <c r="ODK70" s="1"/>
      <c r="ODL70" s="1"/>
      <c r="ODM70" s="1"/>
      <c r="ODP70" s="2"/>
      <c r="ODQ70" s="6"/>
      <c r="ODR70" s="6"/>
      <c r="ODS70" s="1"/>
      <c r="ODT70" s="1"/>
      <c r="ODU70" s="1"/>
      <c r="ODX70" s="2"/>
      <c r="ODY70" s="6"/>
      <c r="ODZ70" s="6"/>
      <c r="OEA70" s="1"/>
      <c r="OEB70" s="1"/>
      <c r="OEC70" s="1"/>
      <c r="OEF70" s="2"/>
      <c r="OEG70" s="6"/>
      <c r="OEH70" s="6"/>
      <c r="OEI70" s="1"/>
      <c r="OEJ70" s="1"/>
      <c r="OEK70" s="1"/>
      <c r="OEN70" s="2"/>
      <c r="OEO70" s="6"/>
      <c r="OEP70" s="6"/>
      <c r="OEQ70" s="1"/>
      <c r="OER70" s="1"/>
      <c r="OES70" s="1"/>
      <c r="OEV70" s="2"/>
      <c r="OEW70" s="6"/>
      <c r="OEX70" s="6"/>
      <c r="OEY70" s="1"/>
      <c r="OEZ70" s="1"/>
      <c r="OFA70" s="1"/>
      <c r="OFD70" s="2"/>
      <c r="OFE70" s="6"/>
      <c r="OFF70" s="6"/>
      <c r="OFG70" s="1"/>
      <c r="OFH70" s="1"/>
      <c r="OFI70" s="1"/>
      <c r="OFL70" s="2"/>
      <c r="OFM70" s="6"/>
      <c r="OFN70" s="6"/>
      <c r="OFO70" s="1"/>
      <c r="OFP70" s="1"/>
      <c r="OFQ70" s="1"/>
      <c r="OFT70" s="2"/>
      <c r="OFU70" s="6"/>
      <c r="OFV70" s="6"/>
      <c r="OFW70" s="1"/>
      <c r="OFX70" s="1"/>
      <c r="OFY70" s="1"/>
      <c r="OGB70" s="2"/>
      <c r="OGC70" s="6"/>
      <c r="OGD70" s="6"/>
      <c r="OGE70" s="1"/>
      <c r="OGF70" s="1"/>
      <c r="OGG70" s="1"/>
      <c r="OGJ70" s="2"/>
      <c r="OGK70" s="6"/>
      <c r="OGL70" s="6"/>
      <c r="OGM70" s="1"/>
      <c r="OGN70" s="1"/>
      <c r="OGO70" s="1"/>
      <c r="OGR70" s="2"/>
      <c r="OGS70" s="6"/>
      <c r="OGT70" s="6"/>
      <c r="OGU70" s="1"/>
      <c r="OGV70" s="1"/>
      <c r="OGW70" s="1"/>
      <c r="OGZ70" s="2"/>
      <c r="OHA70" s="6"/>
      <c r="OHB70" s="6"/>
      <c r="OHC70" s="1"/>
      <c r="OHD70" s="1"/>
      <c r="OHE70" s="1"/>
      <c r="OHH70" s="2"/>
      <c r="OHI70" s="6"/>
      <c r="OHJ70" s="6"/>
      <c r="OHK70" s="1"/>
      <c r="OHL70" s="1"/>
      <c r="OHM70" s="1"/>
      <c r="OHP70" s="2"/>
      <c r="OHQ70" s="6"/>
      <c r="OHR70" s="6"/>
      <c r="OHS70" s="1"/>
      <c r="OHT70" s="1"/>
      <c r="OHU70" s="1"/>
      <c r="OHX70" s="2"/>
      <c r="OHY70" s="6"/>
      <c r="OHZ70" s="6"/>
      <c r="OIA70" s="1"/>
      <c r="OIB70" s="1"/>
      <c r="OIC70" s="1"/>
      <c r="OIF70" s="2"/>
      <c r="OIG70" s="6"/>
      <c r="OIH70" s="6"/>
      <c r="OII70" s="1"/>
      <c r="OIJ70" s="1"/>
      <c r="OIK70" s="1"/>
      <c r="OIN70" s="2"/>
      <c r="OIO70" s="6"/>
      <c r="OIP70" s="6"/>
      <c r="OIQ70" s="1"/>
      <c r="OIR70" s="1"/>
      <c r="OIS70" s="1"/>
      <c r="OIV70" s="2"/>
      <c r="OIW70" s="6"/>
      <c r="OIX70" s="6"/>
      <c r="OIY70" s="1"/>
      <c r="OIZ70" s="1"/>
      <c r="OJA70" s="1"/>
      <c r="OJD70" s="2"/>
      <c r="OJE70" s="6"/>
      <c r="OJF70" s="6"/>
      <c r="OJG70" s="1"/>
      <c r="OJH70" s="1"/>
      <c r="OJI70" s="1"/>
      <c r="OJL70" s="2"/>
      <c r="OJM70" s="6"/>
      <c r="OJN70" s="6"/>
      <c r="OJO70" s="1"/>
      <c r="OJP70" s="1"/>
      <c r="OJQ70" s="1"/>
      <c r="OJT70" s="2"/>
      <c r="OJU70" s="6"/>
      <c r="OJV70" s="6"/>
      <c r="OJW70" s="1"/>
      <c r="OJX70" s="1"/>
      <c r="OJY70" s="1"/>
      <c r="OKB70" s="2"/>
      <c r="OKC70" s="6"/>
      <c r="OKD70" s="6"/>
      <c r="OKE70" s="1"/>
      <c r="OKF70" s="1"/>
      <c r="OKG70" s="1"/>
      <c r="OKJ70" s="2"/>
      <c r="OKK70" s="6"/>
      <c r="OKL70" s="6"/>
      <c r="OKM70" s="1"/>
      <c r="OKN70" s="1"/>
      <c r="OKO70" s="1"/>
      <c r="OKR70" s="2"/>
      <c r="OKS70" s="6"/>
      <c r="OKT70" s="6"/>
      <c r="OKU70" s="1"/>
      <c r="OKV70" s="1"/>
      <c r="OKW70" s="1"/>
      <c r="OKZ70" s="2"/>
      <c r="OLA70" s="6"/>
      <c r="OLB70" s="6"/>
      <c r="OLC70" s="1"/>
      <c r="OLD70" s="1"/>
      <c r="OLE70" s="1"/>
      <c r="OLH70" s="2"/>
      <c r="OLI70" s="6"/>
      <c r="OLJ70" s="6"/>
      <c r="OLK70" s="1"/>
      <c r="OLL70" s="1"/>
      <c r="OLM70" s="1"/>
      <c r="OLP70" s="2"/>
      <c r="OLQ70" s="6"/>
      <c r="OLR70" s="6"/>
      <c r="OLS70" s="1"/>
      <c r="OLT70" s="1"/>
      <c r="OLU70" s="1"/>
      <c r="OLX70" s="2"/>
      <c r="OLY70" s="6"/>
      <c r="OLZ70" s="6"/>
      <c r="OMA70" s="1"/>
      <c r="OMB70" s="1"/>
      <c r="OMC70" s="1"/>
      <c r="OMF70" s="2"/>
      <c r="OMG70" s="6"/>
      <c r="OMH70" s="6"/>
      <c r="OMI70" s="1"/>
      <c r="OMJ70" s="1"/>
      <c r="OMK70" s="1"/>
      <c r="OMN70" s="2"/>
      <c r="OMO70" s="6"/>
      <c r="OMP70" s="6"/>
      <c r="OMQ70" s="1"/>
      <c r="OMR70" s="1"/>
      <c r="OMS70" s="1"/>
      <c r="OMV70" s="2"/>
      <c r="OMW70" s="6"/>
      <c r="OMX70" s="6"/>
      <c r="OMY70" s="1"/>
      <c r="OMZ70" s="1"/>
      <c r="ONA70" s="1"/>
      <c r="OND70" s="2"/>
      <c r="ONE70" s="6"/>
      <c r="ONF70" s="6"/>
      <c r="ONG70" s="1"/>
      <c r="ONH70" s="1"/>
      <c r="ONI70" s="1"/>
      <c r="ONL70" s="2"/>
      <c r="ONM70" s="6"/>
      <c r="ONN70" s="6"/>
      <c r="ONO70" s="1"/>
      <c r="ONP70" s="1"/>
      <c r="ONQ70" s="1"/>
      <c r="ONT70" s="2"/>
      <c r="ONU70" s="6"/>
      <c r="ONV70" s="6"/>
      <c r="ONW70" s="1"/>
      <c r="ONX70" s="1"/>
      <c r="ONY70" s="1"/>
      <c r="OOB70" s="2"/>
      <c r="OOC70" s="6"/>
      <c r="OOD70" s="6"/>
      <c r="OOE70" s="1"/>
      <c r="OOF70" s="1"/>
      <c r="OOG70" s="1"/>
      <c r="OOJ70" s="2"/>
      <c r="OOK70" s="6"/>
      <c r="OOL70" s="6"/>
      <c r="OOM70" s="1"/>
      <c r="OON70" s="1"/>
      <c r="OOO70" s="1"/>
      <c r="OOR70" s="2"/>
      <c r="OOS70" s="6"/>
      <c r="OOT70" s="6"/>
      <c r="OOU70" s="1"/>
      <c r="OOV70" s="1"/>
      <c r="OOW70" s="1"/>
      <c r="OOZ70" s="2"/>
      <c r="OPA70" s="6"/>
      <c r="OPB70" s="6"/>
      <c r="OPC70" s="1"/>
      <c r="OPD70" s="1"/>
      <c r="OPE70" s="1"/>
      <c r="OPH70" s="2"/>
      <c r="OPI70" s="6"/>
      <c r="OPJ70" s="6"/>
      <c r="OPK70" s="1"/>
      <c r="OPL70" s="1"/>
      <c r="OPM70" s="1"/>
      <c r="OPP70" s="2"/>
      <c r="OPQ70" s="6"/>
      <c r="OPR70" s="6"/>
      <c r="OPS70" s="1"/>
      <c r="OPT70" s="1"/>
      <c r="OPU70" s="1"/>
      <c r="OPX70" s="2"/>
      <c r="OPY70" s="6"/>
      <c r="OPZ70" s="6"/>
      <c r="OQA70" s="1"/>
      <c r="OQB70" s="1"/>
      <c r="OQC70" s="1"/>
      <c r="OQF70" s="2"/>
      <c r="OQG70" s="6"/>
      <c r="OQH70" s="6"/>
      <c r="OQI70" s="1"/>
      <c r="OQJ70" s="1"/>
      <c r="OQK70" s="1"/>
      <c r="OQN70" s="2"/>
      <c r="OQO70" s="6"/>
      <c r="OQP70" s="6"/>
      <c r="OQQ70" s="1"/>
      <c r="OQR70" s="1"/>
      <c r="OQS70" s="1"/>
      <c r="OQV70" s="2"/>
      <c r="OQW70" s="6"/>
      <c r="OQX70" s="6"/>
      <c r="OQY70" s="1"/>
      <c r="OQZ70" s="1"/>
      <c r="ORA70" s="1"/>
      <c r="ORD70" s="2"/>
      <c r="ORE70" s="6"/>
      <c r="ORF70" s="6"/>
      <c r="ORG70" s="1"/>
      <c r="ORH70" s="1"/>
      <c r="ORI70" s="1"/>
      <c r="ORL70" s="2"/>
      <c r="ORM70" s="6"/>
      <c r="ORN70" s="6"/>
      <c r="ORO70" s="1"/>
      <c r="ORP70" s="1"/>
      <c r="ORQ70" s="1"/>
      <c r="ORT70" s="2"/>
      <c r="ORU70" s="6"/>
      <c r="ORV70" s="6"/>
      <c r="ORW70" s="1"/>
      <c r="ORX70" s="1"/>
      <c r="ORY70" s="1"/>
      <c r="OSB70" s="2"/>
      <c r="OSC70" s="6"/>
      <c r="OSD70" s="6"/>
      <c r="OSE70" s="1"/>
      <c r="OSF70" s="1"/>
      <c r="OSG70" s="1"/>
      <c r="OSJ70" s="2"/>
      <c r="OSK70" s="6"/>
      <c r="OSL70" s="6"/>
      <c r="OSM70" s="1"/>
      <c r="OSN70" s="1"/>
      <c r="OSO70" s="1"/>
      <c r="OSR70" s="2"/>
      <c r="OSS70" s="6"/>
      <c r="OST70" s="6"/>
      <c r="OSU70" s="1"/>
      <c r="OSV70" s="1"/>
      <c r="OSW70" s="1"/>
      <c r="OSZ70" s="2"/>
      <c r="OTA70" s="6"/>
      <c r="OTB70" s="6"/>
      <c r="OTC70" s="1"/>
      <c r="OTD70" s="1"/>
      <c r="OTE70" s="1"/>
      <c r="OTH70" s="2"/>
      <c r="OTI70" s="6"/>
      <c r="OTJ70" s="6"/>
      <c r="OTK70" s="1"/>
      <c r="OTL70" s="1"/>
      <c r="OTM70" s="1"/>
      <c r="OTP70" s="2"/>
      <c r="OTQ70" s="6"/>
      <c r="OTR70" s="6"/>
      <c r="OTS70" s="1"/>
      <c r="OTT70" s="1"/>
      <c r="OTU70" s="1"/>
      <c r="OTX70" s="2"/>
      <c r="OTY70" s="6"/>
      <c r="OTZ70" s="6"/>
      <c r="OUA70" s="1"/>
      <c r="OUB70" s="1"/>
      <c r="OUC70" s="1"/>
      <c r="OUF70" s="2"/>
      <c r="OUG70" s="6"/>
      <c r="OUH70" s="6"/>
      <c r="OUI70" s="1"/>
      <c r="OUJ70" s="1"/>
      <c r="OUK70" s="1"/>
      <c r="OUN70" s="2"/>
      <c r="OUO70" s="6"/>
      <c r="OUP70" s="6"/>
      <c r="OUQ70" s="1"/>
      <c r="OUR70" s="1"/>
      <c r="OUS70" s="1"/>
      <c r="OUV70" s="2"/>
      <c r="OUW70" s="6"/>
      <c r="OUX70" s="6"/>
      <c r="OUY70" s="1"/>
      <c r="OUZ70" s="1"/>
      <c r="OVA70" s="1"/>
      <c r="OVD70" s="2"/>
      <c r="OVE70" s="6"/>
      <c r="OVF70" s="6"/>
      <c r="OVG70" s="1"/>
      <c r="OVH70" s="1"/>
      <c r="OVI70" s="1"/>
      <c r="OVL70" s="2"/>
      <c r="OVM70" s="6"/>
      <c r="OVN70" s="6"/>
      <c r="OVO70" s="1"/>
      <c r="OVP70" s="1"/>
      <c r="OVQ70" s="1"/>
      <c r="OVT70" s="2"/>
      <c r="OVU70" s="6"/>
      <c r="OVV70" s="6"/>
      <c r="OVW70" s="1"/>
      <c r="OVX70" s="1"/>
      <c r="OVY70" s="1"/>
      <c r="OWB70" s="2"/>
      <c r="OWC70" s="6"/>
      <c r="OWD70" s="6"/>
      <c r="OWE70" s="1"/>
      <c r="OWF70" s="1"/>
      <c r="OWG70" s="1"/>
      <c r="OWJ70" s="2"/>
      <c r="OWK70" s="6"/>
      <c r="OWL70" s="6"/>
      <c r="OWM70" s="1"/>
      <c r="OWN70" s="1"/>
      <c r="OWO70" s="1"/>
      <c r="OWR70" s="2"/>
      <c r="OWS70" s="6"/>
      <c r="OWT70" s="6"/>
      <c r="OWU70" s="1"/>
      <c r="OWV70" s="1"/>
      <c r="OWW70" s="1"/>
      <c r="OWZ70" s="2"/>
      <c r="OXA70" s="6"/>
      <c r="OXB70" s="6"/>
      <c r="OXC70" s="1"/>
      <c r="OXD70" s="1"/>
      <c r="OXE70" s="1"/>
      <c r="OXH70" s="2"/>
      <c r="OXI70" s="6"/>
      <c r="OXJ70" s="6"/>
      <c r="OXK70" s="1"/>
      <c r="OXL70" s="1"/>
      <c r="OXM70" s="1"/>
      <c r="OXP70" s="2"/>
      <c r="OXQ70" s="6"/>
      <c r="OXR70" s="6"/>
      <c r="OXS70" s="1"/>
      <c r="OXT70" s="1"/>
      <c r="OXU70" s="1"/>
      <c r="OXX70" s="2"/>
      <c r="OXY70" s="6"/>
      <c r="OXZ70" s="6"/>
      <c r="OYA70" s="1"/>
      <c r="OYB70" s="1"/>
      <c r="OYC70" s="1"/>
      <c r="OYF70" s="2"/>
      <c r="OYG70" s="6"/>
      <c r="OYH70" s="6"/>
      <c r="OYI70" s="1"/>
      <c r="OYJ70" s="1"/>
      <c r="OYK70" s="1"/>
      <c r="OYN70" s="2"/>
      <c r="OYO70" s="6"/>
      <c r="OYP70" s="6"/>
      <c r="OYQ70" s="1"/>
      <c r="OYR70" s="1"/>
      <c r="OYS70" s="1"/>
      <c r="OYV70" s="2"/>
      <c r="OYW70" s="6"/>
      <c r="OYX70" s="6"/>
      <c r="OYY70" s="1"/>
      <c r="OYZ70" s="1"/>
      <c r="OZA70" s="1"/>
      <c r="OZD70" s="2"/>
      <c r="OZE70" s="6"/>
      <c r="OZF70" s="6"/>
      <c r="OZG70" s="1"/>
      <c r="OZH70" s="1"/>
      <c r="OZI70" s="1"/>
      <c r="OZL70" s="2"/>
      <c r="OZM70" s="6"/>
      <c r="OZN70" s="6"/>
      <c r="OZO70" s="1"/>
      <c r="OZP70" s="1"/>
      <c r="OZQ70" s="1"/>
      <c r="OZT70" s="2"/>
      <c r="OZU70" s="6"/>
      <c r="OZV70" s="6"/>
      <c r="OZW70" s="1"/>
      <c r="OZX70" s="1"/>
      <c r="OZY70" s="1"/>
      <c r="PAB70" s="2"/>
      <c r="PAC70" s="6"/>
      <c r="PAD70" s="6"/>
      <c r="PAE70" s="1"/>
      <c r="PAF70" s="1"/>
      <c r="PAG70" s="1"/>
      <c r="PAJ70" s="2"/>
      <c r="PAK70" s="6"/>
      <c r="PAL70" s="6"/>
      <c r="PAM70" s="1"/>
      <c r="PAN70" s="1"/>
      <c r="PAO70" s="1"/>
      <c r="PAR70" s="2"/>
      <c r="PAS70" s="6"/>
      <c r="PAT70" s="6"/>
      <c r="PAU70" s="1"/>
      <c r="PAV70" s="1"/>
      <c r="PAW70" s="1"/>
      <c r="PAZ70" s="2"/>
      <c r="PBA70" s="6"/>
      <c r="PBB70" s="6"/>
      <c r="PBC70" s="1"/>
      <c r="PBD70" s="1"/>
      <c r="PBE70" s="1"/>
      <c r="PBH70" s="2"/>
      <c r="PBI70" s="6"/>
      <c r="PBJ70" s="6"/>
      <c r="PBK70" s="1"/>
      <c r="PBL70" s="1"/>
      <c r="PBM70" s="1"/>
      <c r="PBP70" s="2"/>
      <c r="PBQ70" s="6"/>
      <c r="PBR70" s="6"/>
      <c r="PBS70" s="1"/>
      <c r="PBT70" s="1"/>
      <c r="PBU70" s="1"/>
      <c r="PBX70" s="2"/>
      <c r="PBY70" s="6"/>
      <c r="PBZ70" s="6"/>
      <c r="PCA70" s="1"/>
      <c r="PCB70" s="1"/>
      <c r="PCC70" s="1"/>
      <c r="PCF70" s="2"/>
      <c r="PCG70" s="6"/>
      <c r="PCH70" s="6"/>
      <c r="PCI70" s="1"/>
      <c r="PCJ70" s="1"/>
      <c r="PCK70" s="1"/>
      <c r="PCN70" s="2"/>
      <c r="PCO70" s="6"/>
      <c r="PCP70" s="6"/>
      <c r="PCQ70" s="1"/>
      <c r="PCR70" s="1"/>
      <c r="PCS70" s="1"/>
      <c r="PCV70" s="2"/>
      <c r="PCW70" s="6"/>
      <c r="PCX70" s="6"/>
      <c r="PCY70" s="1"/>
      <c r="PCZ70" s="1"/>
      <c r="PDA70" s="1"/>
      <c r="PDD70" s="2"/>
      <c r="PDE70" s="6"/>
      <c r="PDF70" s="6"/>
      <c r="PDG70" s="1"/>
      <c r="PDH70" s="1"/>
      <c r="PDI70" s="1"/>
      <c r="PDL70" s="2"/>
      <c r="PDM70" s="6"/>
      <c r="PDN70" s="6"/>
      <c r="PDO70" s="1"/>
      <c r="PDP70" s="1"/>
      <c r="PDQ70" s="1"/>
      <c r="PDT70" s="2"/>
      <c r="PDU70" s="6"/>
      <c r="PDV70" s="6"/>
      <c r="PDW70" s="1"/>
      <c r="PDX70" s="1"/>
      <c r="PDY70" s="1"/>
      <c r="PEB70" s="2"/>
      <c r="PEC70" s="6"/>
      <c r="PED70" s="6"/>
      <c r="PEE70" s="1"/>
      <c r="PEF70" s="1"/>
      <c r="PEG70" s="1"/>
      <c r="PEJ70" s="2"/>
      <c r="PEK70" s="6"/>
      <c r="PEL70" s="6"/>
      <c r="PEM70" s="1"/>
      <c r="PEN70" s="1"/>
      <c r="PEO70" s="1"/>
      <c r="PER70" s="2"/>
      <c r="PES70" s="6"/>
      <c r="PET70" s="6"/>
      <c r="PEU70" s="1"/>
      <c r="PEV70" s="1"/>
      <c r="PEW70" s="1"/>
      <c r="PEZ70" s="2"/>
      <c r="PFA70" s="6"/>
      <c r="PFB70" s="6"/>
      <c r="PFC70" s="1"/>
      <c r="PFD70" s="1"/>
      <c r="PFE70" s="1"/>
      <c r="PFH70" s="2"/>
      <c r="PFI70" s="6"/>
      <c r="PFJ70" s="6"/>
      <c r="PFK70" s="1"/>
      <c r="PFL70" s="1"/>
      <c r="PFM70" s="1"/>
      <c r="PFP70" s="2"/>
      <c r="PFQ70" s="6"/>
      <c r="PFR70" s="6"/>
      <c r="PFS70" s="1"/>
      <c r="PFT70" s="1"/>
      <c r="PFU70" s="1"/>
      <c r="PFX70" s="2"/>
      <c r="PFY70" s="6"/>
      <c r="PFZ70" s="6"/>
      <c r="PGA70" s="1"/>
      <c r="PGB70" s="1"/>
      <c r="PGC70" s="1"/>
      <c r="PGF70" s="2"/>
      <c r="PGG70" s="6"/>
      <c r="PGH70" s="6"/>
      <c r="PGI70" s="1"/>
      <c r="PGJ70" s="1"/>
      <c r="PGK70" s="1"/>
      <c r="PGN70" s="2"/>
      <c r="PGO70" s="6"/>
      <c r="PGP70" s="6"/>
      <c r="PGQ70" s="1"/>
      <c r="PGR70" s="1"/>
      <c r="PGS70" s="1"/>
      <c r="PGV70" s="2"/>
      <c r="PGW70" s="6"/>
      <c r="PGX70" s="6"/>
      <c r="PGY70" s="1"/>
      <c r="PGZ70" s="1"/>
      <c r="PHA70" s="1"/>
      <c r="PHD70" s="2"/>
      <c r="PHE70" s="6"/>
      <c r="PHF70" s="6"/>
      <c r="PHG70" s="1"/>
      <c r="PHH70" s="1"/>
      <c r="PHI70" s="1"/>
      <c r="PHL70" s="2"/>
      <c r="PHM70" s="6"/>
      <c r="PHN70" s="6"/>
      <c r="PHO70" s="1"/>
      <c r="PHP70" s="1"/>
      <c r="PHQ70" s="1"/>
      <c r="PHT70" s="2"/>
      <c r="PHU70" s="6"/>
      <c r="PHV70" s="6"/>
      <c r="PHW70" s="1"/>
      <c r="PHX70" s="1"/>
      <c r="PHY70" s="1"/>
      <c r="PIB70" s="2"/>
      <c r="PIC70" s="6"/>
      <c r="PID70" s="6"/>
      <c r="PIE70" s="1"/>
      <c r="PIF70" s="1"/>
      <c r="PIG70" s="1"/>
      <c r="PIJ70" s="2"/>
      <c r="PIK70" s="6"/>
      <c r="PIL70" s="6"/>
      <c r="PIM70" s="1"/>
      <c r="PIN70" s="1"/>
      <c r="PIO70" s="1"/>
      <c r="PIR70" s="2"/>
      <c r="PIS70" s="6"/>
      <c r="PIT70" s="6"/>
      <c r="PIU70" s="1"/>
      <c r="PIV70" s="1"/>
      <c r="PIW70" s="1"/>
      <c r="PIZ70" s="2"/>
      <c r="PJA70" s="6"/>
      <c r="PJB70" s="6"/>
      <c r="PJC70" s="1"/>
      <c r="PJD70" s="1"/>
      <c r="PJE70" s="1"/>
      <c r="PJH70" s="2"/>
      <c r="PJI70" s="6"/>
      <c r="PJJ70" s="6"/>
      <c r="PJK70" s="1"/>
      <c r="PJL70" s="1"/>
      <c r="PJM70" s="1"/>
      <c r="PJP70" s="2"/>
      <c r="PJQ70" s="6"/>
      <c r="PJR70" s="6"/>
      <c r="PJS70" s="1"/>
      <c r="PJT70" s="1"/>
      <c r="PJU70" s="1"/>
      <c r="PJX70" s="2"/>
      <c r="PJY70" s="6"/>
      <c r="PJZ70" s="6"/>
      <c r="PKA70" s="1"/>
      <c r="PKB70" s="1"/>
      <c r="PKC70" s="1"/>
      <c r="PKF70" s="2"/>
      <c r="PKG70" s="6"/>
      <c r="PKH70" s="6"/>
      <c r="PKI70" s="1"/>
      <c r="PKJ70" s="1"/>
      <c r="PKK70" s="1"/>
      <c r="PKN70" s="2"/>
      <c r="PKO70" s="6"/>
      <c r="PKP70" s="6"/>
      <c r="PKQ70" s="1"/>
      <c r="PKR70" s="1"/>
      <c r="PKS70" s="1"/>
      <c r="PKV70" s="2"/>
      <c r="PKW70" s="6"/>
      <c r="PKX70" s="6"/>
      <c r="PKY70" s="1"/>
      <c r="PKZ70" s="1"/>
      <c r="PLA70" s="1"/>
      <c r="PLD70" s="2"/>
      <c r="PLE70" s="6"/>
      <c r="PLF70" s="6"/>
      <c r="PLG70" s="1"/>
      <c r="PLH70" s="1"/>
      <c r="PLI70" s="1"/>
      <c r="PLL70" s="2"/>
      <c r="PLM70" s="6"/>
      <c r="PLN70" s="6"/>
      <c r="PLO70" s="1"/>
      <c r="PLP70" s="1"/>
      <c r="PLQ70" s="1"/>
      <c r="PLT70" s="2"/>
      <c r="PLU70" s="6"/>
      <c r="PLV70" s="6"/>
      <c r="PLW70" s="1"/>
      <c r="PLX70" s="1"/>
      <c r="PLY70" s="1"/>
      <c r="PMB70" s="2"/>
      <c r="PMC70" s="6"/>
      <c r="PMD70" s="6"/>
      <c r="PME70" s="1"/>
      <c r="PMF70" s="1"/>
      <c r="PMG70" s="1"/>
      <c r="PMJ70" s="2"/>
      <c r="PMK70" s="6"/>
      <c r="PML70" s="6"/>
      <c r="PMM70" s="1"/>
      <c r="PMN70" s="1"/>
      <c r="PMO70" s="1"/>
      <c r="PMR70" s="2"/>
      <c r="PMS70" s="6"/>
      <c r="PMT70" s="6"/>
      <c r="PMU70" s="1"/>
      <c r="PMV70" s="1"/>
      <c r="PMW70" s="1"/>
      <c r="PMZ70" s="2"/>
      <c r="PNA70" s="6"/>
      <c r="PNB70" s="6"/>
      <c r="PNC70" s="1"/>
      <c r="PND70" s="1"/>
      <c r="PNE70" s="1"/>
      <c r="PNH70" s="2"/>
      <c r="PNI70" s="6"/>
      <c r="PNJ70" s="6"/>
      <c r="PNK70" s="1"/>
      <c r="PNL70" s="1"/>
      <c r="PNM70" s="1"/>
      <c r="PNP70" s="2"/>
      <c r="PNQ70" s="6"/>
      <c r="PNR70" s="6"/>
      <c r="PNS70" s="1"/>
      <c r="PNT70" s="1"/>
      <c r="PNU70" s="1"/>
      <c r="PNX70" s="2"/>
      <c r="PNY70" s="6"/>
      <c r="PNZ70" s="6"/>
      <c r="POA70" s="1"/>
      <c r="POB70" s="1"/>
      <c r="POC70" s="1"/>
      <c r="POF70" s="2"/>
      <c r="POG70" s="6"/>
      <c r="POH70" s="6"/>
      <c r="POI70" s="1"/>
      <c r="POJ70" s="1"/>
      <c r="POK70" s="1"/>
      <c r="PON70" s="2"/>
      <c r="POO70" s="6"/>
      <c r="POP70" s="6"/>
      <c r="POQ70" s="1"/>
      <c r="POR70" s="1"/>
      <c r="POS70" s="1"/>
      <c r="POV70" s="2"/>
      <c r="POW70" s="6"/>
      <c r="POX70" s="6"/>
      <c r="POY70" s="1"/>
      <c r="POZ70" s="1"/>
      <c r="PPA70" s="1"/>
      <c r="PPD70" s="2"/>
      <c r="PPE70" s="6"/>
      <c r="PPF70" s="6"/>
      <c r="PPG70" s="1"/>
      <c r="PPH70" s="1"/>
      <c r="PPI70" s="1"/>
      <c r="PPL70" s="2"/>
      <c r="PPM70" s="6"/>
      <c r="PPN70" s="6"/>
      <c r="PPO70" s="1"/>
      <c r="PPP70" s="1"/>
      <c r="PPQ70" s="1"/>
      <c r="PPT70" s="2"/>
      <c r="PPU70" s="6"/>
      <c r="PPV70" s="6"/>
      <c r="PPW70" s="1"/>
      <c r="PPX70" s="1"/>
      <c r="PPY70" s="1"/>
      <c r="PQB70" s="2"/>
      <c r="PQC70" s="6"/>
      <c r="PQD70" s="6"/>
      <c r="PQE70" s="1"/>
      <c r="PQF70" s="1"/>
      <c r="PQG70" s="1"/>
      <c r="PQJ70" s="2"/>
      <c r="PQK70" s="6"/>
      <c r="PQL70" s="6"/>
      <c r="PQM70" s="1"/>
      <c r="PQN70" s="1"/>
      <c r="PQO70" s="1"/>
      <c r="PQR70" s="2"/>
      <c r="PQS70" s="6"/>
      <c r="PQT70" s="6"/>
      <c r="PQU70" s="1"/>
      <c r="PQV70" s="1"/>
      <c r="PQW70" s="1"/>
      <c r="PQZ70" s="2"/>
      <c r="PRA70" s="6"/>
      <c r="PRB70" s="6"/>
      <c r="PRC70" s="1"/>
      <c r="PRD70" s="1"/>
      <c r="PRE70" s="1"/>
      <c r="PRH70" s="2"/>
      <c r="PRI70" s="6"/>
      <c r="PRJ70" s="6"/>
      <c r="PRK70" s="1"/>
      <c r="PRL70" s="1"/>
      <c r="PRM70" s="1"/>
      <c r="PRP70" s="2"/>
      <c r="PRQ70" s="6"/>
      <c r="PRR70" s="6"/>
      <c r="PRS70" s="1"/>
      <c r="PRT70" s="1"/>
      <c r="PRU70" s="1"/>
      <c r="PRX70" s="2"/>
      <c r="PRY70" s="6"/>
      <c r="PRZ70" s="6"/>
      <c r="PSA70" s="1"/>
      <c r="PSB70" s="1"/>
      <c r="PSC70" s="1"/>
      <c r="PSF70" s="2"/>
      <c r="PSG70" s="6"/>
      <c r="PSH70" s="6"/>
      <c r="PSI70" s="1"/>
      <c r="PSJ70" s="1"/>
      <c r="PSK70" s="1"/>
      <c r="PSN70" s="2"/>
      <c r="PSO70" s="6"/>
      <c r="PSP70" s="6"/>
      <c r="PSQ70" s="1"/>
      <c r="PSR70" s="1"/>
      <c r="PSS70" s="1"/>
      <c r="PSV70" s="2"/>
      <c r="PSW70" s="6"/>
      <c r="PSX70" s="6"/>
      <c r="PSY70" s="1"/>
      <c r="PSZ70" s="1"/>
      <c r="PTA70" s="1"/>
      <c r="PTD70" s="2"/>
      <c r="PTE70" s="6"/>
      <c r="PTF70" s="6"/>
      <c r="PTG70" s="1"/>
      <c r="PTH70" s="1"/>
      <c r="PTI70" s="1"/>
      <c r="PTL70" s="2"/>
      <c r="PTM70" s="6"/>
      <c r="PTN70" s="6"/>
      <c r="PTO70" s="1"/>
      <c r="PTP70" s="1"/>
      <c r="PTQ70" s="1"/>
      <c r="PTT70" s="2"/>
      <c r="PTU70" s="6"/>
      <c r="PTV70" s="6"/>
      <c r="PTW70" s="1"/>
      <c r="PTX70" s="1"/>
      <c r="PTY70" s="1"/>
      <c r="PUB70" s="2"/>
      <c r="PUC70" s="6"/>
      <c r="PUD70" s="6"/>
      <c r="PUE70" s="1"/>
      <c r="PUF70" s="1"/>
      <c r="PUG70" s="1"/>
      <c r="PUJ70" s="2"/>
      <c r="PUK70" s="6"/>
      <c r="PUL70" s="6"/>
      <c r="PUM70" s="1"/>
      <c r="PUN70" s="1"/>
      <c r="PUO70" s="1"/>
      <c r="PUR70" s="2"/>
      <c r="PUS70" s="6"/>
      <c r="PUT70" s="6"/>
      <c r="PUU70" s="1"/>
      <c r="PUV70" s="1"/>
      <c r="PUW70" s="1"/>
      <c r="PUZ70" s="2"/>
      <c r="PVA70" s="6"/>
      <c r="PVB70" s="6"/>
      <c r="PVC70" s="1"/>
      <c r="PVD70" s="1"/>
      <c r="PVE70" s="1"/>
      <c r="PVH70" s="2"/>
      <c r="PVI70" s="6"/>
      <c r="PVJ70" s="6"/>
      <c r="PVK70" s="1"/>
      <c r="PVL70" s="1"/>
      <c r="PVM70" s="1"/>
      <c r="PVP70" s="2"/>
      <c r="PVQ70" s="6"/>
      <c r="PVR70" s="6"/>
      <c r="PVS70" s="1"/>
      <c r="PVT70" s="1"/>
      <c r="PVU70" s="1"/>
      <c r="PVX70" s="2"/>
      <c r="PVY70" s="6"/>
      <c r="PVZ70" s="6"/>
      <c r="PWA70" s="1"/>
      <c r="PWB70" s="1"/>
      <c r="PWC70" s="1"/>
      <c r="PWF70" s="2"/>
      <c r="PWG70" s="6"/>
      <c r="PWH70" s="6"/>
      <c r="PWI70" s="1"/>
      <c r="PWJ70" s="1"/>
      <c r="PWK70" s="1"/>
      <c r="PWN70" s="2"/>
      <c r="PWO70" s="6"/>
      <c r="PWP70" s="6"/>
      <c r="PWQ70" s="1"/>
      <c r="PWR70" s="1"/>
      <c r="PWS70" s="1"/>
      <c r="PWV70" s="2"/>
      <c r="PWW70" s="6"/>
      <c r="PWX70" s="6"/>
      <c r="PWY70" s="1"/>
      <c r="PWZ70" s="1"/>
      <c r="PXA70" s="1"/>
      <c r="PXD70" s="2"/>
      <c r="PXE70" s="6"/>
      <c r="PXF70" s="6"/>
      <c r="PXG70" s="1"/>
      <c r="PXH70" s="1"/>
      <c r="PXI70" s="1"/>
      <c r="PXL70" s="2"/>
      <c r="PXM70" s="6"/>
      <c r="PXN70" s="6"/>
      <c r="PXO70" s="1"/>
      <c r="PXP70" s="1"/>
      <c r="PXQ70" s="1"/>
      <c r="PXT70" s="2"/>
      <c r="PXU70" s="6"/>
      <c r="PXV70" s="6"/>
      <c r="PXW70" s="1"/>
      <c r="PXX70" s="1"/>
      <c r="PXY70" s="1"/>
      <c r="PYB70" s="2"/>
      <c r="PYC70" s="6"/>
      <c r="PYD70" s="6"/>
      <c r="PYE70" s="1"/>
      <c r="PYF70" s="1"/>
      <c r="PYG70" s="1"/>
      <c r="PYJ70" s="2"/>
      <c r="PYK70" s="6"/>
      <c r="PYL70" s="6"/>
      <c r="PYM70" s="1"/>
      <c r="PYN70" s="1"/>
      <c r="PYO70" s="1"/>
      <c r="PYR70" s="2"/>
      <c r="PYS70" s="6"/>
      <c r="PYT70" s="6"/>
      <c r="PYU70" s="1"/>
      <c r="PYV70" s="1"/>
      <c r="PYW70" s="1"/>
      <c r="PYZ70" s="2"/>
      <c r="PZA70" s="6"/>
      <c r="PZB70" s="6"/>
      <c r="PZC70" s="1"/>
      <c r="PZD70" s="1"/>
      <c r="PZE70" s="1"/>
      <c r="PZH70" s="2"/>
      <c r="PZI70" s="6"/>
      <c r="PZJ70" s="6"/>
      <c r="PZK70" s="1"/>
      <c r="PZL70" s="1"/>
      <c r="PZM70" s="1"/>
      <c r="PZP70" s="2"/>
      <c r="PZQ70" s="6"/>
      <c r="PZR70" s="6"/>
      <c r="PZS70" s="1"/>
      <c r="PZT70" s="1"/>
      <c r="PZU70" s="1"/>
      <c r="PZX70" s="2"/>
      <c r="PZY70" s="6"/>
      <c r="PZZ70" s="6"/>
      <c r="QAA70" s="1"/>
      <c r="QAB70" s="1"/>
      <c r="QAC70" s="1"/>
      <c r="QAF70" s="2"/>
      <c r="QAG70" s="6"/>
      <c r="QAH70" s="6"/>
      <c r="QAI70" s="1"/>
      <c r="QAJ70" s="1"/>
      <c r="QAK70" s="1"/>
      <c r="QAN70" s="2"/>
      <c r="QAO70" s="6"/>
      <c r="QAP70" s="6"/>
      <c r="QAQ70" s="1"/>
      <c r="QAR70" s="1"/>
      <c r="QAS70" s="1"/>
      <c r="QAV70" s="2"/>
      <c r="QAW70" s="6"/>
      <c r="QAX70" s="6"/>
      <c r="QAY70" s="1"/>
      <c r="QAZ70" s="1"/>
      <c r="QBA70" s="1"/>
      <c r="QBD70" s="2"/>
      <c r="QBE70" s="6"/>
      <c r="QBF70" s="6"/>
      <c r="QBG70" s="1"/>
      <c r="QBH70" s="1"/>
      <c r="QBI70" s="1"/>
      <c r="QBL70" s="2"/>
      <c r="QBM70" s="6"/>
      <c r="QBN70" s="6"/>
      <c r="QBO70" s="1"/>
      <c r="QBP70" s="1"/>
      <c r="QBQ70" s="1"/>
      <c r="QBT70" s="2"/>
      <c r="QBU70" s="6"/>
      <c r="QBV70" s="6"/>
      <c r="QBW70" s="1"/>
      <c r="QBX70" s="1"/>
      <c r="QBY70" s="1"/>
      <c r="QCB70" s="2"/>
      <c r="QCC70" s="6"/>
      <c r="QCD70" s="6"/>
      <c r="QCE70" s="1"/>
      <c r="QCF70" s="1"/>
      <c r="QCG70" s="1"/>
      <c r="QCJ70" s="2"/>
      <c r="QCK70" s="6"/>
      <c r="QCL70" s="6"/>
      <c r="QCM70" s="1"/>
      <c r="QCN70" s="1"/>
      <c r="QCO70" s="1"/>
      <c r="QCR70" s="2"/>
      <c r="QCS70" s="6"/>
      <c r="QCT70" s="6"/>
      <c r="QCU70" s="1"/>
      <c r="QCV70" s="1"/>
      <c r="QCW70" s="1"/>
      <c r="QCZ70" s="2"/>
      <c r="QDA70" s="6"/>
      <c r="QDB70" s="6"/>
      <c r="QDC70" s="1"/>
      <c r="QDD70" s="1"/>
      <c r="QDE70" s="1"/>
      <c r="QDH70" s="2"/>
      <c r="QDI70" s="6"/>
      <c r="QDJ70" s="6"/>
      <c r="QDK70" s="1"/>
      <c r="QDL70" s="1"/>
      <c r="QDM70" s="1"/>
      <c r="QDP70" s="2"/>
      <c r="QDQ70" s="6"/>
      <c r="QDR70" s="6"/>
      <c r="QDS70" s="1"/>
      <c r="QDT70" s="1"/>
      <c r="QDU70" s="1"/>
      <c r="QDX70" s="2"/>
      <c r="QDY70" s="6"/>
      <c r="QDZ70" s="6"/>
      <c r="QEA70" s="1"/>
      <c r="QEB70" s="1"/>
      <c r="QEC70" s="1"/>
      <c r="QEF70" s="2"/>
      <c r="QEG70" s="6"/>
      <c r="QEH70" s="6"/>
      <c r="QEI70" s="1"/>
      <c r="QEJ70" s="1"/>
      <c r="QEK70" s="1"/>
      <c r="QEN70" s="2"/>
      <c r="QEO70" s="6"/>
      <c r="QEP70" s="6"/>
      <c r="QEQ70" s="1"/>
      <c r="QER70" s="1"/>
      <c r="QES70" s="1"/>
      <c r="QEV70" s="2"/>
      <c r="QEW70" s="6"/>
      <c r="QEX70" s="6"/>
      <c r="QEY70" s="1"/>
      <c r="QEZ70" s="1"/>
      <c r="QFA70" s="1"/>
      <c r="QFD70" s="2"/>
      <c r="QFE70" s="6"/>
      <c r="QFF70" s="6"/>
      <c r="QFG70" s="1"/>
      <c r="QFH70" s="1"/>
      <c r="QFI70" s="1"/>
      <c r="QFL70" s="2"/>
      <c r="QFM70" s="6"/>
      <c r="QFN70" s="6"/>
      <c r="QFO70" s="1"/>
      <c r="QFP70" s="1"/>
      <c r="QFQ70" s="1"/>
      <c r="QFT70" s="2"/>
      <c r="QFU70" s="6"/>
      <c r="QFV70" s="6"/>
      <c r="QFW70" s="1"/>
      <c r="QFX70" s="1"/>
      <c r="QFY70" s="1"/>
      <c r="QGB70" s="2"/>
      <c r="QGC70" s="6"/>
      <c r="QGD70" s="6"/>
      <c r="QGE70" s="1"/>
      <c r="QGF70" s="1"/>
      <c r="QGG70" s="1"/>
      <c r="QGJ70" s="2"/>
      <c r="QGK70" s="6"/>
      <c r="QGL70" s="6"/>
      <c r="QGM70" s="1"/>
      <c r="QGN70" s="1"/>
      <c r="QGO70" s="1"/>
      <c r="QGR70" s="2"/>
      <c r="QGS70" s="6"/>
      <c r="QGT70" s="6"/>
      <c r="QGU70" s="1"/>
      <c r="QGV70" s="1"/>
      <c r="QGW70" s="1"/>
      <c r="QGZ70" s="2"/>
      <c r="QHA70" s="6"/>
      <c r="QHB70" s="6"/>
      <c r="QHC70" s="1"/>
      <c r="QHD70" s="1"/>
      <c r="QHE70" s="1"/>
      <c r="QHH70" s="2"/>
      <c r="QHI70" s="6"/>
      <c r="QHJ70" s="6"/>
      <c r="QHK70" s="1"/>
      <c r="QHL70" s="1"/>
      <c r="QHM70" s="1"/>
      <c r="QHP70" s="2"/>
      <c r="QHQ70" s="6"/>
      <c r="QHR70" s="6"/>
      <c r="QHS70" s="1"/>
      <c r="QHT70" s="1"/>
      <c r="QHU70" s="1"/>
      <c r="QHX70" s="2"/>
      <c r="QHY70" s="6"/>
      <c r="QHZ70" s="6"/>
      <c r="QIA70" s="1"/>
      <c r="QIB70" s="1"/>
      <c r="QIC70" s="1"/>
      <c r="QIF70" s="2"/>
      <c r="QIG70" s="6"/>
      <c r="QIH70" s="6"/>
      <c r="QII70" s="1"/>
      <c r="QIJ70" s="1"/>
      <c r="QIK70" s="1"/>
      <c r="QIN70" s="2"/>
      <c r="QIO70" s="6"/>
      <c r="QIP70" s="6"/>
      <c r="QIQ70" s="1"/>
      <c r="QIR70" s="1"/>
      <c r="QIS70" s="1"/>
      <c r="QIV70" s="2"/>
      <c r="QIW70" s="6"/>
      <c r="QIX70" s="6"/>
      <c r="QIY70" s="1"/>
      <c r="QIZ70" s="1"/>
      <c r="QJA70" s="1"/>
      <c r="QJD70" s="2"/>
      <c r="QJE70" s="6"/>
      <c r="QJF70" s="6"/>
      <c r="QJG70" s="1"/>
      <c r="QJH70" s="1"/>
      <c r="QJI70" s="1"/>
      <c r="QJL70" s="2"/>
      <c r="QJM70" s="6"/>
      <c r="QJN70" s="6"/>
      <c r="QJO70" s="1"/>
      <c r="QJP70" s="1"/>
      <c r="QJQ70" s="1"/>
      <c r="QJT70" s="2"/>
      <c r="QJU70" s="6"/>
      <c r="QJV70" s="6"/>
      <c r="QJW70" s="1"/>
      <c r="QJX70" s="1"/>
      <c r="QJY70" s="1"/>
      <c r="QKB70" s="2"/>
      <c r="QKC70" s="6"/>
      <c r="QKD70" s="6"/>
      <c r="QKE70" s="1"/>
      <c r="QKF70" s="1"/>
      <c r="QKG70" s="1"/>
      <c r="QKJ70" s="2"/>
      <c r="QKK70" s="6"/>
      <c r="QKL70" s="6"/>
      <c r="QKM70" s="1"/>
      <c r="QKN70" s="1"/>
      <c r="QKO70" s="1"/>
      <c r="QKR70" s="2"/>
      <c r="QKS70" s="6"/>
      <c r="QKT70" s="6"/>
      <c r="QKU70" s="1"/>
      <c r="QKV70" s="1"/>
      <c r="QKW70" s="1"/>
      <c r="QKZ70" s="2"/>
      <c r="QLA70" s="6"/>
      <c r="QLB70" s="6"/>
      <c r="QLC70" s="1"/>
      <c r="QLD70" s="1"/>
      <c r="QLE70" s="1"/>
      <c r="QLH70" s="2"/>
      <c r="QLI70" s="6"/>
      <c r="QLJ70" s="6"/>
      <c r="QLK70" s="1"/>
      <c r="QLL70" s="1"/>
      <c r="QLM70" s="1"/>
      <c r="QLP70" s="2"/>
      <c r="QLQ70" s="6"/>
      <c r="QLR70" s="6"/>
      <c r="QLS70" s="1"/>
      <c r="QLT70" s="1"/>
      <c r="QLU70" s="1"/>
      <c r="QLX70" s="2"/>
      <c r="QLY70" s="6"/>
      <c r="QLZ70" s="6"/>
      <c r="QMA70" s="1"/>
      <c r="QMB70" s="1"/>
      <c r="QMC70" s="1"/>
      <c r="QMF70" s="2"/>
      <c r="QMG70" s="6"/>
      <c r="QMH70" s="6"/>
      <c r="QMI70" s="1"/>
      <c r="QMJ70" s="1"/>
      <c r="QMK70" s="1"/>
      <c r="QMN70" s="2"/>
      <c r="QMO70" s="6"/>
      <c r="QMP70" s="6"/>
      <c r="QMQ70" s="1"/>
      <c r="QMR70" s="1"/>
      <c r="QMS70" s="1"/>
      <c r="QMV70" s="2"/>
      <c r="QMW70" s="6"/>
      <c r="QMX70" s="6"/>
      <c r="QMY70" s="1"/>
      <c r="QMZ70" s="1"/>
      <c r="QNA70" s="1"/>
      <c r="QND70" s="2"/>
      <c r="QNE70" s="6"/>
      <c r="QNF70" s="6"/>
      <c r="QNG70" s="1"/>
      <c r="QNH70" s="1"/>
      <c r="QNI70" s="1"/>
      <c r="QNL70" s="2"/>
      <c r="QNM70" s="6"/>
      <c r="QNN70" s="6"/>
      <c r="QNO70" s="1"/>
      <c r="QNP70" s="1"/>
      <c r="QNQ70" s="1"/>
      <c r="QNT70" s="2"/>
      <c r="QNU70" s="6"/>
      <c r="QNV70" s="6"/>
      <c r="QNW70" s="1"/>
      <c r="QNX70" s="1"/>
      <c r="QNY70" s="1"/>
      <c r="QOB70" s="2"/>
      <c r="QOC70" s="6"/>
      <c r="QOD70" s="6"/>
      <c r="QOE70" s="1"/>
      <c r="QOF70" s="1"/>
      <c r="QOG70" s="1"/>
      <c r="QOJ70" s="2"/>
      <c r="QOK70" s="6"/>
      <c r="QOL70" s="6"/>
      <c r="QOM70" s="1"/>
      <c r="QON70" s="1"/>
      <c r="QOO70" s="1"/>
      <c r="QOR70" s="2"/>
      <c r="QOS70" s="6"/>
      <c r="QOT70" s="6"/>
      <c r="QOU70" s="1"/>
      <c r="QOV70" s="1"/>
      <c r="QOW70" s="1"/>
      <c r="QOZ70" s="2"/>
      <c r="QPA70" s="6"/>
      <c r="QPB70" s="6"/>
      <c r="QPC70" s="1"/>
      <c r="QPD70" s="1"/>
      <c r="QPE70" s="1"/>
      <c r="QPH70" s="2"/>
      <c r="QPI70" s="6"/>
      <c r="QPJ70" s="6"/>
      <c r="QPK70" s="1"/>
      <c r="QPL70" s="1"/>
      <c r="QPM70" s="1"/>
      <c r="QPP70" s="2"/>
      <c r="QPQ70" s="6"/>
      <c r="QPR70" s="6"/>
      <c r="QPS70" s="1"/>
      <c r="QPT70" s="1"/>
      <c r="QPU70" s="1"/>
      <c r="QPX70" s="2"/>
      <c r="QPY70" s="6"/>
      <c r="QPZ70" s="6"/>
      <c r="QQA70" s="1"/>
      <c r="QQB70" s="1"/>
      <c r="QQC70" s="1"/>
      <c r="QQF70" s="2"/>
      <c r="QQG70" s="6"/>
      <c r="QQH70" s="6"/>
      <c r="QQI70" s="1"/>
      <c r="QQJ70" s="1"/>
      <c r="QQK70" s="1"/>
      <c r="QQN70" s="2"/>
      <c r="QQO70" s="6"/>
      <c r="QQP70" s="6"/>
      <c r="QQQ70" s="1"/>
      <c r="QQR70" s="1"/>
      <c r="QQS70" s="1"/>
      <c r="QQV70" s="2"/>
      <c r="QQW70" s="6"/>
      <c r="QQX70" s="6"/>
      <c r="QQY70" s="1"/>
      <c r="QQZ70" s="1"/>
      <c r="QRA70" s="1"/>
      <c r="QRD70" s="2"/>
      <c r="QRE70" s="6"/>
      <c r="QRF70" s="6"/>
      <c r="QRG70" s="1"/>
      <c r="QRH70" s="1"/>
      <c r="QRI70" s="1"/>
      <c r="QRL70" s="2"/>
      <c r="QRM70" s="6"/>
      <c r="QRN70" s="6"/>
      <c r="QRO70" s="1"/>
      <c r="QRP70" s="1"/>
      <c r="QRQ70" s="1"/>
      <c r="QRT70" s="2"/>
      <c r="QRU70" s="6"/>
      <c r="QRV70" s="6"/>
      <c r="QRW70" s="1"/>
      <c r="QRX70" s="1"/>
      <c r="QRY70" s="1"/>
      <c r="QSB70" s="2"/>
      <c r="QSC70" s="6"/>
      <c r="QSD70" s="6"/>
      <c r="QSE70" s="1"/>
      <c r="QSF70" s="1"/>
      <c r="QSG70" s="1"/>
      <c r="QSJ70" s="2"/>
      <c r="QSK70" s="6"/>
      <c r="QSL70" s="6"/>
      <c r="QSM70" s="1"/>
      <c r="QSN70" s="1"/>
      <c r="QSO70" s="1"/>
      <c r="QSR70" s="2"/>
      <c r="QSS70" s="6"/>
      <c r="QST70" s="6"/>
      <c r="QSU70" s="1"/>
      <c r="QSV70" s="1"/>
      <c r="QSW70" s="1"/>
      <c r="QSZ70" s="2"/>
      <c r="QTA70" s="6"/>
      <c r="QTB70" s="6"/>
      <c r="QTC70" s="1"/>
      <c r="QTD70" s="1"/>
      <c r="QTE70" s="1"/>
      <c r="QTH70" s="2"/>
      <c r="QTI70" s="6"/>
      <c r="QTJ70" s="6"/>
      <c r="QTK70" s="1"/>
      <c r="QTL70" s="1"/>
      <c r="QTM70" s="1"/>
      <c r="QTP70" s="2"/>
      <c r="QTQ70" s="6"/>
      <c r="QTR70" s="6"/>
      <c r="QTS70" s="1"/>
      <c r="QTT70" s="1"/>
      <c r="QTU70" s="1"/>
      <c r="QTX70" s="2"/>
      <c r="QTY70" s="6"/>
      <c r="QTZ70" s="6"/>
      <c r="QUA70" s="1"/>
      <c r="QUB70" s="1"/>
      <c r="QUC70" s="1"/>
      <c r="QUF70" s="2"/>
      <c r="QUG70" s="6"/>
      <c r="QUH70" s="6"/>
      <c r="QUI70" s="1"/>
      <c r="QUJ70" s="1"/>
      <c r="QUK70" s="1"/>
      <c r="QUN70" s="2"/>
      <c r="QUO70" s="6"/>
      <c r="QUP70" s="6"/>
      <c r="QUQ70" s="1"/>
      <c r="QUR70" s="1"/>
      <c r="QUS70" s="1"/>
      <c r="QUV70" s="2"/>
      <c r="QUW70" s="6"/>
      <c r="QUX70" s="6"/>
      <c r="QUY70" s="1"/>
      <c r="QUZ70" s="1"/>
      <c r="QVA70" s="1"/>
      <c r="QVD70" s="2"/>
      <c r="QVE70" s="6"/>
      <c r="QVF70" s="6"/>
      <c r="QVG70" s="1"/>
      <c r="QVH70" s="1"/>
      <c r="QVI70" s="1"/>
      <c r="QVL70" s="2"/>
      <c r="QVM70" s="6"/>
      <c r="QVN70" s="6"/>
      <c r="QVO70" s="1"/>
      <c r="QVP70" s="1"/>
      <c r="QVQ70" s="1"/>
      <c r="QVT70" s="2"/>
      <c r="QVU70" s="6"/>
      <c r="QVV70" s="6"/>
      <c r="QVW70" s="1"/>
      <c r="QVX70" s="1"/>
      <c r="QVY70" s="1"/>
      <c r="QWB70" s="2"/>
      <c r="QWC70" s="6"/>
      <c r="QWD70" s="6"/>
      <c r="QWE70" s="1"/>
      <c r="QWF70" s="1"/>
      <c r="QWG70" s="1"/>
      <c r="QWJ70" s="2"/>
      <c r="QWK70" s="6"/>
      <c r="QWL70" s="6"/>
      <c r="QWM70" s="1"/>
      <c r="QWN70" s="1"/>
      <c r="QWO70" s="1"/>
      <c r="QWR70" s="2"/>
      <c r="QWS70" s="6"/>
      <c r="QWT70" s="6"/>
      <c r="QWU70" s="1"/>
      <c r="QWV70" s="1"/>
      <c r="QWW70" s="1"/>
      <c r="QWZ70" s="2"/>
      <c r="QXA70" s="6"/>
      <c r="QXB70" s="6"/>
      <c r="QXC70" s="1"/>
      <c r="QXD70" s="1"/>
      <c r="QXE70" s="1"/>
      <c r="QXH70" s="2"/>
      <c r="QXI70" s="6"/>
      <c r="QXJ70" s="6"/>
      <c r="QXK70" s="1"/>
      <c r="QXL70" s="1"/>
      <c r="QXM70" s="1"/>
      <c r="QXP70" s="2"/>
      <c r="QXQ70" s="6"/>
      <c r="QXR70" s="6"/>
      <c r="QXS70" s="1"/>
      <c r="QXT70" s="1"/>
      <c r="QXU70" s="1"/>
      <c r="QXX70" s="2"/>
      <c r="QXY70" s="6"/>
      <c r="QXZ70" s="6"/>
      <c r="QYA70" s="1"/>
      <c r="QYB70" s="1"/>
      <c r="QYC70" s="1"/>
      <c r="QYF70" s="2"/>
      <c r="QYG70" s="6"/>
      <c r="QYH70" s="6"/>
      <c r="QYI70" s="1"/>
      <c r="QYJ70" s="1"/>
      <c r="QYK70" s="1"/>
      <c r="QYN70" s="2"/>
      <c r="QYO70" s="6"/>
      <c r="QYP70" s="6"/>
      <c r="QYQ70" s="1"/>
      <c r="QYR70" s="1"/>
      <c r="QYS70" s="1"/>
      <c r="QYV70" s="2"/>
      <c r="QYW70" s="6"/>
      <c r="QYX70" s="6"/>
      <c r="QYY70" s="1"/>
      <c r="QYZ70" s="1"/>
      <c r="QZA70" s="1"/>
      <c r="QZD70" s="2"/>
      <c r="QZE70" s="6"/>
      <c r="QZF70" s="6"/>
      <c r="QZG70" s="1"/>
      <c r="QZH70" s="1"/>
      <c r="QZI70" s="1"/>
      <c r="QZL70" s="2"/>
      <c r="QZM70" s="6"/>
      <c r="QZN70" s="6"/>
      <c r="QZO70" s="1"/>
      <c r="QZP70" s="1"/>
      <c r="QZQ70" s="1"/>
      <c r="QZT70" s="2"/>
      <c r="QZU70" s="6"/>
      <c r="QZV70" s="6"/>
      <c r="QZW70" s="1"/>
      <c r="QZX70" s="1"/>
      <c r="QZY70" s="1"/>
      <c r="RAB70" s="2"/>
      <c r="RAC70" s="6"/>
      <c r="RAD70" s="6"/>
      <c r="RAE70" s="1"/>
      <c r="RAF70" s="1"/>
      <c r="RAG70" s="1"/>
      <c r="RAJ70" s="2"/>
      <c r="RAK70" s="6"/>
      <c r="RAL70" s="6"/>
      <c r="RAM70" s="1"/>
      <c r="RAN70" s="1"/>
      <c r="RAO70" s="1"/>
      <c r="RAR70" s="2"/>
      <c r="RAS70" s="6"/>
      <c r="RAT70" s="6"/>
      <c r="RAU70" s="1"/>
      <c r="RAV70" s="1"/>
      <c r="RAW70" s="1"/>
      <c r="RAZ70" s="2"/>
      <c r="RBA70" s="6"/>
      <c r="RBB70" s="6"/>
      <c r="RBC70" s="1"/>
      <c r="RBD70" s="1"/>
      <c r="RBE70" s="1"/>
      <c r="RBH70" s="2"/>
      <c r="RBI70" s="6"/>
      <c r="RBJ70" s="6"/>
      <c r="RBK70" s="1"/>
      <c r="RBL70" s="1"/>
      <c r="RBM70" s="1"/>
      <c r="RBP70" s="2"/>
      <c r="RBQ70" s="6"/>
      <c r="RBR70" s="6"/>
      <c r="RBS70" s="1"/>
      <c r="RBT70" s="1"/>
      <c r="RBU70" s="1"/>
      <c r="RBX70" s="2"/>
      <c r="RBY70" s="6"/>
      <c r="RBZ70" s="6"/>
      <c r="RCA70" s="1"/>
      <c r="RCB70" s="1"/>
      <c r="RCC70" s="1"/>
      <c r="RCF70" s="2"/>
      <c r="RCG70" s="6"/>
      <c r="RCH70" s="6"/>
      <c r="RCI70" s="1"/>
      <c r="RCJ70" s="1"/>
      <c r="RCK70" s="1"/>
      <c r="RCN70" s="2"/>
      <c r="RCO70" s="6"/>
      <c r="RCP70" s="6"/>
      <c r="RCQ70" s="1"/>
      <c r="RCR70" s="1"/>
      <c r="RCS70" s="1"/>
      <c r="RCV70" s="2"/>
      <c r="RCW70" s="6"/>
      <c r="RCX70" s="6"/>
      <c r="RCY70" s="1"/>
      <c r="RCZ70" s="1"/>
      <c r="RDA70" s="1"/>
      <c r="RDD70" s="2"/>
      <c r="RDE70" s="6"/>
      <c r="RDF70" s="6"/>
      <c r="RDG70" s="1"/>
      <c r="RDH70" s="1"/>
      <c r="RDI70" s="1"/>
      <c r="RDL70" s="2"/>
      <c r="RDM70" s="6"/>
      <c r="RDN70" s="6"/>
      <c r="RDO70" s="1"/>
      <c r="RDP70" s="1"/>
      <c r="RDQ70" s="1"/>
      <c r="RDT70" s="2"/>
      <c r="RDU70" s="6"/>
      <c r="RDV70" s="6"/>
      <c r="RDW70" s="1"/>
      <c r="RDX70" s="1"/>
      <c r="RDY70" s="1"/>
      <c r="REB70" s="2"/>
      <c r="REC70" s="6"/>
      <c r="RED70" s="6"/>
      <c r="REE70" s="1"/>
      <c r="REF70" s="1"/>
      <c r="REG70" s="1"/>
      <c r="REJ70" s="2"/>
      <c r="REK70" s="6"/>
      <c r="REL70" s="6"/>
      <c r="REM70" s="1"/>
      <c r="REN70" s="1"/>
      <c r="REO70" s="1"/>
      <c r="RER70" s="2"/>
      <c r="RES70" s="6"/>
      <c r="RET70" s="6"/>
      <c r="REU70" s="1"/>
      <c r="REV70" s="1"/>
      <c r="REW70" s="1"/>
      <c r="REZ70" s="2"/>
      <c r="RFA70" s="6"/>
      <c r="RFB70" s="6"/>
      <c r="RFC70" s="1"/>
      <c r="RFD70" s="1"/>
      <c r="RFE70" s="1"/>
      <c r="RFH70" s="2"/>
      <c r="RFI70" s="6"/>
      <c r="RFJ70" s="6"/>
      <c r="RFK70" s="1"/>
      <c r="RFL70" s="1"/>
      <c r="RFM70" s="1"/>
      <c r="RFP70" s="2"/>
      <c r="RFQ70" s="6"/>
      <c r="RFR70" s="6"/>
      <c r="RFS70" s="1"/>
      <c r="RFT70" s="1"/>
      <c r="RFU70" s="1"/>
      <c r="RFX70" s="2"/>
      <c r="RFY70" s="6"/>
      <c r="RFZ70" s="6"/>
      <c r="RGA70" s="1"/>
      <c r="RGB70" s="1"/>
      <c r="RGC70" s="1"/>
      <c r="RGF70" s="2"/>
      <c r="RGG70" s="6"/>
      <c r="RGH70" s="6"/>
      <c r="RGI70" s="1"/>
      <c r="RGJ70" s="1"/>
      <c r="RGK70" s="1"/>
      <c r="RGN70" s="2"/>
      <c r="RGO70" s="6"/>
      <c r="RGP70" s="6"/>
      <c r="RGQ70" s="1"/>
      <c r="RGR70" s="1"/>
      <c r="RGS70" s="1"/>
      <c r="RGV70" s="2"/>
      <c r="RGW70" s="6"/>
      <c r="RGX70" s="6"/>
      <c r="RGY70" s="1"/>
      <c r="RGZ70" s="1"/>
      <c r="RHA70" s="1"/>
      <c r="RHD70" s="2"/>
      <c r="RHE70" s="6"/>
      <c r="RHF70" s="6"/>
      <c r="RHG70" s="1"/>
      <c r="RHH70" s="1"/>
      <c r="RHI70" s="1"/>
      <c r="RHL70" s="2"/>
      <c r="RHM70" s="6"/>
      <c r="RHN70" s="6"/>
      <c r="RHO70" s="1"/>
      <c r="RHP70" s="1"/>
      <c r="RHQ70" s="1"/>
      <c r="RHT70" s="2"/>
      <c r="RHU70" s="6"/>
      <c r="RHV70" s="6"/>
      <c r="RHW70" s="1"/>
      <c r="RHX70" s="1"/>
      <c r="RHY70" s="1"/>
      <c r="RIB70" s="2"/>
      <c r="RIC70" s="6"/>
      <c r="RID70" s="6"/>
      <c r="RIE70" s="1"/>
      <c r="RIF70" s="1"/>
      <c r="RIG70" s="1"/>
      <c r="RIJ70" s="2"/>
      <c r="RIK70" s="6"/>
      <c r="RIL70" s="6"/>
      <c r="RIM70" s="1"/>
      <c r="RIN70" s="1"/>
      <c r="RIO70" s="1"/>
      <c r="RIR70" s="2"/>
      <c r="RIS70" s="6"/>
      <c r="RIT70" s="6"/>
      <c r="RIU70" s="1"/>
      <c r="RIV70" s="1"/>
      <c r="RIW70" s="1"/>
      <c r="RIZ70" s="2"/>
      <c r="RJA70" s="6"/>
      <c r="RJB70" s="6"/>
      <c r="RJC70" s="1"/>
      <c r="RJD70" s="1"/>
      <c r="RJE70" s="1"/>
      <c r="RJH70" s="2"/>
      <c r="RJI70" s="6"/>
      <c r="RJJ70" s="6"/>
      <c r="RJK70" s="1"/>
      <c r="RJL70" s="1"/>
      <c r="RJM70" s="1"/>
      <c r="RJP70" s="2"/>
      <c r="RJQ70" s="6"/>
      <c r="RJR70" s="6"/>
      <c r="RJS70" s="1"/>
      <c r="RJT70" s="1"/>
      <c r="RJU70" s="1"/>
      <c r="RJX70" s="2"/>
      <c r="RJY70" s="6"/>
      <c r="RJZ70" s="6"/>
      <c r="RKA70" s="1"/>
      <c r="RKB70" s="1"/>
      <c r="RKC70" s="1"/>
      <c r="RKF70" s="2"/>
      <c r="RKG70" s="6"/>
      <c r="RKH70" s="6"/>
      <c r="RKI70" s="1"/>
      <c r="RKJ70" s="1"/>
      <c r="RKK70" s="1"/>
      <c r="RKN70" s="2"/>
      <c r="RKO70" s="6"/>
      <c r="RKP70" s="6"/>
      <c r="RKQ70" s="1"/>
      <c r="RKR70" s="1"/>
      <c r="RKS70" s="1"/>
      <c r="RKV70" s="2"/>
      <c r="RKW70" s="6"/>
      <c r="RKX70" s="6"/>
      <c r="RKY70" s="1"/>
      <c r="RKZ70" s="1"/>
      <c r="RLA70" s="1"/>
      <c r="RLD70" s="2"/>
      <c r="RLE70" s="6"/>
      <c r="RLF70" s="6"/>
      <c r="RLG70" s="1"/>
      <c r="RLH70" s="1"/>
      <c r="RLI70" s="1"/>
      <c r="RLL70" s="2"/>
      <c r="RLM70" s="6"/>
      <c r="RLN70" s="6"/>
      <c r="RLO70" s="1"/>
      <c r="RLP70" s="1"/>
      <c r="RLQ70" s="1"/>
      <c r="RLT70" s="2"/>
      <c r="RLU70" s="6"/>
      <c r="RLV70" s="6"/>
      <c r="RLW70" s="1"/>
      <c r="RLX70" s="1"/>
      <c r="RLY70" s="1"/>
      <c r="RMB70" s="2"/>
      <c r="RMC70" s="6"/>
      <c r="RMD70" s="6"/>
      <c r="RME70" s="1"/>
      <c r="RMF70" s="1"/>
      <c r="RMG70" s="1"/>
      <c r="RMJ70" s="2"/>
      <c r="RMK70" s="6"/>
      <c r="RML70" s="6"/>
      <c r="RMM70" s="1"/>
      <c r="RMN70" s="1"/>
      <c r="RMO70" s="1"/>
      <c r="RMR70" s="2"/>
      <c r="RMS70" s="6"/>
      <c r="RMT70" s="6"/>
      <c r="RMU70" s="1"/>
      <c r="RMV70" s="1"/>
      <c r="RMW70" s="1"/>
      <c r="RMZ70" s="2"/>
      <c r="RNA70" s="6"/>
      <c r="RNB70" s="6"/>
      <c r="RNC70" s="1"/>
      <c r="RND70" s="1"/>
      <c r="RNE70" s="1"/>
      <c r="RNH70" s="2"/>
      <c r="RNI70" s="6"/>
      <c r="RNJ70" s="6"/>
      <c r="RNK70" s="1"/>
      <c r="RNL70" s="1"/>
      <c r="RNM70" s="1"/>
      <c r="RNP70" s="2"/>
      <c r="RNQ70" s="6"/>
      <c r="RNR70" s="6"/>
      <c r="RNS70" s="1"/>
      <c r="RNT70" s="1"/>
      <c r="RNU70" s="1"/>
      <c r="RNX70" s="2"/>
      <c r="RNY70" s="6"/>
      <c r="RNZ70" s="6"/>
      <c r="ROA70" s="1"/>
      <c r="ROB70" s="1"/>
      <c r="ROC70" s="1"/>
      <c r="ROF70" s="2"/>
      <c r="ROG70" s="6"/>
      <c r="ROH70" s="6"/>
      <c r="ROI70" s="1"/>
      <c r="ROJ70" s="1"/>
      <c r="ROK70" s="1"/>
      <c r="RON70" s="2"/>
      <c r="ROO70" s="6"/>
      <c r="ROP70" s="6"/>
      <c r="ROQ70" s="1"/>
      <c r="ROR70" s="1"/>
      <c r="ROS70" s="1"/>
      <c r="ROV70" s="2"/>
      <c r="ROW70" s="6"/>
      <c r="ROX70" s="6"/>
      <c r="ROY70" s="1"/>
      <c r="ROZ70" s="1"/>
      <c r="RPA70" s="1"/>
      <c r="RPD70" s="2"/>
      <c r="RPE70" s="6"/>
      <c r="RPF70" s="6"/>
      <c r="RPG70" s="1"/>
      <c r="RPH70" s="1"/>
      <c r="RPI70" s="1"/>
      <c r="RPL70" s="2"/>
      <c r="RPM70" s="6"/>
      <c r="RPN70" s="6"/>
      <c r="RPO70" s="1"/>
      <c r="RPP70" s="1"/>
      <c r="RPQ70" s="1"/>
      <c r="RPT70" s="2"/>
      <c r="RPU70" s="6"/>
      <c r="RPV70" s="6"/>
      <c r="RPW70" s="1"/>
      <c r="RPX70" s="1"/>
      <c r="RPY70" s="1"/>
      <c r="RQB70" s="2"/>
      <c r="RQC70" s="6"/>
      <c r="RQD70" s="6"/>
      <c r="RQE70" s="1"/>
      <c r="RQF70" s="1"/>
      <c r="RQG70" s="1"/>
      <c r="RQJ70" s="2"/>
      <c r="RQK70" s="6"/>
      <c r="RQL70" s="6"/>
      <c r="RQM70" s="1"/>
      <c r="RQN70" s="1"/>
      <c r="RQO70" s="1"/>
      <c r="RQR70" s="2"/>
      <c r="RQS70" s="6"/>
      <c r="RQT70" s="6"/>
      <c r="RQU70" s="1"/>
      <c r="RQV70" s="1"/>
      <c r="RQW70" s="1"/>
      <c r="RQZ70" s="2"/>
      <c r="RRA70" s="6"/>
      <c r="RRB70" s="6"/>
      <c r="RRC70" s="1"/>
      <c r="RRD70" s="1"/>
      <c r="RRE70" s="1"/>
      <c r="RRH70" s="2"/>
      <c r="RRI70" s="6"/>
      <c r="RRJ70" s="6"/>
      <c r="RRK70" s="1"/>
      <c r="RRL70" s="1"/>
      <c r="RRM70" s="1"/>
      <c r="RRP70" s="2"/>
      <c r="RRQ70" s="6"/>
      <c r="RRR70" s="6"/>
      <c r="RRS70" s="1"/>
      <c r="RRT70" s="1"/>
      <c r="RRU70" s="1"/>
      <c r="RRX70" s="2"/>
      <c r="RRY70" s="6"/>
      <c r="RRZ70" s="6"/>
      <c r="RSA70" s="1"/>
      <c r="RSB70" s="1"/>
      <c r="RSC70" s="1"/>
      <c r="RSF70" s="2"/>
      <c r="RSG70" s="6"/>
      <c r="RSH70" s="6"/>
      <c r="RSI70" s="1"/>
      <c r="RSJ70" s="1"/>
      <c r="RSK70" s="1"/>
      <c r="RSN70" s="2"/>
      <c r="RSO70" s="6"/>
      <c r="RSP70" s="6"/>
      <c r="RSQ70" s="1"/>
      <c r="RSR70" s="1"/>
      <c r="RSS70" s="1"/>
      <c r="RSV70" s="2"/>
      <c r="RSW70" s="6"/>
      <c r="RSX70" s="6"/>
      <c r="RSY70" s="1"/>
      <c r="RSZ70" s="1"/>
      <c r="RTA70" s="1"/>
      <c r="RTD70" s="2"/>
      <c r="RTE70" s="6"/>
      <c r="RTF70" s="6"/>
      <c r="RTG70" s="1"/>
      <c r="RTH70" s="1"/>
      <c r="RTI70" s="1"/>
      <c r="RTL70" s="2"/>
      <c r="RTM70" s="6"/>
      <c r="RTN70" s="6"/>
      <c r="RTO70" s="1"/>
      <c r="RTP70" s="1"/>
      <c r="RTQ70" s="1"/>
      <c r="RTT70" s="2"/>
      <c r="RTU70" s="6"/>
      <c r="RTV70" s="6"/>
      <c r="RTW70" s="1"/>
      <c r="RTX70" s="1"/>
      <c r="RTY70" s="1"/>
      <c r="RUB70" s="2"/>
      <c r="RUC70" s="6"/>
      <c r="RUD70" s="6"/>
      <c r="RUE70" s="1"/>
      <c r="RUF70" s="1"/>
      <c r="RUG70" s="1"/>
      <c r="RUJ70" s="2"/>
      <c r="RUK70" s="6"/>
      <c r="RUL70" s="6"/>
      <c r="RUM70" s="1"/>
      <c r="RUN70" s="1"/>
      <c r="RUO70" s="1"/>
      <c r="RUR70" s="2"/>
      <c r="RUS70" s="6"/>
      <c r="RUT70" s="6"/>
      <c r="RUU70" s="1"/>
      <c r="RUV70" s="1"/>
      <c r="RUW70" s="1"/>
      <c r="RUZ70" s="2"/>
      <c r="RVA70" s="6"/>
      <c r="RVB70" s="6"/>
      <c r="RVC70" s="1"/>
      <c r="RVD70" s="1"/>
      <c r="RVE70" s="1"/>
      <c r="RVH70" s="2"/>
      <c r="RVI70" s="6"/>
      <c r="RVJ70" s="6"/>
      <c r="RVK70" s="1"/>
      <c r="RVL70" s="1"/>
      <c r="RVM70" s="1"/>
      <c r="RVP70" s="2"/>
      <c r="RVQ70" s="6"/>
      <c r="RVR70" s="6"/>
      <c r="RVS70" s="1"/>
      <c r="RVT70" s="1"/>
      <c r="RVU70" s="1"/>
      <c r="RVX70" s="2"/>
      <c r="RVY70" s="6"/>
      <c r="RVZ70" s="6"/>
      <c r="RWA70" s="1"/>
      <c r="RWB70" s="1"/>
      <c r="RWC70" s="1"/>
      <c r="RWF70" s="2"/>
      <c r="RWG70" s="6"/>
      <c r="RWH70" s="6"/>
      <c r="RWI70" s="1"/>
      <c r="RWJ70" s="1"/>
      <c r="RWK70" s="1"/>
      <c r="RWN70" s="2"/>
      <c r="RWO70" s="6"/>
      <c r="RWP70" s="6"/>
      <c r="RWQ70" s="1"/>
      <c r="RWR70" s="1"/>
      <c r="RWS70" s="1"/>
      <c r="RWV70" s="2"/>
      <c r="RWW70" s="6"/>
      <c r="RWX70" s="6"/>
      <c r="RWY70" s="1"/>
      <c r="RWZ70" s="1"/>
      <c r="RXA70" s="1"/>
      <c r="RXD70" s="2"/>
      <c r="RXE70" s="6"/>
      <c r="RXF70" s="6"/>
      <c r="RXG70" s="1"/>
      <c r="RXH70" s="1"/>
      <c r="RXI70" s="1"/>
      <c r="RXL70" s="2"/>
      <c r="RXM70" s="6"/>
      <c r="RXN70" s="6"/>
      <c r="RXO70" s="1"/>
      <c r="RXP70" s="1"/>
      <c r="RXQ70" s="1"/>
      <c r="RXT70" s="2"/>
      <c r="RXU70" s="6"/>
      <c r="RXV70" s="6"/>
      <c r="RXW70" s="1"/>
      <c r="RXX70" s="1"/>
      <c r="RXY70" s="1"/>
      <c r="RYB70" s="2"/>
      <c r="RYC70" s="6"/>
      <c r="RYD70" s="6"/>
      <c r="RYE70" s="1"/>
      <c r="RYF70" s="1"/>
      <c r="RYG70" s="1"/>
      <c r="RYJ70" s="2"/>
      <c r="RYK70" s="6"/>
      <c r="RYL70" s="6"/>
      <c r="RYM70" s="1"/>
      <c r="RYN70" s="1"/>
      <c r="RYO70" s="1"/>
      <c r="RYR70" s="2"/>
      <c r="RYS70" s="6"/>
      <c r="RYT70" s="6"/>
      <c r="RYU70" s="1"/>
      <c r="RYV70" s="1"/>
      <c r="RYW70" s="1"/>
      <c r="RYZ70" s="2"/>
      <c r="RZA70" s="6"/>
      <c r="RZB70" s="6"/>
      <c r="RZC70" s="1"/>
      <c r="RZD70" s="1"/>
      <c r="RZE70" s="1"/>
      <c r="RZH70" s="2"/>
      <c r="RZI70" s="6"/>
      <c r="RZJ70" s="6"/>
      <c r="RZK70" s="1"/>
      <c r="RZL70" s="1"/>
      <c r="RZM70" s="1"/>
      <c r="RZP70" s="2"/>
      <c r="RZQ70" s="6"/>
      <c r="RZR70" s="6"/>
      <c r="RZS70" s="1"/>
      <c r="RZT70" s="1"/>
      <c r="RZU70" s="1"/>
      <c r="RZX70" s="2"/>
      <c r="RZY70" s="6"/>
      <c r="RZZ70" s="6"/>
      <c r="SAA70" s="1"/>
      <c r="SAB70" s="1"/>
      <c r="SAC70" s="1"/>
      <c r="SAF70" s="2"/>
      <c r="SAG70" s="6"/>
      <c r="SAH70" s="6"/>
      <c r="SAI70" s="1"/>
      <c r="SAJ70" s="1"/>
      <c r="SAK70" s="1"/>
      <c r="SAN70" s="2"/>
      <c r="SAO70" s="6"/>
      <c r="SAP70" s="6"/>
      <c r="SAQ70" s="1"/>
      <c r="SAR70" s="1"/>
      <c r="SAS70" s="1"/>
      <c r="SAV70" s="2"/>
      <c r="SAW70" s="6"/>
      <c r="SAX70" s="6"/>
      <c r="SAY70" s="1"/>
      <c r="SAZ70" s="1"/>
      <c r="SBA70" s="1"/>
      <c r="SBD70" s="2"/>
      <c r="SBE70" s="6"/>
      <c r="SBF70" s="6"/>
      <c r="SBG70" s="1"/>
      <c r="SBH70" s="1"/>
      <c r="SBI70" s="1"/>
      <c r="SBL70" s="2"/>
      <c r="SBM70" s="6"/>
      <c r="SBN70" s="6"/>
      <c r="SBO70" s="1"/>
      <c r="SBP70" s="1"/>
      <c r="SBQ70" s="1"/>
      <c r="SBT70" s="2"/>
      <c r="SBU70" s="6"/>
      <c r="SBV70" s="6"/>
      <c r="SBW70" s="1"/>
      <c r="SBX70" s="1"/>
      <c r="SBY70" s="1"/>
      <c r="SCB70" s="2"/>
      <c r="SCC70" s="6"/>
      <c r="SCD70" s="6"/>
      <c r="SCE70" s="1"/>
      <c r="SCF70" s="1"/>
      <c r="SCG70" s="1"/>
      <c r="SCJ70" s="2"/>
      <c r="SCK70" s="6"/>
      <c r="SCL70" s="6"/>
      <c r="SCM70" s="1"/>
      <c r="SCN70" s="1"/>
      <c r="SCO70" s="1"/>
      <c r="SCR70" s="2"/>
      <c r="SCS70" s="6"/>
      <c r="SCT70" s="6"/>
      <c r="SCU70" s="1"/>
      <c r="SCV70" s="1"/>
      <c r="SCW70" s="1"/>
      <c r="SCZ70" s="2"/>
      <c r="SDA70" s="6"/>
      <c r="SDB70" s="6"/>
      <c r="SDC70" s="1"/>
      <c r="SDD70" s="1"/>
      <c r="SDE70" s="1"/>
      <c r="SDH70" s="2"/>
      <c r="SDI70" s="6"/>
      <c r="SDJ70" s="6"/>
      <c r="SDK70" s="1"/>
      <c r="SDL70" s="1"/>
      <c r="SDM70" s="1"/>
      <c r="SDP70" s="2"/>
      <c r="SDQ70" s="6"/>
      <c r="SDR70" s="6"/>
      <c r="SDS70" s="1"/>
      <c r="SDT70" s="1"/>
      <c r="SDU70" s="1"/>
      <c r="SDX70" s="2"/>
      <c r="SDY70" s="6"/>
      <c r="SDZ70" s="6"/>
      <c r="SEA70" s="1"/>
      <c r="SEB70" s="1"/>
      <c r="SEC70" s="1"/>
      <c r="SEF70" s="2"/>
      <c r="SEG70" s="6"/>
      <c r="SEH70" s="6"/>
      <c r="SEI70" s="1"/>
      <c r="SEJ70" s="1"/>
      <c r="SEK70" s="1"/>
      <c r="SEN70" s="2"/>
      <c r="SEO70" s="6"/>
      <c r="SEP70" s="6"/>
      <c r="SEQ70" s="1"/>
      <c r="SER70" s="1"/>
      <c r="SES70" s="1"/>
      <c r="SEV70" s="2"/>
      <c r="SEW70" s="6"/>
      <c r="SEX70" s="6"/>
      <c r="SEY70" s="1"/>
      <c r="SEZ70" s="1"/>
      <c r="SFA70" s="1"/>
      <c r="SFD70" s="2"/>
      <c r="SFE70" s="6"/>
      <c r="SFF70" s="6"/>
      <c r="SFG70" s="1"/>
      <c r="SFH70" s="1"/>
      <c r="SFI70" s="1"/>
      <c r="SFL70" s="2"/>
      <c r="SFM70" s="6"/>
      <c r="SFN70" s="6"/>
      <c r="SFO70" s="1"/>
      <c r="SFP70" s="1"/>
      <c r="SFQ70" s="1"/>
      <c r="SFT70" s="2"/>
      <c r="SFU70" s="6"/>
      <c r="SFV70" s="6"/>
      <c r="SFW70" s="1"/>
      <c r="SFX70" s="1"/>
      <c r="SFY70" s="1"/>
      <c r="SGB70" s="2"/>
      <c r="SGC70" s="6"/>
      <c r="SGD70" s="6"/>
      <c r="SGE70" s="1"/>
      <c r="SGF70" s="1"/>
      <c r="SGG70" s="1"/>
      <c r="SGJ70" s="2"/>
      <c r="SGK70" s="6"/>
      <c r="SGL70" s="6"/>
      <c r="SGM70" s="1"/>
      <c r="SGN70" s="1"/>
      <c r="SGO70" s="1"/>
      <c r="SGR70" s="2"/>
      <c r="SGS70" s="6"/>
      <c r="SGT70" s="6"/>
      <c r="SGU70" s="1"/>
      <c r="SGV70" s="1"/>
      <c r="SGW70" s="1"/>
      <c r="SGZ70" s="2"/>
      <c r="SHA70" s="6"/>
      <c r="SHB70" s="6"/>
      <c r="SHC70" s="1"/>
      <c r="SHD70" s="1"/>
      <c r="SHE70" s="1"/>
      <c r="SHH70" s="2"/>
      <c r="SHI70" s="6"/>
      <c r="SHJ70" s="6"/>
      <c r="SHK70" s="1"/>
      <c r="SHL70" s="1"/>
      <c r="SHM70" s="1"/>
      <c r="SHP70" s="2"/>
      <c r="SHQ70" s="6"/>
      <c r="SHR70" s="6"/>
      <c r="SHS70" s="1"/>
      <c r="SHT70" s="1"/>
      <c r="SHU70" s="1"/>
      <c r="SHX70" s="2"/>
      <c r="SHY70" s="6"/>
      <c r="SHZ70" s="6"/>
      <c r="SIA70" s="1"/>
      <c r="SIB70" s="1"/>
      <c r="SIC70" s="1"/>
      <c r="SIF70" s="2"/>
      <c r="SIG70" s="6"/>
      <c r="SIH70" s="6"/>
      <c r="SII70" s="1"/>
      <c r="SIJ70" s="1"/>
      <c r="SIK70" s="1"/>
      <c r="SIN70" s="2"/>
      <c r="SIO70" s="6"/>
      <c r="SIP70" s="6"/>
      <c r="SIQ70" s="1"/>
      <c r="SIR70" s="1"/>
      <c r="SIS70" s="1"/>
      <c r="SIV70" s="2"/>
      <c r="SIW70" s="6"/>
      <c r="SIX70" s="6"/>
      <c r="SIY70" s="1"/>
      <c r="SIZ70" s="1"/>
      <c r="SJA70" s="1"/>
      <c r="SJD70" s="2"/>
      <c r="SJE70" s="6"/>
      <c r="SJF70" s="6"/>
      <c r="SJG70" s="1"/>
      <c r="SJH70" s="1"/>
      <c r="SJI70" s="1"/>
      <c r="SJL70" s="2"/>
      <c r="SJM70" s="6"/>
      <c r="SJN70" s="6"/>
      <c r="SJO70" s="1"/>
      <c r="SJP70" s="1"/>
      <c r="SJQ70" s="1"/>
      <c r="SJT70" s="2"/>
      <c r="SJU70" s="6"/>
      <c r="SJV70" s="6"/>
      <c r="SJW70" s="1"/>
      <c r="SJX70" s="1"/>
      <c r="SJY70" s="1"/>
      <c r="SKB70" s="2"/>
      <c r="SKC70" s="6"/>
      <c r="SKD70" s="6"/>
      <c r="SKE70" s="1"/>
      <c r="SKF70" s="1"/>
      <c r="SKG70" s="1"/>
      <c r="SKJ70" s="2"/>
      <c r="SKK70" s="6"/>
      <c r="SKL70" s="6"/>
      <c r="SKM70" s="1"/>
      <c r="SKN70" s="1"/>
      <c r="SKO70" s="1"/>
      <c r="SKR70" s="2"/>
      <c r="SKS70" s="6"/>
      <c r="SKT70" s="6"/>
      <c r="SKU70" s="1"/>
      <c r="SKV70" s="1"/>
      <c r="SKW70" s="1"/>
      <c r="SKZ70" s="2"/>
      <c r="SLA70" s="6"/>
      <c r="SLB70" s="6"/>
      <c r="SLC70" s="1"/>
      <c r="SLD70" s="1"/>
      <c r="SLE70" s="1"/>
      <c r="SLH70" s="2"/>
      <c r="SLI70" s="6"/>
      <c r="SLJ70" s="6"/>
      <c r="SLK70" s="1"/>
      <c r="SLL70" s="1"/>
      <c r="SLM70" s="1"/>
      <c r="SLP70" s="2"/>
      <c r="SLQ70" s="6"/>
      <c r="SLR70" s="6"/>
      <c r="SLS70" s="1"/>
      <c r="SLT70" s="1"/>
      <c r="SLU70" s="1"/>
      <c r="SLX70" s="2"/>
      <c r="SLY70" s="6"/>
      <c r="SLZ70" s="6"/>
      <c r="SMA70" s="1"/>
      <c r="SMB70" s="1"/>
      <c r="SMC70" s="1"/>
      <c r="SMF70" s="2"/>
      <c r="SMG70" s="6"/>
      <c r="SMH70" s="6"/>
      <c r="SMI70" s="1"/>
      <c r="SMJ70" s="1"/>
      <c r="SMK70" s="1"/>
      <c r="SMN70" s="2"/>
      <c r="SMO70" s="6"/>
      <c r="SMP70" s="6"/>
      <c r="SMQ70" s="1"/>
      <c r="SMR70" s="1"/>
      <c r="SMS70" s="1"/>
      <c r="SMV70" s="2"/>
      <c r="SMW70" s="6"/>
      <c r="SMX70" s="6"/>
      <c r="SMY70" s="1"/>
      <c r="SMZ70" s="1"/>
      <c r="SNA70" s="1"/>
      <c r="SND70" s="2"/>
      <c r="SNE70" s="6"/>
      <c r="SNF70" s="6"/>
      <c r="SNG70" s="1"/>
      <c r="SNH70" s="1"/>
      <c r="SNI70" s="1"/>
      <c r="SNL70" s="2"/>
      <c r="SNM70" s="6"/>
      <c r="SNN70" s="6"/>
      <c r="SNO70" s="1"/>
      <c r="SNP70" s="1"/>
      <c r="SNQ70" s="1"/>
      <c r="SNT70" s="2"/>
      <c r="SNU70" s="6"/>
      <c r="SNV70" s="6"/>
      <c r="SNW70" s="1"/>
      <c r="SNX70" s="1"/>
      <c r="SNY70" s="1"/>
      <c r="SOB70" s="2"/>
      <c r="SOC70" s="6"/>
      <c r="SOD70" s="6"/>
      <c r="SOE70" s="1"/>
      <c r="SOF70" s="1"/>
      <c r="SOG70" s="1"/>
      <c r="SOJ70" s="2"/>
      <c r="SOK70" s="6"/>
      <c r="SOL70" s="6"/>
      <c r="SOM70" s="1"/>
      <c r="SON70" s="1"/>
      <c r="SOO70" s="1"/>
      <c r="SOR70" s="2"/>
      <c r="SOS70" s="6"/>
      <c r="SOT70" s="6"/>
      <c r="SOU70" s="1"/>
      <c r="SOV70" s="1"/>
      <c r="SOW70" s="1"/>
      <c r="SOZ70" s="2"/>
      <c r="SPA70" s="6"/>
      <c r="SPB70" s="6"/>
      <c r="SPC70" s="1"/>
      <c r="SPD70" s="1"/>
      <c r="SPE70" s="1"/>
      <c r="SPH70" s="2"/>
      <c r="SPI70" s="6"/>
      <c r="SPJ70" s="6"/>
      <c r="SPK70" s="1"/>
      <c r="SPL70" s="1"/>
      <c r="SPM70" s="1"/>
      <c r="SPP70" s="2"/>
      <c r="SPQ70" s="6"/>
      <c r="SPR70" s="6"/>
      <c r="SPS70" s="1"/>
      <c r="SPT70" s="1"/>
      <c r="SPU70" s="1"/>
      <c r="SPX70" s="2"/>
      <c r="SPY70" s="6"/>
      <c r="SPZ70" s="6"/>
      <c r="SQA70" s="1"/>
      <c r="SQB70" s="1"/>
      <c r="SQC70" s="1"/>
      <c r="SQF70" s="2"/>
      <c r="SQG70" s="6"/>
      <c r="SQH70" s="6"/>
      <c r="SQI70" s="1"/>
      <c r="SQJ70" s="1"/>
      <c r="SQK70" s="1"/>
      <c r="SQN70" s="2"/>
      <c r="SQO70" s="6"/>
      <c r="SQP70" s="6"/>
      <c r="SQQ70" s="1"/>
      <c r="SQR70" s="1"/>
      <c r="SQS70" s="1"/>
      <c r="SQV70" s="2"/>
      <c r="SQW70" s="6"/>
      <c r="SQX70" s="6"/>
      <c r="SQY70" s="1"/>
      <c r="SQZ70" s="1"/>
      <c r="SRA70" s="1"/>
      <c r="SRD70" s="2"/>
      <c r="SRE70" s="6"/>
      <c r="SRF70" s="6"/>
      <c r="SRG70" s="1"/>
      <c r="SRH70" s="1"/>
      <c r="SRI70" s="1"/>
      <c r="SRL70" s="2"/>
      <c r="SRM70" s="6"/>
      <c r="SRN70" s="6"/>
      <c r="SRO70" s="1"/>
      <c r="SRP70" s="1"/>
      <c r="SRQ70" s="1"/>
      <c r="SRT70" s="2"/>
      <c r="SRU70" s="6"/>
      <c r="SRV70" s="6"/>
      <c r="SRW70" s="1"/>
      <c r="SRX70" s="1"/>
      <c r="SRY70" s="1"/>
      <c r="SSB70" s="2"/>
      <c r="SSC70" s="6"/>
      <c r="SSD70" s="6"/>
      <c r="SSE70" s="1"/>
      <c r="SSF70" s="1"/>
      <c r="SSG70" s="1"/>
      <c r="SSJ70" s="2"/>
      <c r="SSK70" s="6"/>
      <c r="SSL70" s="6"/>
      <c r="SSM70" s="1"/>
      <c r="SSN70" s="1"/>
      <c r="SSO70" s="1"/>
      <c r="SSR70" s="2"/>
      <c r="SSS70" s="6"/>
      <c r="SST70" s="6"/>
      <c r="SSU70" s="1"/>
      <c r="SSV70" s="1"/>
      <c r="SSW70" s="1"/>
      <c r="SSZ70" s="2"/>
      <c r="STA70" s="6"/>
      <c r="STB70" s="6"/>
      <c r="STC70" s="1"/>
      <c r="STD70" s="1"/>
      <c r="STE70" s="1"/>
      <c r="STH70" s="2"/>
      <c r="STI70" s="6"/>
      <c r="STJ70" s="6"/>
      <c r="STK70" s="1"/>
      <c r="STL70" s="1"/>
      <c r="STM70" s="1"/>
      <c r="STP70" s="2"/>
      <c r="STQ70" s="6"/>
      <c r="STR70" s="6"/>
      <c r="STS70" s="1"/>
      <c r="STT70" s="1"/>
      <c r="STU70" s="1"/>
      <c r="STX70" s="2"/>
      <c r="STY70" s="6"/>
      <c r="STZ70" s="6"/>
      <c r="SUA70" s="1"/>
      <c r="SUB70" s="1"/>
      <c r="SUC70" s="1"/>
      <c r="SUF70" s="2"/>
      <c r="SUG70" s="6"/>
      <c r="SUH70" s="6"/>
      <c r="SUI70" s="1"/>
      <c r="SUJ70" s="1"/>
      <c r="SUK70" s="1"/>
      <c r="SUN70" s="2"/>
      <c r="SUO70" s="6"/>
      <c r="SUP70" s="6"/>
      <c r="SUQ70" s="1"/>
      <c r="SUR70" s="1"/>
      <c r="SUS70" s="1"/>
      <c r="SUV70" s="2"/>
      <c r="SUW70" s="6"/>
      <c r="SUX70" s="6"/>
      <c r="SUY70" s="1"/>
      <c r="SUZ70" s="1"/>
      <c r="SVA70" s="1"/>
      <c r="SVD70" s="2"/>
      <c r="SVE70" s="6"/>
      <c r="SVF70" s="6"/>
      <c r="SVG70" s="1"/>
      <c r="SVH70" s="1"/>
      <c r="SVI70" s="1"/>
      <c r="SVL70" s="2"/>
      <c r="SVM70" s="6"/>
      <c r="SVN70" s="6"/>
      <c r="SVO70" s="1"/>
      <c r="SVP70" s="1"/>
      <c r="SVQ70" s="1"/>
      <c r="SVT70" s="2"/>
      <c r="SVU70" s="6"/>
      <c r="SVV70" s="6"/>
      <c r="SVW70" s="1"/>
      <c r="SVX70" s="1"/>
      <c r="SVY70" s="1"/>
      <c r="SWB70" s="2"/>
      <c r="SWC70" s="6"/>
      <c r="SWD70" s="6"/>
      <c r="SWE70" s="1"/>
      <c r="SWF70" s="1"/>
      <c r="SWG70" s="1"/>
      <c r="SWJ70" s="2"/>
      <c r="SWK70" s="6"/>
      <c r="SWL70" s="6"/>
      <c r="SWM70" s="1"/>
      <c r="SWN70" s="1"/>
      <c r="SWO70" s="1"/>
      <c r="SWR70" s="2"/>
      <c r="SWS70" s="6"/>
      <c r="SWT70" s="6"/>
      <c r="SWU70" s="1"/>
      <c r="SWV70" s="1"/>
      <c r="SWW70" s="1"/>
      <c r="SWZ70" s="2"/>
      <c r="SXA70" s="6"/>
      <c r="SXB70" s="6"/>
      <c r="SXC70" s="1"/>
      <c r="SXD70" s="1"/>
      <c r="SXE70" s="1"/>
      <c r="SXH70" s="2"/>
      <c r="SXI70" s="6"/>
      <c r="SXJ70" s="6"/>
      <c r="SXK70" s="1"/>
      <c r="SXL70" s="1"/>
      <c r="SXM70" s="1"/>
      <c r="SXP70" s="2"/>
      <c r="SXQ70" s="6"/>
      <c r="SXR70" s="6"/>
      <c r="SXS70" s="1"/>
      <c r="SXT70" s="1"/>
      <c r="SXU70" s="1"/>
      <c r="SXX70" s="2"/>
      <c r="SXY70" s="6"/>
      <c r="SXZ70" s="6"/>
      <c r="SYA70" s="1"/>
      <c r="SYB70" s="1"/>
      <c r="SYC70" s="1"/>
      <c r="SYF70" s="2"/>
      <c r="SYG70" s="6"/>
      <c r="SYH70" s="6"/>
      <c r="SYI70" s="1"/>
      <c r="SYJ70" s="1"/>
      <c r="SYK70" s="1"/>
      <c r="SYN70" s="2"/>
      <c r="SYO70" s="6"/>
      <c r="SYP70" s="6"/>
      <c r="SYQ70" s="1"/>
      <c r="SYR70" s="1"/>
      <c r="SYS70" s="1"/>
      <c r="SYV70" s="2"/>
      <c r="SYW70" s="6"/>
      <c r="SYX70" s="6"/>
      <c r="SYY70" s="1"/>
      <c r="SYZ70" s="1"/>
      <c r="SZA70" s="1"/>
      <c r="SZD70" s="2"/>
      <c r="SZE70" s="6"/>
      <c r="SZF70" s="6"/>
      <c r="SZG70" s="1"/>
      <c r="SZH70" s="1"/>
      <c r="SZI70" s="1"/>
      <c r="SZL70" s="2"/>
      <c r="SZM70" s="6"/>
      <c r="SZN70" s="6"/>
      <c r="SZO70" s="1"/>
      <c r="SZP70" s="1"/>
      <c r="SZQ70" s="1"/>
      <c r="SZT70" s="2"/>
      <c r="SZU70" s="6"/>
      <c r="SZV70" s="6"/>
      <c r="SZW70" s="1"/>
      <c r="SZX70" s="1"/>
      <c r="SZY70" s="1"/>
      <c r="TAB70" s="2"/>
      <c r="TAC70" s="6"/>
      <c r="TAD70" s="6"/>
      <c r="TAE70" s="1"/>
      <c r="TAF70" s="1"/>
      <c r="TAG70" s="1"/>
      <c r="TAJ70" s="2"/>
      <c r="TAK70" s="6"/>
      <c r="TAL70" s="6"/>
      <c r="TAM70" s="1"/>
      <c r="TAN70" s="1"/>
      <c r="TAO70" s="1"/>
      <c r="TAR70" s="2"/>
      <c r="TAS70" s="6"/>
      <c r="TAT70" s="6"/>
      <c r="TAU70" s="1"/>
      <c r="TAV70" s="1"/>
      <c r="TAW70" s="1"/>
      <c r="TAZ70" s="2"/>
      <c r="TBA70" s="6"/>
      <c r="TBB70" s="6"/>
      <c r="TBC70" s="1"/>
      <c r="TBD70" s="1"/>
      <c r="TBE70" s="1"/>
      <c r="TBH70" s="2"/>
      <c r="TBI70" s="6"/>
      <c r="TBJ70" s="6"/>
      <c r="TBK70" s="1"/>
      <c r="TBL70" s="1"/>
      <c r="TBM70" s="1"/>
      <c r="TBP70" s="2"/>
      <c r="TBQ70" s="6"/>
      <c r="TBR70" s="6"/>
      <c r="TBS70" s="1"/>
      <c r="TBT70" s="1"/>
      <c r="TBU70" s="1"/>
      <c r="TBX70" s="2"/>
      <c r="TBY70" s="6"/>
      <c r="TBZ70" s="6"/>
      <c r="TCA70" s="1"/>
      <c r="TCB70" s="1"/>
      <c r="TCC70" s="1"/>
      <c r="TCF70" s="2"/>
      <c r="TCG70" s="6"/>
      <c r="TCH70" s="6"/>
      <c r="TCI70" s="1"/>
      <c r="TCJ70" s="1"/>
      <c r="TCK70" s="1"/>
      <c r="TCN70" s="2"/>
      <c r="TCO70" s="6"/>
      <c r="TCP70" s="6"/>
      <c r="TCQ70" s="1"/>
      <c r="TCR70" s="1"/>
      <c r="TCS70" s="1"/>
      <c r="TCV70" s="2"/>
      <c r="TCW70" s="6"/>
      <c r="TCX70" s="6"/>
      <c r="TCY70" s="1"/>
      <c r="TCZ70" s="1"/>
      <c r="TDA70" s="1"/>
      <c r="TDD70" s="2"/>
      <c r="TDE70" s="6"/>
      <c r="TDF70" s="6"/>
      <c r="TDG70" s="1"/>
      <c r="TDH70" s="1"/>
      <c r="TDI70" s="1"/>
      <c r="TDL70" s="2"/>
      <c r="TDM70" s="6"/>
      <c r="TDN70" s="6"/>
      <c r="TDO70" s="1"/>
      <c r="TDP70" s="1"/>
      <c r="TDQ70" s="1"/>
      <c r="TDT70" s="2"/>
      <c r="TDU70" s="6"/>
      <c r="TDV70" s="6"/>
      <c r="TDW70" s="1"/>
      <c r="TDX70" s="1"/>
      <c r="TDY70" s="1"/>
      <c r="TEB70" s="2"/>
      <c r="TEC70" s="6"/>
      <c r="TED70" s="6"/>
      <c r="TEE70" s="1"/>
      <c r="TEF70" s="1"/>
      <c r="TEG70" s="1"/>
      <c r="TEJ70" s="2"/>
      <c r="TEK70" s="6"/>
      <c r="TEL70" s="6"/>
      <c r="TEM70" s="1"/>
      <c r="TEN70" s="1"/>
      <c r="TEO70" s="1"/>
      <c r="TER70" s="2"/>
      <c r="TES70" s="6"/>
      <c r="TET70" s="6"/>
      <c r="TEU70" s="1"/>
      <c r="TEV70" s="1"/>
      <c r="TEW70" s="1"/>
      <c r="TEZ70" s="2"/>
      <c r="TFA70" s="6"/>
      <c r="TFB70" s="6"/>
      <c r="TFC70" s="1"/>
      <c r="TFD70" s="1"/>
      <c r="TFE70" s="1"/>
      <c r="TFH70" s="2"/>
      <c r="TFI70" s="6"/>
      <c r="TFJ70" s="6"/>
      <c r="TFK70" s="1"/>
      <c r="TFL70" s="1"/>
      <c r="TFM70" s="1"/>
      <c r="TFP70" s="2"/>
      <c r="TFQ70" s="6"/>
      <c r="TFR70" s="6"/>
      <c r="TFS70" s="1"/>
      <c r="TFT70" s="1"/>
      <c r="TFU70" s="1"/>
      <c r="TFX70" s="2"/>
      <c r="TFY70" s="6"/>
      <c r="TFZ70" s="6"/>
      <c r="TGA70" s="1"/>
      <c r="TGB70" s="1"/>
      <c r="TGC70" s="1"/>
      <c r="TGF70" s="2"/>
      <c r="TGG70" s="6"/>
      <c r="TGH70" s="6"/>
      <c r="TGI70" s="1"/>
      <c r="TGJ70" s="1"/>
      <c r="TGK70" s="1"/>
      <c r="TGN70" s="2"/>
      <c r="TGO70" s="6"/>
      <c r="TGP70" s="6"/>
      <c r="TGQ70" s="1"/>
      <c r="TGR70" s="1"/>
      <c r="TGS70" s="1"/>
      <c r="TGV70" s="2"/>
      <c r="TGW70" s="6"/>
      <c r="TGX70" s="6"/>
      <c r="TGY70" s="1"/>
      <c r="TGZ70" s="1"/>
      <c r="THA70" s="1"/>
      <c r="THD70" s="2"/>
      <c r="THE70" s="6"/>
      <c r="THF70" s="6"/>
      <c r="THG70" s="1"/>
      <c r="THH70" s="1"/>
      <c r="THI70" s="1"/>
      <c r="THL70" s="2"/>
      <c r="THM70" s="6"/>
      <c r="THN70" s="6"/>
      <c r="THO70" s="1"/>
      <c r="THP70" s="1"/>
      <c r="THQ70" s="1"/>
      <c r="THT70" s="2"/>
      <c r="THU70" s="6"/>
      <c r="THV70" s="6"/>
      <c r="THW70" s="1"/>
      <c r="THX70" s="1"/>
      <c r="THY70" s="1"/>
      <c r="TIB70" s="2"/>
      <c r="TIC70" s="6"/>
      <c r="TID70" s="6"/>
      <c r="TIE70" s="1"/>
      <c r="TIF70" s="1"/>
      <c r="TIG70" s="1"/>
      <c r="TIJ70" s="2"/>
      <c r="TIK70" s="6"/>
      <c r="TIL70" s="6"/>
      <c r="TIM70" s="1"/>
      <c r="TIN70" s="1"/>
      <c r="TIO70" s="1"/>
      <c r="TIR70" s="2"/>
      <c r="TIS70" s="6"/>
      <c r="TIT70" s="6"/>
      <c r="TIU70" s="1"/>
      <c r="TIV70" s="1"/>
      <c r="TIW70" s="1"/>
      <c r="TIZ70" s="2"/>
      <c r="TJA70" s="6"/>
      <c r="TJB70" s="6"/>
      <c r="TJC70" s="1"/>
      <c r="TJD70" s="1"/>
      <c r="TJE70" s="1"/>
      <c r="TJH70" s="2"/>
      <c r="TJI70" s="6"/>
      <c r="TJJ70" s="6"/>
      <c r="TJK70" s="1"/>
      <c r="TJL70" s="1"/>
      <c r="TJM70" s="1"/>
      <c r="TJP70" s="2"/>
      <c r="TJQ70" s="6"/>
      <c r="TJR70" s="6"/>
      <c r="TJS70" s="1"/>
      <c r="TJT70" s="1"/>
      <c r="TJU70" s="1"/>
      <c r="TJX70" s="2"/>
      <c r="TJY70" s="6"/>
      <c r="TJZ70" s="6"/>
      <c r="TKA70" s="1"/>
      <c r="TKB70" s="1"/>
      <c r="TKC70" s="1"/>
      <c r="TKF70" s="2"/>
      <c r="TKG70" s="6"/>
      <c r="TKH70" s="6"/>
      <c r="TKI70" s="1"/>
      <c r="TKJ70" s="1"/>
      <c r="TKK70" s="1"/>
      <c r="TKN70" s="2"/>
      <c r="TKO70" s="6"/>
      <c r="TKP70" s="6"/>
      <c r="TKQ70" s="1"/>
      <c r="TKR70" s="1"/>
      <c r="TKS70" s="1"/>
      <c r="TKV70" s="2"/>
      <c r="TKW70" s="6"/>
      <c r="TKX70" s="6"/>
      <c r="TKY70" s="1"/>
      <c r="TKZ70" s="1"/>
      <c r="TLA70" s="1"/>
      <c r="TLD70" s="2"/>
      <c r="TLE70" s="6"/>
      <c r="TLF70" s="6"/>
      <c r="TLG70" s="1"/>
      <c r="TLH70" s="1"/>
      <c r="TLI70" s="1"/>
      <c r="TLL70" s="2"/>
      <c r="TLM70" s="6"/>
      <c r="TLN70" s="6"/>
      <c r="TLO70" s="1"/>
      <c r="TLP70" s="1"/>
      <c r="TLQ70" s="1"/>
      <c r="TLT70" s="2"/>
      <c r="TLU70" s="6"/>
      <c r="TLV70" s="6"/>
      <c r="TLW70" s="1"/>
      <c r="TLX70" s="1"/>
      <c r="TLY70" s="1"/>
      <c r="TMB70" s="2"/>
      <c r="TMC70" s="6"/>
      <c r="TMD70" s="6"/>
      <c r="TME70" s="1"/>
      <c r="TMF70" s="1"/>
      <c r="TMG70" s="1"/>
      <c r="TMJ70" s="2"/>
      <c r="TMK70" s="6"/>
      <c r="TML70" s="6"/>
      <c r="TMM70" s="1"/>
      <c r="TMN70" s="1"/>
      <c r="TMO70" s="1"/>
      <c r="TMR70" s="2"/>
      <c r="TMS70" s="6"/>
      <c r="TMT70" s="6"/>
      <c r="TMU70" s="1"/>
      <c r="TMV70" s="1"/>
      <c r="TMW70" s="1"/>
      <c r="TMZ70" s="2"/>
      <c r="TNA70" s="6"/>
      <c r="TNB70" s="6"/>
      <c r="TNC70" s="1"/>
      <c r="TND70" s="1"/>
      <c r="TNE70" s="1"/>
      <c r="TNH70" s="2"/>
      <c r="TNI70" s="6"/>
      <c r="TNJ70" s="6"/>
      <c r="TNK70" s="1"/>
      <c r="TNL70" s="1"/>
      <c r="TNM70" s="1"/>
      <c r="TNP70" s="2"/>
      <c r="TNQ70" s="6"/>
      <c r="TNR70" s="6"/>
      <c r="TNS70" s="1"/>
      <c r="TNT70" s="1"/>
      <c r="TNU70" s="1"/>
      <c r="TNX70" s="2"/>
      <c r="TNY70" s="6"/>
      <c r="TNZ70" s="6"/>
      <c r="TOA70" s="1"/>
      <c r="TOB70" s="1"/>
      <c r="TOC70" s="1"/>
      <c r="TOF70" s="2"/>
      <c r="TOG70" s="6"/>
      <c r="TOH70" s="6"/>
      <c r="TOI70" s="1"/>
      <c r="TOJ70" s="1"/>
      <c r="TOK70" s="1"/>
      <c r="TON70" s="2"/>
      <c r="TOO70" s="6"/>
      <c r="TOP70" s="6"/>
      <c r="TOQ70" s="1"/>
      <c r="TOR70" s="1"/>
      <c r="TOS70" s="1"/>
      <c r="TOV70" s="2"/>
      <c r="TOW70" s="6"/>
      <c r="TOX70" s="6"/>
      <c r="TOY70" s="1"/>
      <c r="TOZ70" s="1"/>
      <c r="TPA70" s="1"/>
      <c r="TPD70" s="2"/>
      <c r="TPE70" s="6"/>
      <c r="TPF70" s="6"/>
      <c r="TPG70" s="1"/>
      <c r="TPH70" s="1"/>
      <c r="TPI70" s="1"/>
      <c r="TPL70" s="2"/>
      <c r="TPM70" s="6"/>
      <c r="TPN70" s="6"/>
      <c r="TPO70" s="1"/>
      <c r="TPP70" s="1"/>
      <c r="TPQ70" s="1"/>
      <c r="TPT70" s="2"/>
      <c r="TPU70" s="6"/>
      <c r="TPV70" s="6"/>
      <c r="TPW70" s="1"/>
      <c r="TPX70" s="1"/>
      <c r="TPY70" s="1"/>
      <c r="TQB70" s="2"/>
      <c r="TQC70" s="6"/>
      <c r="TQD70" s="6"/>
      <c r="TQE70" s="1"/>
      <c r="TQF70" s="1"/>
      <c r="TQG70" s="1"/>
      <c r="TQJ70" s="2"/>
      <c r="TQK70" s="6"/>
      <c r="TQL70" s="6"/>
      <c r="TQM70" s="1"/>
      <c r="TQN70" s="1"/>
      <c r="TQO70" s="1"/>
      <c r="TQR70" s="2"/>
      <c r="TQS70" s="6"/>
      <c r="TQT70" s="6"/>
      <c r="TQU70" s="1"/>
      <c r="TQV70" s="1"/>
      <c r="TQW70" s="1"/>
      <c r="TQZ70" s="2"/>
      <c r="TRA70" s="6"/>
      <c r="TRB70" s="6"/>
      <c r="TRC70" s="1"/>
      <c r="TRD70" s="1"/>
      <c r="TRE70" s="1"/>
      <c r="TRH70" s="2"/>
      <c r="TRI70" s="6"/>
      <c r="TRJ70" s="6"/>
      <c r="TRK70" s="1"/>
      <c r="TRL70" s="1"/>
      <c r="TRM70" s="1"/>
      <c r="TRP70" s="2"/>
      <c r="TRQ70" s="6"/>
      <c r="TRR70" s="6"/>
      <c r="TRS70" s="1"/>
      <c r="TRT70" s="1"/>
      <c r="TRU70" s="1"/>
      <c r="TRX70" s="2"/>
      <c r="TRY70" s="6"/>
      <c r="TRZ70" s="6"/>
      <c r="TSA70" s="1"/>
      <c r="TSB70" s="1"/>
      <c r="TSC70" s="1"/>
      <c r="TSF70" s="2"/>
      <c r="TSG70" s="6"/>
      <c r="TSH70" s="6"/>
      <c r="TSI70" s="1"/>
      <c r="TSJ70" s="1"/>
      <c r="TSK70" s="1"/>
      <c r="TSN70" s="2"/>
      <c r="TSO70" s="6"/>
      <c r="TSP70" s="6"/>
      <c r="TSQ70" s="1"/>
      <c r="TSR70" s="1"/>
      <c r="TSS70" s="1"/>
      <c r="TSV70" s="2"/>
      <c r="TSW70" s="6"/>
      <c r="TSX70" s="6"/>
      <c r="TSY70" s="1"/>
      <c r="TSZ70" s="1"/>
      <c r="TTA70" s="1"/>
      <c r="TTD70" s="2"/>
      <c r="TTE70" s="6"/>
      <c r="TTF70" s="6"/>
      <c r="TTG70" s="1"/>
      <c r="TTH70" s="1"/>
      <c r="TTI70" s="1"/>
      <c r="TTL70" s="2"/>
      <c r="TTM70" s="6"/>
      <c r="TTN70" s="6"/>
      <c r="TTO70" s="1"/>
      <c r="TTP70" s="1"/>
      <c r="TTQ70" s="1"/>
      <c r="TTT70" s="2"/>
      <c r="TTU70" s="6"/>
      <c r="TTV70" s="6"/>
      <c r="TTW70" s="1"/>
      <c r="TTX70" s="1"/>
      <c r="TTY70" s="1"/>
      <c r="TUB70" s="2"/>
      <c r="TUC70" s="6"/>
      <c r="TUD70" s="6"/>
      <c r="TUE70" s="1"/>
      <c r="TUF70" s="1"/>
      <c r="TUG70" s="1"/>
      <c r="TUJ70" s="2"/>
      <c r="TUK70" s="6"/>
      <c r="TUL70" s="6"/>
      <c r="TUM70" s="1"/>
      <c r="TUN70" s="1"/>
      <c r="TUO70" s="1"/>
      <c r="TUR70" s="2"/>
      <c r="TUS70" s="6"/>
      <c r="TUT70" s="6"/>
      <c r="TUU70" s="1"/>
      <c r="TUV70" s="1"/>
      <c r="TUW70" s="1"/>
      <c r="TUZ70" s="2"/>
      <c r="TVA70" s="6"/>
      <c r="TVB70" s="6"/>
      <c r="TVC70" s="1"/>
      <c r="TVD70" s="1"/>
      <c r="TVE70" s="1"/>
      <c r="TVH70" s="2"/>
      <c r="TVI70" s="6"/>
      <c r="TVJ70" s="6"/>
      <c r="TVK70" s="1"/>
      <c r="TVL70" s="1"/>
      <c r="TVM70" s="1"/>
      <c r="TVP70" s="2"/>
      <c r="TVQ70" s="6"/>
      <c r="TVR70" s="6"/>
      <c r="TVS70" s="1"/>
      <c r="TVT70" s="1"/>
      <c r="TVU70" s="1"/>
      <c r="TVX70" s="2"/>
      <c r="TVY70" s="6"/>
      <c r="TVZ70" s="6"/>
      <c r="TWA70" s="1"/>
      <c r="TWB70" s="1"/>
      <c r="TWC70" s="1"/>
      <c r="TWF70" s="2"/>
      <c r="TWG70" s="6"/>
      <c r="TWH70" s="6"/>
      <c r="TWI70" s="1"/>
      <c r="TWJ70" s="1"/>
      <c r="TWK70" s="1"/>
      <c r="TWN70" s="2"/>
      <c r="TWO70" s="6"/>
      <c r="TWP70" s="6"/>
      <c r="TWQ70" s="1"/>
      <c r="TWR70" s="1"/>
      <c r="TWS70" s="1"/>
      <c r="TWV70" s="2"/>
      <c r="TWW70" s="6"/>
      <c r="TWX70" s="6"/>
      <c r="TWY70" s="1"/>
      <c r="TWZ70" s="1"/>
      <c r="TXA70" s="1"/>
      <c r="TXD70" s="2"/>
      <c r="TXE70" s="6"/>
      <c r="TXF70" s="6"/>
      <c r="TXG70" s="1"/>
      <c r="TXH70" s="1"/>
      <c r="TXI70" s="1"/>
      <c r="TXL70" s="2"/>
      <c r="TXM70" s="6"/>
      <c r="TXN70" s="6"/>
      <c r="TXO70" s="1"/>
      <c r="TXP70" s="1"/>
      <c r="TXQ70" s="1"/>
      <c r="TXT70" s="2"/>
      <c r="TXU70" s="6"/>
      <c r="TXV70" s="6"/>
      <c r="TXW70" s="1"/>
      <c r="TXX70" s="1"/>
      <c r="TXY70" s="1"/>
      <c r="TYB70" s="2"/>
      <c r="TYC70" s="6"/>
      <c r="TYD70" s="6"/>
      <c r="TYE70" s="1"/>
      <c r="TYF70" s="1"/>
      <c r="TYG70" s="1"/>
      <c r="TYJ70" s="2"/>
      <c r="TYK70" s="6"/>
      <c r="TYL70" s="6"/>
      <c r="TYM70" s="1"/>
      <c r="TYN70" s="1"/>
      <c r="TYO70" s="1"/>
      <c r="TYR70" s="2"/>
      <c r="TYS70" s="6"/>
      <c r="TYT70" s="6"/>
      <c r="TYU70" s="1"/>
      <c r="TYV70" s="1"/>
      <c r="TYW70" s="1"/>
      <c r="TYZ70" s="2"/>
      <c r="TZA70" s="6"/>
      <c r="TZB70" s="6"/>
      <c r="TZC70" s="1"/>
      <c r="TZD70" s="1"/>
      <c r="TZE70" s="1"/>
      <c r="TZH70" s="2"/>
      <c r="TZI70" s="6"/>
      <c r="TZJ70" s="6"/>
      <c r="TZK70" s="1"/>
      <c r="TZL70" s="1"/>
      <c r="TZM70" s="1"/>
      <c r="TZP70" s="2"/>
      <c r="TZQ70" s="6"/>
      <c r="TZR70" s="6"/>
      <c r="TZS70" s="1"/>
      <c r="TZT70" s="1"/>
      <c r="TZU70" s="1"/>
      <c r="TZX70" s="2"/>
      <c r="TZY70" s="6"/>
      <c r="TZZ70" s="6"/>
      <c r="UAA70" s="1"/>
      <c r="UAB70" s="1"/>
      <c r="UAC70" s="1"/>
      <c r="UAF70" s="2"/>
      <c r="UAG70" s="6"/>
      <c r="UAH70" s="6"/>
      <c r="UAI70" s="1"/>
      <c r="UAJ70" s="1"/>
      <c r="UAK70" s="1"/>
      <c r="UAN70" s="2"/>
      <c r="UAO70" s="6"/>
      <c r="UAP70" s="6"/>
      <c r="UAQ70" s="1"/>
      <c r="UAR70" s="1"/>
      <c r="UAS70" s="1"/>
      <c r="UAV70" s="2"/>
      <c r="UAW70" s="6"/>
      <c r="UAX70" s="6"/>
      <c r="UAY70" s="1"/>
      <c r="UAZ70" s="1"/>
      <c r="UBA70" s="1"/>
      <c r="UBD70" s="2"/>
      <c r="UBE70" s="6"/>
      <c r="UBF70" s="6"/>
      <c r="UBG70" s="1"/>
      <c r="UBH70" s="1"/>
      <c r="UBI70" s="1"/>
      <c r="UBL70" s="2"/>
      <c r="UBM70" s="6"/>
      <c r="UBN70" s="6"/>
      <c r="UBO70" s="1"/>
      <c r="UBP70" s="1"/>
      <c r="UBQ70" s="1"/>
      <c r="UBT70" s="2"/>
      <c r="UBU70" s="6"/>
      <c r="UBV70" s="6"/>
      <c r="UBW70" s="1"/>
      <c r="UBX70" s="1"/>
      <c r="UBY70" s="1"/>
      <c r="UCB70" s="2"/>
      <c r="UCC70" s="6"/>
      <c r="UCD70" s="6"/>
      <c r="UCE70" s="1"/>
      <c r="UCF70" s="1"/>
      <c r="UCG70" s="1"/>
      <c r="UCJ70" s="2"/>
      <c r="UCK70" s="6"/>
      <c r="UCL70" s="6"/>
      <c r="UCM70" s="1"/>
      <c r="UCN70" s="1"/>
      <c r="UCO70" s="1"/>
      <c r="UCR70" s="2"/>
      <c r="UCS70" s="6"/>
      <c r="UCT70" s="6"/>
      <c r="UCU70" s="1"/>
      <c r="UCV70" s="1"/>
      <c r="UCW70" s="1"/>
      <c r="UCZ70" s="2"/>
      <c r="UDA70" s="6"/>
      <c r="UDB70" s="6"/>
      <c r="UDC70" s="1"/>
      <c r="UDD70" s="1"/>
      <c r="UDE70" s="1"/>
      <c r="UDH70" s="2"/>
      <c r="UDI70" s="6"/>
      <c r="UDJ70" s="6"/>
      <c r="UDK70" s="1"/>
      <c r="UDL70" s="1"/>
      <c r="UDM70" s="1"/>
      <c r="UDP70" s="2"/>
      <c r="UDQ70" s="6"/>
      <c r="UDR70" s="6"/>
      <c r="UDS70" s="1"/>
      <c r="UDT70" s="1"/>
      <c r="UDU70" s="1"/>
      <c r="UDX70" s="2"/>
      <c r="UDY70" s="6"/>
      <c r="UDZ70" s="6"/>
      <c r="UEA70" s="1"/>
      <c r="UEB70" s="1"/>
      <c r="UEC70" s="1"/>
      <c r="UEF70" s="2"/>
      <c r="UEG70" s="6"/>
      <c r="UEH70" s="6"/>
      <c r="UEI70" s="1"/>
      <c r="UEJ70" s="1"/>
      <c r="UEK70" s="1"/>
      <c r="UEN70" s="2"/>
      <c r="UEO70" s="6"/>
      <c r="UEP70" s="6"/>
      <c r="UEQ70" s="1"/>
      <c r="UER70" s="1"/>
      <c r="UES70" s="1"/>
      <c r="UEV70" s="2"/>
      <c r="UEW70" s="6"/>
      <c r="UEX70" s="6"/>
      <c r="UEY70" s="1"/>
      <c r="UEZ70" s="1"/>
      <c r="UFA70" s="1"/>
      <c r="UFD70" s="2"/>
      <c r="UFE70" s="6"/>
      <c r="UFF70" s="6"/>
      <c r="UFG70" s="1"/>
      <c r="UFH70" s="1"/>
      <c r="UFI70" s="1"/>
      <c r="UFL70" s="2"/>
      <c r="UFM70" s="6"/>
      <c r="UFN70" s="6"/>
      <c r="UFO70" s="1"/>
      <c r="UFP70" s="1"/>
      <c r="UFQ70" s="1"/>
      <c r="UFT70" s="2"/>
      <c r="UFU70" s="6"/>
      <c r="UFV70" s="6"/>
      <c r="UFW70" s="1"/>
      <c r="UFX70" s="1"/>
      <c r="UFY70" s="1"/>
      <c r="UGB70" s="2"/>
      <c r="UGC70" s="6"/>
      <c r="UGD70" s="6"/>
      <c r="UGE70" s="1"/>
      <c r="UGF70" s="1"/>
      <c r="UGG70" s="1"/>
      <c r="UGJ70" s="2"/>
      <c r="UGK70" s="6"/>
      <c r="UGL70" s="6"/>
      <c r="UGM70" s="1"/>
      <c r="UGN70" s="1"/>
      <c r="UGO70" s="1"/>
      <c r="UGR70" s="2"/>
      <c r="UGS70" s="6"/>
      <c r="UGT70" s="6"/>
      <c r="UGU70" s="1"/>
      <c r="UGV70" s="1"/>
      <c r="UGW70" s="1"/>
      <c r="UGZ70" s="2"/>
      <c r="UHA70" s="6"/>
      <c r="UHB70" s="6"/>
      <c r="UHC70" s="1"/>
      <c r="UHD70" s="1"/>
      <c r="UHE70" s="1"/>
      <c r="UHH70" s="2"/>
      <c r="UHI70" s="6"/>
      <c r="UHJ70" s="6"/>
      <c r="UHK70" s="1"/>
      <c r="UHL70" s="1"/>
      <c r="UHM70" s="1"/>
      <c r="UHP70" s="2"/>
      <c r="UHQ70" s="6"/>
      <c r="UHR70" s="6"/>
      <c r="UHS70" s="1"/>
      <c r="UHT70" s="1"/>
      <c r="UHU70" s="1"/>
      <c r="UHX70" s="2"/>
      <c r="UHY70" s="6"/>
      <c r="UHZ70" s="6"/>
      <c r="UIA70" s="1"/>
      <c r="UIB70" s="1"/>
      <c r="UIC70" s="1"/>
      <c r="UIF70" s="2"/>
      <c r="UIG70" s="6"/>
      <c r="UIH70" s="6"/>
      <c r="UII70" s="1"/>
      <c r="UIJ70" s="1"/>
      <c r="UIK70" s="1"/>
      <c r="UIN70" s="2"/>
      <c r="UIO70" s="6"/>
      <c r="UIP70" s="6"/>
      <c r="UIQ70" s="1"/>
      <c r="UIR70" s="1"/>
      <c r="UIS70" s="1"/>
      <c r="UIV70" s="2"/>
      <c r="UIW70" s="6"/>
      <c r="UIX70" s="6"/>
      <c r="UIY70" s="1"/>
      <c r="UIZ70" s="1"/>
      <c r="UJA70" s="1"/>
      <c r="UJD70" s="2"/>
      <c r="UJE70" s="6"/>
      <c r="UJF70" s="6"/>
      <c r="UJG70" s="1"/>
      <c r="UJH70" s="1"/>
      <c r="UJI70" s="1"/>
      <c r="UJL70" s="2"/>
      <c r="UJM70" s="6"/>
      <c r="UJN70" s="6"/>
      <c r="UJO70" s="1"/>
      <c r="UJP70" s="1"/>
      <c r="UJQ70" s="1"/>
      <c r="UJT70" s="2"/>
      <c r="UJU70" s="6"/>
      <c r="UJV70" s="6"/>
      <c r="UJW70" s="1"/>
      <c r="UJX70" s="1"/>
      <c r="UJY70" s="1"/>
      <c r="UKB70" s="2"/>
      <c r="UKC70" s="6"/>
      <c r="UKD70" s="6"/>
      <c r="UKE70" s="1"/>
      <c r="UKF70" s="1"/>
      <c r="UKG70" s="1"/>
      <c r="UKJ70" s="2"/>
      <c r="UKK70" s="6"/>
      <c r="UKL70" s="6"/>
      <c r="UKM70" s="1"/>
      <c r="UKN70" s="1"/>
      <c r="UKO70" s="1"/>
      <c r="UKR70" s="2"/>
      <c r="UKS70" s="6"/>
      <c r="UKT70" s="6"/>
      <c r="UKU70" s="1"/>
      <c r="UKV70" s="1"/>
      <c r="UKW70" s="1"/>
      <c r="UKZ70" s="2"/>
      <c r="ULA70" s="6"/>
      <c r="ULB70" s="6"/>
      <c r="ULC70" s="1"/>
      <c r="ULD70" s="1"/>
      <c r="ULE70" s="1"/>
      <c r="ULH70" s="2"/>
      <c r="ULI70" s="6"/>
      <c r="ULJ70" s="6"/>
      <c r="ULK70" s="1"/>
      <c r="ULL70" s="1"/>
      <c r="ULM70" s="1"/>
      <c r="ULP70" s="2"/>
      <c r="ULQ70" s="6"/>
      <c r="ULR70" s="6"/>
      <c r="ULS70" s="1"/>
      <c r="ULT70" s="1"/>
      <c r="ULU70" s="1"/>
      <c r="ULX70" s="2"/>
      <c r="ULY70" s="6"/>
      <c r="ULZ70" s="6"/>
      <c r="UMA70" s="1"/>
      <c r="UMB70" s="1"/>
      <c r="UMC70" s="1"/>
      <c r="UMF70" s="2"/>
      <c r="UMG70" s="6"/>
      <c r="UMH70" s="6"/>
      <c r="UMI70" s="1"/>
      <c r="UMJ70" s="1"/>
      <c r="UMK70" s="1"/>
      <c r="UMN70" s="2"/>
      <c r="UMO70" s="6"/>
      <c r="UMP70" s="6"/>
      <c r="UMQ70" s="1"/>
      <c r="UMR70" s="1"/>
      <c r="UMS70" s="1"/>
      <c r="UMV70" s="2"/>
      <c r="UMW70" s="6"/>
      <c r="UMX70" s="6"/>
      <c r="UMY70" s="1"/>
      <c r="UMZ70" s="1"/>
      <c r="UNA70" s="1"/>
      <c r="UND70" s="2"/>
      <c r="UNE70" s="6"/>
      <c r="UNF70" s="6"/>
      <c r="UNG70" s="1"/>
      <c r="UNH70" s="1"/>
      <c r="UNI70" s="1"/>
      <c r="UNL70" s="2"/>
      <c r="UNM70" s="6"/>
      <c r="UNN70" s="6"/>
      <c r="UNO70" s="1"/>
      <c r="UNP70" s="1"/>
      <c r="UNQ70" s="1"/>
      <c r="UNT70" s="2"/>
      <c r="UNU70" s="6"/>
      <c r="UNV70" s="6"/>
      <c r="UNW70" s="1"/>
      <c r="UNX70" s="1"/>
      <c r="UNY70" s="1"/>
      <c r="UOB70" s="2"/>
      <c r="UOC70" s="6"/>
      <c r="UOD70" s="6"/>
      <c r="UOE70" s="1"/>
      <c r="UOF70" s="1"/>
      <c r="UOG70" s="1"/>
      <c r="UOJ70" s="2"/>
      <c r="UOK70" s="6"/>
      <c r="UOL70" s="6"/>
      <c r="UOM70" s="1"/>
      <c r="UON70" s="1"/>
      <c r="UOO70" s="1"/>
      <c r="UOR70" s="2"/>
      <c r="UOS70" s="6"/>
      <c r="UOT70" s="6"/>
      <c r="UOU70" s="1"/>
      <c r="UOV70" s="1"/>
      <c r="UOW70" s="1"/>
      <c r="UOZ70" s="2"/>
      <c r="UPA70" s="6"/>
      <c r="UPB70" s="6"/>
      <c r="UPC70" s="1"/>
      <c r="UPD70" s="1"/>
      <c r="UPE70" s="1"/>
      <c r="UPH70" s="2"/>
      <c r="UPI70" s="6"/>
      <c r="UPJ70" s="6"/>
      <c r="UPK70" s="1"/>
      <c r="UPL70" s="1"/>
      <c r="UPM70" s="1"/>
      <c r="UPP70" s="2"/>
      <c r="UPQ70" s="6"/>
      <c r="UPR70" s="6"/>
      <c r="UPS70" s="1"/>
      <c r="UPT70" s="1"/>
      <c r="UPU70" s="1"/>
      <c r="UPX70" s="2"/>
      <c r="UPY70" s="6"/>
      <c r="UPZ70" s="6"/>
      <c r="UQA70" s="1"/>
      <c r="UQB70" s="1"/>
      <c r="UQC70" s="1"/>
      <c r="UQF70" s="2"/>
      <c r="UQG70" s="6"/>
      <c r="UQH70" s="6"/>
      <c r="UQI70" s="1"/>
      <c r="UQJ70" s="1"/>
      <c r="UQK70" s="1"/>
      <c r="UQN70" s="2"/>
      <c r="UQO70" s="6"/>
      <c r="UQP70" s="6"/>
      <c r="UQQ70" s="1"/>
      <c r="UQR70" s="1"/>
      <c r="UQS70" s="1"/>
      <c r="UQV70" s="2"/>
      <c r="UQW70" s="6"/>
      <c r="UQX70" s="6"/>
      <c r="UQY70" s="1"/>
      <c r="UQZ70" s="1"/>
      <c r="URA70" s="1"/>
      <c r="URD70" s="2"/>
      <c r="URE70" s="6"/>
      <c r="URF70" s="6"/>
      <c r="URG70" s="1"/>
      <c r="URH70" s="1"/>
      <c r="URI70" s="1"/>
      <c r="URL70" s="2"/>
      <c r="URM70" s="6"/>
      <c r="URN70" s="6"/>
      <c r="URO70" s="1"/>
      <c r="URP70" s="1"/>
      <c r="URQ70" s="1"/>
      <c r="URT70" s="2"/>
      <c r="URU70" s="6"/>
      <c r="URV70" s="6"/>
      <c r="URW70" s="1"/>
      <c r="URX70" s="1"/>
      <c r="URY70" s="1"/>
      <c r="USB70" s="2"/>
      <c r="USC70" s="6"/>
      <c r="USD70" s="6"/>
      <c r="USE70" s="1"/>
      <c r="USF70" s="1"/>
      <c r="USG70" s="1"/>
      <c r="USJ70" s="2"/>
      <c r="USK70" s="6"/>
      <c r="USL70" s="6"/>
      <c r="USM70" s="1"/>
      <c r="USN70" s="1"/>
      <c r="USO70" s="1"/>
      <c r="USR70" s="2"/>
      <c r="USS70" s="6"/>
      <c r="UST70" s="6"/>
      <c r="USU70" s="1"/>
      <c r="USV70" s="1"/>
      <c r="USW70" s="1"/>
      <c r="USZ70" s="2"/>
      <c r="UTA70" s="6"/>
      <c r="UTB70" s="6"/>
      <c r="UTC70" s="1"/>
      <c r="UTD70" s="1"/>
      <c r="UTE70" s="1"/>
      <c r="UTH70" s="2"/>
      <c r="UTI70" s="6"/>
      <c r="UTJ70" s="6"/>
      <c r="UTK70" s="1"/>
      <c r="UTL70" s="1"/>
      <c r="UTM70" s="1"/>
      <c r="UTP70" s="2"/>
      <c r="UTQ70" s="6"/>
      <c r="UTR70" s="6"/>
      <c r="UTS70" s="1"/>
      <c r="UTT70" s="1"/>
      <c r="UTU70" s="1"/>
      <c r="UTX70" s="2"/>
      <c r="UTY70" s="6"/>
      <c r="UTZ70" s="6"/>
      <c r="UUA70" s="1"/>
      <c r="UUB70" s="1"/>
      <c r="UUC70" s="1"/>
      <c r="UUF70" s="2"/>
      <c r="UUG70" s="6"/>
      <c r="UUH70" s="6"/>
      <c r="UUI70" s="1"/>
      <c r="UUJ70" s="1"/>
      <c r="UUK70" s="1"/>
      <c r="UUN70" s="2"/>
      <c r="UUO70" s="6"/>
      <c r="UUP70" s="6"/>
      <c r="UUQ70" s="1"/>
      <c r="UUR70" s="1"/>
      <c r="UUS70" s="1"/>
      <c r="UUV70" s="2"/>
      <c r="UUW70" s="6"/>
      <c r="UUX70" s="6"/>
      <c r="UUY70" s="1"/>
      <c r="UUZ70" s="1"/>
      <c r="UVA70" s="1"/>
      <c r="UVD70" s="2"/>
      <c r="UVE70" s="6"/>
      <c r="UVF70" s="6"/>
      <c r="UVG70" s="1"/>
      <c r="UVH70" s="1"/>
      <c r="UVI70" s="1"/>
      <c r="UVL70" s="2"/>
      <c r="UVM70" s="6"/>
      <c r="UVN70" s="6"/>
      <c r="UVO70" s="1"/>
      <c r="UVP70" s="1"/>
      <c r="UVQ70" s="1"/>
      <c r="UVT70" s="2"/>
      <c r="UVU70" s="6"/>
      <c r="UVV70" s="6"/>
      <c r="UVW70" s="1"/>
      <c r="UVX70" s="1"/>
      <c r="UVY70" s="1"/>
      <c r="UWB70" s="2"/>
      <c r="UWC70" s="6"/>
      <c r="UWD70" s="6"/>
      <c r="UWE70" s="1"/>
      <c r="UWF70" s="1"/>
      <c r="UWG70" s="1"/>
      <c r="UWJ70" s="2"/>
      <c r="UWK70" s="6"/>
      <c r="UWL70" s="6"/>
      <c r="UWM70" s="1"/>
      <c r="UWN70" s="1"/>
      <c r="UWO70" s="1"/>
      <c r="UWR70" s="2"/>
      <c r="UWS70" s="6"/>
      <c r="UWT70" s="6"/>
      <c r="UWU70" s="1"/>
      <c r="UWV70" s="1"/>
      <c r="UWW70" s="1"/>
      <c r="UWZ70" s="2"/>
      <c r="UXA70" s="6"/>
      <c r="UXB70" s="6"/>
      <c r="UXC70" s="1"/>
      <c r="UXD70" s="1"/>
      <c r="UXE70" s="1"/>
      <c r="UXH70" s="2"/>
      <c r="UXI70" s="6"/>
      <c r="UXJ70" s="6"/>
      <c r="UXK70" s="1"/>
      <c r="UXL70" s="1"/>
      <c r="UXM70" s="1"/>
      <c r="UXP70" s="2"/>
      <c r="UXQ70" s="6"/>
      <c r="UXR70" s="6"/>
      <c r="UXS70" s="1"/>
      <c r="UXT70" s="1"/>
      <c r="UXU70" s="1"/>
      <c r="UXX70" s="2"/>
      <c r="UXY70" s="6"/>
      <c r="UXZ70" s="6"/>
      <c r="UYA70" s="1"/>
      <c r="UYB70" s="1"/>
      <c r="UYC70" s="1"/>
      <c r="UYF70" s="2"/>
      <c r="UYG70" s="6"/>
      <c r="UYH70" s="6"/>
      <c r="UYI70" s="1"/>
      <c r="UYJ70" s="1"/>
      <c r="UYK70" s="1"/>
      <c r="UYN70" s="2"/>
      <c r="UYO70" s="6"/>
      <c r="UYP70" s="6"/>
      <c r="UYQ70" s="1"/>
      <c r="UYR70" s="1"/>
      <c r="UYS70" s="1"/>
      <c r="UYV70" s="2"/>
      <c r="UYW70" s="6"/>
      <c r="UYX70" s="6"/>
      <c r="UYY70" s="1"/>
      <c r="UYZ70" s="1"/>
      <c r="UZA70" s="1"/>
      <c r="UZD70" s="2"/>
      <c r="UZE70" s="6"/>
      <c r="UZF70" s="6"/>
      <c r="UZG70" s="1"/>
      <c r="UZH70" s="1"/>
      <c r="UZI70" s="1"/>
      <c r="UZL70" s="2"/>
      <c r="UZM70" s="6"/>
      <c r="UZN70" s="6"/>
      <c r="UZO70" s="1"/>
      <c r="UZP70" s="1"/>
      <c r="UZQ70" s="1"/>
      <c r="UZT70" s="2"/>
      <c r="UZU70" s="6"/>
      <c r="UZV70" s="6"/>
      <c r="UZW70" s="1"/>
      <c r="UZX70" s="1"/>
      <c r="UZY70" s="1"/>
      <c r="VAB70" s="2"/>
      <c r="VAC70" s="6"/>
      <c r="VAD70" s="6"/>
      <c r="VAE70" s="1"/>
      <c r="VAF70" s="1"/>
      <c r="VAG70" s="1"/>
      <c r="VAJ70" s="2"/>
      <c r="VAK70" s="6"/>
      <c r="VAL70" s="6"/>
      <c r="VAM70" s="1"/>
      <c r="VAN70" s="1"/>
      <c r="VAO70" s="1"/>
      <c r="VAR70" s="2"/>
      <c r="VAS70" s="6"/>
      <c r="VAT70" s="6"/>
      <c r="VAU70" s="1"/>
      <c r="VAV70" s="1"/>
      <c r="VAW70" s="1"/>
      <c r="VAZ70" s="2"/>
      <c r="VBA70" s="6"/>
      <c r="VBB70" s="6"/>
      <c r="VBC70" s="1"/>
      <c r="VBD70" s="1"/>
      <c r="VBE70" s="1"/>
      <c r="VBH70" s="2"/>
      <c r="VBI70" s="6"/>
      <c r="VBJ70" s="6"/>
      <c r="VBK70" s="1"/>
      <c r="VBL70" s="1"/>
      <c r="VBM70" s="1"/>
      <c r="VBP70" s="2"/>
      <c r="VBQ70" s="6"/>
      <c r="VBR70" s="6"/>
      <c r="VBS70" s="1"/>
      <c r="VBT70" s="1"/>
      <c r="VBU70" s="1"/>
      <c r="VBX70" s="2"/>
      <c r="VBY70" s="6"/>
      <c r="VBZ70" s="6"/>
      <c r="VCA70" s="1"/>
      <c r="VCB70" s="1"/>
      <c r="VCC70" s="1"/>
      <c r="VCF70" s="2"/>
      <c r="VCG70" s="6"/>
      <c r="VCH70" s="6"/>
      <c r="VCI70" s="1"/>
      <c r="VCJ70" s="1"/>
      <c r="VCK70" s="1"/>
      <c r="VCN70" s="2"/>
      <c r="VCO70" s="6"/>
      <c r="VCP70" s="6"/>
      <c r="VCQ70" s="1"/>
      <c r="VCR70" s="1"/>
      <c r="VCS70" s="1"/>
      <c r="VCV70" s="2"/>
      <c r="VCW70" s="6"/>
      <c r="VCX70" s="6"/>
      <c r="VCY70" s="1"/>
      <c r="VCZ70" s="1"/>
      <c r="VDA70" s="1"/>
      <c r="VDD70" s="2"/>
      <c r="VDE70" s="6"/>
      <c r="VDF70" s="6"/>
      <c r="VDG70" s="1"/>
      <c r="VDH70" s="1"/>
      <c r="VDI70" s="1"/>
      <c r="VDL70" s="2"/>
      <c r="VDM70" s="6"/>
      <c r="VDN70" s="6"/>
      <c r="VDO70" s="1"/>
      <c r="VDP70" s="1"/>
      <c r="VDQ70" s="1"/>
      <c r="VDT70" s="2"/>
      <c r="VDU70" s="6"/>
      <c r="VDV70" s="6"/>
      <c r="VDW70" s="1"/>
      <c r="VDX70" s="1"/>
      <c r="VDY70" s="1"/>
      <c r="VEB70" s="2"/>
      <c r="VEC70" s="6"/>
      <c r="VED70" s="6"/>
      <c r="VEE70" s="1"/>
      <c r="VEF70" s="1"/>
      <c r="VEG70" s="1"/>
      <c r="VEJ70" s="2"/>
      <c r="VEK70" s="6"/>
      <c r="VEL70" s="6"/>
      <c r="VEM70" s="1"/>
      <c r="VEN70" s="1"/>
      <c r="VEO70" s="1"/>
      <c r="VER70" s="2"/>
      <c r="VES70" s="6"/>
      <c r="VET70" s="6"/>
      <c r="VEU70" s="1"/>
      <c r="VEV70" s="1"/>
      <c r="VEW70" s="1"/>
      <c r="VEZ70" s="2"/>
      <c r="VFA70" s="6"/>
      <c r="VFB70" s="6"/>
      <c r="VFC70" s="1"/>
      <c r="VFD70" s="1"/>
      <c r="VFE70" s="1"/>
      <c r="VFH70" s="2"/>
      <c r="VFI70" s="6"/>
      <c r="VFJ70" s="6"/>
      <c r="VFK70" s="1"/>
      <c r="VFL70" s="1"/>
      <c r="VFM70" s="1"/>
      <c r="VFP70" s="2"/>
      <c r="VFQ70" s="6"/>
      <c r="VFR70" s="6"/>
      <c r="VFS70" s="1"/>
      <c r="VFT70" s="1"/>
      <c r="VFU70" s="1"/>
      <c r="VFX70" s="2"/>
      <c r="VFY70" s="6"/>
      <c r="VFZ70" s="6"/>
      <c r="VGA70" s="1"/>
      <c r="VGB70" s="1"/>
      <c r="VGC70" s="1"/>
      <c r="VGF70" s="2"/>
      <c r="VGG70" s="6"/>
      <c r="VGH70" s="6"/>
      <c r="VGI70" s="1"/>
      <c r="VGJ70" s="1"/>
      <c r="VGK70" s="1"/>
      <c r="VGN70" s="2"/>
      <c r="VGO70" s="6"/>
      <c r="VGP70" s="6"/>
      <c r="VGQ70" s="1"/>
      <c r="VGR70" s="1"/>
      <c r="VGS70" s="1"/>
      <c r="VGV70" s="2"/>
      <c r="VGW70" s="6"/>
      <c r="VGX70" s="6"/>
      <c r="VGY70" s="1"/>
      <c r="VGZ70" s="1"/>
      <c r="VHA70" s="1"/>
      <c r="VHD70" s="2"/>
      <c r="VHE70" s="6"/>
      <c r="VHF70" s="6"/>
      <c r="VHG70" s="1"/>
      <c r="VHH70" s="1"/>
      <c r="VHI70" s="1"/>
      <c r="VHL70" s="2"/>
      <c r="VHM70" s="6"/>
      <c r="VHN70" s="6"/>
      <c r="VHO70" s="1"/>
      <c r="VHP70" s="1"/>
      <c r="VHQ70" s="1"/>
      <c r="VHT70" s="2"/>
      <c r="VHU70" s="6"/>
      <c r="VHV70" s="6"/>
      <c r="VHW70" s="1"/>
      <c r="VHX70" s="1"/>
      <c r="VHY70" s="1"/>
      <c r="VIB70" s="2"/>
      <c r="VIC70" s="6"/>
      <c r="VID70" s="6"/>
      <c r="VIE70" s="1"/>
      <c r="VIF70" s="1"/>
      <c r="VIG70" s="1"/>
      <c r="VIJ70" s="2"/>
      <c r="VIK70" s="6"/>
      <c r="VIL70" s="6"/>
      <c r="VIM70" s="1"/>
      <c r="VIN70" s="1"/>
      <c r="VIO70" s="1"/>
      <c r="VIR70" s="2"/>
      <c r="VIS70" s="6"/>
      <c r="VIT70" s="6"/>
      <c r="VIU70" s="1"/>
      <c r="VIV70" s="1"/>
      <c r="VIW70" s="1"/>
      <c r="VIZ70" s="2"/>
      <c r="VJA70" s="6"/>
      <c r="VJB70" s="6"/>
      <c r="VJC70" s="1"/>
      <c r="VJD70" s="1"/>
      <c r="VJE70" s="1"/>
      <c r="VJH70" s="2"/>
      <c r="VJI70" s="6"/>
      <c r="VJJ70" s="6"/>
      <c r="VJK70" s="1"/>
      <c r="VJL70" s="1"/>
      <c r="VJM70" s="1"/>
      <c r="VJP70" s="2"/>
      <c r="VJQ70" s="6"/>
      <c r="VJR70" s="6"/>
      <c r="VJS70" s="1"/>
      <c r="VJT70" s="1"/>
      <c r="VJU70" s="1"/>
      <c r="VJX70" s="2"/>
      <c r="VJY70" s="6"/>
      <c r="VJZ70" s="6"/>
      <c r="VKA70" s="1"/>
      <c r="VKB70" s="1"/>
      <c r="VKC70" s="1"/>
      <c r="VKF70" s="2"/>
      <c r="VKG70" s="6"/>
      <c r="VKH70" s="6"/>
      <c r="VKI70" s="1"/>
      <c r="VKJ70" s="1"/>
      <c r="VKK70" s="1"/>
      <c r="VKN70" s="2"/>
      <c r="VKO70" s="6"/>
      <c r="VKP70" s="6"/>
      <c r="VKQ70" s="1"/>
      <c r="VKR70" s="1"/>
      <c r="VKS70" s="1"/>
      <c r="VKV70" s="2"/>
      <c r="VKW70" s="6"/>
      <c r="VKX70" s="6"/>
      <c r="VKY70" s="1"/>
      <c r="VKZ70" s="1"/>
      <c r="VLA70" s="1"/>
      <c r="VLD70" s="2"/>
      <c r="VLE70" s="6"/>
      <c r="VLF70" s="6"/>
      <c r="VLG70" s="1"/>
      <c r="VLH70" s="1"/>
      <c r="VLI70" s="1"/>
      <c r="VLL70" s="2"/>
      <c r="VLM70" s="6"/>
      <c r="VLN70" s="6"/>
      <c r="VLO70" s="1"/>
      <c r="VLP70" s="1"/>
      <c r="VLQ70" s="1"/>
      <c r="VLT70" s="2"/>
      <c r="VLU70" s="6"/>
      <c r="VLV70" s="6"/>
      <c r="VLW70" s="1"/>
      <c r="VLX70" s="1"/>
      <c r="VLY70" s="1"/>
      <c r="VMB70" s="2"/>
      <c r="VMC70" s="6"/>
      <c r="VMD70" s="6"/>
      <c r="VME70" s="1"/>
      <c r="VMF70" s="1"/>
      <c r="VMG70" s="1"/>
      <c r="VMJ70" s="2"/>
      <c r="VMK70" s="6"/>
      <c r="VML70" s="6"/>
      <c r="VMM70" s="1"/>
      <c r="VMN70" s="1"/>
      <c r="VMO70" s="1"/>
      <c r="VMR70" s="2"/>
      <c r="VMS70" s="6"/>
      <c r="VMT70" s="6"/>
      <c r="VMU70" s="1"/>
      <c r="VMV70" s="1"/>
      <c r="VMW70" s="1"/>
      <c r="VMZ70" s="2"/>
      <c r="VNA70" s="6"/>
      <c r="VNB70" s="6"/>
      <c r="VNC70" s="1"/>
      <c r="VND70" s="1"/>
      <c r="VNE70" s="1"/>
      <c r="VNH70" s="2"/>
      <c r="VNI70" s="6"/>
      <c r="VNJ70" s="6"/>
      <c r="VNK70" s="1"/>
      <c r="VNL70" s="1"/>
      <c r="VNM70" s="1"/>
      <c r="VNP70" s="2"/>
      <c r="VNQ70" s="6"/>
      <c r="VNR70" s="6"/>
      <c r="VNS70" s="1"/>
      <c r="VNT70" s="1"/>
      <c r="VNU70" s="1"/>
      <c r="VNX70" s="2"/>
      <c r="VNY70" s="6"/>
      <c r="VNZ70" s="6"/>
      <c r="VOA70" s="1"/>
      <c r="VOB70" s="1"/>
      <c r="VOC70" s="1"/>
      <c r="VOF70" s="2"/>
      <c r="VOG70" s="6"/>
      <c r="VOH70" s="6"/>
      <c r="VOI70" s="1"/>
      <c r="VOJ70" s="1"/>
      <c r="VOK70" s="1"/>
      <c r="VON70" s="2"/>
      <c r="VOO70" s="6"/>
      <c r="VOP70" s="6"/>
      <c r="VOQ70" s="1"/>
      <c r="VOR70" s="1"/>
      <c r="VOS70" s="1"/>
      <c r="VOV70" s="2"/>
      <c r="VOW70" s="6"/>
      <c r="VOX70" s="6"/>
      <c r="VOY70" s="1"/>
      <c r="VOZ70" s="1"/>
      <c r="VPA70" s="1"/>
      <c r="VPD70" s="2"/>
      <c r="VPE70" s="6"/>
      <c r="VPF70" s="6"/>
      <c r="VPG70" s="1"/>
      <c r="VPH70" s="1"/>
      <c r="VPI70" s="1"/>
      <c r="VPL70" s="2"/>
      <c r="VPM70" s="6"/>
      <c r="VPN70" s="6"/>
      <c r="VPO70" s="1"/>
      <c r="VPP70" s="1"/>
      <c r="VPQ70" s="1"/>
      <c r="VPT70" s="2"/>
      <c r="VPU70" s="6"/>
      <c r="VPV70" s="6"/>
      <c r="VPW70" s="1"/>
      <c r="VPX70" s="1"/>
      <c r="VPY70" s="1"/>
      <c r="VQB70" s="2"/>
      <c r="VQC70" s="6"/>
      <c r="VQD70" s="6"/>
      <c r="VQE70" s="1"/>
      <c r="VQF70" s="1"/>
      <c r="VQG70" s="1"/>
      <c r="VQJ70" s="2"/>
      <c r="VQK70" s="6"/>
      <c r="VQL70" s="6"/>
      <c r="VQM70" s="1"/>
      <c r="VQN70" s="1"/>
      <c r="VQO70" s="1"/>
      <c r="VQR70" s="2"/>
      <c r="VQS70" s="6"/>
      <c r="VQT70" s="6"/>
      <c r="VQU70" s="1"/>
      <c r="VQV70" s="1"/>
      <c r="VQW70" s="1"/>
      <c r="VQZ70" s="2"/>
      <c r="VRA70" s="6"/>
      <c r="VRB70" s="6"/>
      <c r="VRC70" s="1"/>
      <c r="VRD70" s="1"/>
      <c r="VRE70" s="1"/>
      <c r="VRH70" s="2"/>
      <c r="VRI70" s="6"/>
      <c r="VRJ70" s="6"/>
      <c r="VRK70" s="1"/>
      <c r="VRL70" s="1"/>
      <c r="VRM70" s="1"/>
      <c r="VRP70" s="2"/>
      <c r="VRQ70" s="6"/>
      <c r="VRR70" s="6"/>
      <c r="VRS70" s="1"/>
      <c r="VRT70" s="1"/>
      <c r="VRU70" s="1"/>
      <c r="VRX70" s="2"/>
      <c r="VRY70" s="6"/>
      <c r="VRZ70" s="6"/>
      <c r="VSA70" s="1"/>
      <c r="VSB70" s="1"/>
      <c r="VSC70" s="1"/>
      <c r="VSF70" s="2"/>
      <c r="VSG70" s="6"/>
      <c r="VSH70" s="6"/>
      <c r="VSI70" s="1"/>
      <c r="VSJ70" s="1"/>
      <c r="VSK70" s="1"/>
      <c r="VSN70" s="2"/>
      <c r="VSO70" s="6"/>
      <c r="VSP70" s="6"/>
      <c r="VSQ70" s="1"/>
      <c r="VSR70" s="1"/>
      <c r="VSS70" s="1"/>
      <c r="VSV70" s="2"/>
      <c r="VSW70" s="6"/>
      <c r="VSX70" s="6"/>
      <c r="VSY70" s="1"/>
      <c r="VSZ70" s="1"/>
      <c r="VTA70" s="1"/>
      <c r="VTD70" s="2"/>
      <c r="VTE70" s="6"/>
      <c r="VTF70" s="6"/>
      <c r="VTG70" s="1"/>
      <c r="VTH70" s="1"/>
      <c r="VTI70" s="1"/>
      <c r="VTL70" s="2"/>
      <c r="VTM70" s="6"/>
      <c r="VTN70" s="6"/>
      <c r="VTO70" s="1"/>
      <c r="VTP70" s="1"/>
      <c r="VTQ70" s="1"/>
      <c r="VTT70" s="2"/>
      <c r="VTU70" s="6"/>
      <c r="VTV70" s="6"/>
      <c r="VTW70" s="1"/>
      <c r="VTX70" s="1"/>
      <c r="VTY70" s="1"/>
      <c r="VUB70" s="2"/>
      <c r="VUC70" s="6"/>
      <c r="VUD70" s="6"/>
      <c r="VUE70" s="1"/>
      <c r="VUF70" s="1"/>
      <c r="VUG70" s="1"/>
      <c r="VUJ70" s="2"/>
      <c r="VUK70" s="6"/>
      <c r="VUL70" s="6"/>
      <c r="VUM70" s="1"/>
      <c r="VUN70" s="1"/>
      <c r="VUO70" s="1"/>
      <c r="VUR70" s="2"/>
      <c r="VUS70" s="6"/>
      <c r="VUT70" s="6"/>
      <c r="VUU70" s="1"/>
      <c r="VUV70" s="1"/>
      <c r="VUW70" s="1"/>
      <c r="VUZ70" s="2"/>
      <c r="VVA70" s="6"/>
      <c r="VVB70" s="6"/>
      <c r="VVC70" s="1"/>
      <c r="VVD70" s="1"/>
      <c r="VVE70" s="1"/>
      <c r="VVH70" s="2"/>
      <c r="VVI70" s="6"/>
      <c r="VVJ70" s="6"/>
      <c r="VVK70" s="1"/>
      <c r="VVL70" s="1"/>
      <c r="VVM70" s="1"/>
      <c r="VVP70" s="2"/>
      <c r="VVQ70" s="6"/>
      <c r="VVR70" s="6"/>
      <c r="VVS70" s="1"/>
      <c r="VVT70" s="1"/>
      <c r="VVU70" s="1"/>
      <c r="VVX70" s="2"/>
      <c r="VVY70" s="6"/>
      <c r="VVZ70" s="6"/>
      <c r="VWA70" s="1"/>
      <c r="VWB70" s="1"/>
      <c r="VWC70" s="1"/>
      <c r="VWF70" s="2"/>
      <c r="VWG70" s="6"/>
      <c r="VWH70" s="6"/>
      <c r="VWI70" s="1"/>
      <c r="VWJ70" s="1"/>
      <c r="VWK70" s="1"/>
      <c r="VWN70" s="2"/>
      <c r="VWO70" s="6"/>
      <c r="VWP70" s="6"/>
      <c r="VWQ70" s="1"/>
      <c r="VWR70" s="1"/>
      <c r="VWS70" s="1"/>
      <c r="VWV70" s="2"/>
      <c r="VWW70" s="6"/>
      <c r="VWX70" s="6"/>
      <c r="VWY70" s="1"/>
      <c r="VWZ70" s="1"/>
      <c r="VXA70" s="1"/>
      <c r="VXD70" s="2"/>
      <c r="VXE70" s="6"/>
      <c r="VXF70" s="6"/>
      <c r="VXG70" s="1"/>
      <c r="VXH70" s="1"/>
      <c r="VXI70" s="1"/>
      <c r="VXL70" s="2"/>
      <c r="VXM70" s="6"/>
      <c r="VXN70" s="6"/>
      <c r="VXO70" s="1"/>
      <c r="VXP70" s="1"/>
      <c r="VXQ70" s="1"/>
      <c r="VXT70" s="2"/>
      <c r="VXU70" s="6"/>
      <c r="VXV70" s="6"/>
      <c r="VXW70" s="1"/>
      <c r="VXX70" s="1"/>
      <c r="VXY70" s="1"/>
      <c r="VYB70" s="2"/>
      <c r="VYC70" s="6"/>
      <c r="VYD70" s="6"/>
      <c r="VYE70" s="1"/>
      <c r="VYF70" s="1"/>
      <c r="VYG70" s="1"/>
      <c r="VYJ70" s="2"/>
      <c r="VYK70" s="6"/>
      <c r="VYL70" s="6"/>
      <c r="VYM70" s="1"/>
      <c r="VYN70" s="1"/>
      <c r="VYO70" s="1"/>
      <c r="VYR70" s="2"/>
      <c r="VYS70" s="6"/>
      <c r="VYT70" s="6"/>
      <c r="VYU70" s="1"/>
      <c r="VYV70" s="1"/>
      <c r="VYW70" s="1"/>
      <c r="VYZ70" s="2"/>
      <c r="VZA70" s="6"/>
      <c r="VZB70" s="6"/>
      <c r="VZC70" s="1"/>
      <c r="VZD70" s="1"/>
      <c r="VZE70" s="1"/>
      <c r="VZH70" s="2"/>
      <c r="VZI70" s="6"/>
      <c r="VZJ70" s="6"/>
      <c r="VZK70" s="1"/>
      <c r="VZL70" s="1"/>
      <c r="VZM70" s="1"/>
      <c r="VZP70" s="2"/>
      <c r="VZQ70" s="6"/>
      <c r="VZR70" s="6"/>
      <c r="VZS70" s="1"/>
      <c r="VZT70" s="1"/>
      <c r="VZU70" s="1"/>
      <c r="VZX70" s="2"/>
      <c r="VZY70" s="6"/>
      <c r="VZZ70" s="6"/>
      <c r="WAA70" s="1"/>
      <c r="WAB70" s="1"/>
      <c r="WAC70" s="1"/>
      <c r="WAF70" s="2"/>
      <c r="WAG70" s="6"/>
      <c r="WAH70" s="6"/>
      <c r="WAI70" s="1"/>
      <c r="WAJ70" s="1"/>
      <c r="WAK70" s="1"/>
      <c r="WAN70" s="2"/>
      <c r="WAO70" s="6"/>
      <c r="WAP70" s="6"/>
      <c r="WAQ70" s="1"/>
      <c r="WAR70" s="1"/>
      <c r="WAS70" s="1"/>
      <c r="WAV70" s="2"/>
      <c r="WAW70" s="6"/>
      <c r="WAX70" s="6"/>
      <c r="WAY70" s="1"/>
      <c r="WAZ70" s="1"/>
      <c r="WBA70" s="1"/>
      <c r="WBD70" s="2"/>
      <c r="WBE70" s="6"/>
      <c r="WBF70" s="6"/>
      <c r="WBG70" s="1"/>
      <c r="WBH70" s="1"/>
      <c r="WBI70" s="1"/>
      <c r="WBL70" s="2"/>
      <c r="WBM70" s="6"/>
      <c r="WBN70" s="6"/>
      <c r="WBO70" s="1"/>
      <c r="WBP70" s="1"/>
      <c r="WBQ70" s="1"/>
      <c r="WBT70" s="2"/>
      <c r="WBU70" s="6"/>
      <c r="WBV70" s="6"/>
      <c r="WBW70" s="1"/>
      <c r="WBX70" s="1"/>
      <c r="WBY70" s="1"/>
      <c r="WCB70" s="2"/>
      <c r="WCC70" s="6"/>
      <c r="WCD70" s="6"/>
      <c r="WCE70" s="1"/>
      <c r="WCF70" s="1"/>
      <c r="WCG70" s="1"/>
      <c r="WCJ70" s="2"/>
      <c r="WCK70" s="6"/>
      <c r="WCL70" s="6"/>
      <c r="WCM70" s="1"/>
      <c r="WCN70" s="1"/>
      <c r="WCO70" s="1"/>
      <c r="WCR70" s="2"/>
      <c r="WCS70" s="6"/>
      <c r="WCT70" s="6"/>
      <c r="WCU70" s="1"/>
      <c r="WCV70" s="1"/>
      <c r="WCW70" s="1"/>
      <c r="WCZ70" s="2"/>
      <c r="WDA70" s="6"/>
      <c r="WDB70" s="6"/>
      <c r="WDC70" s="1"/>
      <c r="WDD70" s="1"/>
      <c r="WDE70" s="1"/>
      <c r="WDH70" s="2"/>
      <c r="WDI70" s="6"/>
      <c r="WDJ70" s="6"/>
      <c r="WDK70" s="1"/>
      <c r="WDL70" s="1"/>
      <c r="WDM70" s="1"/>
      <c r="WDP70" s="2"/>
      <c r="WDQ70" s="6"/>
      <c r="WDR70" s="6"/>
      <c r="WDS70" s="1"/>
      <c r="WDT70" s="1"/>
      <c r="WDU70" s="1"/>
      <c r="WDX70" s="2"/>
      <c r="WDY70" s="6"/>
      <c r="WDZ70" s="6"/>
      <c r="WEA70" s="1"/>
      <c r="WEB70" s="1"/>
      <c r="WEC70" s="1"/>
      <c r="WEF70" s="2"/>
      <c r="WEG70" s="6"/>
      <c r="WEH70" s="6"/>
      <c r="WEI70" s="1"/>
      <c r="WEJ70" s="1"/>
      <c r="WEK70" s="1"/>
      <c r="WEN70" s="2"/>
      <c r="WEO70" s="6"/>
      <c r="WEP70" s="6"/>
      <c r="WEQ70" s="1"/>
      <c r="WER70" s="1"/>
      <c r="WES70" s="1"/>
      <c r="WEV70" s="2"/>
      <c r="WEW70" s="6"/>
      <c r="WEX70" s="6"/>
      <c r="WEY70" s="1"/>
      <c r="WEZ70" s="1"/>
      <c r="WFA70" s="1"/>
      <c r="WFD70" s="2"/>
      <c r="WFE70" s="6"/>
      <c r="WFF70" s="6"/>
      <c r="WFG70" s="1"/>
      <c r="WFH70" s="1"/>
      <c r="WFI70" s="1"/>
      <c r="WFL70" s="2"/>
      <c r="WFM70" s="6"/>
      <c r="WFN70" s="6"/>
      <c r="WFO70" s="1"/>
      <c r="WFP70" s="1"/>
      <c r="WFQ70" s="1"/>
      <c r="WFT70" s="2"/>
      <c r="WFU70" s="6"/>
      <c r="WFV70" s="6"/>
      <c r="WFW70" s="1"/>
      <c r="WFX70" s="1"/>
      <c r="WFY70" s="1"/>
      <c r="WGB70" s="2"/>
      <c r="WGC70" s="6"/>
      <c r="WGD70" s="6"/>
      <c r="WGE70" s="1"/>
      <c r="WGF70" s="1"/>
      <c r="WGG70" s="1"/>
      <c r="WGJ70" s="2"/>
      <c r="WGK70" s="6"/>
      <c r="WGL70" s="6"/>
      <c r="WGM70" s="1"/>
      <c r="WGN70" s="1"/>
      <c r="WGO70" s="1"/>
      <c r="WGR70" s="2"/>
      <c r="WGS70" s="6"/>
      <c r="WGT70" s="6"/>
      <c r="WGU70" s="1"/>
      <c r="WGV70" s="1"/>
      <c r="WGW70" s="1"/>
      <c r="WGZ70" s="2"/>
      <c r="WHA70" s="6"/>
      <c r="WHB70" s="6"/>
      <c r="WHC70" s="1"/>
      <c r="WHD70" s="1"/>
      <c r="WHE70" s="1"/>
      <c r="WHH70" s="2"/>
      <c r="WHI70" s="6"/>
      <c r="WHJ70" s="6"/>
      <c r="WHK70" s="1"/>
      <c r="WHL70" s="1"/>
      <c r="WHM70" s="1"/>
      <c r="WHP70" s="2"/>
      <c r="WHQ70" s="6"/>
      <c r="WHR70" s="6"/>
      <c r="WHS70" s="1"/>
      <c r="WHT70" s="1"/>
      <c r="WHU70" s="1"/>
      <c r="WHX70" s="2"/>
      <c r="WHY70" s="6"/>
      <c r="WHZ70" s="6"/>
      <c r="WIA70" s="1"/>
      <c r="WIB70" s="1"/>
      <c r="WIC70" s="1"/>
      <c r="WIF70" s="2"/>
      <c r="WIG70" s="6"/>
      <c r="WIH70" s="6"/>
      <c r="WII70" s="1"/>
      <c r="WIJ70" s="1"/>
      <c r="WIK70" s="1"/>
      <c r="WIN70" s="2"/>
      <c r="WIO70" s="6"/>
      <c r="WIP70" s="6"/>
      <c r="WIQ70" s="1"/>
      <c r="WIR70" s="1"/>
      <c r="WIS70" s="1"/>
      <c r="WIV70" s="2"/>
      <c r="WIW70" s="6"/>
      <c r="WIX70" s="6"/>
      <c r="WIY70" s="1"/>
      <c r="WIZ70" s="1"/>
      <c r="WJA70" s="1"/>
      <c r="WJD70" s="2"/>
      <c r="WJE70" s="6"/>
      <c r="WJF70" s="6"/>
      <c r="WJG70" s="1"/>
      <c r="WJH70" s="1"/>
      <c r="WJI70" s="1"/>
      <c r="WJL70" s="2"/>
      <c r="WJM70" s="6"/>
      <c r="WJN70" s="6"/>
      <c r="WJO70" s="1"/>
      <c r="WJP70" s="1"/>
      <c r="WJQ70" s="1"/>
      <c r="WJT70" s="2"/>
      <c r="WJU70" s="6"/>
      <c r="WJV70" s="6"/>
      <c r="WJW70" s="1"/>
      <c r="WJX70" s="1"/>
      <c r="WJY70" s="1"/>
      <c r="WKB70" s="2"/>
      <c r="WKC70" s="6"/>
      <c r="WKD70" s="6"/>
      <c r="WKE70" s="1"/>
      <c r="WKF70" s="1"/>
      <c r="WKG70" s="1"/>
      <c r="WKJ70" s="2"/>
      <c r="WKK70" s="6"/>
      <c r="WKL70" s="6"/>
      <c r="WKM70" s="1"/>
      <c r="WKN70" s="1"/>
      <c r="WKO70" s="1"/>
      <c r="WKR70" s="2"/>
      <c r="WKS70" s="6"/>
      <c r="WKT70" s="6"/>
      <c r="WKU70" s="1"/>
      <c r="WKV70" s="1"/>
      <c r="WKW70" s="1"/>
      <c r="WKZ70" s="2"/>
      <c r="WLA70" s="6"/>
      <c r="WLB70" s="6"/>
      <c r="WLC70" s="1"/>
      <c r="WLD70" s="1"/>
      <c r="WLE70" s="1"/>
      <c r="WLH70" s="2"/>
      <c r="WLI70" s="6"/>
      <c r="WLJ70" s="6"/>
      <c r="WLK70" s="1"/>
      <c r="WLL70" s="1"/>
      <c r="WLM70" s="1"/>
      <c r="WLP70" s="2"/>
      <c r="WLQ70" s="6"/>
      <c r="WLR70" s="6"/>
      <c r="WLS70" s="1"/>
      <c r="WLT70" s="1"/>
      <c r="WLU70" s="1"/>
      <c r="WLX70" s="2"/>
      <c r="WLY70" s="6"/>
      <c r="WLZ70" s="6"/>
      <c r="WMA70" s="1"/>
      <c r="WMB70" s="1"/>
      <c r="WMC70" s="1"/>
      <c r="WMF70" s="2"/>
      <c r="WMG70" s="6"/>
      <c r="WMH70" s="6"/>
      <c r="WMI70" s="1"/>
      <c r="WMJ70" s="1"/>
      <c r="WMK70" s="1"/>
      <c r="WMN70" s="2"/>
      <c r="WMO70" s="6"/>
      <c r="WMP70" s="6"/>
      <c r="WMQ70" s="1"/>
      <c r="WMR70" s="1"/>
      <c r="WMS70" s="1"/>
      <c r="WMV70" s="2"/>
      <c r="WMW70" s="6"/>
      <c r="WMX70" s="6"/>
      <c r="WMY70" s="1"/>
      <c r="WMZ70" s="1"/>
      <c r="WNA70" s="1"/>
      <c r="WND70" s="2"/>
      <c r="WNE70" s="6"/>
      <c r="WNF70" s="6"/>
      <c r="WNG70" s="1"/>
      <c r="WNH70" s="1"/>
      <c r="WNI70" s="1"/>
      <c r="WNL70" s="2"/>
      <c r="WNM70" s="6"/>
      <c r="WNN70" s="6"/>
      <c r="WNO70" s="1"/>
      <c r="WNP70" s="1"/>
      <c r="WNQ70" s="1"/>
      <c r="WNT70" s="2"/>
      <c r="WNU70" s="6"/>
      <c r="WNV70" s="6"/>
      <c r="WNW70" s="1"/>
      <c r="WNX70" s="1"/>
      <c r="WNY70" s="1"/>
      <c r="WOB70" s="2"/>
      <c r="WOC70" s="6"/>
      <c r="WOD70" s="6"/>
      <c r="WOE70" s="1"/>
      <c r="WOF70" s="1"/>
      <c r="WOG70" s="1"/>
      <c r="WOJ70" s="2"/>
      <c r="WOK70" s="6"/>
      <c r="WOL70" s="6"/>
      <c r="WOM70" s="1"/>
      <c r="WON70" s="1"/>
      <c r="WOO70" s="1"/>
      <c r="WOR70" s="2"/>
      <c r="WOS70" s="6"/>
      <c r="WOT70" s="6"/>
      <c r="WOU70" s="1"/>
      <c r="WOV70" s="1"/>
      <c r="WOW70" s="1"/>
      <c r="WOZ70" s="2"/>
      <c r="WPA70" s="6"/>
      <c r="WPB70" s="6"/>
      <c r="WPC70" s="1"/>
      <c r="WPD70" s="1"/>
      <c r="WPE70" s="1"/>
      <c r="WPH70" s="2"/>
      <c r="WPI70" s="6"/>
      <c r="WPJ70" s="6"/>
      <c r="WPK70" s="1"/>
      <c r="WPL70" s="1"/>
      <c r="WPM70" s="1"/>
      <c r="WPP70" s="2"/>
      <c r="WPQ70" s="6"/>
      <c r="WPR70" s="6"/>
      <c r="WPS70" s="1"/>
      <c r="WPT70" s="1"/>
      <c r="WPU70" s="1"/>
      <c r="WPX70" s="2"/>
      <c r="WPY70" s="6"/>
      <c r="WPZ70" s="6"/>
      <c r="WQA70" s="1"/>
      <c r="WQB70" s="1"/>
      <c r="WQC70" s="1"/>
      <c r="WQF70" s="2"/>
      <c r="WQG70" s="6"/>
      <c r="WQH70" s="6"/>
      <c r="WQI70" s="1"/>
      <c r="WQJ70" s="1"/>
      <c r="WQK70" s="1"/>
      <c r="WQN70" s="2"/>
      <c r="WQO70" s="6"/>
      <c r="WQP70" s="6"/>
      <c r="WQQ70" s="1"/>
      <c r="WQR70" s="1"/>
      <c r="WQS70" s="1"/>
      <c r="WQV70" s="2"/>
      <c r="WQW70" s="6"/>
      <c r="WQX70" s="6"/>
      <c r="WQY70" s="1"/>
      <c r="WQZ70" s="1"/>
      <c r="WRA70" s="1"/>
      <c r="WRD70" s="2"/>
      <c r="WRE70" s="6"/>
      <c r="WRF70" s="6"/>
      <c r="WRG70" s="1"/>
      <c r="WRH70" s="1"/>
      <c r="WRI70" s="1"/>
      <c r="WRL70" s="2"/>
      <c r="WRM70" s="6"/>
      <c r="WRN70" s="6"/>
      <c r="WRO70" s="1"/>
      <c r="WRP70" s="1"/>
      <c r="WRQ70" s="1"/>
      <c r="WRT70" s="2"/>
      <c r="WRU70" s="6"/>
      <c r="WRV70" s="6"/>
      <c r="WRW70" s="1"/>
      <c r="WRX70" s="1"/>
      <c r="WRY70" s="1"/>
      <c r="WSB70" s="2"/>
      <c r="WSC70" s="6"/>
      <c r="WSD70" s="6"/>
      <c r="WSE70" s="1"/>
      <c r="WSF70" s="1"/>
      <c r="WSG70" s="1"/>
      <c r="WSJ70" s="2"/>
      <c r="WSK70" s="6"/>
      <c r="WSL70" s="6"/>
      <c r="WSM70" s="1"/>
      <c r="WSN70" s="1"/>
      <c r="WSO70" s="1"/>
      <c r="WSR70" s="2"/>
      <c r="WSS70" s="6"/>
      <c r="WST70" s="6"/>
      <c r="WSU70" s="1"/>
      <c r="WSV70" s="1"/>
      <c r="WSW70" s="1"/>
      <c r="WSZ70" s="2"/>
      <c r="WTA70" s="6"/>
      <c r="WTB70" s="6"/>
      <c r="WTC70" s="1"/>
      <c r="WTD70" s="1"/>
      <c r="WTE70" s="1"/>
      <c r="WTH70" s="2"/>
      <c r="WTI70" s="6"/>
      <c r="WTJ70" s="6"/>
      <c r="WTK70" s="1"/>
      <c r="WTL70" s="1"/>
      <c r="WTM70" s="1"/>
      <c r="WTP70" s="2"/>
      <c r="WTQ70" s="6"/>
      <c r="WTR70" s="6"/>
      <c r="WTS70" s="1"/>
      <c r="WTT70" s="1"/>
      <c r="WTU70" s="1"/>
      <c r="WTX70" s="2"/>
      <c r="WTY70" s="6"/>
      <c r="WTZ70" s="6"/>
      <c r="WUA70" s="1"/>
      <c r="WUB70" s="1"/>
      <c r="WUC70" s="1"/>
      <c r="WUF70" s="2"/>
      <c r="WUG70" s="6"/>
      <c r="WUH70" s="6"/>
      <c r="WUI70" s="1"/>
      <c r="WUJ70" s="1"/>
      <c r="WUK70" s="1"/>
      <c r="WUN70" s="2"/>
      <c r="WUO70" s="6"/>
      <c r="WUP70" s="6"/>
      <c r="WUQ70" s="1"/>
      <c r="WUR70" s="1"/>
      <c r="WUS70" s="1"/>
      <c r="WUV70" s="2"/>
      <c r="WUW70" s="6"/>
      <c r="WUX70" s="6"/>
      <c r="WUY70" s="1"/>
      <c r="WUZ70" s="1"/>
      <c r="WVA70" s="1"/>
      <c r="WVD70" s="2"/>
      <c r="WVE70" s="6"/>
      <c r="WVF70" s="6"/>
      <c r="WVG70" s="1"/>
      <c r="WVH70" s="1"/>
      <c r="WVI70" s="1"/>
      <c r="WVL70" s="2"/>
      <c r="WVM70" s="6"/>
      <c r="WVN70" s="6"/>
      <c r="WVO70" s="1"/>
      <c r="WVP70" s="1"/>
      <c r="WVQ70" s="1"/>
      <c r="WVT70" s="2"/>
      <c r="WVU70" s="6"/>
      <c r="WVV70" s="6"/>
      <c r="WVW70" s="1"/>
      <c r="WVX70" s="1"/>
      <c r="WVY70" s="1"/>
      <c r="WWB70" s="2"/>
      <c r="WWC70" s="6"/>
      <c r="WWD70" s="6"/>
      <c r="WWE70" s="1"/>
      <c r="WWF70" s="1"/>
      <c r="WWG70" s="1"/>
      <c r="WWJ70" s="2"/>
      <c r="WWK70" s="6"/>
      <c r="WWL70" s="6"/>
      <c r="WWM70" s="1"/>
      <c r="WWN70" s="1"/>
      <c r="WWO70" s="1"/>
      <c r="WWR70" s="2"/>
      <c r="WWS70" s="6"/>
      <c r="WWT70" s="6"/>
      <c r="WWU70" s="1"/>
      <c r="WWV70" s="1"/>
      <c r="WWW70" s="1"/>
      <c r="WWZ70" s="2"/>
      <c r="WXA70" s="6"/>
      <c r="WXB70" s="6"/>
      <c r="WXC70" s="1"/>
      <c r="WXD70" s="1"/>
      <c r="WXE70" s="1"/>
      <c r="WXH70" s="2"/>
      <c r="WXI70" s="6"/>
      <c r="WXJ70" s="6"/>
      <c r="WXK70" s="1"/>
      <c r="WXL70" s="1"/>
      <c r="WXM70" s="1"/>
      <c r="WXP70" s="2"/>
      <c r="WXQ70" s="6"/>
      <c r="WXR70" s="6"/>
      <c r="WXS70" s="1"/>
      <c r="WXT70" s="1"/>
      <c r="WXU70" s="1"/>
      <c r="WXX70" s="2"/>
      <c r="WXY70" s="6"/>
      <c r="WXZ70" s="6"/>
      <c r="WYA70" s="1"/>
      <c r="WYB70" s="1"/>
      <c r="WYC70" s="1"/>
      <c r="WYF70" s="2"/>
      <c r="WYG70" s="6"/>
      <c r="WYH70" s="6"/>
      <c r="WYI70" s="1"/>
      <c r="WYJ70" s="1"/>
      <c r="WYK70" s="1"/>
      <c r="WYN70" s="2"/>
      <c r="WYO70" s="6"/>
      <c r="WYP70" s="6"/>
      <c r="WYQ70" s="1"/>
      <c r="WYR70" s="1"/>
      <c r="WYS70" s="1"/>
      <c r="WYV70" s="2"/>
      <c r="WYW70" s="6"/>
      <c r="WYX70" s="6"/>
      <c r="WYY70" s="1"/>
      <c r="WYZ70" s="1"/>
      <c r="WZA70" s="1"/>
      <c r="WZD70" s="2"/>
      <c r="WZE70" s="6"/>
      <c r="WZF70" s="6"/>
      <c r="WZG70" s="1"/>
      <c r="WZH70" s="1"/>
      <c r="WZI70" s="1"/>
      <c r="WZL70" s="2"/>
      <c r="WZM70" s="6"/>
      <c r="WZN70" s="6"/>
      <c r="WZO70" s="1"/>
      <c r="WZP70" s="1"/>
      <c r="WZQ70" s="1"/>
      <c r="WZT70" s="2"/>
      <c r="WZU70" s="6"/>
      <c r="WZV70" s="6"/>
      <c r="WZW70" s="1"/>
      <c r="WZX70" s="1"/>
      <c r="WZY70" s="1"/>
      <c r="XAB70" s="2"/>
      <c r="XAC70" s="6"/>
      <c r="XAD70" s="6"/>
      <c r="XAE70" s="1"/>
      <c r="XAF70" s="1"/>
      <c r="XAG70" s="1"/>
      <c r="XAJ70" s="2"/>
      <c r="XAK70" s="6"/>
      <c r="XAL70" s="6"/>
      <c r="XAM70" s="1"/>
      <c r="XAN70" s="1"/>
      <c r="XAO70" s="1"/>
      <c r="XAR70" s="2"/>
      <c r="XAS70" s="6"/>
      <c r="XAT70" s="6"/>
      <c r="XAU70" s="1"/>
      <c r="XAV70" s="1"/>
      <c r="XAW70" s="1"/>
      <c r="XAZ70" s="2"/>
      <c r="XBA70" s="6"/>
      <c r="XBB70" s="6"/>
      <c r="XBC70" s="1"/>
      <c r="XBD70" s="1"/>
      <c r="XBE70" s="1"/>
      <c r="XBH70" s="2"/>
      <c r="XBI70" s="6"/>
      <c r="XBJ70" s="6"/>
      <c r="XBK70" s="1"/>
      <c r="XBL70" s="1"/>
      <c r="XBM70" s="1"/>
      <c r="XBP70" s="2"/>
      <c r="XBQ70" s="6"/>
      <c r="XBR70" s="6"/>
      <c r="XBS70" s="1"/>
      <c r="XBT70" s="1"/>
      <c r="XBU70" s="1"/>
      <c r="XBX70" s="2"/>
      <c r="XBY70" s="6"/>
      <c r="XBZ70" s="6"/>
      <c r="XCA70" s="1"/>
      <c r="XCB70" s="1"/>
      <c r="XCC70" s="1"/>
      <c r="XCF70" s="2"/>
      <c r="XCG70" s="6"/>
      <c r="XCH70" s="6"/>
      <c r="XCI70" s="1"/>
      <c r="XCJ70" s="1"/>
      <c r="XCK70" s="1"/>
      <c r="XCN70" s="2"/>
      <c r="XCO70" s="6"/>
      <c r="XCP70" s="6"/>
      <c r="XCQ70" s="1"/>
      <c r="XCR70" s="1"/>
      <c r="XCS70" s="1"/>
      <c r="XCV70" s="2"/>
      <c r="XCW70" s="6"/>
      <c r="XCX70" s="6"/>
      <c r="XCY70" s="1"/>
      <c r="XCZ70" s="1"/>
      <c r="XDA70" s="1"/>
      <c r="XDD70" s="2"/>
      <c r="XDE70" s="6"/>
      <c r="XDF70" s="6"/>
      <c r="XDG70" s="1"/>
      <c r="XDH70" s="1"/>
      <c r="XDI70" s="1"/>
      <c r="XDL70" s="2"/>
      <c r="XDM70" s="6"/>
      <c r="XDN70" s="6"/>
      <c r="XDO70" s="1"/>
      <c r="XDP70" s="1"/>
      <c r="XDQ70" s="1"/>
      <c r="XDT70" s="2"/>
      <c r="XDU70" s="6"/>
      <c r="XDV70" s="6"/>
      <c r="XDW70" s="1"/>
      <c r="XDX70" s="1"/>
      <c r="XDY70" s="1"/>
      <c r="XEB70" s="2"/>
      <c r="XEC70" s="6"/>
      <c r="XED70" s="6"/>
      <c r="XEE70" s="1"/>
      <c r="XEF70" s="1"/>
      <c r="XEG70" s="1"/>
      <c r="XEJ70" s="2"/>
      <c r="XEK70" s="6"/>
      <c r="XEL70" s="6"/>
      <c r="XEM70" s="1"/>
      <c r="XEN70" s="1"/>
      <c r="XEO70" s="1"/>
      <c r="XER70" s="2"/>
      <c r="XES70" s="6"/>
      <c r="XET70" s="6"/>
      <c r="XEU70" s="1"/>
      <c r="XEV70" s="1"/>
      <c r="XEW70" s="1"/>
      <c r="XEZ70" s="2"/>
      <c r="XFA70" s="6"/>
      <c r="XFB70" s="6"/>
      <c r="XFC70" s="1"/>
      <c r="XFD70" s="1"/>
    </row>
    <row r="71" spans="1:16384" x14ac:dyDescent="0.25">
      <c r="A71" s="1">
        <v>173166000</v>
      </c>
      <c r="B71" t="s">
        <v>32</v>
      </c>
      <c r="C71" t="s">
        <v>33</v>
      </c>
      <c r="D71" s="2">
        <v>0.16666666666666666</v>
      </c>
      <c r="E71" s="6">
        <v>24</v>
      </c>
      <c r="F71" s="6">
        <v>9.5472000000000001</v>
      </c>
      <c r="G71" s="1">
        <v>320030</v>
      </c>
      <c r="H71" s="1" t="s">
        <v>87</v>
      </c>
      <c r="I71" s="1"/>
      <c r="L71" s="2"/>
      <c r="M71" s="6"/>
      <c r="N71" s="6"/>
      <c r="O71" s="1"/>
      <c r="P71" s="1"/>
      <c r="Q71" s="1"/>
      <c r="T71" s="2"/>
      <c r="U71" s="6"/>
      <c r="V71" s="6"/>
      <c r="W71" s="1"/>
      <c r="X71" s="4">
        <v>20</v>
      </c>
      <c r="Y71" s="13">
        <f t="shared" si="55"/>
        <v>0.83333333333333337</v>
      </c>
      <c r="Z71" s="12">
        <f t="shared" si="56"/>
        <v>190.94400000000002</v>
      </c>
      <c r="AB71" s="2"/>
      <c r="AC71" s="6"/>
      <c r="AD71" s="6"/>
      <c r="AE71" s="1"/>
      <c r="AF71" s="1"/>
      <c r="AG71" s="1"/>
      <c r="AJ71" s="2"/>
      <c r="AK71" s="6"/>
      <c r="AL71" s="6"/>
      <c r="AM71" s="1"/>
      <c r="AN71" s="1"/>
      <c r="AO71" s="1"/>
      <c r="AR71" s="2"/>
      <c r="AS71" s="6"/>
      <c r="AT71" s="6"/>
      <c r="AU71" s="1"/>
      <c r="AV71" s="1"/>
      <c r="AW71" s="1"/>
      <c r="AZ71" s="2"/>
      <c r="BA71" s="6"/>
      <c r="BB71" s="6"/>
      <c r="BC71" s="1"/>
      <c r="BD71" s="1"/>
      <c r="BE71" s="4">
        <v>44</v>
      </c>
      <c r="BF71" s="13">
        <f t="shared" si="47"/>
        <v>1.8333333333333333</v>
      </c>
      <c r="BG71" s="12">
        <f t="shared" si="48"/>
        <v>420.07679999999999</v>
      </c>
      <c r="BH71" s="4">
        <v>0</v>
      </c>
      <c r="BI71" s="13">
        <f t="shared" si="49"/>
        <v>0</v>
      </c>
      <c r="BJ71" s="12">
        <f t="shared" si="50"/>
        <v>0</v>
      </c>
      <c r="BK71" s="1"/>
      <c r="BL71" s="1"/>
      <c r="BM71" s="1"/>
      <c r="BP71" s="2"/>
      <c r="BQ71" s="4"/>
      <c r="BR71" s="13">
        <f t="shared" si="51"/>
        <v>0</v>
      </c>
      <c r="BS71" s="12">
        <f t="shared" si="52"/>
        <v>0</v>
      </c>
      <c r="BT71" s="18">
        <f t="shared" si="46"/>
        <v>611.02080000000001</v>
      </c>
      <c r="BU71" s="1"/>
      <c r="BX71" s="2"/>
      <c r="BY71" s="6"/>
      <c r="BZ71" s="6"/>
      <c r="CA71" s="1"/>
      <c r="CB71" s="1"/>
      <c r="CC71" s="1"/>
      <c r="CF71" s="2"/>
      <c r="CG71" s="6"/>
      <c r="CH71" s="6"/>
      <c r="CI71" s="1"/>
      <c r="CJ71" s="1"/>
      <c r="CK71" s="1"/>
      <c r="CN71" s="2"/>
      <c r="CO71" s="6"/>
      <c r="CP71" s="6"/>
      <c r="CQ71" s="1"/>
      <c r="CR71" s="1"/>
      <c r="CS71" s="1"/>
      <c r="CV71" s="2"/>
      <c r="CW71" s="6"/>
      <c r="CX71" s="6"/>
      <c r="CY71" s="1"/>
      <c r="CZ71" s="1"/>
      <c r="DA71" s="1"/>
      <c r="DD71" s="2"/>
      <c r="DE71" s="6"/>
      <c r="DF71" s="6"/>
      <c r="DG71" s="1"/>
      <c r="DH71" s="1"/>
      <c r="DI71" s="1"/>
      <c r="DL71" s="2"/>
      <c r="DM71" s="6"/>
      <c r="DN71" s="6"/>
      <c r="DO71" s="1"/>
      <c r="DP71" s="1"/>
      <c r="DQ71" s="1"/>
      <c r="DT71" s="2"/>
      <c r="DU71" s="6"/>
      <c r="DV71" s="6"/>
      <c r="DW71" s="1"/>
      <c r="DX71" s="1"/>
      <c r="DY71" s="1"/>
      <c r="EB71" s="2"/>
      <c r="EC71" s="6"/>
      <c r="ED71" s="6"/>
      <c r="EE71" s="1"/>
      <c r="EF71" s="1"/>
      <c r="EG71" s="1"/>
      <c r="EJ71" s="2"/>
      <c r="EK71" s="6"/>
      <c r="EL71" s="6"/>
      <c r="EM71" s="1"/>
      <c r="EN71" s="1"/>
      <c r="EO71" s="1"/>
      <c r="ER71" s="2"/>
      <c r="ES71" s="6"/>
      <c r="ET71" s="6"/>
      <c r="EU71" s="1"/>
      <c r="EV71" s="1"/>
      <c r="EW71" s="1"/>
      <c r="EZ71" s="2"/>
      <c r="FA71" s="6"/>
      <c r="FB71" s="6"/>
      <c r="FC71" s="1"/>
      <c r="FD71" s="1"/>
      <c r="FE71" s="1"/>
      <c r="FH71" s="2"/>
      <c r="FI71" s="6"/>
      <c r="FJ71" s="6"/>
      <c r="FK71" s="1"/>
      <c r="FL71" s="1"/>
      <c r="FM71" s="1"/>
      <c r="FP71" s="2"/>
      <c r="FQ71" s="6"/>
      <c r="FR71" s="6"/>
      <c r="FS71" s="1"/>
      <c r="FT71" s="1"/>
      <c r="FU71" s="1"/>
      <c r="FX71" s="2"/>
      <c r="FY71" s="6"/>
      <c r="FZ71" s="6"/>
      <c r="GA71" s="1"/>
      <c r="GB71" s="1"/>
      <c r="GC71" s="1"/>
      <c r="GF71" s="2"/>
      <c r="GG71" s="6"/>
      <c r="GH71" s="6"/>
      <c r="GI71" s="1"/>
      <c r="GJ71" s="1"/>
      <c r="GK71" s="1"/>
      <c r="GN71" s="2"/>
      <c r="GO71" s="6"/>
      <c r="GP71" s="6"/>
      <c r="GQ71" s="1"/>
      <c r="GR71" s="1"/>
      <c r="GS71" s="1"/>
      <c r="GV71" s="2"/>
      <c r="GW71" s="6"/>
      <c r="GX71" s="6"/>
      <c r="GY71" s="1"/>
      <c r="GZ71" s="1"/>
      <c r="HA71" s="1"/>
      <c r="HD71" s="2"/>
      <c r="HE71" s="6"/>
      <c r="HF71" s="6"/>
      <c r="HG71" s="1"/>
      <c r="HH71" s="1"/>
      <c r="HI71" s="1"/>
      <c r="HL71" s="2"/>
      <c r="HM71" s="6"/>
      <c r="HN71" s="6"/>
      <c r="HO71" s="1"/>
      <c r="HP71" s="1"/>
      <c r="HQ71" s="1"/>
      <c r="HT71" s="2"/>
      <c r="HU71" s="6"/>
      <c r="HV71" s="6"/>
      <c r="HW71" s="1"/>
      <c r="HX71" s="1"/>
      <c r="HY71" s="1"/>
      <c r="IB71" s="2"/>
      <c r="IC71" s="6"/>
      <c r="ID71" s="6"/>
      <c r="IE71" s="1"/>
      <c r="IF71" s="1"/>
      <c r="IG71" s="1"/>
      <c r="IJ71" s="2"/>
      <c r="IK71" s="6"/>
      <c r="IL71" s="6"/>
      <c r="IM71" s="1"/>
      <c r="IN71" s="1"/>
      <c r="IO71" s="1"/>
      <c r="IR71" s="2"/>
      <c r="IS71" s="6"/>
      <c r="IT71" s="6"/>
      <c r="IU71" s="1"/>
      <c r="IV71" s="1"/>
      <c r="IW71" s="1"/>
      <c r="IZ71" s="2"/>
      <c r="JA71" s="6"/>
      <c r="JB71" s="6"/>
      <c r="JC71" s="1"/>
      <c r="JD71" s="1"/>
      <c r="JE71" s="1"/>
      <c r="JH71" s="2"/>
      <c r="JI71" s="6"/>
      <c r="JJ71" s="6"/>
      <c r="JK71" s="1"/>
      <c r="JL71" s="1"/>
      <c r="JM71" s="1"/>
      <c r="JP71" s="2"/>
      <c r="JQ71" s="6"/>
      <c r="JR71" s="6"/>
      <c r="JS71" s="1"/>
      <c r="JT71" s="1"/>
      <c r="JU71" s="1"/>
      <c r="JX71" s="2"/>
      <c r="JY71" s="6"/>
      <c r="JZ71" s="6"/>
      <c r="KA71" s="1"/>
      <c r="KB71" s="1"/>
      <c r="KC71" s="1"/>
      <c r="KF71" s="2"/>
      <c r="KG71" s="6"/>
      <c r="KH71" s="6"/>
      <c r="KI71" s="1"/>
      <c r="KJ71" s="1"/>
      <c r="KK71" s="1"/>
      <c r="KN71" s="2"/>
      <c r="KO71" s="6"/>
      <c r="KP71" s="6"/>
      <c r="KQ71" s="1"/>
      <c r="KR71" s="1"/>
      <c r="KS71" s="1"/>
      <c r="KV71" s="2"/>
      <c r="KW71" s="6"/>
      <c r="KX71" s="6"/>
      <c r="KY71" s="1"/>
      <c r="KZ71" s="1"/>
      <c r="LA71" s="1"/>
      <c r="LD71" s="2"/>
      <c r="LE71" s="6"/>
      <c r="LF71" s="6"/>
      <c r="LG71" s="1"/>
      <c r="LH71" s="1"/>
      <c r="LI71" s="1"/>
      <c r="LL71" s="2"/>
      <c r="LM71" s="6"/>
      <c r="LN71" s="6"/>
      <c r="LO71" s="1"/>
      <c r="LP71" s="1"/>
      <c r="LQ71" s="1"/>
      <c r="LT71" s="2"/>
      <c r="LU71" s="6"/>
      <c r="LV71" s="6"/>
      <c r="LW71" s="1"/>
      <c r="LX71" s="1"/>
      <c r="LY71" s="1"/>
      <c r="MB71" s="2"/>
      <c r="MC71" s="6"/>
      <c r="MD71" s="6"/>
      <c r="ME71" s="1"/>
      <c r="MF71" s="1"/>
      <c r="MG71" s="1"/>
      <c r="MJ71" s="2"/>
      <c r="MK71" s="6"/>
      <c r="ML71" s="6"/>
      <c r="MM71" s="1"/>
      <c r="MN71" s="1"/>
      <c r="MO71" s="1"/>
      <c r="MR71" s="2"/>
      <c r="MS71" s="6"/>
      <c r="MT71" s="6"/>
      <c r="MU71" s="1"/>
      <c r="MV71" s="1"/>
      <c r="MW71" s="1"/>
      <c r="MZ71" s="2"/>
      <c r="NA71" s="6"/>
      <c r="NB71" s="6"/>
      <c r="NC71" s="1"/>
      <c r="ND71" s="1"/>
      <c r="NE71" s="1"/>
      <c r="NH71" s="2"/>
      <c r="NI71" s="6"/>
      <c r="NJ71" s="6"/>
      <c r="NK71" s="1"/>
      <c r="NL71" s="1"/>
      <c r="NM71" s="1"/>
      <c r="NP71" s="2"/>
      <c r="NQ71" s="6"/>
      <c r="NR71" s="6"/>
      <c r="NS71" s="1"/>
      <c r="NT71" s="1"/>
      <c r="NU71" s="1"/>
      <c r="NX71" s="2"/>
      <c r="NY71" s="6"/>
      <c r="NZ71" s="6"/>
      <c r="OA71" s="1"/>
      <c r="OB71" s="1"/>
      <c r="OC71" s="1"/>
      <c r="OF71" s="2"/>
      <c r="OG71" s="6"/>
      <c r="OH71" s="6"/>
      <c r="OI71" s="1"/>
      <c r="OJ71" s="1"/>
      <c r="OK71" s="1"/>
      <c r="ON71" s="2"/>
      <c r="OO71" s="6"/>
      <c r="OP71" s="6"/>
      <c r="OQ71" s="1"/>
      <c r="OR71" s="1"/>
      <c r="OS71" s="1"/>
      <c r="OV71" s="2"/>
      <c r="OW71" s="6"/>
      <c r="OX71" s="6"/>
      <c r="OY71" s="1"/>
      <c r="OZ71" s="1"/>
      <c r="PA71" s="1"/>
      <c r="PD71" s="2"/>
      <c r="PE71" s="6"/>
      <c r="PF71" s="6"/>
      <c r="PG71" s="1"/>
      <c r="PH71" s="1"/>
      <c r="PI71" s="1"/>
      <c r="PL71" s="2"/>
      <c r="PM71" s="6"/>
      <c r="PN71" s="6"/>
      <c r="PO71" s="1"/>
      <c r="PP71" s="1"/>
      <c r="PQ71" s="1"/>
      <c r="PT71" s="2"/>
      <c r="PU71" s="6"/>
      <c r="PV71" s="6"/>
      <c r="PW71" s="1"/>
      <c r="PX71" s="1"/>
      <c r="PY71" s="1"/>
      <c r="QB71" s="2"/>
      <c r="QC71" s="6"/>
      <c r="QD71" s="6"/>
      <c r="QE71" s="1"/>
      <c r="QF71" s="1"/>
      <c r="QG71" s="1"/>
      <c r="QJ71" s="2"/>
      <c r="QK71" s="6"/>
      <c r="QL71" s="6"/>
      <c r="QM71" s="1"/>
      <c r="QN71" s="1"/>
      <c r="QO71" s="1"/>
      <c r="QR71" s="2"/>
      <c r="QS71" s="6"/>
      <c r="QT71" s="6"/>
      <c r="QU71" s="1"/>
      <c r="QV71" s="1"/>
      <c r="QW71" s="1"/>
      <c r="QZ71" s="2"/>
      <c r="RA71" s="6"/>
      <c r="RB71" s="6"/>
      <c r="RC71" s="1"/>
      <c r="RD71" s="1"/>
      <c r="RE71" s="1"/>
      <c r="RH71" s="2"/>
      <c r="RI71" s="6"/>
      <c r="RJ71" s="6"/>
      <c r="RK71" s="1"/>
      <c r="RL71" s="1"/>
      <c r="RM71" s="1"/>
      <c r="RP71" s="2"/>
      <c r="RQ71" s="6"/>
      <c r="RR71" s="6"/>
      <c r="RS71" s="1"/>
      <c r="RT71" s="1"/>
      <c r="RU71" s="1"/>
      <c r="RX71" s="2"/>
      <c r="RY71" s="6"/>
      <c r="RZ71" s="6"/>
      <c r="SA71" s="1"/>
      <c r="SB71" s="1"/>
      <c r="SC71" s="1"/>
      <c r="SF71" s="2"/>
      <c r="SG71" s="6"/>
      <c r="SH71" s="6"/>
      <c r="SI71" s="1"/>
      <c r="SJ71" s="1"/>
      <c r="SK71" s="1"/>
      <c r="SN71" s="2"/>
      <c r="SO71" s="6"/>
      <c r="SP71" s="6"/>
      <c r="SQ71" s="1"/>
      <c r="SR71" s="1"/>
      <c r="SS71" s="1"/>
      <c r="SV71" s="2"/>
      <c r="SW71" s="6"/>
      <c r="SX71" s="6"/>
      <c r="SY71" s="1"/>
      <c r="SZ71" s="1"/>
      <c r="TA71" s="1"/>
      <c r="TD71" s="2"/>
      <c r="TE71" s="6"/>
      <c r="TF71" s="6"/>
      <c r="TG71" s="1"/>
      <c r="TH71" s="1"/>
      <c r="TI71" s="1"/>
      <c r="TL71" s="2"/>
      <c r="TM71" s="6"/>
      <c r="TN71" s="6"/>
      <c r="TO71" s="1"/>
      <c r="TP71" s="1"/>
      <c r="TQ71" s="1"/>
      <c r="TT71" s="2"/>
      <c r="TU71" s="6"/>
      <c r="TV71" s="6"/>
      <c r="TW71" s="1"/>
      <c r="TX71" s="1"/>
      <c r="TY71" s="1"/>
      <c r="UB71" s="2"/>
      <c r="UC71" s="6"/>
      <c r="UD71" s="6"/>
      <c r="UE71" s="1"/>
      <c r="UF71" s="1"/>
      <c r="UG71" s="1"/>
      <c r="UJ71" s="2"/>
      <c r="UK71" s="6"/>
      <c r="UL71" s="6"/>
      <c r="UM71" s="1"/>
      <c r="UN71" s="1"/>
      <c r="UO71" s="1"/>
      <c r="UR71" s="2"/>
      <c r="US71" s="6"/>
      <c r="UT71" s="6"/>
      <c r="UU71" s="1"/>
      <c r="UV71" s="1"/>
      <c r="UW71" s="1"/>
      <c r="UZ71" s="2"/>
      <c r="VA71" s="6"/>
      <c r="VB71" s="6"/>
      <c r="VC71" s="1"/>
      <c r="VD71" s="1"/>
      <c r="VE71" s="1"/>
      <c r="VH71" s="2"/>
      <c r="VI71" s="6"/>
      <c r="VJ71" s="6"/>
      <c r="VK71" s="1"/>
      <c r="VL71" s="1"/>
      <c r="VM71" s="1"/>
      <c r="VP71" s="2"/>
      <c r="VQ71" s="6"/>
      <c r="VR71" s="6"/>
      <c r="VS71" s="1"/>
      <c r="VT71" s="1"/>
      <c r="VU71" s="1"/>
      <c r="VX71" s="2"/>
      <c r="VY71" s="6"/>
      <c r="VZ71" s="6"/>
      <c r="WA71" s="1"/>
      <c r="WB71" s="1"/>
      <c r="WC71" s="1"/>
      <c r="WF71" s="2"/>
      <c r="WG71" s="6"/>
      <c r="WH71" s="6"/>
      <c r="WI71" s="1"/>
      <c r="WJ71" s="1"/>
      <c r="WK71" s="1"/>
      <c r="WN71" s="2"/>
      <c r="WO71" s="6"/>
      <c r="WP71" s="6"/>
      <c r="WQ71" s="1"/>
      <c r="WR71" s="1"/>
      <c r="WS71" s="1"/>
      <c r="WV71" s="2"/>
      <c r="WW71" s="6"/>
      <c r="WX71" s="6"/>
      <c r="WY71" s="1"/>
      <c r="WZ71" s="1"/>
      <c r="XA71" s="1"/>
      <c r="XD71" s="2"/>
      <c r="XE71" s="6"/>
      <c r="XF71" s="6"/>
      <c r="XG71" s="1"/>
      <c r="XH71" s="1"/>
      <c r="XI71" s="1"/>
      <c r="XL71" s="2"/>
      <c r="XM71" s="6"/>
      <c r="XN71" s="6"/>
      <c r="XO71" s="1"/>
      <c r="XP71" s="1"/>
      <c r="XQ71" s="1"/>
      <c r="XT71" s="2"/>
      <c r="XU71" s="6"/>
      <c r="XV71" s="6"/>
      <c r="XW71" s="1"/>
      <c r="XX71" s="1"/>
      <c r="XY71" s="1"/>
      <c r="YB71" s="2"/>
      <c r="YC71" s="6"/>
      <c r="YD71" s="6"/>
      <c r="YE71" s="1"/>
      <c r="YF71" s="1"/>
      <c r="YG71" s="1"/>
      <c r="YJ71" s="2"/>
      <c r="YK71" s="6"/>
      <c r="YL71" s="6"/>
      <c r="YM71" s="1"/>
      <c r="YN71" s="1"/>
      <c r="YO71" s="1"/>
      <c r="YR71" s="2"/>
      <c r="YS71" s="6"/>
      <c r="YT71" s="6"/>
      <c r="YU71" s="1"/>
      <c r="YV71" s="1"/>
      <c r="YW71" s="1"/>
      <c r="YZ71" s="2"/>
      <c r="ZA71" s="6"/>
      <c r="ZB71" s="6"/>
      <c r="ZC71" s="1"/>
      <c r="ZD71" s="1"/>
      <c r="ZE71" s="1"/>
      <c r="ZH71" s="2"/>
      <c r="ZI71" s="6"/>
      <c r="ZJ71" s="6"/>
      <c r="ZK71" s="1"/>
      <c r="ZL71" s="1"/>
      <c r="ZM71" s="1"/>
      <c r="ZP71" s="2"/>
      <c r="ZQ71" s="6"/>
      <c r="ZR71" s="6"/>
      <c r="ZS71" s="1"/>
      <c r="ZT71" s="1"/>
      <c r="ZU71" s="1"/>
      <c r="ZX71" s="2"/>
      <c r="ZY71" s="6"/>
      <c r="ZZ71" s="6"/>
      <c r="AAA71" s="1"/>
      <c r="AAB71" s="1"/>
      <c r="AAC71" s="1"/>
      <c r="AAF71" s="2"/>
      <c r="AAG71" s="6"/>
      <c r="AAH71" s="6"/>
      <c r="AAI71" s="1"/>
      <c r="AAJ71" s="1"/>
      <c r="AAK71" s="1"/>
      <c r="AAN71" s="2"/>
      <c r="AAO71" s="6"/>
      <c r="AAP71" s="6"/>
      <c r="AAQ71" s="1"/>
      <c r="AAR71" s="1"/>
      <c r="AAS71" s="1"/>
      <c r="AAV71" s="2"/>
      <c r="AAW71" s="6"/>
      <c r="AAX71" s="6"/>
      <c r="AAY71" s="1"/>
      <c r="AAZ71" s="1"/>
      <c r="ABA71" s="1"/>
      <c r="ABD71" s="2"/>
      <c r="ABE71" s="6"/>
      <c r="ABF71" s="6"/>
      <c r="ABG71" s="1"/>
      <c r="ABH71" s="1"/>
      <c r="ABI71" s="1"/>
      <c r="ABL71" s="2"/>
      <c r="ABM71" s="6"/>
      <c r="ABN71" s="6"/>
      <c r="ABO71" s="1"/>
      <c r="ABP71" s="1"/>
      <c r="ABQ71" s="1"/>
      <c r="ABT71" s="2"/>
      <c r="ABU71" s="6"/>
      <c r="ABV71" s="6"/>
      <c r="ABW71" s="1"/>
      <c r="ABX71" s="1"/>
      <c r="ABY71" s="1"/>
      <c r="ACB71" s="2"/>
      <c r="ACC71" s="6"/>
      <c r="ACD71" s="6"/>
      <c r="ACE71" s="1"/>
      <c r="ACF71" s="1"/>
      <c r="ACG71" s="1"/>
      <c r="ACJ71" s="2"/>
      <c r="ACK71" s="6"/>
      <c r="ACL71" s="6"/>
      <c r="ACM71" s="1"/>
      <c r="ACN71" s="1"/>
      <c r="ACO71" s="1"/>
      <c r="ACR71" s="2"/>
      <c r="ACS71" s="6"/>
      <c r="ACT71" s="6"/>
      <c r="ACU71" s="1"/>
      <c r="ACV71" s="1"/>
      <c r="ACW71" s="1"/>
      <c r="ACZ71" s="2"/>
      <c r="ADA71" s="6"/>
      <c r="ADB71" s="6"/>
      <c r="ADC71" s="1"/>
      <c r="ADD71" s="1"/>
      <c r="ADE71" s="1"/>
      <c r="ADH71" s="2"/>
      <c r="ADI71" s="6"/>
      <c r="ADJ71" s="6"/>
      <c r="ADK71" s="1"/>
      <c r="ADL71" s="1"/>
      <c r="ADM71" s="1"/>
      <c r="ADP71" s="2"/>
      <c r="ADQ71" s="6"/>
      <c r="ADR71" s="6"/>
      <c r="ADS71" s="1"/>
      <c r="ADT71" s="1"/>
      <c r="ADU71" s="1"/>
      <c r="ADX71" s="2"/>
      <c r="ADY71" s="6"/>
      <c r="ADZ71" s="6"/>
      <c r="AEA71" s="1"/>
      <c r="AEB71" s="1"/>
      <c r="AEC71" s="1"/>
      <c r="AEF71" s="2"/>
      <c r="AEG71" s="6"/>
      <c r="AEH71" s="6"/>
      <c r="AEI71" s="1"/>
      <c r="AEJ71" s="1"/>
      <c r="AEK71" s="1"/>
      <c r="AEN71" s="2"/>
      <c r="AEO71" s="6"/>
      <c r="AEP71" s="6"/>
      <c r="AEQ71" s="1"/>
      <c r="AER71" s="1"/>
      <c r="AES71" s="1"/>
      <c r="AEV71" s="2"/>
      <c r="AEW71" s="6"/>
      <c r="AEX71" s="6"/>
      <c r="AEY71" s="1"/>
      <c r="AEZ71" s="1"/>
      <c r="AFA71" s="1"/>
      <c r="AFD71" s="2"/>
      <c r="AFE71" s="6"/>
      <c r="AFF71" s="6"/>
      <c r="AFG71" s="1"/>
      <c r="AFH71" s="1"/>
      <c r="AFI71" s="1"/>
      <c r="AFL71" s="2"/>
      <c r="AFM71" s="6"/>
      <c r="AFN71" s="6"/>
      <c r="AFO71" s="1"/>
      <c r="AFP71" s="1"/>
      <c r="AFQ71" s="1"/>
      <c r="AFT71" s="2"/>
      <c r="AFU71" s="6"/>
      <c r="AFV71" s="6"/>
      <c r="AFW71" s="1"/>
      <c r="AFX71" s="1"/>
      <c r="AFY71" s="1"/>
      <c r="AGB71" s="2"/>
      <c r="AGC71" s="6"/>
      <c r="AGD71" s="6"/>
      <c r="AGE71" s="1"/>
      <c r="AGF71" s="1"/>
      <c r="AGG71" s="1"/>
      <c r="AGJ71" s="2"/>
      <c r="AGK71" s="6"/>
      <c r="AGL71" s="6"/>
      <c r="AGM71" s="1"/>
      <c r="AGN71" s="1"/>
      <c r="AGO71" s="1"/>
      <c r="AGR71" s="2"/>
      <c r="AGS71" s="6"/>
      <c r="AGT71" s="6"/>
      <c r="AGU71" s="1"/>
      <c r="AGV71" s="1"/>
      <c r="AGW71" s="1"/>
      <c r="AGZ71" s="2"/>
      <c r="AHA71" s="6"/>
      <c r="AHB71" s="6"/>
      <c r="AHC71" s="1"/>
      <c r="AHD71" s="1"/>
      <c r="AHE71" s="1"/>
      <c r="AHH71" s="2"/>
      <c r="AHI71" s="6"/>
      <c r="AHJ71" s="6"/>
      <c r="AHK71" s="1"/>
      <c r="AHL71" s="1"/>
      <c r="AHM71" s="1"/>
      <c r="AHP71" s="2"/>
      <c r="AHQ71" s="6"/>
      <c r="AHR71" s="6"/>
      <c r="AHS71" s="1"/>
      <c r="AHT71" s="1"/>
      <c r="AHU71" s="1"/>
      <c r="AHX71" s="2"/>
      <c r="AHY71" s="6"/>
      <c r="AHZ71" s="6"/>
      <c r="AIA71" s="1"/>
      <c r="AIB71" s="1"/>
      <c r="AIC71" s="1"/>
      <c r="AIF71" s="2"/>
      <c r="AIG71" s="6"/>
      <c r="AIH71" s="6"/>
      <c r="AII71" s="1"/>
      <c r="AIJ71" s="1"/>
      <c r="AIK71" s="1"/>
      <c r="AIN71" s="2"/>
      <c r="AIO71" s="6"/>
      <c r="AIP71" s="6"/>
      <c r="AIQ71" s="1"/>
      <c r="AIR71" s="1"/>
      <c r="AIS71" s="1"/>
      <c r="AIV71" s="2"/>
      <c r="AIW71" s="6"/>
      <c r="AIX71" s="6"/>
      <c r="AIY71" s="1"/>
      <c r="AIZ71" s="1"/>
      <c r="AJA71" s="1"/>
      <c r="AJD71" s="2"/>
      <c r="AJE71" s="6"/>
      <c r="AJF71" s="6"/>
      <c r="AJG71" s="1"/>
      <c r="AJH71" s="1"/>
      <c r="AJI71" s="1"/>
      <c r="AJL71" s="2"/>
      <c r="AJM71" s="6"/>
      <c r="AJN71" s="6"/>
      <c r="AJO71" s="1"/>
      <c r="AJP71" s="1"/>
      <c r="AJQ71" s="1"/>
      <c r="AJT71" s="2"/>
      <c r="AJU71" s="6"/>
      <c r="AJV71" s="6"/>
      <c r="AJW71" s="1"/>
      <c r="AJX71" s="1"/>
      <c r="AJY71" s="1"/>
      <c r="AKB71" s="2"/>
      <c r="AKC71" s="6"/>
      <c r="AKD71" s="6"/>
      <c r="AKE71" s="1"/>
      <c r="AKF71" s="1"/>
      <c r="AKG71" s="1"/>
      <c r="AKJ71" s="2"/>
      <c r="AKK71" s="6"/>
      <c r="AKL71" s="6"/>
      <c r="AKM71" s="1"/>
      <c r="AKN71" s="1"/>
      <c r="AKO71" s="1"/>
      <c r="AKR71" s="2"/>
      <c r="AKS71" s="6"/>
      <c r="AKT71" s="6"/>
      <c r="AKU71" s="1"/>
      <c r="AKV71" s="1"/>
      <c r="AKW71" s="1"/>
      <c r="AKZ71" s="2"/>
      <c r="ALA71" s="6"/>
      <c r="ALB71" s="6"/>
      <c r="ALC71" s="1"/>
      <c r="ALD71" s="1"/>
      <c r="ALE71" s="1"/>
      <c r="ALH71" s="2"/>
      <c r="ALI71" s="6"/>
      <c r="ALJ71" s="6"/>
      <c r="ALK71" s="1"/>
      <c r="ALL71" s="1"/>
      <c r="ALM71" s="1"/>
      <c r="ALP71" s="2"/>
      <c r="ALQ71" s="6"/>
      <c r="ALR71" s="6"/>
      <c r="ALS71" s="1"/>
      <c r="ALT71" s="1"/>
      <c r="ALU71" s="1"/>
      <c r="ALX71" s="2"/>
      <c r="ALY71" s="6"/>
      <c r="ALZ71" s="6"/>
      <c r="AMA71" s="1"/>
      <c r="AMB71" s="1"/>
      <c r="AMC71" s="1"/>
      <c r="AMF71" s="2"/>
      <c r="AMG71" s="6"/>
      <c r="AMH71" s="6"/>
      <c r="AMI71" s="1"/>
      <c r="AMJ71" s="1"/>
      <c r="AMK71" s="1"/>
      <c r="AMN71" s="2"/>
      <c r="AMO71" s="6"/>
      <c r="AMP71" s="6"/>
      <c r="AMQ71" s="1"/>
      <c r="AMR71" s="1"/>
      <c r="AMS71" s="1"/>
      <c r="AMV71" s="2"/>
      <c r="AMW71" s="6"/>
      <c r="AMX71" s="6"/>
      <c r="AMY71" s="1"/>
      <c r="AMZ71" s="1"/>
      <c r="ANA71" s="1"/>
      <c r="AND71" s="2"/>
      <c r="ANE71" s="6"/>
      <c r="ANF71" s="6"/>
      <c r="ANG71" s="1"/>
      <c r="ANH71" s="1"/>
      <c r="ANI71" s="1"/>
      <c r="ANL71" s="2"/>
      <c r="ANM71" s="6"/>
      <c r="ANN71" s="6"/>
      <c r="ANO71" s="1"/>
      <c r="ANP71" s="1"/>
      <c r="ANQ71" s="1"/>
      <c r="ANT71" s="2"/>
      <c r="ANU71" s="6"/>
      <c r="ANV71" s="6"/>
      <c r="ANW71" s="1"/>
      <c r="ANX71" s="1"/>
      <c r="ANY71" s="1"/>
      <c r="AOB71" s="2"/>
      <c r="AOC71" s="6"/>
      <c r="AOD71" s="6"/>
      <c r="AOE71" s="1"/>
      <c r="AOF71" s="1"/>
      <c r="AOG71" s="1"/>
      <c r="AOJ71" s="2"/>
      <c r="AOK71" s="6"/>
      <c r="AOL71" s="6"/>
      <c r="AOM71" s="1"/>
      <c r="AON71" s="1"/>
      <c r="AOO71" s="1"/>
      <c r="AOR71" s="2"/>
      <c r="AOS71" s="6"/>
      <c r="AOT71" s="6"/>
      <c r="AOU71" s="1"/>
      <c r="AOV71" s="1"/>
      <c r="AOW71" s="1"/>
      <c r="AOZ71" s="2"/>
      <c r="APA71" s="6"/>
      <c r="APB71" s="6"/>
      <c r="APC71" s="1"/>
      <c r="APD71" s="1"/>
      <c r="APE71" s="1"/>
      <c r="APH71" s="2"/>
      <c r="API71" s="6"/>
      <c r="APJ71" s="6"/>
      <c r="APK71" s="1"/>
      <c r="APL71" s="1"/>
      <c r="APM71" s="1"/>
      <c r="APP71" s="2"/>
      <c r="APQ71" s="6"/>
      <c r="APR71" s="6"/>
      <c r="APS71" s="1"/>
      <c r="APT71" s="1"/>
      <c r="APU71" s="1"/>
      <c r="APX71" s="2"/>
      <c r="APY71" s="6"/>
      <c r="APZ71" s="6"/>
      <c r="AQA71" s="1"/>
      <c r="AQB71" s="1"/>
      <c r="AQC71" s="1"/>
      <c r="AQF71" s="2"/>
      <c r="AQG71" s="6"/>
      <c r="AQH71" s="6"/>
      <c r="AQI71" s="1"/>
      <c r="AQJ71" s="1"/>
      <c r="AQK71" s="1"/>
      <c r="AQN71" s="2"/>
      <c r="AQO71" s="6"/>
      <c r="AQP71" s="6"/>
      <c r="AQQ71" s="1"/>
      <c r="AQR71" s="1"/>
      <c r="AQS71" s="1"/>
      <c r="AQV71" s="2"/>
      <c r="AQW71" s="6"/>
      <c r="AQX71" s="6"/>
      <c r="AQY71" s="1"/>
      <c r="AQZ71" s="1"/>
      <c r="ARA71" s="1"/>
      <c r="ARD71" s="2"/>
      <c r="ARE71" s="6"/>
      <c r="ARF71" s="6"/>
      <c r="ARG71" s="1"/>
      <c r="ARH71" s="1"/>
      <c r="ARI71" s="1"/>
      <c r="ARL71" s="2"/>
      <c r="ARM71" s="6"/>
      <c r="ARN71" s="6"/>
      <c r="ARO71" s="1"/>
      <c r="ARP71" s="1"/>
      <c r="ARQ71" s="1"/>
      <c r="ART71" s="2"/>
      <c r="ARU71" s="6"/>
      <c r="ARV71" s="6"/>
      <c r="ARW71" s="1"/>
      <c r="ARX71" s="1"/>
      <c r="ARY71" s="1"/>
      <c r="ASB71" s="2"/>
      <c r="ASC71" s="6"/>
      <c r="ASD71" s="6"/>
      <c r="ASE71" s="1"/>
      <c r="ASF71" s="1"/>
      <c r="ASG71" s="1"/>
      <c r="ASJ71" s="2"/>
      <c r="ASK71" s="6"/>
      <c r="ASL71" s="6"/>
      <c r="ASM71" s="1"/>
      <c r="ASN71" s="1"/>
      <c r="ASO71" s="1"/>
      <c r="ASR71" s="2"/>
      <c r="ASS71" s="6"/>
      <c r="AST71" s="6"/>
      <c r="ASU71" s="1"/>
      <c r="ASV71" s="1"/>
      <c r="ASW71" s="1"/>
      <c r="ASZ71" s="2"/>
      <c r="ATA71" s="6"/>
      <c r="ATB71" s="6"/>
      <c r="ATC71" s="1"/>
      <c r="ATD71" s="1"/>
      <c r="ATE71" s="1"/>
      <c r="ATH71" s="2"/>
      <c r="ATI71" s="6"/>
      <c r="ATJ71" s="6"/>
      <c r="ATK71" s="1"/>
      <c r="ATL71" s="1"/>
      <c r="ATM71" s="1"/>
      <c r="ATP71" s="2"/>
      <c r="ATQ71" s="6"/>
      <c r="ATR71" s="6"/>
      <c r="ATS71" s="1"/>
      <c r="ATT71" s="1"/>
      <c r="ATU71" s="1"/>
      <c r="ATX71" s="2"/>
      <c r="ATY71" s="6"/>
      <c r="ATZ71" s="6"/>
      <c r="AUA71" s="1"/>
      <c r="AUB71" s="1"/>
      <c r="AUC71" s="1"/>
      <c r="AUF71" s="2"/>
      <c r="AUG71" s="6"/>
      <c r="AUH71" s="6"/>
      <c r="AUI71" s="1"/>
      <c r="AUJ71" s="1"/>
      <c r="AUK71" s="1"/>
      <c r="AUN71" s="2"/>
      <c r="AUO71" s="6"/>
      <c r="AUP71" s="6"/>
      <c r="AUQ71" s="1"/>
      <c r="AUR71" s="1"/>
      <c r="AUS71" s="1"/>
      <c r="AUV71" s="2"/>
      <c r="AUW71" s="6"/>
      <c r="AUX71" s="6"/>
      <c r="AUY71" s="1"/>
      <c r="AUZ71" s="1"/>
      <c r="AVA71" s="1"/>
      <c r="AVD71" s="2"/>
      <c r="AVE71" s="6"/>
      <c r="AVF71" s="6"/>
      <c r="AVG71" s="1"/>
      <c r="AVH71" s="1"/>
      <c r="AVI71" s="1"/>
      <c r="AVL71" s="2"/>
      <c r="AVM71" s="6"/>
      <c r="AVN71" s="6"/>
      <c r="AVO71" s="1"/>
      <c r="AVP71" s="1"/>
      <c r="AVQ71" s="1"/>
      <c r="AVT71" s="2"/>
      <c r="AVU71" s="6"/>
      <c r="AVV71" s="6"/>
      <c r="AVW71" s="1"/>
      <c r="AVX71" s="1"/>
      <c r="AVY71" s="1"/>
      <c r="AWB71" s="2"/>
      <c r="AWC71" s="6"/>
      <c r="AWD71" s="6"/>
      <c r="AWE71" s="1"/>
      <c r="AWF71" s="1"/>
      <c r="AWG71" s="1"/>
      <c r="AWJ71" s="2"/>
      <c r="AWK71" s="6"/>
      <c r="AWL71" s="6"/>
      <c r="AWM71" s="1"/>
      <c r="AWN71" s="1"/>
      <c r="AWO71" s="1"/>
      <c r="AWR71" s="2"/>
      <c r="AWS71" s="6"/>
      <c r="AWT71" s="6"/>
      <c r="AWU71" s="1"/>
      <c r="AWV71" s="1"/>
      <c r="AWW71" s="1"/>
      <c r="AWZ71" s="2"/>
      <c r="AXA71" s="6"/>
      <c r="AXB71" s="6"/>
      <c r="AXC71" s="1"/>
      <c r="AXD71" s="1"/>
      <c r="AXE71" s="1"/>
      <c r="AXH71" s="2"/>
      <c r="AXI71" s="6"/>
      <c r="AXJ71" s="6"/>
      <c r="AXK71" s="1"/>
      <c r="AXL71" s="1"/>
      <c r="AXM71" s="1"/>
      <c r="AXP71" s="2"/>
      <c r="AXQ71" s="6"/>
      <c r="AXR71" s="6"/>
      <c r="AXS71" s="1"/>
      <c r="AXT71" s="1"/>
      <c r="AXU71" s="1"/>
      <c r="AXX71" s="2"/>
      <c r="AXY71" s="6"/>
      <c r="AXZ71" s="6"/>
      <c r="AYA71" s="1"/>
      <c r="AYB71" s="1"/>
      <c r="AYC71" s="1"/>
      <c r="AYF71" s="2"/>
      <c r="AYG71" s="6"/>
      <c r="AYH71" s="6"/>
      <c r="AYI71" s="1"/>
      <c r="AYJ71" s="1"/>
      <c r="AYK71" s="1"/>
      <c r="AYN71" s="2"/>
      <c r="AYO71" s="6"/>
      <c r="AYP71" s="6"/>
      <c r="AYQ71" s="1"/>
      <c r="AYR71" s="1"/>
      <c r="AYS71" s="1"/>
      <c r="AYV71" s="2"/>
      <c r="AYW71" s="6"/>
      <c r="AYX71" s="6"/>
      <c r="AYY71" s="1"/>
      <c r="AYZ71" s="1"/>
      <c r="AZA71" s="1"/>
      <c r="AZD71" s="2"/>
      <c r="AZE71" s="6"/>
      <c r="AZF71" s="6"/>
      <c r="AZG71" s="1"/>
      <c r="AZH71" s="1"/>
      <c r="AZI71" s="1"/>
      <c r="AZL71" s="2"/>
      <c r="AZM71" s="6"/>
      <c r="AZN71" s="6"/>
      <c r="AZO71" s="1"/>
      <c r="AZP71" s="1"/>
      <c r="AZQ71" s="1"/>
      <c r="AZT71" s="2"/>
      <c r="AZU71" s="6"/>
      <c r="AZV71" s="6"/>
      <c r="AZW71" s="1"/>
      <c r="AZX71" s="1"/>
      <c r="AZY71" s="1"/>
      <c r="BAB71" s="2"/>
      <c r="BAC71" s="6"/>
      <c r="BAD71" s="6"/>
      <c r="BAE71" s="1"/>
      <c r="BAF71" s="1"/>
      <c r="BAG71" s="1"/>
      <c r="BAJ71" s="2"/>
      <c r="BAK71" s="6"/>
      <c r="BAL71" s="6"/>
      <c r="BAM71" s="1"/>
      <c r="BAN71" s="1"/>
      <c r="BAO71" s="1"/>
      <c r="BAR71" s="2"/>
      <c r="BAS71" s="6"/>
      <c r="BAT71" s="6"/>
      <c r="BAU71" s="1"/>
      <c r="BAV71" s="1"/>
      <c r="BAW71" s="1"/>
      <c r="BAZ71" s="2"/>
      <c r="BBA71" s="6"/>
      <c r="BBB71" s="6"/>
      <c r="BBC71" s="1"/>
      <c r="BBD71" s="1"/>
      <c r="BBE71" s="1"/>
      <c r="BBH71" s="2"/>
      <c r="BBI71" s="6"/>
      <c r="BBJ71" s="6"/>
      <c r="BBK71" s="1"/>
      <c r="BBL71" s="1"/>
      <c r="BBM71" s="1"/>
      <c r="BBP71" s="2"/>
      <c r="BBQ71" s="6"/>
      <c r="BBR71" s="6"/>
      <c r="BBS71" s="1"/>
      <c r="BBT71" s="1"/>
      <c r="BBU71" s="1"/>
      <c r="BBX71" s="2"/>
      <c r="BBY71" s="6"/>
      <c r="BBZ71" s="6"/>
      <c r="BCA71" s="1"/>
      <c r="BCB71" s="1"/>
      <c r="BCC71" s="1"/>
      <c r="BCF71" s="2"/>
      <c r="BCG71" s="6"/>
      <c r="BCH71" s="6"/>
      <c r="BCI71" s="1"/>
      <c r="BCJ71" s="1"/>
      <c r="BCK71" s="1"/>
      <c r="BCN71" s="2"/>
      <c r="BCO71" s="6"/>
      <c r="BCP71" s="6"/>
      <c r="BCQ71" s="1"/>
      <c r="BCR71" s="1"/>
      <c r="BCS71" s="1"/>
      <c r="BCV71" s="2"/>
      <c r="BCW71" s="6"/>
      <c r="BCX71" s="6"/>
      <c r="BCY71" s="1"/>
      <c r="BCZ71" s="1"/>
      <c r="BDA71" s="1"/>
      <c r="BDD71" s="2"/>
      <c r="BDE71" s="6"/>
      <c r="BDF71" s="6"/>
      <c r="BDG71" s="1"/>
      <c r="BDH71" s="1"/>
      <c r="BDI71" s="1"/>
      <c r="BDL71" s="2"/>
      <c r="BDM71" s="6"/>
      <c r="BDN71" s="6"/>
      <c r="BDO71" s="1"/>
      <c r="BDP71" s="1"/>
      <c r="BDQ71" s="1"/>
      <c r="BDT71" s="2"/>
      <c r="BDU71" s="6"/>
      <c r="BDV71" s="6"/>
      <c r="BDW71" s="1"/>
      <c r="BDX71" s="1"/>
      <c r="BDY71" s="1"/>
      <c r="BEB71" s="2"/>
      <c r="BEC71" s="6"/>
      <c r="BED71" s="6"/>
      <c r="BEE71" s="1"/>
      <c r="BEF71" s="1"/>
      <c r="BEG71" s="1"/>
      <c r="BEJ71" s="2"/>
      <c r="BEK71" s="6"/>
      <c r="BEL71" s="6"/>
      <c r="BEM71" s="1"/>
      <c r="BEN71" s="1"/>
      <c r="BEO71" s="1"/>
      <c r="BER71" s="2"/>
      <c r="BES71" s="6"/>
      <c r="BET71" s="6"/>
      <c r="BEU71" s="1"/>
      <c r="BEV71" s="1"/>
      <c r="BEW71" s="1"/>
      <c r="BEZ71" s="2"/>
      <c r="BFA71" s="6"/>
      <c r="BFB71" s="6"/>
      <c r="BFC71" s="1"/>
      <c r="BFD71" s="1"/>
      <c r="BFE71" s="1"/>
      <c r="BFH71" s="2"/>
      <c r="BFI71" s="6"/>
      <c r="BFJ71" s="6"/>
      <c r="BFK71" s="1"/>
      <c r="BFL71" s="1"/>
      <c r="BFM71" s="1"/>
      <c r="BFP71" s="2"/>
      <c r="BFQ71" s="6"/>
      <c r="BFR71" s="6"/>
      <c r="BFS71" s="1"/>
      <c r="BFT71" s="1"/>
      <c r="BFU71" s="1"/>
      <c r="BFX71" s="2"/>
      <c r="BFY71" s="6"/>
      <c r="BFZ71" s="6"/>
      <c r="BGA71" s="1"/>
      <c r="BGB71" s="1"/>
      <c r="BGC71" s="1"/>
      <c r="BGF71" s="2"/>
      <c r="BGG71" s="6"/>
      <c r="BGH71" s="6"/>
      <c r="BGI71" s="1"/>
      <c r="BGJ71" s="1"/>
      <c r="BGK71" s="1"/>
      <c r="BGN71" s="2"/>
      <c r="BGO71" s="6"/>
      <c r="BGP71" s="6"/>
      <c r="BGQ71" s="1"/>
      <c r="BGR71" s="1"/>
      <c r="BGS71" s="1"/>
      <c r="BGV71" s="2"/>
      <c r="BGW71" s="6"/>
      <c r="BGX71" s="6"/>
      <c r="BGY71" s="1"/>
      <c r="BGZ71" s="1"/>
      <c r="BHA71" s="1"/>
      <c r="BHD71" s="2"/>
      <c r="BHE71" s="6"/>
      <c r="BHF71" s="6"/>
      <c r="BHG71" s="1"/>
      <c r="BHH71" s="1"/>
      <c r="BHI71" s="1"/>
      <c r="BHL71" s="2"/>
      <c r="BHM71" s="6"/>
      <c r="BHN71" s="6"/>
      <c r="BHO71" s="1"/>
      <c r="BHP71" s="1"/>
      <c r="BHQ71" s="1"/>
      <c r="BHT71" s="2"/>
      <c r="BHU71" s="6"/>
      <c r="BHV71" s="6"/>
      <c r="BHW71" s="1"/>
      <c r="BHX71" s="1"/>
      <c r="BHY71" s="1"/>
      <c r="BIB71" s="2"/>
      <c r="BIC71" s="6"/>
      <c r="BID71" s="6"/>
      <c r="BIE71" s="1"/>
      <c r="BIF71" s="1"/>
      <c r="BIG71" s="1"/>
      <c r="BIJ71" s="2"/>
      <c r="BIK71" s="6"/>
      <c r="BIL71" s="6"/>
      <c r="BIM71" s="1"/>
      <c r="BIN71" s="1"/>
      <c r="BIO71" s="1"/>
      <c r="BIR71" s="2"/>
      <c r="BIS71" s="6"/>
      <c r="BIT71" s="6"/>
      <c r="BIU71" s="1"/>
      <c r="BIV71" s="1"/>
      <c r="BIW71" s="1"/>
      <c r="BIZ71" s="2"/>
      <c r="BJA71" s="6"/>
      <c r="BJB71" s="6"/>
      <c r="BJC71" s="1"/>
      <c r="BJD71" s="1"/>
      <c r="BJE71" s="1"/>
      <c r="BJH71" s="2"/>
      <c r="BJI71" s="6"/>
      <c r="BJJ71" s="6"/>
      <c r="BJK71" s="1"/>
      <c r="BJL71" s="1"/>
      <c r="BJM71" s="1"/>
      <c r="BJP71" s="2"/>
      <c r="BJQ71" s="6"/>
      <c r="BJR71" s="6"/>
      <c r="BJS71" s="1"/>
      <c r="BJT71" s="1"/>
      <c r="BJU71" s="1"/>
      <c r="BJX71" s="2"/>
      <c r="BJY71" s="6"/>
      <c r="BJZ71" s="6"/>
      <c r="BKA71" s="1"/>
      <c r="BKB71" s="1"/>
      <c r="BKC71" s="1"/>
      <c r="BKF71" s="2"/>
      <c r="BKG71" s="6"/>
      <c r="BKH71" s="6"/>
      <c r="BKI71" s="1"/>
      <c r="BKJ71" s="1"/>
      <c r="BKK71" s="1"/>
      <c r="BKN71" s="2"/>
      <c r="BKO71" s="6"/>
      <c r="BKP71" s="6"/>
      <c r="BKQ71" s="1"/>
      <c r="BKR71" s="1"/>
      <c r="BKS71" s="1"/>
      <c r="BKV71" s="2"/>
      <c r="BKW71" s="6"/>
      <c r="BKX71" s="6"/>
      <c r="BKY71" s="1"/>
      <c r="BKZ71" s="1"/>
      <c r="BLA71" s="1"/>
      <c r="BLD71" s="2"/>
      <c r="BLE71" s="6"/>
      <c r="BLF71" s="6"/>
      <c r="BLG71" s="1"/>
      <c r="BLH71" s="1"/>
      <c r="BLI71" s="1"/>
      <c r="BLL71" s="2"/>
      <c r="BLM71" s="6"/>
      <c r="BLN71" s="6"/>
      <c r="BLO71" s="1"/>
      <c r="BLP71" s="1"/>
      <c r="BLQ71" s="1"/>
      <c r="BLT71" s="2"/>
      <c r="BLU71" s="6"/>
      <c r="BLV71" s="6"/>
      <c r="BLW71" s="1"/>
      <c r="BLX71" s="1"/>
      <c r="BLY71" s="1"/>
      <c r="BMB71" s="2"/>
      <c r="BMC71" s="6"/>
      <c r="BMD71" s="6"/>
      <c r="BME71" s="1"/>
      <c r="BMF71" s="1"/>
      <c r="BMG71" s="1"/>
      <c r="BMJ71" s="2"/>
      <c r="BMK71" s="6"/>
      <c r="BML71" s="6"/>
      <c r="BMM71" s="1"/>
      <c r="BMN71" s="1"/>
      <c r="BMO71" s="1"/>
      <c r="BMR71" s="2"/>
      <c r="BMS71" s="6"/>
      <c r="BMT71" s="6"/>
      <c r="BMU71" s="1"/>
      <c r="BMV71" s="1"/>
      <c r="BMW71" s="1"/>
      <c r="BMZ71" s="2"/>
      <c r="BNA71" s="6"/>
      <c r="BNB71" s="6"/>
      <c r="BNC71" s="1"/>
      <c r="BND71" s="1"/>
      <c r="BNE71" s="1"/>
      <c r="BNH71" s="2"/>
      <c r="BNI71" s="6"/>
      <c r="BNJ71" s="6"/>
      <c r="BNK71" s="1"/>
      <c r="BNL71" s="1"/>
      <c r="BNM71" s="1"/>
      <c r="BNP71" s="2"/>
      <c r="BNQ71" s="6"/>
      <c r="BNR71" s="6"/>
      <c r="BNS71" s="1"/>
      <c r="BNT71" s="1"/>
      <c r="BNU71" s="1"/>
      <c r="BNX71" s="2"/>
      <c r="BNY71" s="6"/>
      <c r="BNZ71" s="6"/>
      <c r="BOA71" s="1"/>
      <c r="BOB71" s="1"/>
      <c r="BOC71" s="1"/>
      <c r="BOF71" s="2"/>
      <c r="BOG71" s="6"/>
      <c r="BOH71" s="6"/>
      <c r="BOI71" s="1"/>
      <c r="BOJ71" s="1"/>
      <c r="BOK71" s="1"/>
      <c r="BON71" s="2"/>
      <c r="BOO71" s="6"/>
      <c r="BOP71" s="6"/>
      <c r="BOQ71" s="1"/>
      <c r="BOR71" s="1"/>
      <c r="BOS71" s="1"/>
      <c r="BOV71" s="2"/>
      <c r="BOW71" s="6"/>
      <c r="BOX71" s="6"/>
      <c r="BOY71" s="1"/>
      <c r="BOZ71" s="1"/>
      <c r="BPA71" s="1"/>
      <c r="BPD71" s="2"/>
      <c r="BPE71" s="6"/>
      <c r="BPF71" s="6"/>
      <c r="BPG71" s="1"/>
      <c r="BPH71" s="1"/>
      <c r="BPI71" s="1"/>
      <c r="BPL71" s="2"/>
      <c r="BPM71" s="6"/>
      <c r="BPN71" s="6"/>
      <c r="BPO71" s="1"/>
      <c r="BPP71" s="1"/>
      <c r="BPQ71" s="1"/>
      <c r="BPT71" s="2"/>
      <c r="BPU71" s="6"/>
      <c r="BPV71" s="6"/>
      <c r="BPW71" s="1"/>
      <c r="BPX71" s="1"/>
      <c r="BPY71" s="1"/>
      <c r="BQB71" s="2"/>
      <c r="BQC71" s="6"/>
      <c r="BQD71" s="6"/>
      <c r="BQE71" s="1"/>
      <c r="BQF71" s="1"/>
      <c r="BQG71" s="1"/>
      <c r="BQJ71" s="2"/>
      <c r="BQK71" s="6"/>
      <c r="BQL71" s="6"/>
      <c r="BQM71" s="1"/>
      <c r="BQN71" s="1"/>
      <c r="BQO71" s="1"/>
      <c r="BQR71" s="2"/>
      <c r="BQS71" s="6"/>
      <c r="BQT71" s="6"/>
      <c r="BQU71" s="1"/>
      <c r="BQV71" s="1"/>
      <c r="BQW71" s="1"/>
      <c r="BQZ71" s="2"/>
      <c r="BRA71" s="6"/>
      <c r="BRB71" s="6"/>
      <c r="BRC71" s="1"/>
      <c r="BRD71" s="1"/>
      <c r="BRE71" s="1"/>
      <c r="BRH71" s="2"/>
      <c r="BRI71" s="6"/>
      <c r="BRJ71" s="6"/>
      <c r="BRK71" s="1"/>
      <c r="BRL71" s="1"/>
      <c r="BRM71" s="1"/>
      <c r="BRP71" s="2"/>
      <c r="BRQ71" s="6"/>
      <c r="BRR71" s="6"/>
      <c r="BRS71" s="1"/>
      <c r="BRT71" s="1"/>
      <c r="BRU71" s="1"/>
      <c r="BRX71" s="2"/>
      <c r="BRY71" s="6"/>
      <c r="BRZ71" s="6"/>
      <c r="BSA71" s="1"/>
      <c r="BSB71" s="1"/>
      <c r="BSC71" s="1"/>
      <c r="BSF71" s="2"/>
      <c r="BSG71" s="6"/>
      <c r="BSH71" s="6"/>
      <c r="BSI71" s="1"/>
      <c r="BSJ71" s="1"/>
      <c r="BSK71" s="1"/>
      <c r="BSN71" s="2"/>
      <c r="BSO71" s="6"/>
      <c r="BSP71" s="6"/>
      <c r="BSQ71" s="1"/>
      <c r="BSR71" s="1"/>
      <c r="BSS71" s="1"/>
      <c r="BSV71" s="2"/>
      <c r="BSW71" s="6"/>
      <c r="BSX71" s="6"/>
      <c r="BSY71" s="1"/>
      <c r="BSZ71" s="1"/>
      <c r="BTA71" s="1"/>
      <c r="BTD71" s="2"/>
      <c r="BTE71" s="6"/>
      <c r="BTF71" s="6"/>
      <c r="BTG71" s="1"/>
      <c r="BTH71" s="1"/>
      <c r="BTI71" s="1"/>
      <c r="BTL71" s="2"/>
      <c r="BTM71" s="6"/>
      <c r="BTN71" s="6"/>
      <c r="BTO71" s="1"/>
      <c r="BTP71" s="1"/>
      <c r="BTQ71" s="1"/>
      <c r="BTT71" s="2"/>
      <c r="BTU71" s="6"/>
      <c r="BTV71" s="6"/>
      <c r="BTW71" s="1"/>
      <c r="BTX71" s="1"/>
      <c r="BTY71" s="1"/>
      <c r="BUB71" s="2"/>
      <c r="BUC71" s="6"/>
      <c r="BUD71" s="6"/>
      <c r="BUE71" s="1"/>
      <c r="BUF71" s="1"/>
      <c r="BUG71" s="1"/>
      <c r="BUJ71" s="2"/>
      <c r="BUK71" s="6"/>
      <c r="BUL71" s="6"/>
      <c r="BUM71" s="1"/>
      <c r="BUN71" s="1"/>
      <c r="BUO71" s="1"/>
      <c r="BUR71" s="2"/>
      <c r="BUS71" s="6"/>
      <c r="BUT71" s="6"/>
      <c r="BUU71" s="1"/>
      <c r="BUV71" s="1"/>
      <c r="BUW71" s="1"/>
      <c r="BUZ71" s="2"/>
      <c r="BVA71" s="6"/>
      <c r="BVB71" s="6"/>
      <c r="BVC71" s="1"/>
      <c r="BVD71" s="1"/>
      <c r="BVE71" s="1"/>
      <c r="BVH71" s="2"/>
      <c r="BVI71" s="6"/>
      <c r="BVJ71" s="6"/>
      <c r="BVK71" s="1"/>
      <c r="BVL71" s="1"/>
      <c r="BVM71" s="1"/>
      <c r="BVP71" s="2"/>
      <c r="BVQ71" s="6"/>
      <c r="BVR71" s="6"/>
      <c r="BVS71" s="1"/>
      <c r="BVT71" s="1"/>
      <c r="BVU71" s="1"/>
      <c r="BVX71" s="2"/>
      <c r="BVY71" s="6"/>
      <c r="BVZ71" s="6"/>
      <c r="BWA71" s="1"/>
      <c r="BWB71" s="1"/>
      <c r="BWC71" s="1"/>
      <c r="BWF71" s="2"/>
      <c r="BWG71" s="6"/>
      <c r="BWH71" s="6"/>
      <c r="BWI71" s="1"/>
      <c r="BWJ71" s="1"/>
      <c r="BWK71" s="1"/>
      <c r="BWN71" s="2"/>
      <c r="BWO71" s="6"/>
      <c r="BWP71" s="6"/>
      <c r="BWQ71" s="1"/>
      <c r="BWR71" s="1"/>
      <c r="BWS71" s="1"/>
      <c r="BWV71" s="2"/>
      <c r="BWW71" s="6"/>
      <c r="BWX71" s="6"/>
      <c r="BWY71" s="1"/>
      <c r="BWZ71" s="1"/>
      <c r="BXA71" s="1"/>
      <c r="BXD71" s="2"/>
      <c r="BXE71" s="6"/>
      <c r="BXF71" s="6"/>
      <c r="BXG71" s="1"/>
      <c r="BXH71" s="1"/>
      <c r="BXI71" s="1"/>
      <c r="BXL71" s="2"/>
      <c r="BXM71" s="6"/>
      <c r="BXN71" s="6"/>
      <c r="BXO71" s="1"/>
      <c r="BXP71" s="1"/>
      <c r="BXQ71" s="1"/>
      <c r="BXT71" s="2"/>
      <c r="BXU71" s="6"/>
      <c r="BXV71" s="6"/>
      <c r="BXW71" s="1"/>
      <c r="BXX71" s="1"/>
      <c r="BXY71" s="1"/>
      <c r="BYB71" s="2"/>
      <c r="BYC71" s="6"/>
      <c r="BYD71" s="6"/>
      <c r="BYE71" s="1"/>
      <c r="BYF71" s="1"/>
      <c r="BYG71" s="1"/>
      <c r="BYJ71" s="2"/>
      <c r="BYK71" s="6"/>
      <c r="BYL71" s="6"/>
      <c r="BYM71" s="1"/>
      <c r="BYN71" s="1"/>
      <c r="BYO71" s="1"/>
      <c r="BYR71" s="2"/>
      <c r="BYS71" s="6"/>
      <c r="BYT71" s="6"/>
      <c r="BYU71" s="1"/>
      <c r="BYV71" s="1"/>
      <c r="BYW71" s="1"/>
      <c r="BYZ71" s="2"/>
      <c r="BZA71" s="6"/>
      <c r="BZB71" s="6"/>
      <c r="BZC71" s="1"/>
      <c r="BZD71" s="1"/>
      <c r="BZE71" s="1"/>
      <c r="BZH71" s="2"/>
      <c r="BZI71" s="6"/>
      <c r="BZJ71" s="6"/>
      <c r="BZK71" s="1"/>
      <c r="BZL71" s="1"/>
      <c r="BZM71" s="1"/>
      <c r="BZP71" s="2"/>
      <c r="BZQ71" s="6"/>
      <c r="BZR71" s="6"/>
      <c r="BZS71" s="1"/>
      <c r="BZT71" s="1"/>
      <c r="BZU71" s="1"/>
      <c r="BZX71" s="2"/>
      <c r="BZY71" s="6"/>
      <c r="BZZ71" s="6"/>
      <c r="CAA71" s="1"/>
      <c r="CAB71" s="1"/>
      <c r="CAC71" s="1"/>
      <c r="CAF71" s="2"/>
      <c r="CAG71" s="6"/>
      <c r="CAH71" s="6"/>
      <c r="CAI71" s="1"/>
      <c r="CAJ71" s="1"/>
      <c r="CAK71" s="1"/>
      <c r="CAN71" s="2"/>
      <c r="CAO71" s="6"/>
      <c r="CAP71" s="6"/>
      <c r="CAQ71" s="1"/>
      <c r="CAR71" s="1"/>
      <c r="CAS71" s="1"/>
      <c r="CAV71" s="2"/>
      <c r="CAW71" s="6"/>
      <c r="CAX71" s="6"/>
      <c r="CAY71" s="1"/>
      <c r="CAZ71" s="1"/>
      <c r="CBA71" s="1"/>
      <c r="CBD71" s="2"/>
      <c r="CBE71" s="6"/>
      <c r="CBF71" s="6"/>
      <c r="CBG71" s="1"/>
      <c r="CBH71" s="1"/>
      <c r="CBI71" s="1"/>
      <c r="CBL71" s="2"/>
      <c r="CBM71" s="6"/>
      <c r="CBN71" s="6"/>
      <c r="CBO71" s="1"/>
      <c r="CBP71" s="1"/>
      <c r="CBQ71" s="1"/>
      <c r="CBT71" s="2"/>
      <c r="CBU71" s="6"/>
      <c r="CBV71" s="6"/>
      <c r="CBW71" s="1"/>
      <c r="CBX71" s="1"/>
      <c r="CBY71" s="1"/>
      <c r="CCB71" s="2"/>
      <c r="CCC71" s="6"/>
      <c r="CCD71" s="6"/>
      <c r="CCE71" s="1"/>
      <c r="CCF71" s="1"/>
      <c r="CCG71" s="1"/>
      <c r="CCJ71" s="2"/>
      <c r="CCK71" s="6"/>
      <c r="CCL71" s="6"/>
      <c r="CCM71" s="1"/>
      <c r="CCN71" s="1"/>
      <c r="CCO71" s="1"/>
      <c r="CCR71" s="2"/>
      <c r="CCS71" s="6"/>
      <c r="CCT71" s="6"/>
      <c r="CCU71" s="1"/>
      <c r="CCV71" s="1"/>
      <c r="CCW71" s="1"/>
      <c r="CCZ71" s="2"/>
      <c r="CDA71" s="6"/>
      <c r="CDB71" s="6"/>
      <c r="CDC71" s="1"/>
      <c r="CDD71" s="1"/>
      <c r="CDE71" s="1"/>
      <c r="CDH71" s="2"/>
      <c r="CDI71" s="6"/>
      <c r="CDJ71" s="6"/>
      <c r="CDK71" s="1"/>
      <c r="CDL71" s="1"/>
      <c r="CDM71" s="1"/>
      <c r="CDP71" s="2"/>
      <c r="CDQ71" s="6"/>
      <c r="CDR71" s="6"/>
      <c r="CDS71" s="1"/>
      <c r="CDT71" s="1"/>
      <c r="CDU71" s="1"/>
      <c r="CDX71" s="2"/>
      <c r="CDY71" s="6"/>
      <c r="CDZ71" s="6"/>
      <c r="CEA71" s="1"/>
      <c r="CEB71" s="1"/>
      <c r="CEC71" s="1"/>
      <c r="CEF71" s="2"/>
      <c r="CEG71" s="6"/>
      <c r="CEH71" s="6"/>
      <c r="CEI71" s="1"/>
      <c r="CEJ71" s="1"/>
      <c r="CEK71" s="1"/>
      <c r="CEN71" s="2"/>
      <c r="CEO71" s="6"/>
      <c r="CEP71" s="6"/>
      <c r="CEQ71" s="1"/>
      <c r="CER71" s="1"/>
      <c r="CES71" s="1"/>
      <c r="CEV71" s="2"/>
      <c r="CEW71" s="6"/>
      <c r="CEX71" s="6"/>
      <c r="CEY71" s="1"/>
      <c r="CEZ71" s="1"/>
      <c r="CFA71" s="1"/>
      <c r="CFD71" s="2"/>
      <c r="CFE71" s="6"/>
      <c r="CFF71" s="6"/>
      <c r="CFG71" s="1"/>
      <c r="CFH71" s="1"/>
      <c r="CFI71" s="1"/>
      <c r="CFL71" s="2"/>
      <c r="CFM71" s="6"/>
      <c r="CFN71" s="6"/>
      <c r="CFO71" s="1"/>
      <c r="CFP71" s="1"/>
      <c r="CFQ71" s="1"/>
      <c r="CFT71" s="2"/>
      <c r="CFU71" s="6"/>
      <c r="CFV71" s="6"/>
      <c r="CFW71" s="1"/>
      <c r="CFX71" s="1"/>
      <c r="CFY71" s="1"/>
      <c r="CGB71" s="2"/>
      <c r="CGC71" s="6"/>
      <c r="CGD71" s="6"/>
      <c r="CGE71" s="1"/>
      <c r="CGF71" s="1"/>
      <c r="CGG71" s="1"/>
      <c r="CGJ71" s="2"/>
      <c r="CGK71" s="6"/>
      <c r="CGL71" s="6"/>
      <c r="CGM71" s="1"/>
      <c r="CGN71" s="1"/>
      <c r="CGO71" s="1"/>
      <c r="CGR71" s="2"/>
      <c r="CGS71" s="6"/>
      <c r="CGT71" s="6"/>
      <c r="CGU71" s="1"/>
      <c r="CGV71" s="1"/>
      <c r="CGW71" s="1"/>
      <c r="CGZ71" s="2"/>
      <c r="CHA71" s="6"/>
      <c r="CHB71" s="6"/>
      <c r="CHC71" s="1"/>
      <c r="CHD71" s="1"/>
      <c r="CHE71" s="1"/>
      <c r="CHH71" s="2"/>
      <c r="CHI71" s="6"/>
      <c r="CHJ71" s="6"/>
      <c r="CHK71" s="1"/>
      <c r="CHL71" s="1"/>
      <c r="CHM71" s="1"/>
      <c r="CHP71" s="2"/>
      <c r="CHQ71" s="6"/>
      <c r="CHR71" s="6"/>
      <c r="CHS71" s="1"/>
      <c r="CHT71" s="1"/>
      <c r="CHU71" s="1"/>
      <c r="CHX71" s="2"/>
      <c r="CHY71" s="6"/>
      <c r="CHZ71" s="6"/>
      <c r="CIA71" s="1"/>
      <c r="CIB71" s="1"/>
      <c r="CIC71" s="1"/>
      <c r="CIF71" s="2"/>
      <c r="CIG71" s="6"/>
      <c r="CIH71" s="6"/>
      <c r="CII71" s="1"/>
      <c r="CIJ71" s="1"/>
      <c r="CIK71" s="1"/>
      <c r="CIN71" s="2"/>
      <c r="CIO71" s="6"/>
      <c r="CIP71" s="6"/>
      <c r="CIQ71" s="1"/>
      <c r="CIR71" s="1"/>
      <c r="CIS71" s="1"/>
      <c r="CIV71" s="2"/>
      <c r="CIW71" s="6"/>
      <c r="CIX71" s="6"/>
      <c r="CIY71" s="1"/>
      <c r="CIZ71" s="1"/>
      <c r="CJA71" s="1"/>
      <c r="CJD71" s="2"/>
      <c r="CJE71" s="6"/>
      <c r="CJF71" s="6"/>
      <c r="CJG71" s="1"/>
      <c r="CJH71" s="1"/>
      <c r="CJI71" s="1"/>
      <c r="CJL71" s="2"/>
      <c r="CJM71" s="6"/>
      <c r="CJN71" s="6"/>
      <c r="CJO71" s="1"/>
      <c r="CJP71" s="1"/>
      <c r="CJQ71" s="1"/>
      <c r="CJT71" s="2"/>
      <c r="CJU71" s="6"/>
      <c r="CJV71" s="6"/>
      <c r="CJW71" s="1"/>
      <c r="CJX71" s="1"/>
      <c r="CJY71" s="1"/>
      <c r="CKB71" s="2"/>
      <c r="CKC71" s="6"/>
      <c r="CKD71" s="6"/>
      <c r="CKE71" s="1"/>
      <c r="CKF71" s="1"/>
      <c r="CKG71" s="1"/>
      <c r="CKJ71" s="2"/>
      <c r="CKK71" s="6"/>
      <c r="CKL71" s="6"/>
      <c r="CKM71" s="1"/>
      <c r="CKN71" s="1"/>
      <c r="CKO71" s="1"/>
      <c r="CKR71" s="2"/>
      <c r="CKS71" s="6"/>
      <c r="CKT71" s="6"/>
      <c r="CKU71" s="1"/>
      <c r="CKV71" s="1"/>
      <c r="CKW71" s="1"/>
      <c r="CKZ71" s="2"/>
      <c r="CLA71" s="6"/>
      <c r="CLB71" s="6"/>
      <c r="CLC71" s="1"/>
      <c r="CLD71" s="1"/>
      <c r="CLE71" s="1"/>
      <c r="CLH71" s="2"/>
      <c r="CLI71" s="6"/>
      <c r="CLJ71" s="6"/>
      <c r="CLK71" s="1"/>
      <c r="CLL71" s="1"/>
      <c r="CLM71" s="1"/>
      <c r="CLP71" s="2"/>
      <c r="CLQ71" s="6"/>
      <c r="CLR71" s="6"/>
      <c r="CLS71" s="1"/>
      <c r="CLT71" s="1"/>
      <c r="CLU71" s="1"/>
      <c r="CLX71" s="2"/>
      <c r="CLY71" s="6"/>
      <c r="CLZ71" s="6"/>
      <c r="CMA71" s="1"/>
      <c r="CMB71" s="1"/>
      <c r="CMC71" s="1"/>
      <c r="CMF71" s="2"/>
      <c r="CMG71" s="6"/>
      <c r="CMH71" s="6"/>
      <c r="CMI71" s="1"/>
      <c r="CMJ71" s="1"/>
      <c r="CMK71" s="1"/>
      <c r="CMN71" s="2"/>
      <c r="CMO71" s="6"/>
      <c r="CMP71" s="6"/>
      <c r="CMQ71" s="1"/>
      <c r="CMR71" s="1"/>
      <c r="CMS71" s="1"/>
      <c r="CMV71" s="2"/>
      <c r="CMW71" s="6"/>
      <c r="CMX71" s="6"/>
      <c r="CMY71" s="1"/>
      <c r="CMZ71" s="1"/>
      <c r="CNA71" s="1"/>
      <c r="CND71" s="2"/>
      <c r="CNE71" s="6"/>
      <c r="CNF71" s="6"/>
      <c r="CNG71" s="1"/>
      <c r="CNH71" s="1"/>
      <c r="CNI71" s="1"/>
      <c r="CNL71" s="2"/>
      <c r="CNM71" s="6"/>
      <c r="CNN71" s="6"/>
      <c r="CNO71" s="1"/>
      <c r="CNP71" s="1"/>
      <c r="CNQ71" s="1"/>
      <c r="CNT71" s="2"/>
      <c r="CNU71" s="6"/>
      <c r="CNV71" s="6"/>
      <c r="CNW71" s="1"/>
      <c r="CNX71" s="1"/>
      <c r="CNY71" s="1"/>
      <c r="COB71" s="2"/>
      <c r="COC71" s="6"/>
      <c r="COD71" s="6"/>
      <c r="COE71" s="1"/>
      <c r="COF71" s="1"/>
      <c r="COG71" s="1"/>
      <c r="COJ71" s="2"/>
      <c r="COK71" s="6"/>
      <c r="COL71" s="6"/>
      <c r="COM71" s="1"/>
      <c r="CON71" s="1"/>
      <c r="COO71" s="1"/>
      <c r="COR71" s="2"/>
      <c r="COS71" s="6"/>
      <c r="COT71" s="6"/>
      <c r="COU71" s="1"/>
      <c r="COV71" s="1"/>
      <c r="COW71" s="1"/>
      <c r="COZ71" s="2"/>
      <c r="CPA71" s="6"/>
      <c r="CPB71" s="6"/>
      <c r="CPC71" s="1"/>
      <c r="CPD71" s="1"/>
      <c r="CPE71" s="1"/>
      <c r="CPH71" s="2"/>
      <c r="CPI71" s="6"/>
      <c r="CPJ71" s="6"/>
      <c r="CPK71" s="1"/>
      <c r="CPL71" s="1"/>
      <c r="CPM71" s="1"/>
      <c r="CPP71" s="2"/>
      <c r="CPQ71" s="6"/>
      <c r="CPR71" s="6"/>
      <c r="CPS71" s="1"/>
      <c r="CPT71" s="1"/>
      <c r="CPU71" s="1"/>
      <c r="CPX71" s="2"/>
      <c r="CPY71" s="6"/>
      <c r="CPZ71" s="6"/>
      <c r="CQA71" s="1"/>
      <c r="CQB71" s="1"/>
      <c r="CQC71" s="1"/>
      <c r="CQF71" s="2"/>
      <c r="CQG71" s="6"/>
      <c r="CQH71" s="6"/>
      <c r="CQI71" s="1"/>
      <c r="CQJ71" s="1"/>
      <c r="CQK71" s="1"/>
      <c r="CQN71" s="2"/>
      <c r="CQO71" s="6"/>
      <c r="CQP71" s="6"/>
      <c r="CQQ71" s="1"/>
      <c r="CQR71" s="1"/>
      <c r="CQS71" s="1"/>
      <c r="CQV71" s="2"/>
      <c r="CQW71" s="6"/>
      <c r="CQX71" s="6"/>
      <c r="CQY71" s="1"/>
      <c r="CQZ71" s="1"/>
      <c r="CRA71" s="1"/>
      <c r="CRD71" s="2"/>
      <c r="CRE71" s="6"/>
      <c r="CRF71" s="6"/>
      <c r="CRG71" s="1"/>
      <c r="CRH71" s="1"/>
      <c r="CRI71" s="1"/>
      <c r="CRL71" s="2"/>
      <c r="CRM71" s="6"/>
      <c r="CRN71" s="6"/>
      <c r="CRO71" s="1"/>
      <c r="CRP71" s="1"/>
      <c r="CRQ71" s="1"/>
      <c r="CRT71" s="2"/>
      <c r="CRU71" s="6"/>
      <c r="CRV71" s="6"/>
      <c r="CRW71" s="1"/>
      <c r="CRX71" s="1"/>
      <c r="CRY71" s="1"/>
      <c r="CSB71" s="2"/>
      <c r="CSC71" s="6"/>
      <c r="CSD71" s="6"/>
      <c r="CSE71" s="1"/>
      <c r="CSF71" s="1"/>
      <c r="CSG71" s="1"/>
      <c r="CSJ71" s="2"/>
      <c r="CSK71" s="6"/>
      <c r="CSL71" s="6"/>
      <c r="CSM71" s="1"/>
      <c r="CSN71" s="1"/>
      <c r="CSO71" s="1"/>
      <c r="CSR71" s="2"/>
      <c r="CSS71" s="6"/>
      <c r="CST71" s="6"/>
      <c r="CSU71" s="1"/>
      <c r="CSV71" s="1"/>
      <c r="CSW71" s="1"/>
      <c r="CSZ71" s="2"/>
      <c r="CTA71" s="6"/>
      <c r="CTB71" s="6"/>
      <c r="CTC71" s="1"/>
      <c r="CTD71" s="1"/>
      <c r="CTE71" s="1"/>
      <c r="CTH71" s="2"/>
      <c r="CTI71" s="6"/>
      <c r="CTJ71" s="6"/>
      <c r="CTK71" s="1"/>
      <c r="CTL71" s="1"/>
      <c r="CTM71" s="1"/>
      <c r="CTP71" s="2"/>
      <c r="CTQ71" s="6"/>
      <c r="CTR71" s="6"/>
      <c r="CTS71" s="1"/>
      <c r="CTT71" s="1"/>
      <c r="CTU71" s="1"/>
      <c r="CTX71" s="2"/>
      <c r="CTY71" s="6"/>
      <c r="CTZ71" s="6"/>
      <c r="CUA71" s="1"/>
      <c r="CUB71" s="1"/>
      <c r="CUC71" s="1"/>
      <c r="CUF71" s="2"/>
      <c r="CUG71" s="6"/>
      <c r="CUH71" s="6"/>
      <c r="CUI71" s="1"/>
      <c r="CUJ71" s="1"/>
      <c r="CUK71" s="1"/>
      <c r="CUN71" s="2"/>
      <c r="CUO71" s="6"/>
      <c r="CUP71" s="6"/>
      <c r="CUQ71" s="1"/>
      <c r="CUR71" s="1"/>
      <c r="CUS71" s="1"/>
      <c r="CUV71" s="2"/>
      <c r="CUW71" s="6"/>
      <c r="CUX71" s="6"/>
      <c r="CUY71" s="1"/>
      <c r="CUZ71" s="1"/>
      <c r="CVA71" s="1"/>
      <c r="CVD71" s="2"/>
      <c r="CVE71" s="6"/>
      <c r="CVF71" s="6"/>
      <c r="CVG71" s="1"/>
      <c r="CVH71" s="1"/>
      <c r="CVI71" s="1"/>
      <c r="CVL71" s="2"/>
      <c r="CVM71" s="6"/>
      <c r="CVN71" s="6"/>
      <c r="CVO71" s="1"/>
      <c r="CVP71" s="1"/>
      <c r="CVQ71" s="1"/>
      <c r="CVT71" s="2"/>
      <c r="CVU71" s="6"/>
      <c r="CVV71" s="6"/>
      <c r="CVW71" s="1"/>
      <c r="CVX71" s="1"/>
      <c r="CVY71" s="1"/>
      <c r="CWB71" s="2"/>
      <c r="CWC71" s="6"/>
      <c r="CWD71" s="6"/>
      <c r="CWE71" s="1"/>
      <c r="CWF71" s="1"/>
      <c r="CWG71" s="1"/>
      <c r="CWJ71" s="2"/>
      <c r="CWK71" s="6"/>
      <c r="CWL71" s="6"/>
      <c r="CWM71" s="1"/>
      <c r="CWN71" s="1"/>
      <c r="CWO71" s="1"/>
      <c r="CWR71" s="2"/>
      <c r="CWS71" s="6"/>
      <c r="CWT71" s="6"/>
      <c r="CWU71" s="1"/>
      <c r="CWV71" s="1"/>
      <c r="CWW71" s="1"/>
      <c r="CWZ71" s="2"/>
      <c r="CXA71" s="6"/>
      <c r="CXB71" s="6"/>
      <c r="CXC71" s="1"/>
      <c r="CXD71" s="1"/>
      <c r="CXE71" s="1"/>
      <c r="CXH71" s="2"/>
      <c r="CXI71" s="6"/>
      <c r="CXJ71" s="6"/>
      <c r="CXK71" s="1"/>
      <c r="CXL71" s="1"/>
      <c r="CXM71" s="1"/>
      <c r="CXP71" s="2"/>
      <c r="CXQ71" s="6"/>
      <c r="CXR71" s="6"/>
      <c r="CXS71" s="1"/>
      <c r="CXT71" s="1"/>
      <c r="CXU71" s="1"/>
      <c r="CXX71" s="2"/>
      <c r="CXY71" s="6"/>
      <c r="CXZ71" s="6"/>
      <c r="CYA71" s="1"/>
      <c r="CYB71" s="1"/>
      <c r="CYC71" s="1"/>
      <c r="CYF71" s="2"/>
      <c r="CYG71" s="6"/>
      <c r="CYH71" s="6"/>
      <c r="CYI71" s="1"/>
      <c r="CYJ71" s="1"/>
      <c r="CYK71" s="1"/>
      <c r="CYN71" s="2"/>
      <c r="CYO71" s="6"/>
      <c r="CYP71" s="6"/>
      <c r="CYQ71" s="1"/>
      <c r="CYR71" s="1"/>
      <c r="CYS71" s="1"/>
      <c r="CYV71" s="2"/>
      <c r="CYW71" s="6"/>
      <c r="CYX71" s="6"/>
      <c r="CYY71" s="1"/>
      <c r="CYZ71" s="1"/>
      <c r="CZA71" s="1"/>
      <c r="CZD71" s="2"/>
      <c r="CZE71" s="6"/>
      <c r="CZF71" s="6"/>
      <c r="CZG71" s="1"/>
      <c r="CZH71" s="1"/>
      <c r="CZI71" s="1"/>
      <c r="CZL71" s="2"/>
      <c r="CZM71" s="6"/>
      <c r="CZN71" s="6"/>
      <c r="CZO71" s="1"/>
      <c r="CZP71" s="1"/>
      <c r="CZQ71" s="1"/>
      <c r="CZT71" s="2"/>
      <c r="CZU71" s="6"/>
      <c r="CZV71" s="6"/>
      <c r="CZW71" s="1"/>
      <c r="CZX71" s="1"/>
      <c r="CZY71" s="1"/>
      <c r="DAB71" s="2"/>
      <c r="DAC71" s="6"/>
      <c r="DAD71" s="6"/>
      <c r="DAE71" s="1"/>
      <c r="DAF71" s="1"/>
      <c r="DAG71" s="1"/>
      <c r="DAJ71" s="2"/>
      <c r="DAK71" s="6"/>
      <c r="DAL71" s="6"/>
      <c r="DAM71" s="1"/>
      <c r="DAN71" s="1"/>
      <c r="DAO71" s="1"/>
      <c r="DAR71" s="2"/>
      <c r="DAS71" s="6"/>
      <c r="DAT71" s="6"/>
      <c r="DAU71" s="1"/>
      <c r="DAV71" s="1"/>
      <c r="DAW71" s="1"/>
      <c r="DAZ71" s="2"/>
      <c r="DBA71" s="6"/>
      <c r="DBB71" s="6"/>
      <c r="DBC71" s="1"/>
      <c r="DBD71" s="1"/>
      <c r="DBE71" s="1"/>
      <c r="DBH71" s="2"/>
      <c r="DBI71" s="6"/>
      <c r="DBJ71" s="6"/>
      <c r="DBK71" s="1"/>
      <c r="DBL71" s="1"/>
      <c r="DBM71" s="1"/>
      <c r="DBP71" s="2"/>
      <c r="DBQ71" s="6"/>
      <c r="DBR71" s="6"/>
      <c r="DBS71" s="1"/>
      <c r="DBT71" s="1"/>
      <c r="DBU71" s="1"/>
      <c r="DBX71" s="2"/>
      <c r="DBY71" s="6"/>
      <c r="DBZ71" s="6"/>
      <c r="DCA71" s="1"/>
      <c r="DCB71" s="1"/>
      <c r="DCC71" s="1"/>
      <c r="DCF71" s="2"/>
      <c r="DCG71" s="6"/>
      <c r="DCH71" s="6"/>
      <c r="DCI71" s="1"/>
      <c r="DCJ71" s="1"/>
      <c r="DCK71" s="1"/>
      <c r="DCN71" s="2"/>
      <c r="DCO71" s="6"/>
      <c r="DCP71" s="6"/>
      <c r="DCQ71" s="1"/>
      <c r="DCR71" s="1"/>
      <c r="DCS71" s="1"/>
      <c r="DCV71" s="2"/>
      <c r="DCW71" s="6"/>
      <c r="DCX71" s="6"/>
      <c r="DCY71" s="1"/>
      <c r="DCZ71" s="1"/>
      <c r="DDA71" s="1"/>
      <c r="DDD71" s="2"/>
      <c r="DDE71" s="6"/>
      <c r="DDF71" s="6"/>
      <c r="DDG71" s="1"/>
      <c r="DDH71" s="1"/>
      <c r="DDI71" s="1"/>
      <c r="DDL71" s="2"/>
      <c r="DDM71" s="6"/>
      <c r="DDN71" s="6"/>
      <c r="DDO71" s="1"/>
      <c r="DDP71" s="1"/>
      <c r="DDQ71" s="1"/>
      <c r="DDT71" s="2"/>
      <c r="DDU71" s="6"/>
      <c r="DDV71" s="6"/>
      <c r="DDW71" s="1"/>
      <c r="DDX71" s="1"/>
      <c r="DDY71" s="1"/>
      <c r="DEB71" s="2"/>
      <c r="DEC71" s="6"/>
      <c r="DED71" s="6"/>
      <c r="DEE71" s="1"/>
      <c r="DEF71" s="1"/>
      <c r="DEG71" s="1"/>
      <c r="DEJ71" s="2"/>
      <c r="DEK71" s="6"/>
      <c r="DEL71" s="6"/>
      <c r="DEM71" s="1"/>
      <c r="DEN71" s="1"/>
      <c r="DEO71" s="1"/>
      <c r="DER71" s="2"/>
      <c r="DES71" s="6"/>
      <c r="DET71" s="6"/>
      <c r="DEU71" s="1"/>
      <c r="DEV71" s="1"/>
      <c r="DEW71" s="1"/>
      <c r="DEZ71" s="2"/>
      <c r="DFA71" s="6"/>
      <c r="DFB71" s="6"/>
      <c r="DFC71" s="1"/>
      <c r="DFD71" s="1"/>
      <c r="DFE71" s="1"/>
      <c r="DFH71" s="2"/>
      <c r="DFI71" s="6"/>
      <c r="DFJ71" s="6"/>
      <c r="DFK71" s="1"/>
      <c r="DFL71" s="1"/>
      <c r="DFM71" s="1"/>
      <c r="DFP71" s="2"/>
      <c r="DFQ71" s="6"/>
      <c r="DFR71" s="6"/>
      <c r="DFS71" s="1"/>
      <c r="DFT71" s="1"/>
      <c r="DFU71" s="1"/>
      <c r="DFX71" s="2"/>
      <c r="DFY71" s="6"/>
      <c r="DFZ71" s="6"/>
      <c r="DGA71" s="1"/>
      <c r="DGB71" s="1"/>
      <c r="DGC71" s="1"/>
      <c r="DGF71" s="2"/>
      <c r="DGG71" s="6"/>
      <c r="DGH71" s="6"/>
      <c r="DGI71" s="1"/>
      <c r="DGJ71" s="1"/>
      <c r="DGK71" s="1"/>
      <c r="DGN71" s="2"/>
      <c r="DGO71" s="6"/>
      <c r="DGP71" s="6"/>
      <c r="DGQ71" s="1"/>
      <c r="DGR71" s="1"/>
      <c r="DGS71" s="1"/>
      <c r="DGV71" s="2"/>
      <c r="DGW71" s="6"/>
      <c r="DGX71" s="6"/>
      <c r="DGY71" s="1"/>
      <c r="DGZ71" s="1"/>
      <c r="DHA71" s="1"/>
      <c r="DHD71" s="2"/>
      <c r="DHE71" s="6"/>
      <c r="DHF71" s="6"/>
      <c r="DHG71" s="1"/>
      <c r="DHH71" s="1"/>
      <c r="DHI71" s="1"/>
      <c r="DHL71" s="2"/>
      <c r="DHM71" s="6"/>
      <c r="DHN71" s="6"/>
      <c r="DHO71" s="1"/>
      <c r="DHP71" s="1"/>
      <c r="DHQ71" s="1"/>
      <c r="DHT71" s="2"/>
      <c r="DHU71" s="6"/>
      <c r="DHV71" s="6"/>
      <c r="DHW71" s="1"/>
      <c r="DHX71" s="1"/>
      <c r="DHY71" s="1"/>
      <c r="DIB71" s="2"/>
      <c r="DIC71" s="6"/>
      <c r="DID71" s="6"/>
      <c r="DIE71" s="1"/>
      <c r="DIF71" s="1"/>
      <c r="DIG71" s="1"/>
      <c r="DIJ71" s="2"/>
      <c r="DIK71" s="6"/>
      <c r="DIL71" s="6"/>
      <c r="DIM71" s="1"/>
      <c r="DIN71" s="1"/>
      <c r="DIO71" s="1"/>
      <c r="DIR71" s="2"/>
      <c r="DIS71" s="6"/>
      <c r="DIT71" s="6"/>
      <c r="DIU71" s="1"/>
      <c r="DIV71" s="1"/>
      <c r="DIW71" s="1"/>
      <c r="DIZ71" s="2"/>
      <c r="DJA71" s="6"/>
      <c r="DJB71" s="6"/>
      <c r="DJC71" s="1"/>
      <c r="DJD71" s="1"/>
      <c r="DJE71" s="1"/>
      <c r="DJH71" s="2"/>
      <c r="DJI71" s="6"/>
      <c r="DJJ71" s="6"/>
      <c r="DJK71" s="1"/>
      <c r="DJL71" s="1"/>
      <c r="DJM71" s="1"/>
      <c r="DJP71" s="2"/>
      <c r="DJQ71" s="6"/>
      <c r="DJR71" s="6"/>
      <c r="DJS71" s="1"/>
      <c r="DJT71" s="1"/>
      <c r="DJU71" s="1"/>
      <c r="DJX71" s="2"/>
      <c r="DJY71" s="6"/>
      <c r="DJZ71" s="6"/>
      <c r="DKA71" s="1"/>
      <c r="DKB71" s="1"/>
      <c r="DKC71" s="1"/>
      <c r="DKF71" s="2"/>
      <c r="DKG71" s="6"/>
      <c r="DKH71" s="6"/>
      <c r="DKI71" s="1"/>
      <c r="DKJ71" s="1"/>
      <c r="DKK71" s="1"/>
      <c r="DKN71" s="2"/>
      <c r="DKO71" s="6"/>
      <c r="DKP71" s="6"/>
      <c r="DKQ71" s="1"/>
      <c r="DKR71" s="1"/>
      <c r="DKS71" s="1"/>
      <c r="DKV71" s="2"/>
      <c r="DKW71" s="6"/>
      <c r="DKX71" s="6"/>
      <c r="DKY71" s="1"/>
      <c r="DKZ71" s="1"/>
      <c r="DLA71" s="1"/>
      <c r="DLD71" s="2"/>
      <c r="DLE71" s="6"/>
      <c r="DLF71" s="6"/>
      <c r="DLG71" s="1"/>
      <c r="DLH71" s="1"/>
      <c r="DLI71" s="1"/>
      <c r="DLL71" s="2"/>
      <c r="DLM71" s="6"/>
      <c r="DLN71" s="6"/>
      <c r="DLO71" s="1"/>
      <c r="DLP71" s="1"/>
      <c r="DLQ71" s="1"/>
      <c r="DLT71" s="2"/>
      <c r="DLU71" s="6"/>
      <c r="DLV71" s="6"/>
      <c r="DLW71" s="1"/>
      <c r="DLX71" s="1"/>
      <c r="DLY71" s="1"/>
      <c r="DMB71" s="2"/>
      <c r="DMC71" s="6"/>
      <c r="DMD71" s="6"/>
      <c r="DME71" s="1"/>
      <c r="DMF71" s="1"/>
      <c r="DMG71" s="1"/>
      <c r="DMJ71" s="2"/>
      <c r="DMK71" s="6"/>
      <c r="DML71" s="6"/>
      <c r="DMM71" s="1"/>
      <c r="DMN71" s="1"/>
      <c r="DMO71" s="1"/>
      <c r="DMR71" s="2"/>
      <c r="DMS71" s="6"/>
      <c r="DMT71" s="6"/>
      <c r="DMU71" s="1"/>
      <c r="DMV71" s="1"/>
      <c r="DMW71" s="1"/>
      <c r="DMZ71" s="2"/>
      <c r="DNA71" s="6"/>
      <c r="DNB71" s="6"/>
      <c r="DNC71" s="1"/>
      <c r="DND71" s="1"/>
      <c r="DNE71" s="1"/>
      <c r="DNH71" s="2"/>
      <c r="DNI71" s="6"/>
      <c r="DNJ71" s="6"/>
      <c r="DNK71" s="1"/>
      <c r="DNL71" s="1"/>
      <c r="DNM71" s="1"/>
      <c r="DNP71" s="2"/>
      <c r="DNQ71" s="6"/>
      <c r="DNR71" s="6"/>
      <c r="DNS71" s="1"/>
      <c r="DNT71" s="1"/>
      <c r="DNU71" s="1"/>
      <c r="DNX71" s="2"/>
      <c r="DNY71" s="6"/>
      <c r="DNZ71" s="6"/>
      <c r="DOA71" s="1"/>
      <c r="DOB71" s="1"/>
      <c r="DOC71" s="1"/>
      <c r="DOF71" s="2"/>
      <c r="DOG71" s="6"/>
      <c r="DOH71" s="6"/>
      <c r="DOI71" s="1"/>
      <c r="DOJ71" s="1"/>
      <c r="DOK71" s="1"/>
      <c r="DON71" s="2"/>
      <c r="DOO71" s="6"/>
      <c r="DOP71" s="6"/>
      <c r="DOQ71" s="1"/>
      <c r="DOR71" s="1"/>
      <c r="DOS71" s="1"/>
      <c r="DOV71" s="2"/>
      <c r="DOW71" s="6"/>
      <c r="DOX71" s="6"/>
      <c r="DOY71" s="1"/>
      <c r="DOZ71" s="1"/>
      <c r="DPA71" s="1"/>
      <c r="DPD71" s="2"/>
      <c r="DPE71" s="6"/>
      <c r="DPF71" s="6"/>
      <c r="DPG71" s="1"/>
      <c r="DPH71" s="1"/>
      <c r="DPI71" s="1"/>
      <c r="DPL71" s="2"/>
      <c r="DPM71" s="6"/>
      <c r="DPN71" s="6"/>
      <c r="DPO71" s="1"/>
      <c r="DPP71" s="1"/>
      <c r="DPQ71" s="1"/>
      <c r="DPT71" s="2"/>
      <c r="DPU71" s="6"/>
      <c r="DPV71" s="6"/>
      <c r="DPW71" s="1"/>
      <c r="DPX71" s="1"/>
      <c r="DPY71" s="1"/>
      <c r="DQB71" s="2"/>
      <c r="DQC71" s="6"/>
      <c r="DQD71" s="6"/>
      <c r="DQE71" s="1"/>
      <c r="DQF71" s="1"/>
      <c r="DQG71" s="1"/>
      <c r="DQJ71" s="2"/>
      <c r="DQK71" s="6"/>
      <c r="DQL71" s="6"/>
      <c r="DQM71" s="1"/>
      <c r="DQN71" s="1"/>
      <c r="DQO71" s="1"/>
      <c r="DQR71" s="2"/>
      <c r="DQS71" s="6"/>
      <c r="DQT71" s="6"/>
      <c r="DQU71" s="1"/>
      <c r="DQV71" s="1"/>
      <c r="DQW71" s="1"/>
      <c r="DQZ71" s="2"/>
      <c r="DRA71" s="6"/>
      <c r="DRB71" s="6"/>
      <c r="DRC71" s="1"/>
      <c r="DRD71" s="1"/>
      <c r="DRE71" s="1"/>
      <c r="DRH71" s="2"/>
      <c r="DRI71" s="6"/>
      <c r="DRJ71" s="6"/>
      <c r="DRK71" s="1"/>
      <c r="DRL71" s="1"/>
      <c r="DRM71" s="1"/>
      <c r="DRP71" s="2"/>
      <c r="DRQ71" s="6"/>
      <c r="DRR71" s="6"/>
      <c r="DRS71" s="1"/>
      <c r="DRT71" s="1"/>
      <c r="DRU71" s="1"/>
      <c r="DRX71" s="2"/>
      <c r="DRY71" s="6"/>
      <c r="DRZ71" s="6"/>
      <c r="DSA71" s="1"/>
      <c r="DSB71" s="1"/>
      <c r="DSC71" s="1"/>
      <c r="DSF71" s="2"/>
      <c r="DSG71" s="6"/>
      <c r="DSH71" s="6"/>
      <c r="DSI71" s="1"/>
      <c r="DSJ71" s="1"/>
      <c r="DSK71" s="1"/>
      <c r="DSN71" s="2"/>
      <c r="DSO71" s="6"/>
      <c r="DSP71" s="6"/>
      <c r="DSQ71" s="1"/>
      <c r="DSR71" s="1"/>
      <c r="DSS71" s="1"/>
      <c r="DSV71" s="2"/>
      <c r="DSW71" s="6"/>
      <c r="DSX71" s="6"/>
      <c r="DSY71" s="1"/>
      <c r="DSZ71" s="1"/>
      <c r="DTA71" s="1"/>
      <c r="DTD71" s="2"/>
      <c r="DTE71" s="6"/>
      <c r="DTF71" s="6"/>
      <c r="DTG71" s="1"/>
      <c r="DTH71" s="1"/>
      <c r="DTI71" s="1"/>
      <c r="DTL71" s="2"/>
      <c r="DTM71" s="6"/>
      <c r="DTN71" s="6"/>
      <c r="DTO71" s="1"/>
      <c r="DTP71" s="1"/>
      <c r="DTQ71" s="1"/>
      <c r="DTT71" s="2"/>
      <c r="DTU71" s="6"/>
      <c r="DTV71" s="6"/>
      <c r="DTW71" s="1"/>
      <c r="DTX71" s="1"/>
      <c r="DTY71" s="1"/>
      <c r="DUB71" s="2"/>
      <c r="DUC71" s="6"/>
      <c r="DUD71" s="6"/>
      <c r="DUE71" s="1"/>
      <c r="DUF71" s="1"/>
      <c r="DUG71" s="1"/>
      <c r="DUJ71" s="2"/>
      <c r="DUK71" s="6"/>
      <c r="DUL71" s="6"/>
      <c r="DUM71" s="1"/>
      <c r="DUN71" s="1"/>
      <c r="DUO71" s="1"/>
      <c r="DUR71" s="2"/>
      <c r="DUS71" s="6"/>
      <c r="DUT71" s="6"/>
      <c r="DUU71" s="1"/>
      <c r="DUV71" s="1"/>
      <c r="DUW71" s="1"/>
      <c r="DUZ71" s="2"/>
      <c r="DVA71" s="6"/>
      <c r="DVB71" s="6"/>
      <c r="DVC71" s="1"/>
      <c r="DVD71" s="1"/>
      <c r="DVE71" s="1"/>
      <c r="DVH71" s="2"/>
      <c r="DVI71" s="6"/>
      <c r="DVJ71" s="6"/>
      <c r="DVK71" s="1"/>
      <c r="DVL71" s="1"/>
      <c r="DVM71" s="1"/>
      <c r="DVP71" s="2"/>
      <c r="DVQ71" s="6"/>
      <c r="DVR71" s="6"/>
      <c r="DVS71" s="1"/>
      <c r="DVT71" s="1"/>
      <c r="DVU71" s="1"/>
      <c r="DVX71" s="2"/>
      <c r="DVY71" s="6"/>
      <c r="DVZ71" s="6"/>
      <c r="DWA71" s="1"/>
      <c r="DWB71" s="1"/>
      <c r="DWC71" s="1"/>
      <c r="DWF71" s="2"/>
      <c r="DWG71" s="6"/>
      <c r="DWH71" s="6"/>
      <c r="DWI71" s="1"/>
      <c r="DWJ71" s="1"/>
      <c r="DWK71" s="1"/>
      <c r="DWN71" s="2"/>
      <c r="DWO71" s="6"/>
      <c r="DWP71" s="6"/>
      <c r="DWQ71" s="1"/>
      <c r="DWR71" s="1"/>
      <c r="DWS71" s="1"/>
      <c r="DWV71" s="2"/>
      <c r="DWW71" s="6"/>
      <c r="DWX71" s="6"/>
      <c r="DWY71" s="1"/>
      <c r="DWZ71" s="1"/>
      <c r="DXA71" s="1"/>
      <c r="DXD71" s="2"/>
      <c r="DXE71" s="6"/>
      <c r="DXF71" s="6"/>
      <c r="DXG71" s="1"/>
      <c r="DXH71" s="1"/>
      <c r="DXI71" s="1"/>
      <c r="DXL71" s="2"/>
      <c r="DXM71" s="6"/>
      <c r="DXN71" s="6"/>
      <c r="DXO71" s="1"/>
      <c r="DXP71" s="1"/>
      <c r="DXQ71" s="1"/>
      <c r="DXT71" s="2"/>
      <c r="DXU71" s="6"/>
      <c r="DXV71" s="6"/>
      <c r="DXW71" s="1"/>
      <c r="DXX71" s="1"/>
      <c r="DXY71" s="1"/>
      <c r="DYB71" s="2"/>
      <c r="DYC71" s="6"/>
      <c r="DYD71" s="6"/>
      <c r="DYE71" s="1"/>
      <c r="DYF71" s="1"/>
      <c r="DYG71" s="1"/>
      <c r="DYJ71" s="2"/>
      <c r="DYK71" s="6"/>
      <c r="DYL71" s="6"/>
      <c r="DYM71" s="1"/>
      <c r="DYN71" s="1"/>
      <c r="DYO71" s="1"/>
      <c r="DYR71" s="2"/>
      <c r="DYS71" s="6"/>
      <c r="DYT71" s="6"/>
      <c r="DYU71" s="1"/>
      <c r="DYV71" s="1"/>
      <c r="DYW71" s="1"/>
      <c r="DYZ71" s="2"/>
      <c r="DZA71" s="6"/>
      <c r="DZB71" s="6"/>
      <c r="DZC71" s="1"/>
      <c r="DZD71" s="1"/>
      <c r="DZE71" s="1"/>
      <c r="DZH71" s="2"/>
      <c r="DZI71" s="6"/>
      <c r="DZJ71" s="6"/>
      <c r="DZK71" s="1"/>
      <c r="DZL71" s="1"/>
      <c r="DZM71" s="1"/>
      <c r="DZP71" s="2"/>
      <c r="DZQ71" s="6"/>
      <c r="DZR71" s="6"/>
      <c r="DZS71" s="1"/>
      <c r="DZT71" s="1"/>
      <c r="DZU71" s="1"/>
      <c r="DZX71" s="2"/>
      <c r="DZY71" s="6"/>
      <c r="DZZ71" s="6"/>
      <c r="EAA71" s="1"/>
      <c r="EAB71" s="1"/>
      <c r="EAC71" s="1"/>
      <c r="EAF71" s="2"/>
      <c r="EAG71" s="6"/>
      <c r="EAH71" s="6"/>
      <c r="EAI71" s="1"/>
      <c r="EAJ71" s="1"/>
      <c r="EAK71" s="1"/>
      <c r="EAN71" s="2"/>
      <c r="EAO71" s="6"/>
      <c r="EAP71" s="6"/>
      <c r="EAQ71" s="1"/>
      <c r="EAR71" s="1"/>
      <c r="EAS71" s="1"/>
      <c r="EAV71" s="2"/>
      <c r="EAW71" s="6"/>
      <c r="EAX71" s="6"/>
      <c r="EAY71" s="1"/>
      <c r="EAZ71" s="1"/>
      <c r="EBA71" s="1"/>
      <c r="EBD71" s="2"/>
      <c r="EBE71" s="6"/>
      <c r="EBF71" s="6"/>
      <c r="EBG71" s="1"/>
      <c r="EBH71" s="1"/>
      <c r="EBI71" s="1"/>
      <c r="EBL71" s="2"/>
      <c r="EBM71" s="6"/>
      <c r="EBN71" s="6"/>
      <c r="EBO71" s="1"/>
      <c r="EBP71" s="1"/>
      <c r="EBQ71" s="1"/>
      <c r="EBT71" s="2"/>
      <c r="EBU71" s="6"/>
      <c r="EBV71" s="6"/>
      <c r="EBW71" s="1"/>
      <c r="EBX71" s="1"/>
      <c r="EBY71" s="1"/>
      <c r="ECB71" s="2"/>
      <c r="ECC71" s="6"/>
      <c r="ECD71" s="6"/>
      <c r="ECE71" s="1"/>
      <c r="ECF71" s="1"/>
      <c r="ECG71" s="1"/>
      <c r="ECJ71" s="2"/>
      <c r="ECK71" s="6"/>
      <c r="ECL71" s="6"/>
      <c r="ECM71" s="1"/>
      <c r="ECN71" s="1"/>
      <c r="ECO71" s="1"/>
      <c r="ECR71" s="2"/>
      <c r="ECS71" s="6"/>
      <c r="ECT71" s="6"/>
      <c r="ECU71" s="1"/>
      <c r="ECV71" s="1"/>
      <c r="ECW71" s="1"/>
      <c r="ECZ71" s="2"/>
      <c r="EDA71" s="6"/>
      <c r="EDB71" s="6"/>
      <c r="EDC71" s="1"/>
      <c r="EDD71" s="1"/>
      <c r="EDE71" s="1"/>
      <c r="EDH71" s="2"/>
      <c r="EDI71" s="6"/>
      <c r="EDJ71" s="6"/>
      <c r="EDK71" s="1"/>
      <c r="EDL71" s="1"/>
      <c r="EDM71" s="1"/>
      <c r="EDP71" s="2"/>
      <c r="EDQ71" s="6"/>
      <c r="EDR71" s="6"/>
      <c r="EDS71" s="1"/>
      <c r="EDT71" s="1"/>
      <c r="EDU71" s="1"/>
      <c r="EDX71" s="2"/>
      <c r="EDY71" s="6"/>
      <c r="EDZ71" s="6"/>
      <c r="EEA71" s="1"/>
      <c r="EEB71" s="1"/>
      <c r="EEC71" s="1"/>
      <c r="EEF71" s="2"/>
      <c r="EEG71" s="6"/>
      <c r="EEH71" s="6"/>
      <c r="EEI71" s="1"/>
      <c r="EEJ71" s="1"/>
      <c r="EEK71" s="1"/>
      <c r="EEN71" s="2"/>
      <c r="EEO71" s="6"/>
      <c r="EEP71" s="6"/>
      <c r="EEQ71" s="1"/>
      <c r="EER71" s="1"/>
      <c r="EES71" s="1"/>
      <c r="EEV71" s="2"/>
      <c r="EEW71" s="6"/>
      <c r="EEX71" s="6"/>
      <c r="EEY71" s="1"/>
      <c r="EEZ71" s="1"/>
      <c r="EFA71" s="1"/>
      <c r="EFD71" s="2"/>
      <c r="EFE71" s="6"/>
      <c r="EFF71" s="6"/>
      <c r="EFG71" s="1"/>
      <c r="EFH71" s="1"/>
      <c r="EFI71" s="1"/>
      <c r="EFL71" s="2"/>
      <c r="EFM71" s="6"/>
      <c r="EFN71" s="6"/>
      <c r="EFO71" s="1"/>
      <c r="EFP71" s="1"/>
      <c r="EFQ71" s="1"/>
      <c r="EFT71" s="2"/>
      <c r="EFU71" s="6"/>
      <c r="EFV71" s="6"/>
      <c r="EFW71" s="1"/>
      <c r="EFX71" s="1"/>
      <c r="EFY71" s="1"/>
      <c r="EGB71" s="2"/>
      <c r="EGC71" s="6"/>
      <c r="EGD71" s="6"/>
      <c r="EGE71" s="1"/>
      <c r="EGF71" s="1"/>
      <c r="EGG71" s="1"/>
      <c r="EGJ71" s="2"/>
      <c r="EGK71" s="6"/>
      <c r="EGL71" s="6"/>
      <c r="EGM71" s="1"/>
      <c r="EGN71" s="1"/>
      <c r="EGO71" s="1"/>
      <c r="EGR71" s="2"/>
      <c r="EGS71" s="6"/>
      <c r="EGT71" s="6"/>
      <c r="EGU71" s="1"/>
      <c r="EGV71" s="1"/>
      <c r="EGW71" s="1"/>
      <c r="EGZ71" s="2"/>
      <c r="EHA71" s="6"/>
      <c r="EHB71" s="6"/>
      <c r="EHC71" s="1"/>
      <c r="EHD71" s="1"/>
      <c r="EHE71" s="1"/>
      <c r="EHH71" s="2"/>
      <c r="EHI71" s="6"/>
      <c r="EHJ71" s="6"/>
      <c r="EHK71" s="1"/>
      <c r="EHL71" s="1"/>
      <c r="EHM71" s="1"/>
      <c r="EHP71" s="2"/>
      <c r="EHQ71" s="6"/>
      <c r="EHR71" s="6"/>
      <c r="EHS71" s="1"/>
      <c r="EHT71" s="1"/>
      <c r="EHU71" s="1"/>
      <c r="EHX71" s="2"/>
      <c r="EHY71" s="6"/>
      <c r="EHZ71" s="6"/>
      <c r="EIA71" s="1"/>
      <c r="EIB71" s="1"/>
      <c r="EIC71" s="1"/>
      <c r="EIF71" s="2"/>
      <c r="EIG71" s="6"/>
      <c r="EIH71" s="6"/>
      <c r="EII71" s="1"/>
      <c r="EIJ71" s="1"/>
      <c r="EIK71" s="1"/>
      <c r="EIN71" s="2"/>
      <c r="EIO71" s="6"/>
      <c r="EIP71" s="6"/>
      <c r="EIQ71" s="1"/>
      <c r="EIR71" s="1"/>
      <c r="EIS71" s="1"/>
      <c r="EIV71" s="2"/>
      <c r="EIW71" s="6"/>
      <c r="EIX71" s="6"/>
      <c r="EIY71" s="1"/>
      <c r="EIZ71" s="1"/>
      <c r="EJA71" s="1"/>
      <c r="EJD71" s="2"/>
      <c r="EJE71" s="6"/>
      <c r="EJF71" s="6"/>
      <c r="EJG71" s="1"/>
      <c r="EJH71" s="1"/>
      <c r="EJI71" s="1"/>
      <c r="EJL71" s="2"/>
      <c r="EJM71" s="6"/>
      <c r="EJN71" s="6"/>
      <c r="EJO71" s="1"/>
      <c r="EJP71" s="1"/>
      <c r="EJQ71" s="1"/>
      <c r="EJT71" s="2"/>
      <c r="EJU71" s="6"/>
      <c r="EJV71" s="6"/>
      <c r="EJW71" s="1"/>
      <c r="EJX71" s="1"/>
      <c r="EJY71" s="1"/>
      <c r="EKB71" s="2"/>
      <c r="EKC71" s="6"/>
      <c r="EKD71" s="6"/>
      <c r="EKE71" s="1"/>
      <c r="EKF71" s="1"/>
      <c r="EKG71" s="1"/>
      <c r="EKJ71" s="2"/>
      <c r="EKK71" s="6"/>
      <c r="EKL71" s="6"/>
      <c r="EKM71" s="1"/>
      <c r="EKN71" s="1"/>
      <c r="EKO71" s="1"/>
      <c r="EKR71" s="2"/>
      <c r="EKS71" s="6"/>
      <c r="EKT71" s="6"/>
      <c r="EKU71" s="1"/>
      <c r="EKV71" s="1"/>
      <c r="EKW71" s="1"/>
      <c r="EKZ71" s="2"/>
      <c r="ELA71" s="6"/>
      <c r="ELB71" s="6"/>
      <c r="ELC71" s="1"/>
      <c r="ELD71" s="1"/>
      <c r="ELE71" s="1"/>
      <c r="ELH71" s="2"/>
      <c r="ELI71" s="6"/>
      <c r="ELJ71" s="6"/>
      <c r="ELK71" s="1"/>
      <c r="ELL71" s="1"/>
      <c r="ELM71" s="1"/>
      <c r="ELP71" s="2"/>
      <c r="ELQ71" s="6"/>
      <c r="ELR71" s="6"/>
      <c r="ELS71" s="1"/>
      <c r="ELT71" s="1"/>
      <c r="ELU71" s="1"/>
      <c r="ELX71" s="2"/>
      <c r="ELY71" s="6"/>
      <c r="ELZ71" s="6"/>
      <c r="EMA71" s="1"/>
      <c r="EMB71" s="1"/>
      <c r="EMC71" s="1"/>
      <c r="EMF71" s="2"/>
      <c r="EMG71" s="6"/>
      <c r="EMH71" s="6"/>
      <c r="EMI71" s="1"/>
      <c r="EMJ71" s="1"/>
      <c r="EMK71" s="1"/>
      <c r="EMN71" s="2"/>
      <c r="EMO71" s="6"/>
      <c r="EMP71" s="6"/>
      <c r="EMQ71" s="1"/>
      <c r="EMR71" s="1"/>
      <c r="EMS71" s="1"/>
      <c r="EMV71" s="2"/>
      <c r="EMW71" s="6"/>
      <c r="EMX71" s="6"/>
      <c r="EMY71" s="1"/>
      <c r="EMZ71" s="1"/>
      <c r="ENA71" s="1"/>
      <c r="END71" s="2"/>
      <c r="ENE71" s="6"/>
      <c r="ENF71" s="6"/>
      <c r="ENG71" s="1"/>
      <c r="ENH71" s="1"/>
      <c r="ENI71" s="1"/>
      <c r="ENL71" s="2"/>
      <c r="ENM71" s="6"/>
      <c r="ENN71" s="6"/>
      <c r="ENO71" s="1"/>
      <c r="ENP71" s="1"/>
      <c r="ENQ71" s="1"/>
      <c r="ENT71" s="2"/>
      <c r="ENU71" s="6"/>
      <c r="ENV71" s="6"/>
      <c r="ENW71" s="1"/>
      <c r="ENX71" s="1"/>
      <c r="ENY71" s="1"/>
      <c r="EOB71" s="2"/>
      <c r="EOC71" s="6"/>
      <c r="EOD71" s="6"/>
      <c r="EOE71" s="1"/>
      <c r="EOF71" s="1"/>
      <c r="EOG71" s="1"/>
      <c r="EOJ71" s="2"/>
      <c r="EOK71" s="6"/>
      <c r="EOL71" s="6"/>
      <c r="EOM71" s="1"/>
      <c r="EON71" s="1"/>
      <c r="EOO71" s="1"/>
      <c r="EOR71" s="2"/>
      <c r="EOS71" s="6"/>
      <c r="EOT71" s="6"/>
      <c r="EOU71" s="1"/>
      <c r="EOV71" s="1"/>
      <c r="EOW71" s="1"/>
      <c r="EOZ71" s="2"/>
      <c r="EPA71" s="6"/>
      <c r="EPB71" s="6"/>
      <c r="EPC71" s="1"/>
      <c r="EPD71" s="1"/>
      <c r="EPE71" s="1"/>
      <c r="EPH71" s="2"/>
      <c r="EPI71" s="6"/>
      <c r="EPJ71" s="6"/>
      <c r="EPK71" s="1"/>
      <c r="EPL71" s="1"/>
      <c r="EPM71" s="1"/>
      <c r="EPP71" s="2"/>
      <c r="EPQ71" s="6"/>
      <c r="EPR71" s="6"/>
      <c r="EPS71" s="1"/>
      <c r="EPT71" s="1"/>
      <c r="EPU71" s="1"/>
      <c r="EPX71" s="2"/>
      <c r="EPY71" s="6"/>
      <c r="EPZ71" s="6"/>
      <c r="EQA71" s="1"/>
      <c r="EQB71" s="1"/>
      <c r="EQC71" s="1"/>
      <c r="EQF71" s="2"/>
      <c r="EQG71" s="6"/>
      <c r="EQH71" s="6"/>
      <c r="EQI71" s="1"/>
      <c r="EQJ71" s="1"/>
      <c r="EQK71" s="1"/>
      <c r="EQN71" s="2"/>
      <c r="EQO71" s="6"/>
      <c r="EQP71" s="6"/>
      <c r="EQQ71" s="1"/>
      <c r="EQR71" s="1"/>
      <c r="EQS71" s="1"/>
      <c r="EQV71" s="2"/>
      <c r="EQW71" s="6"/>
      <c r="EQX71" s="6"/>
      <c r="EQY71" s="1"/>
      <c r="EQZ71" s="1"/>
      <c r="ERA71" s="1"/>
      <c r="ERD71" s="2"/>
      <c r="ERE71" s="6"/>
      <c r="ERF71" s="6"/>
      <c r="ERG71" s="1"/>
      <c r="ERH71" s="1"/>
      <c r="ERI71" s="1"/>
      <c r="ERL71" s="2"/>
      <c r="ERM71" s="6"/>
      <c r="ERN71" s="6"/>
      <c r="ERO71" s="1"/>
      <c r="ERP71" s="1"/>
      <c r="ERQ71" s="1"/>
      <c r="ERT71" s="2"/>
      <c r="ERU71" s="6"/>
      <c r="ERV71" s="6"/>
      <c r="ERW71" s="1"/>
      <c r="ERX71" s="1"/>
      <c r="ERY71" s="1"/>
      <c r="ESB71" s="2"/>
      <c r="ESC71" s="6"/>
      <c r="ESD71" s="6"/>
      <c r="ESE71" s="1"/>
      <c r="ESF71" s="1"/>
      <c r="ESG71" s="1"/>
      <c r="ESJ71" s="2"/>
      <c r="ESK71" s="6"/>
      <c r="ESL71" s="6"/>
      <c r="ESM71" s="1"/>
      <c r="ESN71" s="1"/>
      <c r="ESO71" s="1"/>
      <c r="ESR71" s="2"/>
      <c r="ESS71" s="6"/>
      <c r="EST71" s="6"/>
      <c r="ESU71" s="1"/>
      <c r="ESV71" s="1"/>
      <c r="ESW71" s="1"/>
      <c r="ESZ71" s="2"/>
      <c r="ETA71" s="6"/>
      <c r="ETB71" s="6"/>
      <c r="ETC71" s="1"/>
      <c r="ETD71" s="1"/>
      <c r="ETE71" s="1"/>
      <c r="ETH71" s="2"/>
      <c r="ETI71" s="6"/>
      <c r="ETJ71" s="6"/>
      <c r="ETK71" s="1"/>
      <c r="ETL71" s="1"/>
      <c r="ETM71" s="1"/>
      <c r="ETP71" s="2"/>
      <c r="ETQ71" s="6"/>
      <c r="ETR71" s="6"/>
      <c r="ETS71" s="1"/>
      <c r="ETT71" s="1"/>
      <c r="ETU71" s="1"/>
      <c r="ETX71" s="2"/>
      <c r="ETY71" s="6"/>
      <c r="ETZ71" s="6"/>
      <c r="EUA71" s="1"/>
      <c r="EUB71" s="1"/>
      <c r="EUC71" s="1"/>
      <c r="EUF71" s="2"/>
      <c r="EUG71" s="6"/>
      <c r="EUH71" s="6"/>
      <c r="EUI71" s="1"/>
      <c r="EUJ71" s="1"/>
      <c r="EUK71" s="1"/>
      <c r="EUN71" s="2"/>
      <c r="EUO71" s="6"/>
      <c r="EUP71" s="6"/>
      <c r="EUQ71" s="1"/>
      <c r="EUR71" s="1"/>
      <c r="EUS71" s="1"/>
      <c r="EUV71" s="2"/>
      <c r="EUW71" s="6"/>
      <c r="EUX71" s="6"/>
      <c r="EUY71" s="1"/>
      <c r="EUZ71" s="1"/>
      <c r="EVA71" s="1"/>
      <c r="EVD71" s="2"/>
      <c r="EVE71" s="6"/>
      <c r="EVF71" s="6"/>
      <c r="EVG71" s="1"/>
      <c r="EVH71" s="1"/>
      <c r="EVI71" s="1"/>
      <c r="EVL71" s="2"/>
      <c r="EVM71" s="6"/>
      <c r="EVN71" s="6"/>
      <c r="EVO71" s="1"/>
      <c r="EVP71" s="1"/>
      <c r="EVQ71" s="1"/>
      <c r="EVT71" s="2"/>
      <c r="EVU71" s="6"/>
      <c r="EVV71" s="6"/>
      <c r="EVW71" s="1"/>
      <c r="EVX71" s="1"/>
      <c r="EVY71" s="1"/>
      <c r="EWB71" s="2"/>
      <c r="EWC71" s="6"/>
      <c r="EWD71" s="6"/>
      <c r="EWE71" s="1"/>
      <c r="EWF71" s="1"/>
      <c r="EWG71" s="1"/>
      <c r="EWJ71" s="2"/>
      <c r="EWK71" s="6"/>
      <c r="EWL71" s="6"/>
      <c r="EWM71" s="1"/>
      <c r="EWN71" s="1"/>
      <c r="EWO71" s="1"/>
      <c r="EWR71" s="2"/>
      <c r="EWS71" s="6"/>
      <c r="EWT71" s="6"/>
      <c r="EWU71" s="1"/>
      <c r="EWV71" s="1"/>
      <c r="EWW71" s="1"/>
      <c r="EWZ71" s="2"/>
      <c r="EXA71" s="6"/>
      <c r="EXB71" s="6"/>
      <c r="EXC71" s="1"/>
      <c r="EXD71" s="1"/>
      <c r="EXE71" s="1"/>
      <c r="EXH71" s="2"/>
      <c r="EXI71" s="6"/>
      <c r="EXJ71" s="6"/>
      <c r="EXK71" s="1"/>
      <c r="EXL71" s="1"/>
      <c r="EXM71" s="1"/>
      <c r="EXP71" s="2"/>
      <c r="EXQ71" s="6"/>
      <c r="EXR71" s="6"/>
      <c r="EXS71" s="1"/>
      <c r="EXT71" s="1"/>
      <c r="EXU71" s="1"/>
      <c r="EXX71" s="2"/>
      <c r="EXY71" s="6"/>
      <c r="EXZ71" s="6"/>
      <c r="EYA71" s="1"/>
      <c r="EYB71" s="1"/>
      <c r="EYC71" s="1"/>
      <c r="EYF71" s="2"/>
      <c r="EYG71" s="6"/>
      <c r="EYH71" s="6"/>
      <c r="EYI71" s="1"/>
      <c r="EYJ71" s="1"/>
      <c r="EYK71" s="1"/>
      <c r="EYN71" s="2"/>
      <c r="EYO71" s="6"/>
      <c r="EYP71" s="6"/>
      <c r="EYQ71" s="1"/>
      <c r="EYR71" s="1"/>
      <c r="EYS71" s="1"/>
      <c r="EYV71" s="2"/>
      <c r="EYW71" s="6"/>
      <c r="EYX71" s="6"/>
      <c r="EYY71" s="1"/>
      <c r="EYZ71" s="1"/>
      <c r="EZA71" s="1"/>
      <c r="EZD71" s="2"/>
      <c r="EZE71" s="6"/>
      <c r="EZF71" s="6"/>
      <c r="EZG71" s="1"/>
      <c r="EZH71" s="1"/>
      <c r="EZI71" s="1"/>
      <c r="EZL71" s="2"/>
      <c r="EZM71" s="6"/>
      <c r="EZN71" s="6"/>
      <c r="EZO71" s="1"/>
      <c r="EZP71" s="1"/>
      <c r="EZQ71" s="1"/>
      <c r="EZT71" s="2"/>
      <c r="EZU71" s="6"/>
      <c r="EZV71" s="6"/>
      <c r="EZW71" s="1"/>
      <c r="EZX71" s="1"/>
      <c r="EZY71" s="1"/>
      <c r="FAB71" s="2"/>
      <c r="FAC71" s="6"/>
      <c r="FAD71" s="6"/>
      <c r="FAE71" s="1"/>
      <c r="FAF71" s="1"/>
      <c r="FAG71" s="1"/>
      <c r="FAJ71" s="2"/>
      <c r="FAK71" s="6"/>
      <c r="FAL71" s="6"/>
      <c r="FAM71" s="1"/>
      <c r="FAN71" s="1"/>
      <c r="FAO71" s="1"/>
      <c r="FAR71" s="2"/>
      <c r="FAS71" s="6"/>
      <c r="FAT71" s="6"/>
      <c r="FAU71" s="1"/>
      <c r="FAV71" s="1"/>
      <c r="FAW71" s="1"/>
      <c r="FAZ71" s="2"/>
      <c r="FBA71" s="6"/>
      <c r="FBB71" s="6"/>
      <c r="FBC71" s="1"/>
      <c r="FBD71" s="1"/>
      <c r="FBE71" s="1"/>
      <c r="FBH71" s="2"/>
      <c r="FBI71" s="6"/>
      <c r="FBJ71" s="6"/>
      <c r="FBK71" s="1"/>
      <c r="FBL71" s="1"/>
      <c r="FBM71" s="1"/>
      <c r="FBP71" s="2"/>
      <c r="FBQ71" s="6"/>
      <c r="FBR71" s="6"/>
      <c r="FBS71" s="1"/>
      <c r="FBT71" s="1"/>
      <c r="FBU71" s="1"/>
      <c r="FBX71" s="2"/>
      <c r="FBY71" s="6"/>
      <c r="FBZ71" s="6"/>
      <c r="FCA71" s="1"/>
      <c r="FCB71" s="1"/>
      <c r="FCC71" s="1"/>
      <c r="FCF71" s="2"/>
      <c r="FCG71" s="6"/>
      <c r="FCH71" s="6"/>
      <c r="FCI71" s="1"/>
      <c r="FCJ71" s="1"/>
      <c r="FCK71" s="1"/>
      <c r="FCN71" s="2"/>
      <c r="FCO71" s="6"/>
      <c r="FCP71" s="6"/>
      <c r="FCQ71" s="1"/>
      <c r="FCR71" s="1"/>
      <c r="FCS71" s="1"/>
      <c r="FCV71" s="2"/>
      <c r="FCW71" s="6"/>
      <c r="FCX71" s="6"/>
      <c r="FCY71" s="1"/>
      <c r="FCZ71" s="1"/>
      <c r="FDA71" s="1"/>
      <c r="FDD71" s="2"/>
      <c r="FDE71" s="6"/>
      <c r="FDF71" s="6"/>
      <c r="FDG71" s="1"/>
      <c r="FDH71" s="1"/>
      <c r="FDI71" s="1"/>
      <c r="FDL71" s="2"/>
      <c r="FDM71" s="6"/>
      <c r="FDN71" s="6"/>
      <c r="FDO71" s="1"/>
      <c r="FDP71" s="1"/>
      <c r="FDQ71" s="1"/>
      <c r="FDT71" s="2"/>
      <c r="FDU71" s="6"/>
      <c r="FDV71" s="6"/>
      <c r="FDW71" s="1"/>
      <c r="FDX71" s="1"/>
      <c r="FDY71" s="1"/>
      <c r="FEB71" s="2"/>
      <c r="FEC71" s="6"/>
      <c r="FED71" s="6"/>
      <c r="FEE71" s="1"/>
      <c r="FEF71" s="1"/>
      <c r="FEG71" s="1"/>
      <c r="FEJ71" s="2"/>
      <c r="FEK71" s="6"/>
      <c r="FEL71" s="6"/>
      <c r="FEM71" s="1"/>
      <c r="FEN71" s="1"/>
      <c r="FEO71" s="1"/>
      <c r="FER71" s="2"/>
      <c r="FES71" s="6"/>
      <c r="FET71" s="6"/>
      <c r="FEU71" s="1"/>
      <c r="FEV71" s="1"/>
      <c r="FEW71" s="1"/>
      <c r="FEZ71" s="2"/>
      <c r="FFA71" s="6"/>
      <c r="FFB71" s="6"/>
      <c r="FFC71" s="1"/>
      <c r="FFD71" s="1"/>
      <c r="FFE71" s="1"/>
      <c r="FFH71" s="2"/>
      <c r="FFI71" s="6"/>
      <c r="FFJ71" s="6"/>
      <c r="FFK71" s="1"/>
      <c r="FFL71" s="1"/>
      <c r="FFM71" s="1"/>
      <c r="FFP71" s="2"/>
      <c r="FFQ71" s="6"/>
      <c r="FFR71" s="6"/>
      <c r="FFS71" s="1"/>
      <c r="FFT71" s="1"/>
      <c r="FFU71" s="1"/>
      <c r="FFX71" s="2"/>
      <c r="FFY71" s="6"/>
      <c r="FFZ71" s="6"/>
      <c r="FGA71" s="1"/>
      <c r="FGB71" s="1"/>
      <c r="FGC71" s="1"/>
      <c r="FGF71" s="2"/>
      <c r="FGG71" s="6"/>
      <c r="FGH71" s="6"/>
      <c r="FGI71" s="1"/>
      <c r="FGJ71" s="1"/>
      <c r="FGK71" s="1"/>
      <c r="FGN71" s="2"/>
      <c r="FGO71" s="6"/>
      <c r="FGP71" s="6"/>
      <c r="FGQ71" s="1"/>
      <c r="FGR71" s="1"/>
      <c r="FGS71" s="1"/>
      <c r="FGV71" s="2"/>
      <c r="FGW71" s="6"/>
      <c r="FGX71" s="6"/>
      <c r="FGY71" s="1"/>
      <c r="FGZ71" s="1"/>
      <c r="FHA71" s="1"/>
      <c r="FHD71" s="2"/>
      <c r="FHE71" s="6"/>
      <c r="FHF71" s="6"/>
      <c r="FHG71" s="1"/>
      <c r="FHH71" s="1"/>
      <c r="FHI71" s="1"/>
      <c r="FHL71" s="2"/>
      <c r="FHM71" s="6"/>
      <c r="FHN71" s="6"/>
      <c r="FHO71" s="1"/>
      <c r="FHP71" s="1"/>
      <c r="FHQ71" s="1"/>
      <c r="FHT71" s="2"/>
      <c r="FHU71" s="6"/>
      <c r="FHV71" s="6"/>
      <c r="FHW71" s="1"/>
      <c r="FHX71" s="1"/>
      <c r="FHY71" s="1"/>
      <c r="FIB71" s="2"/>
      <c r="FIC71" s="6"/>
      <c r="FID71" s="6"/>
      <c r="FIE71" s="1"/>
      <c r="FIF71" s="1"/>
      <c r="FIG71" s="1"/>
      <c r="FIJ71" s="2"/>
      <c r="FIK71" s="6"/>
      <c r="FIL71" s="6"/>
      <c r="FIM71" s="1"/>
      <c r="FIN71" s="1"/>
      <c r="FIO71" s="1"/>
      <c r="FIR71" s="2"/>
      <c r="FIS71" s="6"/>
      <c r="FIT71" s="6"/>
      <c r="FIU71" s="1"/>
      <c r="FIV71" s="1"/>
      <c r="FIW71" s="1"/>
      <c r="FIZ71" s="2"/>
      <c r="FJA71" s="6"/>
      <c r="FJB71" s="6"/>
      <c r="FJC71" s="1"/>
      <c r="FJD71" s="1"/>
      <c r="FJE71" s="1"/>
      <c r="FJH71" s="2"/>
      <c r="FJI71" s="6"/>
      <c r="FJJ71" s="6"/>
      <c r="FJK71" s="1"/>
      <c r="FJL71" s="1"/>
      <c r="FJM71" s="1"/>
      <c r="FJP71" s="2"/>
      <c r="FJQ71" s="6"/>
      <c r="FJR71" s="6"/>
      <c r="FJS71" s="1"/>
      <c r="FJT71" s="1"/>
      <c r="FJU71" s="1"/>
      <c r="FJX71" s="2"/>
      <c r="FJY71" s="6"/>
      <c r="FJZ71" s="6"/>
      <c r="FKA71" s="1"/>
      <c r="FKB71" s="1"/>
      <c r="FKC71" s="1"/>
      <c r="FKF71" s="2"/>
      <c r="FKG71" s="6"/>
      <c r="FKH71" s="6"/>
      <c r="FKI71" s="1"/>
      <c r="FKJ71" s="1"/>
      <c r="FKK71" s="1"/>
      <c r="FKN71" s="2"/>
      <c r="FKO71" s="6"/>
      <c r="FKP71" s="6"/>
      <c r="FKQ71" s="1"/>
      <c r="FKR71" s="1"/>
      <c r="FKS71" s="1"/>
      <c r="FKV71" s="2"/>
      <c r="FKW71" s="6"/>
      <c r="FKX71" s="6"/>
      <c r="FKY71" s="1"/>
      <c r="FKZ71" s="1"/>
      <c r="FLA71" s="1"/>
      <c r="FLD71" s="2"/>
      <c r="FLE71" s="6"/>
      <c r="FLF71" s="6"/>
      <c r="FLG71" s="1"/>
      <c r="FLH71" s="1"/>
      <c r="FLI71" s="1"/>
      <c r="FLL71" s="2"/>
      <c r="FLM71" s="6"/>
      <c r="FLN71" s="6"/>
      <c r="FLO71" s="1"/>
      <c r="FLP71" s="1"/>
      <c r="FLQ71" s="1"/>
      <c r="FLT71" s="2"/>
      <c r="FLU71" s="6"/>
      <c r="FLV71" s="6"/>
      <c r="FLW71" s="1"/>
      <c r="FLX71" s="1"/>
      <c r="FLY71" s="1"/>
      <c r="FMB71" s="2"/>
      <c r="FMC71" s="6"/>
      <c r="FMD71" s="6"/>
      <c r="FME71" s="1"/>
      <c r="FMF71" s="1"/>
      <c r="FMG71" s="1"/>
      <c r="FMJ71" s="2"/>
      <c r="FMK71" s="6"/>
      <c r="FML71" s="6"/>
      <c r="FMM71" s="1"/>
      <c r="FMN71" s="1"/>
      <c r="FMO71" s="1"/>
      <c r="FMR71" s="2"/>
      <c r="FMS71" s="6"/>
      <c r="FMT71" s="6"/>
      <c r="FMU71" s="1"/>
      <c r="FMV71" s="1"/>
      <c r="FMW71" s="1"/>
      <c r="FMZ71" s="2"/>
      <c r="FNA71" s="6"/>
      <c r="FNB71" s="6"/>
      <c r="FNC71" s="1"/>
      <c r="FND71" s="1"/>
      <c r="FNE71" s="1"/>
      <c r="FNH71" s="2"/>
      <c r="FNI71" s="6"/>
      <c r="FNJ71" s="6"/>
      <c r="FNK71" s="1"/>
      <c r="FNL71" s="1"/>
      <c r="FNM71" s="1"/>
      <c r="FNP71" s="2"/>
      <c r="FNQ71" s="6"/>
      <c r="FNR71" s="6"/>
      <c r="FNS71" s="1"/>
      <c r="FNT71" s="1"/>
      <c r="FNU71" s="1"/>
      <c r="FNX71" s="2"/>
      <c r="FNY71" s="6"/>
      <c r="FNZ71" s="6"/>
      <c r="FOA71" s="1"/>
      <c r="FOB71" s="1"/>
      <c r="FOC71" s="1"/>
      <c r="FOF71" s="2"/>
      <c r="FOG71" s="6"/>
      <c r="FOH71" s="6"/>
      <c r="FOI71" s="1"/>
      <c r="FOJ71" s="1"/>
      <c r="FOK71" s="1"/>
      <c r="FON71" s="2"/>
      <c r="FOO71" s="6"/>
      <c r="FOP71" s="6"/>
      <c r="FOQ71" s="1"/>
      <c r="FOR71" s="1"/>
      <c r="FOS71" s="1"/>
      <c r="FOV71" s="2"/>
      <c r="FOW71" s="6"/>
      <c r="FOX71" s="6"/>
      <c r="FOY71" s="1"/>
      <c r="FOZ71" s="1"/>
      <c r="FPA71" s="1"/>
      <c r="FPD71" s="2"/>
      <c r="FPE71" s="6"/>
      <c r="FPF71" s="6"/>
      <c r="FPG71" s="1"/>
      <c r="FPH71" s="1"/>
      <c r="FPI71" s="1"/>
      <c r="FPL71" s="2"/>
      <c r="FPM71" s="6"/>
      <c r="FPN71" s="6"/>
      <c r="FPO71" s="1"/>
      <c r="FPP71" s="1"/>
      <c r="FPQ71" s="1"/>
      <c r="FPT71" s="2"/>
      <c r="FPU71" s="6"/>
      <c r="FPV71" s="6"/>
      <c r="FPW71" s="1"/>
      <c r="FPX71" s="1"/>
      <c r="FPY71" s="1"/>
      <c r="FQB71" s="2"/>
      <c r="FQC71" s="6"/>
      <c r="FQD71" s="6"/>
      <c r="FQE71" s="1"/>
      <c r="FQF71" s="1"/>
      <c r="FQG71" s="1"/>
      <c r="FQJ71" s="2"/>
      <c r="FQK71" s="6"/>
      <c r="FQL71" s="6"/>
      <c r="FQM71" s="1"/>
      <c r="FQN71" s="1"/>
      <c r="FQO71" s="1"/>
      <c r="FQR71" s="2"/>
      <c r="FQS71" s="6"/>
      <c r="FQT71" s="6"/>
      <c r="FQU71" s="1"/>
      <c r="FQV71" s="1"/>
      <c r="FQW71" s="1"/>
      <c r="FQZ71" s="2"/>
      <c r="FRA71" s="6"/>
      <c r="FRB71" s="6"/>
      <c r="FRC71" s="1"/>
      <c r="FRD71" s="1"/>
      <c r="FRE71" s="1"/>
      <c r="FRH71" s="2"/>
      <c r="FRI71" s="6"/>
      <c r="FRJ71" s="6"/>
      <c r="FRK71" s="1"/>
      <c r="FRL71" s="1"/>
      <c r="FRM71" s="1"/>
      <c r="FRP71" s="2"/>
      <c r="FRQ71" s="6"/>
      <c r="FRR71" s="6"/>
      <c r="FRS71" s="1"/>
      <c r="FRT71" s="1"/>
      <c r="FRU71" s="1"/>
      <c r="FRX71" s="2"/>
      <c r="FRY71" s="6"/>
      <c r="FRZ71" s="6"/>
      <c r="FSA71" s="1"/>
      <c r="FSB71" s="1"/>
      <c r="FSC71" s="1"/>
      <c r="FSF71" s="2"/>
      <c r="FSG71" s="6"/>
      <c r="FSH71" s="6"/>
      <c r="FSI71" s="1"/>
      <c r="FSJ71" s="1"/>
      <c r="FSK71" s="1"/>
      <c r="FSN71" s="2"/>
      <c r="FSO71" s="6"/>
      <c r="FSP71" s="6"/>
      <c r="FSQ71" s="1"/>
      <c r="FSR71" s="1"/>
      <c r="FSS71" s="1"/>
      <c r="FSV71" s="2"/>
      <c r="FSW71" s="6"/>
      <c r="FSX71" s="6"/>
      <c r="FSY71" s="1"/>
      <c r="FSZ71" s="1"/>
      <c r="FTA71" s="1"/>
      <c r="FTD71" s="2"/>
      <c r="FTE71" s="6"/>
      <c r="FTF71" s="6"/>
      <c r="FTG71" s="1"/>
      <c r="FTH71" s="1"/>
      <c r="FTI71" s="1"/>
      <c r="FTL71" s="2"/>
      <c r="FTM71" s="6"/>
      <c r="FTN71" s="6"/>
      <c r="FTO71" s="1"/>
      <c r="FTP71" s="1"/>
      <c r="FTQ71" s="1"/>
      <c r="FTT71" s="2"/>
      <c r="FTU71" s="6"/>
      <c r="FTV71" s="6"/>
      <c r="FTW71" s="1"/>
      <c r="FTX71" s="1"/>
      <c r="FTY71" s="1"/>
      <c r="FUB71" s="2"/>
      <c r="FUC71" s="6"/>
      <c r="FUD71" s="6"/>
      <c r="FUE71" s="1"/>
      <c r="FUF71" s="1"/>
      <c r="FUG71" s="1"/>
      <c r="FUJ71" s="2"/>
      <c r="FUK71" s="6"/>
      <c r="FUL71" s="6"/>
      <c r="FUM71" s="1"/>
      <c r="FUN71" s="1"/>
      <c r="FUO71" s="1"/>
      <c r="FUR71" s="2"/>
      <c r="FUS71" s="6"/>
      <c r="FUT71" s="6"/>
      <c r="FUU71" s="1"/>
      <c r="FUV71" s="1"/>
      <c r="FUW71" s="1"/>
      <c r="FUZ71" s="2"/>
      <c r="FVA71" s="6"/>
      <c r="FVB71" s="6"/>
      <c r="FVC71" s="1"/>
      <c r="FVD71" s="1"/>
      <c r="FVE71" s="1"/>
      <c r="FVH71" s="2"/>
      <c r="FVI71" s="6"/>
      <c r="FVJ71" s="6"/>
      <c r="FVK71" s="1"/>
      <c r="FVL71" s="1"/>
      <c r="FVM71" s="1"/>
      <c r="FVP71" s="2"/>
      <c r="FVQ71" s="6"/>
      <c r="FVR71" s="6"/>
      <c r="FVS71" s="1"/>
      <c r="FVT71" s="1"/>
      <c r="FVU71" s="1"/>
      <c r="FVX71" s="2"/>
      <c r="FVY71" s="6"/>
      <c r="FVZ71" s="6"/>
      <c r="FWA71" s="1"/>
      <c r="FWB71" s="1"/>
      <c r="FWC71" s="1"/>
      <c r="FWF71" s="2"/>
      <c r="FWG71" s="6"/>
      <c r="FWH71" s="6"/>
      <c r="FWI71" s="1"/>
      <c r="FWJ71" s="1"/>
      <c r="FWK71" s="1"/>
      <c r="FWN71" s="2"/>
      <c r="FWO71" s="6"/>
      <c r="FWP71" s="6"/>
      <c r="FWQ71" s="1"/>
      <c r="FWR71" s="1"/>
      <c r="FWS71" s="1"/>
      <c r="FWV71" s="2"/>
      <c r="FWW71" s="6"/>
      <c r="FWX71" s="6"/>
      <c r="FWY71" s="1"/>
      <c r="FWZ71" s="1"/>
      <c r="FXA71" s="1"/>
      <c r="FXD71" s="2"/>
      <c r="FXE71" s="6"/>
      <c r="FXF71" s="6"/>
      <c r="FXG71" s="1"/>
      <c r="FXH71" s="1"/>
      <c r="FXI71" s="1"/>
      <c r="FXL71" s="2"/>
      <c r="FXM71" s="6"/>
      <c r="FXN71" s="6"/>
      <c r="FXO71" s="1"/>
      <c r="FXP71" s="1"/>
      <c r="FXQ71" s="1"/>
      <c r="FXT71" s="2"/>
      <c r="FXU71" s="6"/>
      <c r="FXV71" s="6"/>
      <c r="FXW71" s="1"/>
      <c r="FXX71" s="1"/>
      <c r="FXY71" s="1"/>
      <c r="FYB71" s="2"/>
      <c r="FYC71" s="6"/>
      <c r="FYD71" s="6"/>
      <c r="FYE71" s="1"/>
      <c r="FYF71" s="1"/>
      <c r="FYG71" s="1"/>
      <c r="FYJ71" s="2"/>
      <c r="FYK71" s="6"/>
      <c r="FYL71" s="6"/>
      <c r="FYM71" s="1"/>
      <c r="FYN71" s="1"/>
      <c r="FYO71" s="1"/>
      <c r="FYR71" s="2"/>
      <c r="FYS71" s="6"/>
      <c r="FYT71" s="6"/>
      <c r="FYU71" s="1"/>
      <c r="FYV71" s="1"/>
      <c r="FYW71" s="1"/>
      <c r="FYZ71" s="2"/>
      <c r="FZA71" s="6"/>
      <c r="FZB71" s="6"/>
      <c r="FZC71" s="1"/>
      <c r="FZD71" s="1"/>
      <c r="FZE71" s="1"/>
      <c r="FZH71" s="2"/>
      <c r="FZI71" s="6"/>
      <c r="FZJ71" s="6"/>
      <c r="FZK71" s="1"/>
      <c r="FZL71" s="1"/>
      <c r="FZM71" s="1"/>
      <c r="FZP71" s="2"/>
      <c r="FZQ71" s="6"/>
      <c r="FZR71" s="6"/>
      <c r="FZS71" s="1"/>
      <c r="FZT71" s="1"/>
      <c r="FZU71" s="1"/>
      <c r="FZX71" s="2"/>
      <c r="FZY71" s="6"/>
      <c r="FZZ71" s="6"/>
      <c r="GAA71" s="1"/>
      <c r="GAB71" s="1"/>
      <c r="GAC71" s="1"/>
      <c r="GAF71" s="2"/>
      <c r="GAG71" s="6"/>
      <c r="GAH71" s="6"/>
      <c r="GAI71" s="1"/>
      <c r="GAJ71" s="1"/>
      <c r="GAK71" s="1"/>
      <c r="GAN71" s="2"/>
      <c r="GAO71" s="6"/>
      <c r="GAP71" s="6"/>
      <c r="GAQ71" s="1"/>
      <c r="GAR71" s="1"/>
      <c r="GAS71" s="1"/>
      <c r="GAV71" s="2"/>
      <c r="GAW71" s="6"/>
      <c r="GAX71" s="6"/>
      <c r="GAY71" s="1"/>
      <c r="GAZ71" s="1"/>
      <c r="GBA71" s="1"/>
      <c r="GBD71" s="2"/>
      <c r="GBE71" s="6"/>
      <c r="GBF71" s="6"/>
      <c r="GBG71" s="1"/>
      <c r="GBH71" s="1"/>
      <c r="GBI71" s="1"/>
      <c r="GBL71" s="2"/>
      <c r="GBM71" s="6"/>
      <c r="GBN71" s="6"/>
      <c r="GBO71" s="1"/>
      <c r="GBP71" s="1"/>
      <c r="GBQ71" s="1"/>
      <c r="GBT71" s="2"/>
      <c r="GBU71" s="6"/>
      <c r="GBV71" s="6"/>
      <c r="GBW71" s="1"/>
      <c r="GBX71" s="1"/>
      <c r="GBY71" s="1"/>
      <c r="GCB71" s="2"/>
      <c r="GCC71" s="6"/>
      <c r="GCD71" s="6"/>
      <c r="GCE71" s="1"/>
      <c r="GCF71" s="1"/>
      <c r="GCG71" s="1"/>
      <c r="GCJ71" s="2"/>
      <c r="GCK71" s="6"/>
      <c r="GCL71" s="6"/>
      <c r="GCM71" s="1"/>
      <c r="GCN71" s="1"/>
      <c r="GCO71" s="1"/>
      <c r="GCR71" s="2"/>
      <c r="GCS71" s="6"/>
      <c r="GCT71" s="6"/>
      <c r="GCU71" s="1"/>
      <c r="GCV71" s="1"/>
      <c r="GCW71" s="1"/>
      <c r="GCZ71" s="2"/>
      <c r="GDA71" s="6"/>
      <c r="GDB71" s="6"/>
      <c r="GDC71" s="1"/>
      <c r="GDD71" s="1"/>
      <c r="GDE71" s="1"/>
      <c r="GDH71" s="2"/>
      <c r="GDI71" s="6"/>
      <c r="GDJ71" s="6"/>
      <c r="GDK71" s="1"/>
      <c r="GDL71" s="1"/>
      <c r="GDM71" s="1"/>
      <c r="GDP71" s="2"/>
      <c r="GDQ71" s="6"/>
      <c r="GDR71" s="6"/>
      <c r="GDS71" s="1"/>
      <c r="GDT71" s="1"/>
      <c r="GDU71" s="1"/>
      <c r="GDX71" s="2"/>
      <c r="GDY71" s="6"/>
      <c r="GDZ71" s="6"/>
      <c r="GEA71" s="1"/>
      <c r="GEB71" s="1"/>
      <c r="GEC71" s="1"/>
      <c r="GEF71" s="2"/>
      <c r="GEG71" s="6"/>
      <c r="GEH71" s="6"/>
      <c r="GEI71" s="1"/>
      <c r="GEJ71" s="1"/>
      <c r="GEK71" s="1"/>
      <c r="GEN71" s="2"/>
      <c r="GEO71" s="6"/>
      <c r="GEP71" s="6"/>
      <c r="GEQ71" s="1"/>
      <c r="GER71" s="1"/>
      <c r="GES71" s="1"/>
      <c r="GEV71" s="2"/>
      <c r="GEW71" s="6"/>
      <c r="GEX71" s="6"/>
      <c r="GEY71" s="1"/>
      <c r="GEZ71" s="1"/>
      <c r="GFA71" s="1"/>
      <c r="GFD71" s="2"/>
      <c r="GFE71" s="6"/>
      <c r="GFF71" s="6"/>
      <c r="GFG71" s="1"/>
      <c r="GFH71" s="1"/>
      <c r="GFI71" s="1"/>
      <c r="GFL71" s="2"/>
      <c r="GFM71" s="6"/>
      <c r="GFN71" s="6"/>
      <c r="GFO71" s="1"/>
      <c r="GFP71" s="1"/>
      <c r="GFQ71" s="1"/>
      <c r="GFT71" s="2"/>
      <c r="GFU71" s="6"/>
      <c r="GFV71" s="6"/>
      <c r="GFW71" s="1"/>
      <c r="GFX71" s="1"/>
      <c r="GFY71" s="1"/>
      <c r="GGB71" s="2"/>
      <c r="GGC71" s="6"/>
      <c r="GGD71" s="6"/>
      <c r="GGE71" s="1"/>
      <c r="GGF71" s="1"/>
      <c r="GGG71" s="1"/>
      <c r="GGJ71" s="2"/>
      <c r="GGK71" s="6"/>
      <c r="GGL71" s="6"/>
      <c r="GGM71" s="1"/>
      <c r="GGN71" s="1"/>
      <c r="GGO71" s="1"/>
      <c r="GGR71" s="2"/>
      <c r="GGS71" s="6"/>
      <c r="GGT71" s="6"/>
      <c r="GGU71" s="1"/>
      <c r="GGV71" s="1"/>
      <c r="GGW71" s="1"/>
      <c r="GGZ71" s="2"/>
      <c r="GHA71" s="6"/>
      <c r="GHB71" s="6"/>
      <c r="GHC71" s="1"/>
      <c r="GHD71" s="1"/>
      <c r="GHE71" s="1"/>
      <c r="GHH71" s="2"/>
      <c r="GHI71" s="6"/>
      <c r="GHJ71" s="6"/>
      <c r="GHK71" s="1"/>
      <c r="GHL71" s="1"/>
      <c r="GHM71" s="1"/>
      <c r="GHP71" s="2"/>
      <c r="GHQ71" s="6"/>
      <c r="GHR71" s="6"/>
      <c r="GHS71" s="1"/>
      <c r="GHT71" s="1"/>
      <c r="GHU71" s="1"/>
      <c r="GHX71" s="2"/>
      <c r="GHY71" s="6"/>
      <c r="GHZ71" s="6"/>
      <c r="GIA71" s="1"/>
      <c r="GIB71" s="1"/>
      <c r="GIC71" s="1"/>
      <c r="GIF71" s="2"/>
      <c r="GIG71" s="6"/>
      <c r="GIH71" s="6"/>
      <c r="GII71" s="1"/>
      <c r="GIJ71" s="1"/>
      <c r="GIK71" s="1"/>
      <c r="GIN71" s="2"/>
      <c r="GIO71" s="6"/>
      <c r="GIP71" s="6"/>
      <c r="GIQ71" s="1"/>
      <c r="GIR71" s="1"/>
      <c r="GIS71" s="1"/>
      <c r="GIV71" s="2"/>
      <c r="GIW71" s="6"/>
      <c r="GIX71" s="6"/>
      <c r="GIY71" s="1"/>
      <c r="GIZ71" s="1"/>
      <c r="GJA71" s="1"/>
      <c r="GJD71" s="2"/>
      <c r="GJE71" s="6"/>
      <c r="GJF71" s="6"/>
      <c r="GJG71" s="1"/>
      <c r="GJH71" s="1"/>
      <c r="GJI71" s="1"/>
      <c r="GJL71" s="2"/>
      <c r="GJM71" s="6"/>
      <c r="GJN71" s="6"/>
      <c r="GJO71" s="1"/>
      <c r="GJP71" s="1"/>
      <c r="GJQ71" s="1"/>
      <c r="GJT71" s="2"/>
      <c r="GJU71" s="6"/>
      <c r="GJV71" s="6"/>
      <c r="GJW71" s="1"/>
      <c r="GJX71" s="1"/>
      <c r="GJY71" s="1"/>
      <c r="GKB71" s="2"/>
      <c r="GKC71" s="6"/>
      <c r="GKD71" s="6"/>
      <c r="GKE71" s="1"/>
      <c r="GKF71" s="1"/>
      <c r="GKG71" s="1"/>
      <c r="GKJ71" s="2"/>
      <c r="GKK71" s="6"/>
      <c r="GKL71" s="6"/>
      <c r="GKM71" s="1"/>
      <c r="GKN71" s="1"/>
      <c r="GKO71" s="1"/>
      <c r="GKR71" s="2"/>
      <c r="GKS71" s="6"/>
      <c r="GKT71" s="6"/>
      <c r="GKU71" s="1"/>
      <c r="GKV71" s="1"/>
      <c r="GKW71" s="1"/>
      <c r="GKZ71" s="2"/>
      <c r="GLA71" s="6"/>
      <c r="GLB71" s="6"/>
      <c r="GLC71" s="1"/>
      <c r="GLD71" s="1"/>
      <c r="GLE71" s="1"/>
      <c r="GLH71" s="2"/>
      <c r="GLI71" s="6"/>
      <c r="GLJ71" s="6"/>
      <c r="GLK71" s="1"/>
      <c r="GLL71" s="1"/>
      <c r="GLM71" s="1"/>
      <c r="GLP71" s="2"/>
      <c r="GLQ71" s="6"/>
      <c r="GLR71" s="6"/>
      <c r="GLS71" s="1"/>
      <c r="GLT71" s="1"/>
      <c r="GLU71" s="1"/>
      <c r="GLX71" s="2"/>
      <c r="GLY71" s="6"/>
      <c r="GLZ71" s="6"/>
      <c r="GMA71" s="1"/>
      <c r="GMB71" s="1"/>
      <c r="GMC71" s="1"/>
      <c r="GMF71" s="2"/>
      <c r="GMG71" s="6"/>
      <c r="GMH71" s="6"/>
      <c r="GMI71" s="1"/>
      <c r="GMJ71" s="1"/>
      <c r="GMK71" s="1"/>
      <c r="GMN71" s="2"/>
      <c r="GMO71" s="6"/>
      <c r="GMP71" s="6"/>
      <c r="GMQ71" s="1"/>
      <c r="GMR71" s="1"/>
      <c r="GMS71" s="1"/>
      <c r="GMV71" s="2"/>
      <c r="GMW71" s="6"/>
      <c r="GMX71" s="6"/>
      <c r="GMY71" s="1"/>
      <c r="GMZ71" s="1"/>
      <c r="GNA71" s="1"/>
      <c r="GND71" s="2"/>
      <c r="GNE71" s="6"/>
      <c r="GNF71" s="6"/>
      <c r="GNG71" s="1"/>
      <c r="GNH71" s="1"/>
      <c r="GNI71" s="1"/>
      <c r="GNL71" s="2"/>
      <c r="GNM71" s="6"/>
      <c r="GNN71" s="6"/>
      <c r="GNO71" s="1"/>
      <c r="GNP71" s="1"/>
      <c r="GNQ71" s="1"/>
      <c r="GNT71" s="2"/>
      <c r="GNU71" s="6"/>
      <c r="GNV71" s="6"/>
      <c r="GNW71" s="1"/>
      <c r="GNX71" s="1"/>
      <c r="GNY71" s="1"/>
      <c r="GOB71" s="2"/>
      <c r="GOC71" s="6"/>
      <c r="GOD71" s="6"/>
      <c r="GOE71" s="1"/>
      <c r="GOF71" s="1"/>
      <c r="GOG71" s="1"/>
      <c r="GOJ71" s="2"/>
      <c r="GOK71" s="6"/>
      <c r="GOL71" s="6"/>
      <c r="GOM71" s="1"/>
      <c r="GON71" s="1"/>
      <c r="GOO71" s="1"/>
      <c r="GOR71" s="2"/>
      <c r="GOS71" s="6"/>
      <c r="GOT71" s="6"/>
      <c r="GOU71" s="1"/>
      <c r="GOV71" s="1"/>
      <c r="GOW71" s="1"/>
      <c r="GOZ71" s="2"/>
      <c r="GPA71" s="6"/>
      <c r="GPB71" s="6"/>
      <c r="GPC71" s="1"/>
      <c r="GPD71" s="1"/>
      <c r="GPE71" s="1"/>
      <c r="GPH71" s="2"/>
      <c r="GPI71" s="6"/>
      <c r="GPJ71" s="6"/>
      <c r="GPK71" s="1"/>
      <c r="GPL71" s="1"/>
      <c r="GPM71" s="1"/>
      <c r="GPP71" s="2"/>
      <c r="GPQ71" s="6"/>
      <c r="GPR71" s="6"/>
      <c r="GPS71" s="1"/>
      <c r="GPT71" s="1"/>
      <c r="GPU71" s="1"/>
      <c r="GPX71" s="2"/>
      <c r="GPY71" s="6"/>
      <c r="GPZ71" s="6"/>
      <c r="GQA71" s="1"/>
      <c r="GQB71" s="1"/>
      <c r="GQC71" s="1"/>
      <c r="GQF71" s="2"/>
      <c r="GQG71" s="6"/>
      <c r="GQH71" s="6"/>
      <c r="GQI71" s="1"/>
      <c r="GQJ71" s="1"/>
      <c r="GQK71" s="1"/>
      <c r="GQN71" s="2"/>
      <c r="GQO71" s="6"/>
      <c r="GQP71" s="6"/>
      <c r="GQQ71" s="1"/>
      <c r="GQR71" s="1"/>
      <c r="GQS71" s="1"/>
      <c r="GQV71" s="2"/>
      <c r="GQW71" s="6"/>
      <c r="GQX71" s="6"/>
      <c r="GQY71" s="1"/>
      <c r="GQZ71" s="1"/>
      <c r="GRA71" s="1"/>
      <c r="GRD71" s="2"/>
      <c r="GRE71" s="6"/>
      <c r="GRF71" s="6"/>
      <c r="GRG71" s="1"/>
      <c r="GRH71" s="1"/>
      <c r="GRI71" s="1"/>
      <c r="GRL71" s="2"/>
      <c r="GRM71" s="6"/>
      <c r="GRN71" s="6"/>
      <c r="GRO71" s="1"/>
      <c r="GRP71" s="1"/>
      <c r="GRQ71" s="1"/>
      <c r="GRT71" s="2"/>
      <c r="GRU71" s="6"/>
      <c r="GRV71" s="6"/>
      <c r="GRW71" s="1"/>
      <c r="GRX71" s="1"/>
      <c r="GRY71" s="1"/>
      <c r="GSB71" s="2"/>
      <c r="GSC71" s="6"/>
      <c r="GSD71" s="6"/>
      <c r="GSE71" s="1"/>
      <c r="GSF71" s="1"/>
      <c r="GSG71" s="1"/>
      <c r="GSJ71" s="2"/>
      <c r="GSK71" s="6"/>
      <c r="GSL71" s="6"/>
      <c r="GSM71" s="1"/>
      <c r="GSN71" s="1"/>
      <c r="GSO71" s="1"/>
      <c r="GSR71" s="2"/>
      <c r="GSS71" s="6"/>
      <c r="GST71" s="6"/>
      <c r="GSU71" s="1"/>
      <c r="GSV71" s="1"/>
      <c r="GSW71" s="1"/>
      <c r="GSZ71" s="2"/>
      <c r="GTA71" s="6"/>
      <c r="GTB71" s="6"/>
      <c r="GTC71" s="1"/>
      <c r="GTD71" s="1"/>
      <c r="GTE71" s="1"/>
      <c r="GTH71" s="2"/>
      <c r="GTI71" s="6"/>
      <c r="GTJ71" s="6"/>
      <c r="GTK71" s="1"/>
      <c r="GTL71" s="1"/>
      <c r="GTM71" s="1"/>
      <c r="GTP71" s="2"/>
      <c r="GTQ71" s="6"/>
      <c r="GTR71" s="6"/>
      <c r="GTS71" s="1"/>
      <c r="GTT71" s="1"/>
      <c r="GTU71" s="1"/>
      <c r="GTX71" s="2"/>
      <c r="GTY71" s="6"/>
      <c r="GTZ71" s="6"/>
      <c r="GUA71" s="1"/>
      <c r="GUB71" s="1"/>
      <c r="GUC71" s="1"/>
      <c r="GUF71" s="2"/>
      <c r="GUG71" s="6"/>
      <c r="GUH71" s="6"/>
      <c r="GUI71" s="1"/>
      <c r="GUJ71" s="1"/>
      <c r="GUK71" s="1"/>
      <c r="GUN71" s="2"/>
      <c r="GUO71" s="6"/>
      <c r="GUP71" s="6"/>
      <c r="GUQ71" s="1"/>
      <c r="GUR71" s="1"/>
      <c r="GUS71" s="1"/>
      <c r="GUV71" s="2"/>
      <c r="GUW71" s="6"/>
      <c r="GUX71" s="6"/>
      <c r="GUY71" s="1"/>
      <c r="GUZ71" s="1"/>
      <c r="GVA71" s="1"/>
      <c r="GVD71" s="2"/>
      <c r="GVE71" s="6"/>
      <c r="GVF71" s="6"/>
      <c r="GVG71" s="1"/>
      <c r="GVH71" s="1"/>
      <c r="GVI71" s="1"/>
      <c r="GVL71" s="2"/>
      <c r="GVM71" s="6"/>
      <c r="GVN71" s="6"/>
      <c r="GVO71" s="1"/>
      <c r="GVP71" s="1"/>
      <c r="GVQ71" s="1"/>
      <c r="GVT71" s="2"/>
      <c r="GVU71" s="6"/>
      <c r="GVV71" s="6"/>
      <c r="GVW71" s="1"/>
      <c r="GVX71" s="1"/>
      <c r="GVY71" s="1"/>
      <c r="GWB71" s="2"/>
      <c r="GWC71" s="6"/>
      <c r="GWD71" s="6"/>
      <c r="GWE71" s="1"/>
      <c r="GWF71" s="1"/>
      <c r="GWG71" s="1"/>
      <c r="GWJ71" s="2"/>
      <c r="GWK71" s="6"/>
      <c r="GWL71" s="6"/>
      <c r="GWM71" s="1"/>
      <c r="GWN71" s="1"/>
      <c r="GWO71" s="1"/>
      <c r="GWR71" s="2"/>
      <c r="GWS71" s="6"/>
      <c r="GWT71" s="6"/>
      <c r="GWU71" s="1"/>
      <c r="GWV71" s="1"/>
      <c r="GWW71" s="1"/>
      <c r="GWZ71" s="2"/>
      <c r="GXA71" s="6"/>
      <c r="GXB71" s="6"/>
      <c r="GXC71" s="1"/>
      <c r="GXD71" s="1"/>
      <c r="GXE71" s="1"/>
      <c r="GXH71" s="2"/>
      <c r="GXI71" s="6"/>
      <c r="GXJ71" s="6"/>
      <c r="GXK71" s="1"/>
      <c r="GXL71" s="1"/>
      <c r="GXM71" s="1"/>
      <c r="GXP71" s="2"/>
      <c r="GXQ71" s="6"/>
      <c r="GXR71" s="6"/>
      <c r="GXS71" s="1"/>
      <c r="GXT71" s="1"/>
      <c r="GXU71" s="1"/>
      <c r="GXX71" s="2"/>
      <c r="GXY71" s="6"/>
      <c r="GXZ71" s="6"/>
      <c r="GYA71" s="1"/>
      <c r="GYB71" s="1"/>
      <c r="GYC71" s="1"/>
      <c r="GYF71" s="2"/>
      <c r="GYG71" s="6"/>
      <c r="GYH71" s="6"/>
      <c r="GYI71" s="1"/>
      <c r="GYJ71" s="1"/>
      <c r="GYK71" s="1"/>
      <c r="GYN71" s="2"/>
      <c r="GYO71" s="6"/>
      <c r="GYP71" s="6"/>
      <c r="GYQ71" s="1"/>
      <c r="GYR71" s="1"/>
      <c r="GYS71" s="1"/>
      <c r="GYV71" s="2"/>
      <c r="GYW71" s="6"/>
      <c r="GYX71" s="6"/>
      <c r="GYY71" s="1"/>
      <c r="GYZ71" s="1"/>
      <c r="GZA71" s="1"/>
      <c r="GZD71" s="2"/>
      <c r="GZE71" s="6"/>
      <c r="GZF71" s="6"/>
      <c r="GZG71" s="1"/>
      <c r="GZH71" s="1"/>
      <c r="GZI71" s="1"/>
      <c r="GZL71" s="2"/>
      <c r="GZM71" s="6"/>
      <c r="GZN71" s="6"/>
      <c r="GZO71" s="1"/>
      <c r="GZP71" s="1"/>
      <c r="GZQ71" s="1"/>
      <c r="GZT71" s="2"/>
      <c r="GZU71" s="6"/>
      <c r="GZV71" s="6"/>
      <c r="GZW71" s="1"/>
      <c r="GZX71" s="1"/>
      <c r="GZY71" s="1"/>
      <c r="HAB71" s="2"/>
      <c r="HAC71" s="6"/>
      <c r="HAD71" s="6"/>
      <c r="HAE71" s="1"/>
      <c r="HAF71" s="1"/>
      <c r="HAG71" s="1"/>
      <c r="HAJ71" s="2"/>
      <c r="HAK71" s="6"/>
      <c r="HAL71" s="6"/>
      <c r="HAM71" s="1"/>
      <c r="HAN71" s="1"/>
      <c r="HAO71" s="1"/>
      <c r="HAR71" s="2"/>
      <c r="HAS71" s="6"/>
      <c r="HAT71" s="6"/>
      <c r="HAU71" s="1"/>
      <c r="HAV71" s="1"/>
      <c r="HAW71" s="1"/>
      <c r="HAZ71" s="2"/>
      <c r="HBA71" s="6"/>
      <c r="HBB71" s="6"/>
      <c r="HBC71" s="1"/>
      <c r="HBD71" s="1"/>
      <c r="HBE71" s="1"/>
      <c r="HBH71" s="2"/>
      <c r="HBI71" s="6"/>
      <c r="HBJ71" s="6"/>
      <c r="HBK71" s="1"/>
      <c r="HBL71" s="1"/>
      <c r="HBM71" s="1"/>
      <c r="HBP71" s="2"/>
      <c r="HBQ71" s="6"/>
      <c r="HBR71" s="6"/>
      <c r="HBS71" s="1"/>
      <c r="HBT71" s="1"/>
      <c r="HBU71" s="1"/>
      <c r="HBX71" s="2"/>
      <c r="HBY71" s="6"/>
      <c r="HBZ71" s="6"/>
      <c r="HCA71" s="1"/>
      <c r="HCB71" s="1"/>
      <c r="HCC71" s="1"/>
      <c r="HCF71" s="2"/>
      <c r="HCG71" s="6"/>
      <c r="HCH71" s="6"/>
      <c r="HCI71" s="1"/>
      <c r="HCJ71" s="1"/>
      <c r="HCK71" s="1"/>
      <c r="HCN71" s="2"/>
      <c r="HCO71" s="6"/>
      <c r="HCP71" s="6"/>
      <c r="HCQ71" s="1"/>
      <c r="HCR71" s="1"/>
      <c r="HCS71" s="1"/>
      <c r="HCV71" s="2"/>
      <c r="HCW71" s="6"/>
      <c r="HCX71" s="6"/>
      <c r="HCY71" s="1"/>
      <c r="HCZ71" s="1"/>
      <c r="HDA71" s="1"/>
      <c r="HDD71" s="2"/>
      <c r="HDE71" s="6"/>
      <c r="HDF71" s="6"/>
      <c r="HDG71" s="1"/>
      <c r="HDH71" s="1"/>
      <c r="HDI71" s="1"/>
      <c r="HDL71" s="2"/>
      <c r="HDM71" s="6"/>
      <c r="HDN71" s="6"/>
      <c r="HDO71" s="1"/>
      <c r="HDP71" s="1"/>
      <c r="HDQ71" s="1"/>
      <c r="HDT71" s="2"/>
      <c r="HDU71" s="6"/>
      <c r="HDV71" s="6"/>
      <c r="HDW71" s="1"/>
      <c r="HDX71" s="1"/>
      <c r="HDY71" s="1"/>
      <c r="HEB71" s="2"/>
      <c r="HEC71" s="6"/>
      <c r="HED71" s="6"/>
      <c r="HEE71" s="1"/>
      <c r="HEF71" s="1"/>
      <c r="HEG71" s="1"/>
      <c r="HEJ71" s="2"/>
      <c r="HEK71" s="6"/>
      <c r="HEL71" s="6"/>
      <c r="HEM71" s="1"/>
      <c r="HEN71" s="1"/>
      <c r="HEO71" s="1"/>
      <c r="HER71" s="2"/>
      <c r="HES71" s="6"/>
      <c r="HET71" s="6"/>
      <c r="HEU71" s="1"/>
      <c r="HEV71" s="1"/>
      <c r="HEW71" s="1"/>
      <c r="HEZ71" s="2"/>
      <c r="HFA71" s="6"/>
      <c r="HFB71" s="6"/>
      <c r="HFC71" s="1"/>
      <c r="HFD71" s="1"/>
      <c r="HFE71" s="1"/>
      <c r="HFH71" s="2"/>
      <c r="HFI71" s="6"/>
      <c r="HFJ71" s="6"/>
      <c r="HFK71" s="1"/>
      <c r="HFL71" s="1"/>
      <c r="HFM71" s="1"/>
      <c r="HFP71" s="2"/>
      <c r="HFQ71" s="6"/>
      <c r="HFR71" s="6"/>
      <c r="HFS71" s="1"/>
      <c r="HFT71" s="1"/>
      <c r="HFU71" s="1"/>
      <c r="HFX71" s="2"/>
      <c r="HFY71" s="6"/>
      <c r="HFZ71" s="6"/>
      <c r="HGA71" s="1"/>
      <c r="HGB71" s="1"/>
      <c r="HGC71" s="1"/>
      <c r="HGF71" s="2"/>
      <c r="HGG71" s="6"/>
      <c r="HGH71" s="6"/>
      <c r="HGI71" s="1"/>
      <c r="HGJ71" s="1"/>
      <c r="HGK71" s="1"/>
      <c r="HGN71" s="2"/>
      <c r="HGO71" s="6"/>
      <c r="HGP71" s="6"/>
      <c r="HGQ71" s="1"/>
      <c r="HGR71" s="1"/>
      <c r="HGS71" s="1"/>
      <c r="HGV71" s="2"/>
      <c r="HGW71" s="6"/>
      <c r="HGX71" s="6"/>
      <c r="HGY71" s="1"/>
      <c r="HGZ71" s="1"/>
      <c r="HHA71" s="1"/>
      <c r="HHD71" s="2"/>
      <c r="HHE71" s="6"/>
      <c r="HHF71" s="6"/>
      <c r="HHG71" s="1"/>
      <c r="HHH71" s="1"/>
      <c r="HHI71" s="1"/>
      <c r="HHL71" s="2"/>
      <c r="HHM71" s="6"/>
      <c r="HHN71" s="6"/>
      <c r="HHO71" s="1"/>
      <c r="HHP71" s="1"/>
      <c r="HHQ71" s="1"/>
      <c r="HHT71" s="2"/>
      <c r="HHU71" s="6"/>
      <c r="HHV71" s="6"/>
      <c r="HHW71" s="1"/>
      <c r="HHX71" s="1"/>
      <c r="HHY71" s="1"/>
      <c r="HIB71" s="2"/>
      <c r="HIC71" s="6"/>
      <c r="HID71" s="6"/>
      <c r="HIE71" s="1"/>
      <c r="HIF71" s="1"/>
      <c r="HIG71" s="1"/>
      <c r="HIJ71" s="2"/>
      <c r="HIK71" s="6"/>
      <c r="HIL71" s="6"/>
      <c r="HIM71" s="1"/>
      <c r="HIN71" s="1"/>
      <c r="HIO71" s="1"/>
      <c r="HIR71" s="2"/>
      <c r="HIS71" s="6"/>
      <c r="HIT71" s="6"/>
      <c r="HIU71" s="1"/>
      <c r="HIV71" s="1"/>
      <c r="HIW71" s="1"/>
      <c r="HIZ71" s="2"/>
      <c r="HJA71" s="6"/>
      <c r="HJB71" s="6"/>
      <c r="HJC71" s="1"/>
      <c r="HJD71" s="1"/>
      <c r="HJE71" s="1"/>
      <c r="HJH71" s="2"/>
      <c r="HJI71" s="6"/>
      <c r="HJJ71" s="6"/>
      <c r="HJK71" s="1"/>
      <c r="HJL71" s="1"/>
      <c r="HJM71" s="1"/>
      <c r="HJP71" s="2"/>
      <c r="HJQ71" s="6"/>
      <c r="HJR71" s="6"/>
      <c r="HJS71" s="1"/>
      <c r="HJT71" s="1"/>
      <c r="HJU71" s="1"/>
      <c r="HJX71" s="2"/>
      <c r="HJY71" s="6"/>
      <c r="HJZ71" s="6"/>
      <c r="HKA71" s="1"/>
      <c r="HKB71" s="1"/>
      <c r="HKC71" s="1"/>
      <c r="HKF71" s="2"/>
      <c r="HKG71" s="6"/>
      <c r="HKH71" s="6"/>
      <c r="HKI71" s="1"/>
      <c r="HKJ71" s="1"/>
      <c r="HKK71" s="1"/>
      <c r="HKN71" s="2"/>
      <c r="HKO71" s="6"/>
      <c r="HKP71" s="6"/>
      <c r="HKQ71" s="1"/>
      <c r="HKR71" s="1"/>
      <c r="HKS71" s="1"/>
      <c r="HKV71" s="2"/>
      <c r="HKW71" s="6"/>
      <c r="HKX71" s="6"/>
      <c r="HKY71" s="1"/>
      <c r="HKZ71" s="1"/>
      <c r="HLA71" s="1"/>
      <c r="HLD71" s="2"/>
      <c r="HLE71" s="6"/>
      <c r="HLF71" s="6"/>
      <c r="HLG71" s="1"/>
      <c r="HLH71" s="1"/>
      <c r="HLI71" s="1"/>
      <c r="HLL71" s="2"/>
      <c r="HLM71" s="6"/>
      <c r="HLN71" s="6"/>
      <c r="HLO71" s="1"/>
      <c r="HLP71" s="1"/>
      <c r="HLQ71" s="1"/>
      <c r="HLT71" s="2"/>
      <c r="HLU71" s="6"/>
      <c r="HLV71" s="6"/>
      <c r="HLW71" s="1"/>
      <c r="HLX71" s="1"/>
      <c r="HLY71" s="1"/>
      <c r="HMB71" s="2"/>
      <c r="HMC71" s="6"/>
      <c r="HMD71" s="6"/>
      <c r="HME71" s="1"/>
      <c r="HMF71" s="1"/>
      <c r="HMG71" s="1"/>
      <c r="HMJ71" s="2"/>
      <c r="HMK71" s="6"/>
      <c r="HML71" s="6"/>
      <c r="HMM71" s="1"/>
      <c r="HMN71" s="1"/>
      <c r="HMO71" s="1"/>
      <c r="HMR71" s="2"/>
      <c r="HMS71" s="6"/>
      <c r="HMT71" s="6"/>
      <c r="HMU71" s="1"/>
      <c r="HMV71" s="1"/>
      <c r="HMW71" s="1"/>
      <c r="HMZ71" s="2"/>
      <c r="HNA71" s="6"/>
      <c r="HNB71" s="6"/>
      <c r="HNC71" s="1"/>
      <c r="HND71" s="1"/>
      <c r="HNE71" s="1"/>
      <c r="HNH71" s="2"/>
      <c r="HNI71" s="6"/>
      <c r="HNJ71" s="6"/>
      <c r="HNK71" s="1"/>
      <c r="HNL71" s="1"/>
      <c r="HNM71" s="1"/>
      <c r="HNP71" s="2"/>
      <c r="HNQ71" s="6"/>
      <c r="HNR71" s="6"/>
      <c r="HNS71" s="1"/>
      <c r="HNT71" s="1"/>
      <c r="HNU71" s="1"/>
      <c r="HNX71" s="2"/>
      <c r="HNY71" s="6"/>
      <c r="HNZ71" s="6"/>
      <c r="HOA71" s="1"/>
      <c r="HOB71" s="1"/>
      <c r="HOC71" s="1"/>
      <c r="HOF71" s="2"/>
      <c r="HOG71" s="6"/>
      <c r="HOH71" s="6"/>
      <c r="HOI71" s="1"/>
      <c r="HOJ71" s="1"/>
      <c r="HOK71" s="1"/>
      <c r="HON71" s="2"/>
      <c r="HOO71" s="6"/>
      <c r="HOP71" s="6"/>
      <c r="HOQ71" s="1"/>
      <c r="HOR71" s="1"/>
      <c r="HOS71" s="1"/>
      <c r="HOV71" s="2"/>
      <c r="HOW71" s="6"/>
      <c r="HOX71" s="6"/>
      <c r="HOY71" s="1"/>
      <c r="HOZ71" s="1"/>
      <c r="HPA71" s="1"/>
      <c r="HPD71" s="2"/>
      <c r="HPE71" s="6"/>
      <c r="HPF71" s="6"/>
      <c r="HPG71" s="1"/>
      <c r="HPH71" s="1"/>
      <c r="HPI71" s="1"/>
      <c r="HPL71" s="2"/>
      <c r="HPM71" s="6"/>
      <c r="HPN71" s="6"/>
      <c r="HPO71" s="1"/>
      <c r="HPP71" s="1"/>
      <c r="HPQ71" s="1"/>
      <c r="HPT71" s="2"/>
      <c r="HPU71" s="6"/>
      <c r="HPV71" s="6"/>
      <c r="HPW71" s="1"/>
      <c r="HPX71" s="1"/>
      <c r="HPY71" s="1"/>
      <c r="HQB71" s="2"/>
      <c r="HQC71" s="6"/>
      <c r="HQD71" s="6"/>
      <c r="HQE71" s="1"/>
      <c r="HQF71" s="1"/>
      <c r="HQG71" s="1"/>
      <c r="HQJ71" s="2"/>
      <c r="HQK71" s="6"/>
      <c r="HQL71" s="6"/>
      <c r="HQM71" s="1"/>
      <c r="HQN71" s="1"/>
      <c r="HQO71" s="1"/>
      <c r="HQR71" s="2"/>
      <c r="HQS71" s="6"/>
      <c r="HQT71" s="6"/>
      <c r="HQU71" s="1"/>
      <c r="HQV71" s="1"/>
      <c r="HQW71" s="1"/>
      <c r="HQZ71" s="2"/>
      <c r="HRA71" s="6"/>
      <c r="HRB71" s="6"/>
      <c r="HRC71" s="1"/>
      <c r="HRD71" s="1"/>
      <c r="HRE71" s="1"/>
      <c r="HRH71" s="2"/>
      <c r="HRI71" s="6"/>
      <c r="HRJ71" s="6"/>
      <c r="HRK71" s="1"/>
      <c r="HRL71" s="1"/>
      <c r="HRM71" s="1"/>
      <c r="HRP71" s="2"/>
      <c r="HRQ71" s="6"/>
      <c r="HRR71" s="6"/>
      <c r="HRS71" s="1"/>
      <c r="HRT71" s="1"/>
      <c r="HRU71" s="1"/>
      <c r="HRX71" s="2"/>
      <c r="HRY71" s="6"/>
      <c r="HRZ71" s="6"/>
      <c r="HSA71" s="1"/>
      <c r="HSB71" s="1"/>
      <c r="HSC71" s="1"/>
      <c r="HSF71" s="2"/>
      <c r="HSG71" s="6"/>
      <c r="HSH71" s="6"/>
      <c r="HSI71" s="1"/>
      <c r="HSJ71" s="1"/>
      <c r="HSK71" s="1"/>
      <c r="HSN71" s="2"/>
      <c r="HSO71" s="6"/>
      <c r="HSP71" s="6"/>
      <c r="HSQ71" s="1"/>
      <c r="HSR71" s="1"/>
      <c r="HSS71" s="1"/>
      <c r="HSV71" s="2"/>
      <c r="HSW71" s="6"/>
      <c r="HSX71" s="6"/>
      <c r="HSY71" s="1"/>
      <c r="HSZ71" s="1"/>
      <c r="HTA71" s="1"/>
      <c r="HTD71" s="2"/>
      <c r="HTE71" s="6"/>
      <c r="HTF71" s="6"/>
      <c r="HTG71" s="1"/>
      <c r="HTH71" s="1"/>
      <c r="HTI71" s="1"/>
      <c r="HTL71" s="2"/>
      <c r="HTM71" s="6"/>
      <c r="HTN71" s="6"/>
      <c r="HTO71" s="1"/>
      <c r="HTP71" s="1"/>
      <c r="HTQ71" s="1"/>
      <c r="HTT71" s="2"/>
      <c r="HTU71" s="6"/>
      <c r="HTV71" s="6"/>
      <c r="HTW71" s="1"/>
      <c r="HTX71" s="1"/>
      <c r="HTY71" s="1"/>
      <c r="HUB71" s="2"/>
      <c r="HUC71" s="6"/>
      <c r="HUD71" s="6"/>
      <c r="HUE71" s="1"/>
      <c r="HUF71" s="1"/>
      <c r="HUG71" s="1"/>
      <c r="HUJ71" s="2"/>
      <c r="HUK71" s="6"/>
      <c r="HUL71" s="6"/>
      <c r="HUM71" s="1"/>
      <c r="HUN71" s="1"/>
      <c r="HUO71" s="1"/>
      <c r="HUR71" s="2"/>
      <c r="HUS71" s="6"/>
      <c r="HUT71" s="6"/>
      <c r="HUU71" s="1"/>
      <c r="HUV71" s="1"/>
      <c r="HUW71" s="1"/>
      <c r="HUZ71" s="2"/>
      <c r="HVA71" s="6"/>
      <c r="HVB71" s="6"/>
      <c r="HVC71" s="1"/>
      <c r="HVD71" s="1"/>
      <c r="HVE71" s="1"/>
      <c r="HVH71" s="2"/>
      <c r="HVI71" s="6"/>
      <c r="HVJ71" s="6"/>
      <c r="HVK71" s="1"/>
      <c r="HVL71" s="1"/>
      <c r="HVM71" s="1"/>
      <c r="HVP71" s="2"/>
      <c r="HVQ71" s="6"/>
      <c r="HVR71" s="6"/>
      <c r="HVS71" s="1"/>
      <c r="HVT71" s="1"/>
      <c r="HVU71" s="1"/>
      <c r="HVX71" s="2"/>
      <c r="HVY71" s="6"/>
      <c r="HVZ71" s="6"/>
      <c r="HWA71" s="1"/>
      <c r="HWB71" s="1"/>
      <c r="HWC71" s="1"/>
      <c r="HWF71" s="2"/>
      <c r="HWG71" s="6"/>
      <c r="HWH71" s="6"/>
      <c r="HWI71" s="1"/>
      <c r="HWJ71" s="1"/>
      <c r="HWK71" s="1"/>
      <c r="HWN71" s="2"/>
      <c r="HWO71" s="6"/>
      <c r="HWP71" s="6"/>
      <c r="HWQ71" s="1"/>
      <c r="HWR71" s="1"/>
      <c r="HWS71" s="1"/>
      <c r="HWV71" s="2"/>
      <c r="HWW71" s="6"/>
      <c r="HWX71" s="6"/>
      <c r="HWY71" s="1"/>
      <c r="HWZ71" s="1"/>
      <c r="HXA71" s="1"/>
      <c r="HXD71" s="2"/>
      <c r="HXE71" s="6"/>
      <c r="HXF71" s="6"/>
      <c r="HXG71" s="1"/>
      <c r="HXH71" s="1"/>
      <c r="HXI71" s="1"/>
      <c r="HXL71" s="2"/>
      <c r="HXM71" s="6"/>
      <c r="HXN71" s="6"/>
      <c r="HXO71" s="1"/>
      <c r="HXP71" s="1"/>
      <c r="HXQ71" s="1"/>
      <c r="HXT71" s="2"/>
      <c r="HXU71" s="6"/>
      <c r="HXV71" s="6"/>
      <c r="HXW71" s="1"/>
      <c r="HXX71" s="1"/>
      <c r="HXY71" s="1"/>
      <c r="HYB71" s="2"/>
      <c r="HYC71" s="6"/>
      <c r="HYD71" s="6"/>
      <c r="HYE71" s="1"/>
      <c r="HYF71" s="1"/>
      <c r="HYG71" s="1"/>
      <c r="HYJ71" s="2"/>
      <c r="HYK71" s="6"/>
      <c r="HYL71" s="6"/>
      <c r="HYM71" s="1"/>
      <c r="HYN71" s="1"/>
      <c r="HYO71" s="1"/>
      <c r="HYR71" s="2"/>
      <c r="HYS71" s="6"/>
      <c r="HYT71" s="6"/>
      <c r="HYU71" s="1"/>
      <c r="HYV71" s="1"/>
      <c r="HYW71" s="1"/>
      <c r="HYZ71" s="2"/>
      <c r="HZA71" s="6"/>
      <c r="HZB71" s="6"/>
      <c r="HZC71" s="1"/>
      <c r="HZD71" s="1"/>
      <c r="HZE71" s="1"/>
      <c r="HZH71" s="2"/>
      <c r="HZI71" s="6"/>
      <c r="HZJ71" s="6"/>
      <c r="HZK71" s="1"/>
      <c r="HZL71" s="1"/>
      <c r="HZM71" s="1"/>
      <c r="HZP71" s="2"/>
      <c r="HZQ71" s="6"/>
      <c r="HZR71" s="6"/>
      <c r="HZS71" s="1"/>
      <c r="HZT71" s="1"/>
      <c r="HZU71" s="1"/>
      <c r="HZX71" s="2"/>
      <c r="HZY71" s="6"/>
      <c r="HZZ71" s="6"/>
      <c r="IAA71" s="1"/>
      <c r="IAB71" s="1"/>
      <c r="IAC71" s="1"/>
      <c r="IAF71" s="2"/>
      <c r="IAG71" s="6"/>
      <c r="IAH71" s="6"/>
      <c r="IAI71" s="1"/>
      <c r="IAJ71" s="1"/>
      <c r="IAK71" s="1"/>
      <c r="IAN71" s="2"/>
      <c r="IAO71" s="6"/>
      <c r="IAP71" s="6"/>
      <c r="IAQ71" s="1"/>
      <c r="IAR71" s="1"/>
      <c r="IAS71" s="1"/>
      <c r="IAV71" s="2"/>
      <c r="IAW71" s="6"/>
      <c r="IAX71" s="6"/>
      <c r="IAY71" s="1"/>
      <c r="IAZ71" s="1"/>
      <c r="IBA71" s="1"/>
      <c r="IBD71" s="2"/>
      <c r="IBE71" s="6"/>
      <c r="IBF71" s="6"/>
      <c r="IBG71" s="1"/>
      <c r="IBH71" s="1"/>
      <c r="IBI71" s="1"/>
      <c r="IBL71" s="2"/>
      <c r="IBM71" s="6"/>
      <c r="IBN71" s="6"/>
      <c r="IBO71" s="1"/>
      <c r="IBP71" s="1"/>
      <c r="IBQ71" s="1"/>
      <c r="IBT71" s="2"/>
      <c r="IBU71" s="6"/>
      <c r="IBV71" s="6"/>
      <c r="IBW71" s="1"/>
      <c r="IBX71" s="1"/>
      <c r="IBY71" s="1"/>
      <c r="ICB71" s="2"/>
      <c r="ICC71" s="6"/>
      <c r="ICD71" s="6"/>
      <c r="ICE71" s="1"/>
      <c r="ICF71" s="1"/>
      <c r="ICG71" s="1"/>
      <c r="ICJ71" s="2"/>
      <c r="ICK71" s="6"/>
      <c r="ICL71" s="6"/>
      <c r="ICM71" s="1"/>
      <c r="ICN71" s="1"/>
      <c r="ICO71" s="1"/>
      <c r="ICR71" s="2"/>
      <c r="ICS71" s="6"/>
      <c r="ICT71" s="6"/>
      <c r="ICU71" s="1"/>
      <c r="ICV71" s="1"/>
      <c r="ICW71" s="1"/>
      <c r="ICZ71" s="2"/>
      <c r="IDA71" s="6"/>
      <c r="IDB71" s="6"/>
      <c r="IDC71" s="1"/>
      <c r="IDD71" s="1"/>
      <c r="IDE71" s="1"/>
      <c r="IDH71" s="2"/>
      <c r="IDI71" s="6"/>
      <c r="IDJ71" s="6"/>
      <c r="IDK71" s="1"/>
      <c r="IDL71" s="1"/>
      <c r="IDM71" s="1"/>
      <c r="IDP71" s="2"/>
      <c r="IDQ71" s="6"/>
      <c r="IDR71" s="6"/>
      <c r="IDS71" s="1"/>
      <c r="IDT71" s="1"/>
      <c r="IDU71" s="1"/>
      <c r="IDX71" s="2"/>
      <c r="IDY71" s="6"/>
      <c r="IDZ71" s="6"/>
      <c r="IEA71" s="1"/>
      <c r="IEB71" s="1"/>
      <c r="IEC71" s="1"/>
      <c r="IEF71" s="2"/>
      <c r="IEG71" s="6"/>
      <c r="IEH71" s="6"/>
      <c r="IEI71" s="1"/>
      <c r="IEJ71" s="1"/>
      <c r="IEK71" s="1"/>
      <c r="IEN71" s="2"/>
      <c r="IEO71" s="6"/>
      <c r="IEP71" s="6"/>
      <c r="IEQ71" s="1"/>
      <c r="IER71" s="1"/>
      <c r="IES71" s="1"/>
      <c r="IEV71" s="2"/>
      <c r="IEW71" s="6"/>
      <c r="IEX71" s="6"/>
      <c r="IEY71" s="1"/>
      <c r="IEZ71" s="1"/>
      <c r="IFA71" s="1"/>
      <c r="IFD71" s="2"/>
      <c r="IFE71" s="6"/>
      <c r="IFF71" s="6"/>
      <c r="IFG71" s="1"/>
      <c r="IFH71" s="1"/>
      <c r="IFI71" s="1"/>
      <c r="IFL71" s="2"/>
      <c r="IFM71" s="6"/>
      <c r="IFN71" s="6"/>
      <c r="IFO71" s="1"/>
      <c r="IFP71" s="1"/>
      <c r="IFQ71" s="1"/>
      <c r="IFT71" s="2"/>
      <c r="IFU71" s="6"/>
      <c r="IFV71" s="6"/>
      <c r="IFW71" s="1"/>
      <c r="IFX71" s="1"/>
      <c r="IFY71" s="1"/>
      <c r="IGB71" s="2"/>
      <c r="IGC71" s="6"/>
      <c r="IGD71" s="6"/>
      <c r="IGE71" s="1"/>
      <c r="IGF71" s="1"/>
      <c r="IGG71" s="1"/>
      <c r="IGJ71" s="2"/>
      <c r="IGK71" s="6"/>
      <c r="IGL71" s="6"/>
      <c r="IGM71" s="1"/>
      <c r="IGN71" s="1"/>
      <c r="IGO71" s="1"/>
      <c r="IGR71" s="2"/>
      <c r="IGS71" s="6"/>
      <c r="IGT71" s="6"/>
      <c r="IGU71" s="1"/>
      <c r="IGV71" s="1"/>
      <c r="IGW71" s="1"/>
      <c r="IGZ71" s="2"/>
      <c r="IHA71" s="6"/>
      <c r="IHB71" s="6"/>
      <c r="IHC71" s="1"/>
      <c r="IHD71" s="1"/>
      <c r="IHE71" s="1"/>
      <c r="IHH71" s="2"/>
      <c r="IHI71" s="6"/>
      <c r="IHJ71" s="6"/>
      <c r="IHK71" s="1"/>
      <c r="IHL71" s="1"/>
      <c r="IHM71" s="1"/>
      <c r="IHP71" s="2"/>
      <c r="IHQ71" s="6"/>
      <c r="IHR71" s="6"/>
      <c r="IHS71" s="1"/>
      <c r="IHT71" s="1"/>
      <c r="IHU71" s="1"/>
      <c r="IHX71" s="2"/>
      <c r="IHY71" s="6"/>
      <c r="IHZ71" s="6"/>
      <c r="IIA71" s="1"/>
      <c r="IIB71" s="1"/>
      <c r="IIC71" s="1"/>
      <c r="IIF71" s="2"/>
      <c r="IIG71" s="6"/>
      <c r="IIH71" s="6"/>
      <c r="III71" s="1"/>
      <c r="IIJ71" s="1"/>
      <c r="IIK71" s="1"/>
      <c r="IIN71" s="2"/>
      <c r="IIO71" s="6"/>
      <c r="IIP71" s="6"/>
      <c r="IIQ71" s="1"/>
      <c r="IIR71" s="1"/>
      <c r="IIS71" s="1"/>
      <c r="IIV71" s="2"/>
      <c r="IIW71" s="6"/>
      <c r="IIX71" s="6"/>
      <c r="IIY71" s="1"/>
      <c r="IIZ71" s="1"/>
      <c r="IJA71" s="1"/>
      <c r="IJD71" s="2"/>
      <c r="IJE71" s="6"/>
      <c r="IJF71" s="6"/>
      <c r="IJG71" s="1"/>
      <c r="IJH71" s="1"/>
      <c r="IJI71" s="1"/>
      <c r="IJL71" s="2"/>
      <c r="IJM71" s="6"/>
      <c r="IJN71" s="6"/>
      <c r="IJO71" s="1"/>
      <c r="IJP71" s="1"/>
      <c r="IJQ71" s="1"/>
      <c r="IJT71" s="2"/>
      <c r="IJU71" s="6"/>
      <c r="IJV71" s="6"/>
      <c r="IJW71" s="1"/>
      <c r="IJX71" s="1"/>
      <c r="IJY71" s="1"/>
      <c r="IKB71" s="2"/>
      <c r="IKC71" s="6"/>
      <c r="IKD71" s="6"/>
      <c r="IKE71" s="1"/>
      <c r="IKF71" s="1"/>
      <c r="IKG71" s="1"/>
      <c r="IKJ71" s="2"/>
      <c r="IKK71" s="6"/>
      <c r="IKL71" s="6"/>
      <c r="IKM71" s="1"/>
      <c r="IKN71" s="1"/>
      <c r="IKO71" s="1"/>
      <c r="IKR71" s="2"/>
      <c r="IKS71" s="6"/>
      <c r="IKT71" s="6"/>
      <c r="IKU71" s="1"/>
      <c r="IKV71" s="1"/>
      <c r="IKW71" s="1"/>
      <c r="IKZ71" s="2"/>
      <c r="ILA71" s="6"/>
      <c r="ILB71" s="6"/>
      <c r="ILC71" s="1"/>
      <c r="ILD71" s="1"/>
      <c r="ILE71" s="1"/>
      <c r="ILH71" s="2"/>
      <c r="ILI71" s="6"/>
      <c r="ILJ71" s="6"/>
      <c r="ILK71" s="1"/>
      <c r="ILL71" s="1"/>
      <c r="ILM71" s="1"/>
      <c r="ILP71" s="2"/>
      <c r="ILQ71" s="6"/>
      <c r="ILR71" s="6"/>
      <c r="ILS71" s="1"/>
      <c r="ILT71" s="1"/>
      <c r="ILU71" s="1"/>
      <c r="ILX71" s="2"/>
      <c r="ILY71" s="6"/>
      <c r="ILZ71" s="6"/>
      <c r="IMA71" s="1"/>
      <c r="IMB71" s="1"/>
      <c r="IMC71" s="1"/>
      <c r="IMF71" s="2"/>
      <c r="IMG71" s="6"/>
      <c r="IMH71" s="6"/>
      <c r="IMI71" s="1"/>
      <c r="IMJ71" s="1"/>
      <c r="IMK71" s="1"/>
      <c r="IMN71" s="2"/>
      <c r="IMO71" s="6"/>
      <c r="IMP71" s="6"/>
      <c r="IMQ71" s="1"/>
      <c r="IMR71" s="1"/>
      <c r="IMS71" s="1"/>
      <c r="IMV71" s="2"/>
      <c r="IMW71" s="6"/>
      <c r="IMX71" s="6"/>
      <c r="IMY71" s="1"/>
      <c r="IMZ71" s="1"/>
      <c r="INA71" s="1"/>
      <c r="IND71" s="2"/>
      <c r="INE71" s="6"/>
      <c r="INF71" s="6"/>
      <c r="ING71" s="1"/>
      <c r="INH71" s="1"/>
      <c r="INI71" s="1"/>
      <c r="INL71" s="2"/>
      <c r="INM71" s="6"/>
      <c r="INN71" s="6"/>
      <c r="INO71" s="1"/>
      <c r="INP71" s="1"/>
      <c r="INQ71" s="1"/>
      <c r="INT71" s="2"/>
      <c r="INU71" s="6"/>
      <c r="INV71" s="6"/>
      <c r="INW71" s="1"/>
      <c r="INX71" s="1"/>
      <c r="INY71" s="1"/>
      <c r="IOB71" s="2"/>
      <c r="IOC71" s="6"/>
      <c r="IOD71" s="6"/>
      <c r="IOE71" s="1"/>
      <c r="IOF71" s="1"/>
      <c r="IOG71" s="1"/>
      <c r="IOJ71" s="2"/>
      <c r="IOK71" s="6"/>
      <c r="IOL71" s="6"/>
      <c r="IOM71" s="1"/>
      <c r="ION71" s="1"/>
      <c r="IOO71" s="1"/>
      <c r="IOR71" s="2"/>
      <c r="IOS71" s="6"/>
      <c r="IOT71" s="6"/>
      <c r="IOU71" s="1"/>
      <c r="IOV71" s="1"/>
      <c r="IOW71" s="1"/>
      <c r="IOZ71" s="2"/>
      <c r="IPA71" s="6"/>
      <c r="IPB71" s="6"/>
      <c r="IPC71" s="1"/>
      <c r="IPD71" s="1"/>
      <c r="IPE71" s="1"/>
      <c r="IPH71" s="2"/>
      <c r="IPI71" s="6"/>
      <c r="IPJ71" s="6"/>
      <c r="IPK71" s="1"/>
      <c r="IPL71" s="1"/>
      <c r="IPM71" s="1"/>
      <c r="IPP71" s="2"/>
      <c r="IPQ71" s="6"/>
      <c r="IPR71" s="6"/>
      <c r="IPS71" s="1"/>
      <c r="IPT71" s="1"/>
      <c r="IPU71" s="1"/>
      <c r="IPX71" s="2"/>
      <c r="IPY71" s="6"/>
      <c r="IPZ71" s="6"/>
      <c r="IQA71" s="1"/>
      <c r="IQB71" s="1"/>
      <c r="IQC71" s="1"/>
      <c r="IQF71" s="2"/>
      <c r="IQG71" s="6"/>
      <c r="IQH71" s="6"/>
      <c r="IQI71" s="1"/>
      <c r="IQJ71" s="1"/>
      <c r="IQK71" s="1"/>
      <c r="IQN71" s="2"/>
      <c r="IQO71" s="6"/>
      <c r="IQP71" s="6"/>
      <c r="IQQ71" s="1"/>
      <c r="IQR71" s="1"/>
      <c r="IQS71" s="1"/>
      <c r="IQV71" s="2"/>
      <c r="IQW71" s="6"/>
      <c r="IQX71" s="6"/>
      <c r="IQY71" s="1"/>
      <c r="IQZ71" s="1"/>
      <c r="IRA71" s="1"/>
      <c r="IRD71" s="2"/>
      <c r="IRE71" s="6"/>
      <c r="IRF71" s="6"/>
      <c r="IRG71" s="1"/>
      <c r="IRH71" s="1"/>
      <c r="IRI71" s="1"/>
      <c r="IRL71" s="2"/>
      <c r="IRM71" s="6"/>
      <c r="IRN71" s="6"/>
      <c r="IRO71" s="1"/>
      <c r="IRP71" s="1"/>
      <c r="IRQ71" s="1"/>
      <c r="IRT71" s="2"/>
      <c r="IRU71" s="6"/>
      <c r="IRV71" s="6"/>
      <c r="IRW71" s="1"/>
      <c r="IRX71" s="1"/>
      <c r="IRY71" s="1"/>
      <c r="ISB71" s="2"/>
      <c r="ISC71" s="6"/>
      <c r="ISD71" s="6"/>
      <c r="ISE71" s="1"/>
      <c r="ISF71" s="1"/>
      <c r="ISG71" s="1"/>
      <c r="ISJ71" s="2"/>
      <c r="ISK71" s="6"/>
      <c r="ISL71" s="6"/>
      <c r="ISM71" s="1"/>
      <c r="ISN71" s="1"/>
      <c r="ISO71" s="1"/>
      <c r="ISR71" s="2"/>
      <c r="ISS71" s="6"/>
      <c r="IST71" s="6"/>
      <c r="ISU71" s="1"/>
      <c r="ISV71" s="1"/>
      <c r="ISW71" s="1"/>
      <c r="ISZ71" s="2"/>
      <c r="ITA71" s="6"/>
      <c r="ITB71" s="6"/>
      <c r="ITC71" s="1"/>
      <c r="ITD71" s="1"/>
      <c r="ITE71" s="1"/>
      <c r="ITH71" s="2"/>
      <c r="ITI71" s="6"/>
      <c r="ITJ71" s="6"/>
      <c r="ITK71" s="1"/>
      <c r="ITL71" s="1"/>
      <c r="ITM71" s="1"/>
      <c r="ITP71" s="2"/>
      <c r="ITQ71" s="6"/>
      <c r="ITR71" s="6"/>
      <c r="ITS71" s="1"/>
      <c r="ITT71" s="1"/>
      <c r="ITU71" s="1"/>
      <c r="ITX71" s="2"/>
      <c r="ITY71" s="6"/>
      <c r="ITZ71" s="6"/>
      <c r="IUA71" s="1"/>
      <c r="IUB71" s="1"/>
      <c r="IUC71" s="1"/>
      <c r="IUF71" s="2"/>
      <c r="IUG71" s="6"/>
      <c r="IUH71" s="6"/>
      <c r="IUI71" s="1"/>
      <c r="IUJ71" s="1"/>
      <c r="IUK71" s="1"/>
      <c r="IUN71" s="2"/>
      <c r="IUO71" s="6"/>
      <c r="IUP71" s="6"/>
      <c r="IUQ71" s="1"/>
      <c r="IUR71" s="1"/>
      <c r="IUS71" s="1"/>
      <c r="IUV71" s="2"/>
      <c r="IUW71" s="6"/>
      <c r="IUX71" s="6"/>
      <c r="IUY71" s="1"/>
      <c r="IUZ71" s="1"/>
      <c r="IVA71" s="1"/>
      <c r="IVD71" s="2"/>
      <c r="IVE71" s="6"/>
      <c r="IVF71" s="6"/>
      <c r="IVG71" s="1"/>
      <c r="IVH71" s="1"/>
      <c r="IVI71" s="1"/>
      <c r="IVL71" s="2"/>
      <c r="IVM71" s="6"/>
      <c r="IVN71" s="6"/>
      <c r="IVO71" s="1"/>
      <c r="IVP71" s="1"/>
      <c r="IVQ71" s="1"/>
      <c r="IVT71" s="2"/>
      <c r="IVU71" s="6"/>
      <c r="IVV71" s="6"/>
      <c r="IVW71" s="1"/>
      <c r="IVX71" s="1"/>
      <c r="IVY71" s="1"/>
      <c r="IWB71" s="2"/>
      <c r="IWC71" s="6"/>
      <c r="IWD71" s="6"/>
      <c r="IWE71" s="1"/>
      <c r="IWF71" s="1"/>
      <c r="IWG71" s="1"/>
      <c r="IWJ71" s="2"/>
      <c r="IWK71" s="6"/>
      <c r="IWL71" s="6"/>
      <c r="IWM71" s="1"/>
      <c r="IWN71" s="1"/>
      <c r="IWO71" s="1"/>
      <c r="IWR71" s="2"/>
      <c r="IWS71" s="6"/>
      <c r="IWT71" s="6"/>
      <c r="IWU71" s="1"/>
      <c r="IWV71" s="1"/>
      <c r="IWW71" s="1"/>
      <c r="IWZ71" s="2"/>
      <c r="IXA71" s="6"/>
      <c r="IXB71" s="6"/>
      <c r="IXC71" s="1"/>
      <c r="IXD71" s="1"/>
      <c r="IXE71" s="1"/>
      <c r="IXH71" s="2"/>
      <c r="IXI71" s="6"/>
      <c r="IXJ71" s="6"/>
      <c r="IXK71" s="1"/>
      <c r="IXL71" s="1"/>
      <c r="IXM71" s="1"/>
      <c r="IXP71" s="2"/>
      <c r="IXQ71" s="6"/>
      <c r="IXR71" s="6"/>
      <c r="IXS71" s="1"/>
      <c r="IXT71" s="1"/>
      <c r="IXU71" s="1"/>
      <c r="IXX71" s="2"/>
      <c r="IXY71" s="6"/>
      <c r="IXZ71" s="6"/>
      <c r="IYA71" s="1"/>
      <c r="IYB71" s="1"/>
      <c r="IYC71" s="1"/>
      <c r="IYF71" s="2"/>
      <c r="IYG71" s="6"/>
      <c r="IYH71" s="6"/>
      <c r="IYI71" s="1"/>
      <c r="IYJ71" s="1"/>
      <c r="IYK71" s="1"/>
      <c r="IYN71" s="2"/>
      <c r="IYO71" s="6"/>
      <c r="IYP71" s="6"/>
      <c r="IYQ71" s="1"/>
      <c r="IYR71" s="1"/>
      <c r="IYS71" s="1"/>
      <c r="IYV71" s="2"/>
      <c r="IYW71" s="6"/>
      <c r="IYX71" s="6"/>
      <c r="IYY71" s="1"/>
      <c r="IYZ71" s="1"/>
      <c r="IZA71" s="1"/>
      <c r="IZD71" s="2"/>
      <c r="IZE71" s="6"/>
      <c r="IZF71" s="6"/>
      <c r="IZG71" s="1"/>
      <c r="IZH71" s="1"/>
      <c r="IZI71" s="1"/>
      <c r="IZL71" s="2"/>
      <c r="IZM71" s="6"/>
      <c r="IZN71" s="6"/>
      <c r="IZO71" s="1"/>
      <c r="IZP71" s="1"/>
      <c r="IZQ71" s="1"/>
      <c r="IZT71" s="2"/>
      <c r="IZU71" s="6"/>
      <c r="IZV71" s="6"/>
      <c r="IZW71" s="1"/>
      <c r="IZX71" s="1"/>
      <c r="IZY71" s="1"/>
      <c r="JAB71" s="2"/>
      <c r="JAC71" s="6"/>
      <c r="JAD71" s="6"/>
      <c r="JAE71" s="1"/>
      <c r="JAF71" s="1"/>
      <c r="JAG71" s="1"/>
      <c r="JAJ71" s="2"/>
      <c r="JAK71" s="6"/>
      <c r="JAL71" s="6"/>
      <c r="JAM71" s="1"/>
      <c r="JAN71" s="1"/>
      <c r="JAO71" s="1"/>
      <c r="JAR71" s="2"/>
      <c r="JAS71" s="6"/>
      <c r="JAT71" s="6"/>
      <c r="JAU71" s="1"/>
      <c r="JAV71" s="1"/>
      <c r="JAW71" s="1"/>
      <c r="JAZ71" s="2"/>
      <c r="JBA71" s="6"/>
      <c r="JBB71" s="6"/>
      <c r="JBC71" s="1"/>
      <c r="JBD71" s="1"/>
      <c r="JBE71" s="1"/>
      <c r="JBH71" s="2"/>
      <c r="JBI71" s="6"/>
      <c r="JBJ71" s="6"/>
      <c r="JBK71" s="1"/>
      <c r="JBL71" s="1"/>
      <c r="JBM71" s="1"/>
      <c r="JBP71" s="2"/>
      <c r="JBQ71" s="6"/>
      <c r="JBR71" s="6"/>
      <c r="JBS71" s="1"/>
      <c r="JBT71" s="1"/>
      <c r="JBU71" s="1"/>
      <c r="JBX71" s="2"/>
      <c r="JBY71" s="6"/>
      <c r="JBZ71" s="6"/>
      <c r="JCA71" s="1"/>
      <c r="JCB71" s="1"/>
      <c r="JCC71" s="1"/>
      <c r="JCF71" s="2"/>
      <c r="JCG71" s="6"/>
      <c r="JCH71" s="6"/>
      <c r="JCI71" s="1"/>
      <c r="JCJ71" s="1"/>
      <c r="JCK71" s="1"/>
      <c r="JCN71" s="2"/>
      <c r="JCO71" s="6"/>
      <c r="JCP71" s="6"/>
      <c r="JCQ71" s="1"/>
      <c r="JCR71" s="1"/>
      <c r="JCS71" s="1"/>
      <c r="JCV71" s="2"/>
      <c r="JCW71" s="6"/>
      <c r="JCX71" s="6"/>
      <c r="JCY71" s="1"/>
      <c r="JCZ71" s="1"/>
      <c r="JDA71" s="1"/>
      <c r="JDD71" s="2"/>
      <c r="JDE71" s="6"/>
      <c r="JDF71" s="6"/>
      <c r="JDG71" s="1"/>
      <c r="JDH71" s="1"/>
      <c r="JDI71" s="1"/>
      <c r="JDL71" s="2"/>
      <c r="JDM71" s="6"/>
      <c r="JDN71" s="6"/>
      <c r="JDO71" s="1"/>
      <c r="JDP71" s="1"/>
      <c r="JDQ71" s="1"/>
      <c r="JDT71" s="2"/>
      <c r="JDU71" s="6"/>
      <c r="JDV71" s="6"/>
      <c r="JDW71" s="1"/>
      <c r="JDX71" s="1"/>
      <c r="JDY71" s="1"/>
      <c r="JEB71" s="2"/>
      <c r="JEC71" s="6"/>
      <c r="JED71" s="6"/>
      <c r="JEE71" s="1"/>
      <c r="JEF71" s="1"/>
      <c r="JEG71" s="1"/>
      <c r="JEJ71" s="2"/>
      <c r="JEK71" s="6"/>
      <c r="JEL71" s="6"/>
      <c r="JEM71" s="1"/>
      <c r="JEN71" s="1"/>
      <c r="JEO71" s="1"/>
      <c r="JER71" s="2"/>
      <c r="JES71" s="6"/>
      <c r="JET71" s="6"/>
      <c r="JEU71" s="1"/>
      <c r="JEV71" s="1"/>
      <c r="JEW71" s="1"/>
      <c r="JEZ71" s="2"/>
      <c r="JFA71" s="6"/>
      <c r="JFB71" s="6"/>
      <c r="JFC71" s="1"/>
      <c r="JFD71" s="1"/>
      <c r="JFE71" s="1"/>
      <c r="JFH71" s="2"/>
      <c r="JFI71" s="6"/>
      <c r="JFJ71" s="6"/>
      <c r="JFK71" s="1"/>
      <c r="JFL71" s="1"/>
      <c r="JFM71" s="1"/>
      <c r="JFP71" s="2"/>
      <c r="JFQ71" s="6"/>
      <c r="JFR71" s="6"/>
      <c r="JFS71" s="1"/>
      <c r="JFT71" s="1"/>
      <c r="JFU71" s="1"/>
      <c r="JFX71" s="2"/>
      <c r="JFY71" s="6"/>
      <c r="JFZ71" s="6"/>
      <c r="JGA71" s="1"/>
      <c r="JGB71" s="1"/>
      <c r="JGC71" s="1"/>
      <c r="JGF71" s="2"/>
      <c r="JGG71" s="6"/>
      <c r="JGH71" s="6"/>
      <c r="JGI71" s="1"/>
      <c r="JGJ71" s="1"/>
      <c r="JGK71" s="1"/>
      <c r="JGN71" s="2"/>
      <c r="JGO71" s="6"/>
      <c r="JGP71" s="6"/>
      <c r="JGQ71" s="1"/>
      <c r="JGR71" s="1"/>
      <c r="JGS71" s="1"/>
      <c r="JGV71" s="2"/>
      <c r="JGW71" s="6"/>
      <c r="JGX71" s="6"/>
      <c r="JGY71" s="1"/>
      <c r="JGZ71" s="1"/>
      <c r="JHA71" s="1"/>
      <c r="JHD71" s="2"/>
      <c r="JHE71" s="6"/>
      <c r="JHF71" s="6"/>
      <c r="JHG71" s="1"/>
      <c r="JHH71" s="1"/>
      <c r="JHI71" s="1"/>
      <c r="JHL71" s="2"/>
      <c r="JHM71" s="6"/>
      <c r="JHN71" s="6"/>
      <c r="JHO71" s="1"/>
      <c r="JHP71" s="1"/>
      <c r="JHQ71" s="1"/>
      <c r="JHT71" s="2"/>
      <c r="JHU71" s="6"/>
      <c r="JHV71" s="6"/>
      <c r="JHW71" s="1"/>
      <c r="JHX71" s="1"/>
      <c r="JHY71" s="1"/>
      <c r="JIB71" s="2"/>
      <c r="JIC71" s="6"/>
      <c r="JID71" s="6"/>
      <c r="JIE71" s="1"/>
      <c r="JIF71" s="1"/>
      <c r="JIG71" s="1"/>
      <c r="JIJ71" s="2"/>
      <c r="JIK71" s="6"/>
      <c r="JIL71" s="6"/>
      <c r="JIM71" s="1"/>
      <c r="JIN71" s="1"/>
      <c r="JIO71" s="1"/>
      <c r="JIR71" s="2"/>
      <c r="JIS71" s="6"/>
      <c r="JIT71" s="6"/>
      <c r="JIU71" s="1"/>
      <c r="JIV71" s="1"/>
      <c r="JIW71" s="1"/>
      <c r="JIZ71" s="2"/>
      <c r="JJA71" s="6"/>
      <c r="JJB71" s="6"/>
      <c r="JJC71" s="1"/>
      <c r="JJD71" s="1"/>
      <c r="JJE71" s="1"/>
      <c r="JJH71" s="2"/>
      <c r="JJI71" s="6"/>
      <c r="JJJ71" s="6"/>
      <c r="JJK71" s="1"/>
      <c r="JJL71" s="1"/>
      <c r="JJM71" s="1"/>
      <c r="JJP71" s="2"/>
      <c r="JJQ71" s="6"/>
      <c r="JJR71" s="6"/>
      <c r="JJS71" s="1"/>
      <c r="JJT71" s="1"/>
      <c r="JJU71" s="1"/>
      <c r="JJX71" s="2"/>
      <c r="JJY71" s="6"/>
      <c r="JJZ71" s="6"/>
      <c r="JKA71" s="1"/>
      <c r="JKB71" s="1"/>
      <c r="JKC71" s="1"/>
      <c r="JKF71" s="2"/>
      <c r="JKG71" s="6"/>
      <c r="JKH71" s="6"/>
      <c r="JKI71" s="1"/>
      <c r="JKJ71" s="1"/>
      <c r="JKK71" s="1"/>
      <c r="JKN71" s="2"/>
      <c r="JKO71" s="6"/>
      <c r="JKP71" s="6"/>
      <c r="JKQ71" s="1"/>
      <c r="JKR71" s="1"/>
      <c r="JKS71" s="1"/>
      <c r="JKV71" s="2"/>
      <c r="JKW71" s="6"/>
      <c r="JKX71" s="6"/>
      <c r="JKY71" s="1"/>
      <c r="JKZ71" s="1"/>
      <c r="JLA71" s="1"/>
      <c r="JLD71" s="2"/>
      <c r="JLE71" s="6"/>
      <c r="JLF71" s="6"/>
      <c r="JLG71" s="1"/>
      <c r="JLH71" s="1"/>
      <c r="JLI71" s="1"/>
      <c r="JLL71" s="2"/>
      <c r="JLM71" s="6"/>
      <c r="JLN71" s="6"/>
      <c r="JLO71" s="1"/>
      <c r="JLP71" s="1"/>
      <c r="JLQ71" s="1"/>
      <c r="JLT71" s="2"/>
      <c r="JLU71" s="6"/>
      <c r="JLV71" s="6"/>
      <c r="JLW71" s="1"/>
      <c r="JLX71" s="1"/>
      <c r="JLY71" s="1"/>
      <c r="JMB71" s="2"/>
      <c r="JMC71" s="6"/>
      <c r="JMD71" s="6"/>
      <c r="JME71" s="1"/>
      <c r="JMF71" s="1"/>
      <c r="JMG71" s="1"/>
      <c r="JMJ71" s="2"/>
      <c r="JMK71" s="6"/>
      <c r="JML71" s="6"/>
      <c r="JMM71" s="1"/>
      <c r="JMN71" s="1"/>
      <c r="JMO71" s="1"/>
      <c r="JMR71" s="2"/>
      <c r="JMS71" s="6"/>
      <c r="JMT71" s="6"/>
      <c r="JMU71" s="1"/>
      <c r="JMV71" s="1"/>
      <c r="JMW71" s="1"/>
      <c r="JMZ71" s="2"/>
      <c r="JNA71" s="6"/>
      <c r="JNB71" s="6"/>
      <c r="JNC71" s="1"/>
      <c r="JND71" s="1"/>
      <c r="JNE71" s="1"/>
      <c r="JNH71" s="2"/>
      <c r="JNI71" s="6"/>
      <c r="JNJ71" s="6"/>
      <c r="JNK71" s="1"/>
      <c r="JNL71" s="1"/>
      <c r="JNM71" s="1"/>
      <c r="JNP71" s="2"/>
      <c r="JNQ71" s="6"/>
      <c r="JNR71" s="6"/>
      <c r="JNS71" s="1"/>
      <c r="JNT71" s="1"/>
      <c r="JNU71" s="1"/>
      <c r="JNX71" s="2"/>
      <c r="JNY71" s="6"/>
      <c r="JNZ71" s="6"/>
      <c r="JOA71" s="1"/>
      <c r="JOB71" s="1"/>
      <c r="JOC71" s="1"/>
      <c r="JOF71" s="2"/>
      <c r="JOG71" s="6"/>
      <c r="JOH71" s="6"/>
      <c r="JOI71" s="1"/>
      <c r="JOJ71" s="1"/>
      <c r="JOK71" s="1"/>
      <c r="JON71" s="2"/>
      <c r="JOO71" s="6"/>
      <c r="JOP71" s="6"/>
      <c r="JOQ71" s="1"/>
      <c r="JOR71" s="1"/>
      <c r="JOS71" s="1"/>
      <c r="JOV71" s="2"/>
      <c r="JOW71" s="6"/>
      <c r="JOX71" s="6"/>
      <c r="JOY71" s="1"/>
      <c r="JOZ71" s="1"/>
      <c r="JPA71" s="1"/>
      <c r="JPD71" s="2"/>
      <c r="JPE71" s="6"/>
      <c r="JPF71" s="6"/>
      <c r="JPG71" s="1"/>
      <c r="JPH71" s="1"/>
      <c r="JPI71" s="1"/>
      <c r="JPL71" s="2"/>
      <c r="JPM71" s="6"/>
      <c r="JPN71" s="6"/>
      <c r="JPO71" s="1"/>
      <c r="JPP71" s="1"/>
      <c r="JPQ71" s="1"/>
      <c r="JPT71" s="2"/>
      <c r="JPU71" s="6"/>
      <c r="JPV71" s="6"/>
      <c r="JPW71" s="1"/>
      <c r="JPX71" s="1"/>
      <c r="JPY71" s="1"/>
      <c r="JQB71" s="2"/>
      <c r="JQC71" s="6"/>
      <c r="JQD71" s="6"/>
      <c r="JQE71" s="1"/>
      <c r="JQF71" s="1"/>
      <c r="JQG71" s="1"/>
      <c r="JQJ71" s="2"/>
      <c r="JQK71" s="6"/>
      <c r="JQL71" s="6"/>
      <c r="JQM71" s="1"/>
      <c r="JQN71" s="1"/>
      <c r="JQO71" s="1"/>
      <c r="JQR71" s="2"/>
      <c r="JQS71" s="6"/>
      <c r="JQT71" s="6"/>
      <c r="JQU71" s="1"/>
      <c r="JQV71" s="1"/>
      <c r="JQW71" s="1"/>
      <c r="JQZ71" s="2"/>
      <c r="JRA71" s="6"/>
      <c r="JRB71" s="6"/>
      <c r="JRC71" s="1"/>
      <c r="JRD71" s="1"/>
      <c r="JRE71" s="1"/>
      <c r="JRH71" s="2"/>
      <c r="JRI71" s="6"/>
      <c r="JRJ71" s="6"/>
      <c r="JRK71" s="1"/>
      <c r="JRL71" s="1"/>
      <c r="JRM71" s="1"/>
      <c r="JRP71" s="2"/>
      <c r="JRQ71" s="6"/>
      <c r="JRR71" s="6"/>
      <c r="JRS71" s="1"/>
      <c r="JRT71" s="1"/>
      <c r="JRU71" s="1"/>
      <c r="JRX71" s="2"/>
      <c r="JRY71" s="6"/>
      <c r="JRZ71" s="6"/>
      <c r="JSA71" s="1"/>
      <c r="JSB71" s="1"/>
      <c r="JSC71" s="1"/>
      <c r="JSF71" s="2"/>
      <c r="JSG71" s="6"/>
      <c r="JSH71" s="6"/>
      <c r="JSI71" s="1"/>
      <c r="JSJ71" s="1"/>
      <c r="JSK71" s="1"/>
      <c r="JSN71" s="2"/>
      <c r="JSO71" s="6"/>
      <c r="JSP71" s="6"/>
      <c r="JSQ71" s="1"/>
      <c r="JSR71" s="1"/>
      <c r="JSS71" s="1"/>
      <c r="JSV71" s="2"/>
      <c r="JSW71" s="6"/>
      <c r="JSX71" s="6"/>
      <c r="JSY71" s="1"/>
      <c r="JSZ71" s="1"/>
      <c r="JTA71" s="1"/>
      <c r="JTD71" s="2"/>
      <c r="JTE71" s="6"/>
      <c r="JTF71" s="6"/>
      <c r="JTG71" s="1"/>
      <c r="JTH71" s="1"/>
      <c r="JTI71" s="1"/>
      <c r="JTL71" s="2"/>
      <c r="JTM71" s="6"/>
      <c r="JTN71" s="6"/>
      <c r="JTO71" s="1"/>
      <c r="JTP71" s="1"/>
      <c r="JTQ71" s="1"/>
      <c r="JTT71" s="2"/>
      <c r="JTU71" s="6"/>
      <c r="JTV71" s="6"/>
      <c r="JTW71" s="1"/>
      <c r="JTX71" s="1"/>
      <c r="JTY71" s="1"/>
      <c r="JUB71" s="2"/>
      <c r="JUC71" s="6"/>
      <c r="JUD71" s="6"/>
      <c r="JUE71" s="1"/>
      <c r="JUF71" s="1"/>
      <c r="JUG71" s="1"/>
      <c r="JUJ71" s="2"/>
      <c r="JUK71" s="6"/>
      <c r="JUL71" s="6"/>
      <c r="JUM71" s="1"/>
      <c r="JUN71" s="1"/>
      <c r="JUO71" s="1"/>
      <c r="JUR71" s="2"/>
      <c r="JUS71" s="6"/>
      <c r="JUT71" s="6"/>
      <c r="JUU71" s="1"/>
      <c r="JUV71" s="1"/>
      <c r="JUW71" s="1"/>
      <c r="JUZ71" s="2"/>
      <c r="JVA71" s="6"/>
      <c r="JVB71" s="6"/>
      <c r="JVC71" s="1"/>
      <c r="JVD71" s="1"/>
      <c r="JVE71" s="1"/>
      <c r="JVH71" s="2"/>
      <c r="JVI71" s="6"/>
      <c r="JVJ71" s="6"/>
      <c r="JVK71" s="1"/>
      <c r="JVL71" s="1"/>
      <c r="JVM71" s="1"/>
      <c r="JVP71" s="2"/>
      <c r="JVQ71" s="6"/>
      <c r="JVR71" s="6"/>
      <c r="JVS71" s="1"/>
      <c r="JVT71" s="1"/>
      <c r="JVU71" s="1"/>
      <c r="JVX71" s="2"/>
      <c r="JVY71" s="6"/>
      <c r="JVZ71" s="6"/>
      <c r="JWA71" s="1"/>
      <c r="JWB71" s="1"/>
      <c r="JWC71" s="1"/>
      <c r="JWF71" s="2"/>
      <c r="JWG71" s="6"/>
      <c r="JWH71" s="6"/>
      <c r="JWI71" s="1"/>
      <c r="JWJ71" s="1"/>
      <c r="JWK71" s="1"/>
      <c r="JWN71" s="2"/>
      <c r="JWO71" s="6"/>
      <c r="JWP71" s="6"/>
      <c r="JWQ71" s="1"/>
      <c r="JWR71" s="1"/>
      <c r="JWS71" s="1"/>
      <c r="JWV71" s="2"/>
      <c r="JWW71" s="6"/>
      <c r="JWX71" s="6"/>
      <c r="JWY71" s="1"/>
      <c r="JWZ71" s="1"/>
      <c r="JXA71" s="1"/>
      <c r="JXD71" s="2"/>
      <c r="JXE71" s="6"/>
      <c r="JXF71" s="6"/>
      <c r="JXG71" s="1"/>
      <c r="JXH71" s="1"/>
      <c r="JXI71" s="1"/>
      <c r="JXL71" s="2"/>
      <c r="JXM71" s="6"/>
      <c r="JXN71" s="6"/>
      <c r="JXO71" s="1"/>
      <c r="JXP71" s="1"/>
      <c r="JXQ71" s="1"/>
      <c r="JXT71" s="2"/>
      <c r="JXU71" s="6"/>
      <c r="JXV71" s="6"/>
      <c r="JXW71" s="1"/>
      <c r="JXX71" s="1"/>
      <c r="JXY71" s="1"/>
      <c r="JYB71" s="2"/>
      <c r="JYC71" s="6"/>
      <c r="JYD71" s="6"/>
      <c r="JYE71" s="1"/>
      <c r="JYF71" s="1"/>
      <c r="JYG71" s="1"/>
      <c r="JYJ71" s="2"/>
      <c r="JYK71" s="6"/>
      <c r="JYL71" s="6"/>
      <c r="JYM71" s="1"/>
      <c r="JYN71" s="1"/>
      <c r="JYO71" s="1"/>
      <c r="JYR71" s="2"/>
      <c r="JYS71" s="6"/>
      <c r="JYT71" s="6"/>
      <c r="JYU71" s="1"/>
      <c r="JYV71" s="1"/>
      <c r="JYW71" s="1"/>
      <c r="JYZ71" s="2"/>
      <c r="JZA71" s="6"/>
      <c r="JZB71" s="6"/>
      <c r="JZC71" s="1"/>
      <c r="JZD71" s="1"/>
      <c r="JZE71" s="1"/>
      <c r="JZH71" s="2"/>
      <c r="JZI71" s="6"/>
      <c r="JZJ71" s="6"/>
      <c r="JZK71" s="1"/>
      <c r="JZL71" s="1"/>
      <c r="JZM71" s="1"/>
      <c r="JZP71" s="2"/>
      <c r="JZQ71" s="6"/>
      <c r="JZR71" s="6"/>
      <c r="JZS71" s="1"/>
      <c r="JZT71" s="1"/>
      <c r="JZU71" s="1"/>
      <c r="JZX71" s="2"/>
      <c r="JZY71" s="6"/>
      <c r="JZZ71" s="6"/>
      <c r="KAA71" s="1"/>
      <c r="KAB71" s="1"/>
      <c r="KAC71" s="1"/>
      <c r="KAF71" s="2"/>
      <c r="KAG71" s="6"/>
      <c r="KAH71" s="6"/>
      <c r="KAI71" s="1"/>
      <c r="KAJ71" s="1"/>
      <c r="KAK71" s="1"/>
      <c r="KAN71" s="2"/>
      <c r="KAO71" s="6"/>
      <c r="KAP71" s="6"/>
      <c r="KAQ71" s="1"/>
      <c r="KAR71" s="1"/>
      <c r="KAS71" s="1"/>
      <c r="KAV71" s="2"/>
      <c r="KAW71" s="6"/>
      <c r="KAX71" s="6"/>
      <c r="KAY71" s="1"/>
      <c r="KAZ71" s="1"/>
      <c r="KBA71" s="1"/>
      <c r="KBD71" s="2"/>
      <c r="KBE71" s="6"/>
      <c r="KBF71" s="6"/>
      <c r="KBG71" s="1"/>
      <c r="KBH71" s="1"/>
      <c r="KBI71" s="1"/>
      <c r="KBL71" s="2"/>
      <c r="KBM71" s="6"/>
      <c r="KBN71" s="6"/>
      <c r="KBO71" s="1"/>
      <c r="KBP71" s="1"/>
      <c r="KBQ71" s="1"/>
      <c r="KBT71" s="2"/>
      <c r="KBU71" s="6"/>
      <c r="KBV71" s="6"/>
      <c r="KBW71" s="1"/>
      <c r="KBX71" s="1"/>
      <c r="KBY71" s="1"/>
      <c r="KCB71" s="2"/>
      <c r="KCC71" s="6"/>
      <c r="KCD71" s="6"/>
      <c r="KCE71" s="1"/>
      <c r="KCF71" s="1"/>
      <c r="KCG71" s="1"/>
      <c r="KCJ71" s="2"/>
      <c r="KCK71" s="6"/>
      <c r="KCL71" s="6"/>
      <c r="KCM71" s="1"/>
      <c r="KCN71" s="1"/>
      <c r="KCO71" s="1"/>
      <c r="KCR71" s="2"/>
      <c r="KCS71" s="6"/>
      <c r="KCT71" s="6"/>
      <c r="KCU71" s="1"/>
      <c r="KCV71" s="1"/>
      <c r="KCW71" s="1"/>
      <c r="KCZ71" s="2"/>
      <c r="KDA71" s="6"/>
      <c r="KDB71" s="6"/>
      <c r="KDC71" s="1"/>
      <c r="KDD71" s="1"/>
      <c r="KDE71" s="1"/>
      <c r="KDH71" s="2"/>
      <c r="KDI71" s="6"/>
      <c r="KDJ71" s="6"/>
      <c r="KDK71" s="1"/>
      <c r="KDL71" s="1"/>
      <c r="KDM71" s="1"/>
      <c r="KDP71" s="2"/>
      <c r="KDQ71" s="6"/>
      <c r="KDR71" s="6"/>
      <c r="KDS71" s="1"/>
      <c r="KDT71" s="1"/>
      <c r="KDU71" s="1"/>
      <c r="KDX71" s="2"/>
      <c r="KDY71" s="6"/>
      <c r="KDZ71" s="6"/>
      <c r="KEA71" s="1"/>
      <c r="KEB71" s="1"/>
      <c r="KEC71" s="1"/>
      <c r="KEF71" s="2"/>
      <c r="KEG71" s="6"/>
      <c r="KEH71" s="6"/>
      <c r="KEI71" s="1"/>
      <c r="KEJ71" s="1"/>
      <c r="KEK71" s="1"/>
      <c r="KEN71" s="2"/>
      <c r="KEO71" s="6"/>
      <c r="KEP71" s="6"/>
      <c r="KEQ71" s="1"/>
      <c r="KER71" s="1"/>
      <c r="KES71" s="1"/>
      <c r="KEV71" s="2"/>
      <c r="KEW71" s="6"/>
      <c r="KEX71" s="6"/>
      <c r="KEY71" s="1"/>
      <c r="KEZ71" s="1"/>
      <c r="KFA71" s="1"/>
      <c r="KFD71" s="2"/>
      <c r="KFE71" s="6"/>
      <c r="KFF71" s="6"/>
      <c r="KFG71" s="1"/>
      <c r="KFH71" s="1"/>
      <c r="KFI71" s="1"/>
      <c r="KFL71" s="2"/>
      <c r="KFM71" s="6"/>
      <c r="KFN71" s="6"/>
      <c r="KFO71" s="1"/>
      <c r="KFP71" s="1"/>
      <c r="KFQ71" s="1"/>
      <c r="KFT71" s="2"/>
      <c r="KFU71" s="6"/>
      <c r="KFV71" s="6"/>
      <c r="KFW71" s="1"/>
      <c r="KFX71" s="1"/>
      <c r="KFY71" s="1"/>
      <c r="KGB71" s="2"/>
      <c r="KGC71" s="6"/>
      <c r="KGD71" s="6"/>
      <c r="KGE71" s="1"/>
      <c r="KGF71" s="1"/>
      <c r="KGG71" s="1"/>
      <c r="KGJ71" s="2"/>
      <c r="KGK71" s="6"/>
      <c r="KGL71" s="6"/>
      <c r="KGM71" s="1"/>
      <c r="KGN71" s="1"/>
      <c r="KGO71" s="1"/>
      <c r="KGR71" s="2"/>
      <c r="KGS71" s="6"/>
      <c r="KGT71" s="6"/>
      <c r="KGU71" s="1"/>
      <c r="KGV71" s="1"/>
      <c r="KGW71" s="1"/>
      <c r="KGZ71" s="2"/>
      <c r="KHA71" s="6"/>
      <c r="KHB71" s="6"/>
      <c r="KHC71" s="1"/>
      <c r="KHD71" s="1"/>
      <c r="KHE71" s="1"/>
      <c r="KHH71" s="2"/>
      <c r="KHI71" s="6"/>
      <c r="KHJ71" s="6"/>
      <c r="KHK71" s="1"/>
      <c r="KHL71" s="1"/>
      <c r="KHM71" s="1"/>
      <c r="KHP71" s="2"/>
      <c r="KHQ71" s="6"/>
      <c r="KHR71" s="6"/>
      <c r="KHS71" s="1"/>
      <c r="KHT71" s="1"/>
      <c r="KHU71" s="1"/>
      <c r="KHX71" s="2"/>
      <c r="KHY71" s="6"/>
      <c r="KHZ71" s="6"/>
      <c r="KIA71" s="1"/>
      <c r="KIB71" s="1"/>
      <c r="KIC71" s="1"/>
      <c r="KIF71" s="2"/>
      <c r="KIG71" s="6"/>
      <c r="KIH71" s="6"/>
      <c r="KII71" s="1"/>
      <c r="KIJ71" s="1"/>
      <c r="KIK71" s="1"/>
      <c r="KIN71" s="2"/>
      <c r="KIO71" s="6"/>
      <c r="KIP71" s="6"/>
      <c r="KIQ71" s="1"/>
      <c r="KIR71" s="1"/>
      <c r="KIS71" s="1"/>
      <c r="KIV71" s="2"/>
      <c r="KIW71" s="6"/>
      <c r="KIX71" s="6"/>
      <c r="KIY71" s="1"/>
      <c r="KIZ71" s="1"/>
      <c r="KJA71" s="1"/>
      <c r="KJD71" s="2"/>
      <c r="KJE71" s="6"/>
      <c r="KJF71" s="6"/>
      <c r="KJG71" s="1"/>
      <c r="KJH71" s="1"/>
      <c r="KJI71" s="1"/>
      <c r="KJL71" s="2"/>
      <c r="KJM71" s="6"/>
      <c r="KJN71" s="6"/>
      <c r="KJO71" s="1"/>
      <c r="KJP71" s="1"/>
      <c r="KJQ71" s="1"/>
      <c r="KJT71" s="2"/>
      <c r="KJU71" s="6"/>
      <c r="KJV71" s="6"/>
      <c r="KJW71" s="1"/>
      <c r="KJX71" s="1"/>
      <c r="KJY71" s="1"/>
      <c r="KKB71" s="2"/>
      <c r="KKC71" s="6"/>
      <c r="KKD71" s="6"/>
      <c r="KKE71" s="1"/>
      <c r="KKF71" s="1"/>
      <c r="KKG71" s="1"/>
      <c r="KKJ71" s="2"/>
      <c r="KKK71" s="6"/>
      <c r="KKL71" s="6"/>
      <c r="KKM71" s="1"/>
      <c r="KKN71" s="1"/>
      <c r="KKO71" s="1"/>
      <c r="KKR71" s="2"/>
      <c r="KKS71" s="6"/>
      <c r="KKT71" s="6"/>
      <c r="KKU71" s="1"/>
      <c r="KKV71" s="1"/>
      <c r="KKW71" s="1"/>
      <c r="KKZ71" s="2"/>
      <c r="KLA71" s="6"/>
      <c r="KLB71" s="6"/>
      <c r="KLC71" s="1"/>
      <c r="KLD71" s="1"/>
      <c r="KLE71" s="1"/>
      <c r="KLH71" s="2"/>
      <c r="KLI71" s="6"/>
      <c r="KLJ71" s="6"/>
      <c r="KLK71" s="1"/>
      <c r="KLL71" s="1"/>
      <c r="KLM71" s="1"/>
      <c r="KLP71" s="2"/>
      <c r="KLQ71" s="6"/>
      <c r="KLR71" s="6"/>
      <c r="KLS71" s="1"/>
      <c r="KLT71" s="1"/>
      <c r="KLU71" s="1"/>
      <c r="KLX71" s="2"/>
      <c r="KLY71" s="6"/>
      <c r="KLZ71" s="6"/>
      <c r="KMA71" s="1"/>
      <c r="KMB71" s="1"/>
      <c r="KMC71" s="1"/>
      <c r="KMF71" s="2"/>
      <c r="KMG71" s="6"/>
      <c r="KMH71" s="6"/>
      <c r="KMI71" s="1"/>
      <c r="KMJ71" s="1"/>
      <c r="KMK71" s="1"/>
      <c r="KMN71" s="2"/>
      <c r="KMO71" s="6"/>
      <c r="KMP71" s="6"/>
      <c r="KMQ71" s="1"/>
      <c r="KMR71" s="1"/>
      <c r="KMS71" s="1"/>
      <c r="KMV71" s="2"/>
      <c r="KMW71" s="6"/>
      <c r="KMX71" s="6"/>
      <c r="KMY71" s="1"/>
      <c r="KMZ71" s="1"/>
      <c r="KNA71" s="1"/>
      <c r="KND71" s="2"/>
      <c r="KNE71" s="6"/>
      <c r="KNF71" s="6"/>
      <c r="KNG71" s="1"/>
      <c r="KNH71" s="1"/>
      <c r="KNI71" s="1"/>
      <c r="KNL71" s="2"/>
      <c r="KNM71" s="6"/>
      <c r="KNN71" s="6"/>
      <c r="KNO71" s="1"/>
      <c r="KNP71" s="1"/>
      <c r="KNQ71" s="1"/>
      <c r="KNT71" s="2"/>
      <c r="KNU71" s="6"/>
      <c r="KNV71" s="6"/>
      <c r="KNW71" s="1"/>
      <c r="KNX71" s="1"/>
      <c r="KNY71" s="1"/>
      <c r="KOB71" s="2"/>
      <c r="KOC71" s="6"/>
      <c r="KOD71" s="6"/>
      <c r="KOE71" s="1"/>
      <c r="KOF71" s="1"/>
      <c r="KOG71" s="1"/>
      <c r="KOJ71" s="2"/>
      <c r="KOK71" s="6"/>
      <c r="KOL71" s="6"/>
      <c r="KOM71" s="1"/>
      <c r="KON71" s="1"/>
      <c r="KOO71" s="1"/>
      <c r="KOR71" s="2"/>
      <c r="KOS71" s="6"/>
      <c r="KOT71" s="6"/>
      <c r="KOU71" s="1"/>
      <c r="KOV71" s="1"/>
      <c r="KOW71" s="1"/>
      <c r="KOZ71" s="2"/>
      <c r="KPA71" s="6"/>
      <c r="KPB71" s="6"/>
      <c r="KPC71" s="1"/>
      <c r="KPD71" s="1"/>
      <c r="KPE71" s="1"/>
      <c r="KPH71" s="2"/>
      <c r="KPI71" s="6"/>
      <c r="KPJ71" s="6"/>
      <c r="KPK71" s="1"/>
      <c r="KPL71" s="1"/>
      <c r="KPM71" s="1"/>
      <c r="KPP71" s="2"/>
      <c r="KPQ71" s="6"/>
      <c r="KPR71" s="6"/>
      <c r="KPS71" s="1"/>
      <c r="KPT71" s="1"/>
      <c r="KPU71" s="1"/>
      <c r="KPX71" s="2"/>
      <c r="KPY71" s="6"/>
      <c r="KPZ71" s="6"/>
      <c r="KQA71" s="1"/>
      <c r="KQB71" s="1"/>
      <c r="KQC71" s="1"/>
      <c r="KQF71" s="2"/>
      <c r="KQG71" s="6"/>
      <c r="KQH71" s="6"/>
      <c r="KQI71" s="1"/>
      <c r="KQJ71" s="1"/>
      <c r="KQK71" s="1"/>
      <c r="KQN71" s="2"/>
      <c r="KQO71" s="6"/>
      <c r="KQP71" s="6"/>
      <c r="KQQ71" s="1"/>
      <c r="KQR71" s="1"/>
      <c r="KQS71" s="1"/>
      <c r="KQV71" s="2"/>
      <c r="KQW71" s="6"/>
      <c r="KQX71" s="6"/>
      <c r="KQY71" s="1"/>
      <c r="KQZ71" s="1"/>
      <c r="KRA71" s="1"/>
      <c r="KRD71" s="2"/>
      <c r="KRE71" s="6"/>
      <c r="KRF71" s="6"/>
      <c r="KRG71" s="1"/>
      <c r="KRH71" s="1"/>
      <c r="KRI71" s="1"/>
      <c r="KRL71" s="2"/>
      <c r="KRM71" s="6"/>
      <c r="KRN71" s="6"/>
      <c r="KRO71" s="1"/>
      <c r="KRP71" s="1"/>
      <c r="KRQ71" s="1"/>
      <c r="KRT71" s="2"/>
      <c r="KRU71" s="6"/>
      <c r="KRV71" s="6"/>
      <c r="KRW71" s="1"/>
      <c r="KRX71" s="1"/>
      <c r="KRY71" s="1"/>
      <c r="KSB71" s="2"/>
      <c r="KSC71" s="6"/>
      <c r="KSD71" s="6"/>
      <c r="KSE71" s="1"/>
      <c r="KSF71" s="1"/>
      <c r="KSG71" s="1"/>
      <c r="KSJ71" s="2"/>
      <c r="KSK71" s="6"/>
      <c r="KSL71" s="6"/>
      <c r="KSM71" s="1"/>
      <c r="KSN71" s="1"/>
      <c r="KSO71" s="1"/>
      <c r="KSR71" s="2"/>
      <c r="KSS71" s="6"/>
      <c r="KST71" s="6"/>
      <c r="KSU71" s="1"/>
      <c r="KSV71" s="1"/>
      <c r="KSW71" s="1"/>
      <c r="KSZ71" s="2"/>
      <c r="KTA71" s="6"/>
      <c r="KTB71" s="6"/>
      <c r="KTC71" s="1"/>
      <c r="KTD71" s="1"/>
      <c r="KTE71" s="1"/>
      <c r="KTH71" s="2"/>
      <c r="KTI71" s="6"/>
      <c r="KTJ71" s="6"/>
      <c r="KTK71" s="1"/>
      <c r="KTL71" s="1"/>
      <c r="KTM71" s="1"/>
      <c r="KTP71" s="2"/>
      <c r="KTQ71" s="6"/>
      <c r="KTR71" s="6"/>
      <c r="KTS71" s="1"/>
      <c r="KTT71" s="1"/>
      <c r="KTU71" s="1"/>
      <c r="KTX71" s="2"/>
      <c r="KTY71" s="6"/>
      <c r="KTZ71" s="6"/>
      <c r="KUA71" s="1"/>
      <c r="KUB71" s="1"/>
      <c r="KUC71" s="1"/>
      <c r="KUF71" s="2"/>
      <c r="KUG71" s="6"/>
      <c r="KUH71" s="6"/>
      <c r="KUI71" s="1"/>
      <c r="KUJ71" s="1"/>
      <c r="KUK71" s="1"/>
      <c r="KUN71" s="2"/>
      <c r="KUO71" s="6"/>
      <c r="KUP71" s="6"/>
      <c r="KUQ71" s="1"/>
      <c r="KUR71" s="1"/>
      <c r="KUS71" s="1"/>
      <c r="KUV71" s="2"/>
      <c r="KUW71" s="6"/>
      <c r="KUX71" s="6"/>
      <c r="KUY71" s="1"/>
      <c r="KUZ71" s="1"/>
      <c r="KVA71" s="1"/>
      <c r="KVD71" s="2"/>
      <c r="KVE71" s="6"/>
      <c r="KVF71" s="6"/>
      <c r="KVG71" s="1"/>
      <c r="KVH71" s="1"/>
      <c r="KVI71" s="1"/>
      <c r="KVL71" s="2"/>
      <c r="KVM71" s="6"/>
      <c r="KVN71" s="6"/>
      <c r="KVO71" s="1"/>
      <c r="KVP71" s="1"/>
      <c r="KVQ71" s="1"/>
      <c r="KVT71" s="2"/>
      <c r="KVU71" s="6"/>
      <c r="KVV71" s="6"/>
      <c r="KVW71" s="1"/>
      <c r="KVX71" s="1"/>
      <c r="KVY71" s="1"/>
      <c r="KWB71" s="2"/>
      <c r="KWC71" s="6"/>
      <c r="KWD71" s="6"/>
      <c r="KWE71" s="1"/>
      <c r="KWF71" s="1"/>
      <c r="KWG71" s="1"/>
      <c r="KWJ71" s="2"/>
      <c r="KWK71" s="6"/>
      <c r="KWL71" s="6"/>
      <c r="KWM71" s="1"/>
      <c r="KWN71" s="1"/>
      <c r="KWO71" s="1"/>
      <c r="KWR71" s="2"/>
      <c r="KWS71" s="6"/>
      <c r="KWT71" s="6"/>
      <c r="KWU71" s="1"/>
      <c r="KWV71" s="1"/>
      <c r="KWW71" s="1"/>
      <c r="KWZ71" s="2"/>
      <c r="KXA71" s="6"/>
      <c r="KXB71" s="6"/>
      <c r="KXC71" s="1"/>
      <c r="KXD71" s="1"/>
      <c r="KXE71" s="1"/>
      <c r="KXH71" s="2"/>
      <c r="KXI71" s="6"/>
      <c r="KXJ71" s="6"/>
      <c r="KXK71" s="1"/>
      <c r="KXL71" s="1"/>
      <c r="KXM71" s="1"/>
      <c r="KXP71" s="2"/>
      <c r="KXQ71" s="6"/>
      <c r="KXR71" s="6"/>
      <c r="KXS71" s="1"/>
      <c r="KXT71" s="1"/>
      <c r="KXU71" s="1"/>
      <c r="KXX71" s="2"/>
      <c r="KXY71" s="6"/>
      <c r="KXZ71" s="6"/>
      <c r="KYA71" s="1"/>
      <c r="KYB71" s="1"/>
      <c r="KYC71" s="1"/>
      <c r="KYF71" s="2"/>
      <c r="KYG71" s="6"/>
      <c r="KYH71" s="6"/>
      <c r="KYI71" s="1"/>
      <c r="KYJ71" s="1"/>
      <c r="KYK71" s="1"/>
      <c r="KYN71" s="2"/>
      <c r="KYO71" s="6"/>
      <c r="KYP71" s="6"/>
      <c r="KYQ71" s="1"/>
      <c r="KYR71" s="1"/>
      <c r="KYS71" s="1"/>
      <c r="KYV71" s="2"/>
      <c r="KYW71" s="6"/>
      <c r="KYX71" s="6"/>
      <c r="KYY71" s="1"/>
      <c r="KYZ71" s="1"/>
      <c r="KZA71" s="1"/>
      <c r="KZD71" s="2"/>
      <c r="KZE71" s="6"/>
      <c r="KZF71" s="6"/>
      <c r="KZG71" s="1"/>
      <c r="KZH71" s="1"/>
      <c r="KZI71" s="1"/>
      <c r="KZL71" s="2"/>
      <c r="KZM71" s="6"/>
      <c r="KZN71" s="6"/>
      <c r="KZO71" s="1"/>
      <c r="KZP71" s="1"/>
      <c r="KZQ71" s="1"/>
      <c r="KZT71" s="2"/>
      <c r="KZU71" s="6"/>
      <c r="KZV71" s="6"/>
      <c r="KZW71" s="1"/>
      <c r="KZX71" s="1"/>
      <c r="KZY71" s="1"/>
      <c r="LAB71" s="2"/>
      <c r="LAC71" s="6"/>
      <c r="LAD71" s="6"/>
      <c r="LAE71" s="1"/>
      <c r="LAF71" s="1"/>
      <c r="LAG71" s="1"/>
      <c r="LAJ71" s="2"/>
      <c r="LAK71" s="6"/>
      <c r="LAL71" s="6"/>
      <c r="LAM71" s="1"/>
      <c r="LAN71" s="1"/>
      <c r="LAO71" s="1"/>
      <c r="LAR71" s="2"/>
      <c r="LAS71" s="6"/>
      <c r="LAT71" s="6"/>
      <c r="LAU71" s="1"/>
      <c r="LAV71" s="1"/>
      <c r="LAW71" s="1"/>
      <c r="LAZ71" s="2"/>
      <c r="LBA71" s="6"/>
      <c r="LBB71" s="6"/>
      <c r="LBC71" s="1"/>
      <c r="LBD71" s="1"/>
      <c r="LBE71" s="1"/>
      <c r="LBH71" s="2"/>
      <c r="LBI71" s="6"/>
      <c r="LBJ71" s="6"/>
      <c r="LBK71" s="1"/>
      <c r="LBL71" s="1"/>
      <c r="LBM71" s="1"/>
      <c r="LBP71" s="2"/>
      <c r="LBQ71" s="6"/>
      <c r="LBR71" s="6"/>
      <c r="LBS71" s="1"/>
      <c r="LBT71" s="1"/>
      <c r="LBU71" s="1"/>
      <c r="LBX71" s="2"/>
      <c r="LBY71" s="6"/>
      <c r="LBZ71" s="6"/>
      <c r="LCA71" s="1"/>
      <c r="LCB71" s="1"/>
      <c r="LCC71" s="1"/>
      <c r="LCF71" s="2"/>
      <c r="LCG71" s="6"/>
      <c r="LCH71" s="6"/>
      <c r="LCI71" s="1"/>
      <c r="LCJ71" s="1"/>
      <c r="LCK71" s="1"/>
      <c r="LCN71" s="2"/>
      <c r="LCO71" s="6"/>
      <c r="LCP71" s="6"/>
      <c r="LCQ71" s="1"/>
      <c r="LCR71" s="1"/>
      <c r="LCS71" s="1"/>
      <c r="LCV71" s="2"/>
      <c r="LCW71" s="6"/>
      <c r="LCX71" s="6"/>
      <c r="LCY71" s="1"/>
      <c r="LCZ71" s="1"/>
      <c r="LDA71" s="1"/>
      <c r="LDD71" s="2"/>
      <c r="LDE71" s="6"/>
      <c r="LDF71" s="6"/>
      <c r="LDG71" s="1"/>
      <c r="LDH71" s="1"/>
      <c r="LDI71" s="1"/>
      <c r="LDL71" s="2"/>
      <c r="LDM71" s="6"/>
      <c r="LDN71" s="6"/>
      <c r="LDO71" s="1"/>
      <c r="LDP71" s="1"/>
      <c r="LDQ71" s="1"/>
      <c r="LDT71" s="2"/>
      <c r="LDU71" s="6"/>
      <c r="LDV71" s="6"/>
      <c r="LDW71" s="1"/>
      <c r="LDX71" s="1"/>
      <c r="LDY71" s="1"/>
      <c r="LEB71" s="2"/>
      <c r="LEC71" s="6"/>
      <c r="LED71" s="6"/>
      <c r="LEE71" s="1"/>
      <c r="LEF71" s="1"/>
      <c r="LEG71" s="1"/>
      <c r="LEJ71" s="2"/>
      <c r="LEK71" s="6"/>
      <c r="LEL71" s="6"/>
      <c r="LEM71" s="1"/>
      <c r="LEN71" s="1"/>
      <c r="LEO71" s="1"/>
      <c r="LER71" s="2"/>
      <c r="LES71" s="6"/>
      <c r="LET71" s="6"/>
      <c r="LEU71" s="1"/>
      <c r="LEV71" s="1"/>
      <c r="LEW71" s="1"/>
      <c r="LEZ71" s="2"/>
      <c r="LFA71" s="6"/>
      <c r="LFB71" s="6"/>
      <c r="LFC71" s="1"/>
      <c r="LFD71" s="1"/>
      <c r="LFE71" s="1"/>
      <c r="LFH71" s="2"/>
      <c r="LFI71" s="6"/>
      <c r="LFJ71" s="6"/>
      <c r="LFK71" s="1"/>
      <c r="LFL71" s="1"/>
      <c r="LFM71" s="1"/>
      <c r="LFP71" s="2"/>
      <c r="LFQ71" s="6"/>
      <c r="LFR71" s="6"/>
      <c r="LFS71" s="1"/>
      <c r="LFT71" s="1"/>
      <c r="LFU71" s="1"/>
      <c r="LFX71" s="2"/>
      <c r="LFY71" s="6"/>
      <c r="LFZ71" s="6"/>
      <c r="LGA71" s="1"/>
      <c r="LGB71" s="1"/>
      <c r="LGC71" s="1"/>
      <c r="LGF71" s="2"/>
      <c r="LGG71" s="6"/>
      <c r="LGH71" s="6"/>
      <c r="LGI71" s="1"/>
      <c r="LGJ71" s="1"/>
      <c r="LGK71" s="1"/>
      <c r="LGN71" s="2"/>
      <c r="LGO71" s="6"/>
      <c r="LGP71" s="6"/>
      <c r="LGQ71" s="1"/>
      <c r="LGR71" s="1"/>
      <c r="LGS71" s="1"/>
      <c r="LGV71" s="2"/>
      <c r="LGW71" s="6"/>
      <c r="LGX71" s="6"/>
      <c r="LGY71" s="1"/>
      <c r="LGZ71" s="1"/>
      <c r="LHA71" s="1"/>
      <c r="LHD71" s="2"/>
      <c r="LHE71" s="6"/>
      <c r="LHF71" s="6"/>
      <c r="LHG71" s="1"/>
      <c r="LHH71" s="1"/>
      <c r="LHI71" s="1"/>
      <c r="LHL71" s="2"/>
      <c r="LHM71" s="6"/>
      <c r="LHN71" s="6"/>
      <c r="LHO71" s="1"/>
      <c r="LHP71" s="1"/>
      <c r="LHQ71" s="1"/>
      <c r="LHT71" s="2"/>
      <c r="LHU71" s="6"/>
      <c r="LHV71" s="6"/>
      <c r="LHW71" s="1"/>
      <c r="LHX71" s="1"/>
      <c r="LHY71" s="1"/>
      <c r="LIB71" s="2"/>
      <c r="LIC71" s="6"/>
      <c r="LID71" s="6"/>
      <c r="LIE71" s="1"/>
      <c r="LIF71" s="1"/>
      <c r="LIG71" s="1"/>
      <c r="LIJ71" s="2"/>
      <c r="LIK71" s="6"/>
      <c r="LIL71" s="6"/>
      <c r="LIM71" s="1"/>
      <c r="LIN71" s="1"/>
      <c r="LIO71" s="1"/>
      <c r="LIR71" s="2"/>
      <c r="LIS71" s="6"/>
      <c r="LIT71" s="6"/>
      <c r="LIU71" s="1"/>
      <c r="LIV71" s="1"/>
      <c r="LIW71" s="1"/>
      <c r="LIZ71" s="2"/>
      <c r="LJA71" s="6"/>
      <c r="LJB71" s="6"/>
      <c r="LJC71" s="1"/>
      <c r="LJD71" s="1"/>
      <c r="LJE71" s="1"/>
      <c r="LJH71" s="2"/>
      <c r="LJI71" s="6"/>
      <c r="LJJ71" s="6"/>
      <c r="LJK71" s="1"/>
      <c r="LJL71" s="1"/>
      <c r="LJM71" s="1"/>
      <c r="LJP71" s="2"/>
      <c r="LJQ71" s="6"/>
      <c r="LJR71" s="6"/>
      <c r="LJS71" s="1"/>
      <c r="LJT71" s="1"/>
      <c r="LJU71" s="1"/>
      <c r="LJX71" s="2"/>
      <c r="LJY71" s="6"/>
      <c r="LJZ71" s="6"/>
      <c r="LKA71" s="1"/>
      <c r="LKB71" s="1"/>
      <c r="LKC71" s="1"/>
      <c r="LKF71" s="2"/>
      <c r="LKG71" s="6"/>
      <c r="LKH71" s="6"/>
      <c r="LKI71" s="1"/>
      <c r="LKJ71" s="1"/>
      <c r="LKK71" s="1"/>
      <c r="LKN71" s="2"/>
      <c r="LKO71" s="6"/>
      <c r="LKP71" s="6"/>
      <c r="LKQ71" s="1"/>
      <c r="LKR71" s="1"/>
      <c r="LKS71" s="1"/>
      <c r="LKV71" s="2"/>
      <c r="LKW71" s="6"/>
      <c r="LKX71" s="6"/>
      <c r="LKY71" s="1"/>
      <c r="LKZ71" s="1"/>
      <c r="LLA71" s="1"/>
      <c r="LLD71" s="2"/>
      <c r="LLE71" s="6"/>
      <c r="LLF71" s="6"/>
      <c r="LLG71" s="1"/>
      <c r="LLH71" s="1"/>
      <c r="LLI71" s="1"/>
      <c r="LLL71" s="2"/>
      <c r="LLM71" s="6"/>
      <c r="LLN71" s="6"/>
      <c r="LLO71" s="1"/>
      <c r="LLP71" s="1"/>
      <c r="LLQ71" s="1"/>
      <c r="LLT71" s="2"/>
      <c r="LLU71" s="6"/>
      <c r="LLV71" s="6"/>
      <c r="LLW71" s="1"/>
      <c r="LLX71" s="1"/>
      <c r="LLY71" s="1"/>
      <c r="LMB71" s="2"/>
      <c r="LMC71" s="6"/>
      <c r="LMD71" s="6"/>
      <c r="LME71" s="1"/>
      <c r="LMF71" s="1"/>
      <c r="LMG71" s="1"/>
      <c r="LMJ71" s="2"/>
      <c r="LMK71" s="6"/>
      <c r="LML71" s="6"/>
      <c r="LMM71" s="1"/>
      <c r="LMN71" s="1"/>
      <c r="LMO71" s="1"/>
      <c r="LMR71" s="2"/>
      <c r="LMS71" s="6"/>
      <c r="LMT71" s="6"/>
      <c r="LMU71" s="1"/>
      <c r="LMV71" s="1"/>
      <c r="LMW71" s="1"/>
      <c r="LMZ71" s="2"/>
      <c r="LNA71" s="6"/>
      <c r="LNB71" s="6"/>
      <c r="LNC71" s="1"/>
      <c r="LND71" s="1"/>
      <c r="LNE71" s="1"/>
      <c r="LNH71" s="2"/>
      <c r="LNI71" s="6"/>
      <c r="LNJ71" s="6"/>
      <c r="LNK71" s="1"/>
      <c r="LNL71" s="1"/>
      <c r="LNM71" s="1"/>
      <c r="LNP71" s="2"/>
      <c r="LNQ71" s="6"/>
      <c r="LNR71" s="6"/>
      <c r="LNS71" s="1"/>
      <c r="LNT71" s="1"/>
      <c r="LNU71" s="1"/>
      <c r="LNX71" s="2"/>
      <c r="LNY71" s="6"/>
      <c r="LNZ71" s="6"/>
      <c r="LOA71" s="1"/>
      <c r="LOB71" s="1"/>
      <c r="LOC71" s="1"/>
      <c r="LOF71" s="2"/>
      <c r="LOG71" s="6"/>
      <c r="LOH71" s="6"/>
      <c r="LOI71" s="1"/>
      <c r="LOJ71" s="1"/>
      <c r="LOK71" s="1"/>
      <c r="LON71" s="2"/>
      <c r="LOO71" s="6"/>
      <c r="LOP71" s="6"/>
      <c r="LOQ71" s="1"/>
      <c r="LOR71" s="1"/>
      <c r="LOS71" s="1"/>
      <c r="LOV71" s="2"/>
      <c r="LOW71" s="6"/>
      <c r="LOX71" s="6"/>
      <c r="LOY71" s="1"/>
      <c r="LOZ71" s="1"/>
      <c r="LPA71" s="1"/>
      <c r="LPD71" s="2"/>
      <c r="LPE71" s="6"/>
      <c r="LPF71" s="6"/>
      <c r="LPG71" s="1"/>
      <c r="LPH71" s="1"/>
      <c r="LPI71" s="1"/>
      <c r="LPL71" s="2"/>
      <c r="LPM71" s="6"/>
      <c r="LPN71" s="6"/>
      <c r="LPO71" s="1"/>
      <c r="LPP71" s="1"/>
      <c r="LPQ71" s="1"/>
      <c r="LPT71" s="2"/>
      <c r="LPU71" s="6"/>
      <c r="LPV71" s="6"/>
      <c r="LPW71" s="1"/>
      <c r="LPX71" s="1"/>
      <c r="LPY71" s="1"/>
      <c r="LQB71" s="2"/>
      <c r="LQC71" s="6"/>
      <c r="LQD71" s="6"/>
      <c r="LQE71" s="1"/>
      <c r="LQF71" s="1"/>
      <c r="LQG71" s="1"/>
      <c r="LQJ71" s="2"/>
      <c r="LQK71" s="6"/>
      <c r="LQL71" s="6"/>
      <c r="LQM71" s="1"/>
      <c r="LQN71" s="1"/>
      <c r="LQO71" s="1"/>
      <c r="LQR71" s="2"/>
      <c r="LQS71" s="6"/>
      <c r="LQT71" s="6"/>
      <c r="LQU71" s="1"/>
      <c r="LQV71" s="1"/>
      <c r="LQW71" s="1"/>
      <c r="LQZ71" s="2"/>
      <c r="LRA71" s="6"/>
      <c r="LRB71" s="6"/>
      <c r="LRC71" s="1"/>
      <c r="LRD71" s="1"/>
      <c r="LRE71" s="1"/>
      <c r="LRH71" s="2"/>
      <c r="LRI71" s="6"/>
      <c r="LRJ71" s="6"/>
      <c r="LRK71" s="1"/>
      <c r="LRL71" s="1"/>
      <c r="LRM71" s="1"/>
      <c r="LRP71" s="2"/>
      <c r="LRQ71" s="6"/>
      <c r="LRR71" s="6"/>
      <c r="LRS71" s="1"/>
      <c r="LRT71" s="1"/>
      <c r="LRU71" s="1"/>
      <c r="LRX71" s="2"/>
      <c r="LRY71" s="6"/>
      <c r="LRZ71" s="6"/>
      <c r="LSA71" s="1"/>
      <c r="LSB71" s="1"/>
      <c r="LSC71" s="1"/>
      <c r="LSF71" s="2"/>
      <c r="LSG71" s="6"/>
      <c r="LSH71" s="6"/>
      <c r="LSI71" s="1"/>
      <c r="LSJ71" s="1"/>
      <c r="LSK71" s="1"/>
      <c r="LSN71" s="2"/>
      <c r="LSO71" s="6"/>
      <c r="LSP71" s="6"/>
      <c r="LSQ71" s="1"/>
      <c r="LSR71" s="1"/>
      <c r="LSS71" s="1"/>
      <c r="LSV71" s="2"/>
      <c r="LSW71" s="6"/>
      <c r="LSX71" s="6"/>
      <c r="LSY71" s="1"/>
      <c r="LSZ71" s="1"/>
      <c r="LTA71" s="1"/>
      <c r="LTD71" s="2"/>
      <c r="LTE71" s="6"/>
      <c r="LTF71" s="6"/>
      <c r="LTG71" s="1"/>
      <c r="LTH71" s="1"/>
      <c r="LTI71" s="1"/>
      <c r="LTL71" s="2"/>
      <c r="LTM71" s="6"/>
      <c r="LTN71" s="6"/>
      <c r="LTO71" s="1"/>
      <c r="LTP71" s="1"/>
      <c r="LTQ71" s="1"/>
      <c r="LTT71" s="2"/>
      <c r="LTU71" s="6"/>
      <c r="LTV71" s="6"/>
      <c r="LTW71" s="1"/>
      <c r="LTX71" s="1"/>
      <c r="LTY71" s="1"/>
      <c r="LUB71" s="2"/>
      <c r="LUC71" s="6"/>
      <c r="LUD71" s="6"/>
      <c r="LUE71" s="1"/>
      <c r="LUF71" s="1"/>
      <c r="LUG71" s="1"/>
      <c r="LUJ71" s="2"/>
      <c r="LUK71" s="6"/>
      <c r="LUL71" s="6"/>
      <c r="LUM71" s="1"/>
      <c r="LUN71" s="1"/>
      <c r="LUO71" s="1"/>
      <c r="LUR71" s="2"/>
      <c r="LUS71" s="6"/>
      <c r="LUT71" s="6"/>
      <c r="LUU71" s="1"/>
      <c r="LUV71" s="1"/>
      <c r="LUW71" s="1"/>
      <c r="LUZ71" s="2"/>
      <c r="LVA71" s="6"/>
      <c r="LVB71" s="6"/>
      <c r="LVC71" s="1"/>
      <c r="LVD71" s="1"/>
      <c r="LVE71" s="1"/>
      <c r="LVH71" s="2"/>
      <c r="LVI71" s="6"/>
      <c r="LVJ71" s="6"/>
      <c r="LVK71" s="1"/>
      <c r="LVL71" s="1"/>
      <c r="LVM71" s="1"/>
      <c r="LVP71" s="2"/>
      <c r="LVQ71" s="6"/>
      <c r="LVR71" s="6"/>
      <c r="LVS71" s="1"/>
      <c r="LVT71" s="1"/>
      <c r="LVU71" s="1"/>
      <c r="LVX71" s="2"/>
      <c r="LVY71" s="6"/>
      <c r="LVZ71" s="6"/>
      <c r="LWA71" s="1"/>
      <c r="LWB71" s="1"/>
      <c r="LWC71" s="1"/>
      <c r="LWF71" s="2"/>
      <c r="LWG71" s="6"/>
      <c r="LWH71" s="6"/>
      <c r="LWI71" s="1"/>
      <c r="LWJ71" s="1"/>
      <c r="LWK71" s="1"/>
      <c r="LWN71" s="2"/>
      <c r="LWO71" s="6"/>
      <c r="LWP71" s="6"/>
      <c r="LWQ71" s="1"/>
      <c r="LWR71" s="1"/>
      <c r="LWS71" s="1"/>
      <c r="LWV71" s="2"/>
      <c r="LWW71" s="6"/>
      <c r="LWX71" s="6"/>
      <c r="LWY71" s="1"/>
      <c r="LWZ71" s="1"/>
      <c r="LXA71" s="1"/>
      <c r="LXD71" s="2"/>
      <c r="LXE71" s="6"/>
      <c r="LXF71" s="6"/>
      <c r="LXG71" s="1"/>
      <c r="LXH71" s="1"/>
      <c r="LXI71" s="1"/>
      <c r="LXL71" s="2"/>
      <c r="LXM71" s="6"/>
      <c r="LXN71" s="6"/>
      <c r="LXO71" s="1"/>
      <c r="LXP71" s="1"/>
      <c r="LXQ71" s="1"/>
      <c r="LXT71" s="2"/>
      <c r="LXU71" s="6"/>
      <c r="LXV71" s="6"/>
      <c r="LXW71" s="1"/>
      <c r="LXX71" s="1"/>
      <c r="LXY71" s="1"/>
      <c r="LYB71" s="2"/>
      <c r="LYC71" s="6"/>
      <c r="LYD71" s="6"/>
      <c r="LYE71" s="1"/>
      <c r="LYF71" s="1"/>
      <c r="LYG71" s="1"/>
      <c r="LYJ71" s="2"/>
      <c r="LYK71" s="6"/>
      <c r="LYL71" s="6"/>
      <c r="LYM71" s="1"/>
      <c r="LYN71" s="1"/>
      <c r="LYO71" s="1"/>
      <c r="LYR71" s="2"/>
      <c r="LYS71" s="6"/>
      <c r="LYT71" s="6"/>
      <c r="LYU71" s="1"/>
      <c r="LYV71" s="1"/>
      <c r="LYW71" s="1"/>
      <c r="LYZ71" s="2"/>
      <c r="LZA71" s="6"/>
      <c r="LZB71" s="6"/>
      <c r="LZC71" s="1"/>
      <c r="LZD71" s="1"/>
      <c r="LZE71" s="1"/>
      <c r="LZH71" s="2"/>
      <c r="LZI71" s="6"/>
      <c r="LZJ71" s="6"/>
      <c r="LZK71" s="1"/>
      <c r="LZL71" s="1"/>
      <c r="LZM71" s="1"/>
      <c r="LZP71" s="2"/>
      <c r="LZQ71" s="6"/>
      <c r="LZR71" s="6"/>
      <c r="LZS71" s="1"/>
      <c r="LZT71" s="1"/>
      <c r="LZU71" s="1"/>
      <c r="LZX71" s="2"/>
      <c r="LZY71" s="6"/>
      <c r="LZZ71" s="6"/>
      <c r="MAA71" s="1"/>
      <c r="MAB71" s="1"/>
      <c r="MAC71" s="1"/>
      <c r="MAF71" s="2"/>
      <c r="MAG71" s="6"/>
      <c r="MAH71" s="6"/>
      <c r="MAI71" s="1"/>
      <c r="MAJ71" s="1"/>
      <c r="MAK71" s="1"/>
      <c r="MAN71" s="2"/>
      <c r="MAO71" s="6"/>
      <c r="MAP71" s="6"/>
      <c r="MAQ71" s="1"/>
      <c r="MAR71" s="1"/>
      <c r="MAS71" s="1"/>
      <c r="MAV71" s="2"/>
      <c r="MAW71" s="6"/>
      <c r="MAX71" s="6"/>
      <c r="MAY71" s="1"/>
      <c r="MAZ71" s="1"/>
      <c r="MBA71" s="1"/>
      <c r="MBD71" s="2"/>
      <c r="MBE71" s="6"/>
      <c r="MBF71" s="6"/>
      <c r="MBG71" s="1"/>
      <c r="MBH71" s="1"/>
      <c r="MBI71" s="1"/>
      <c r="MBL71" s="2"/>
      <c r="MBM71" s="6"/>
      <c r="MBN71" s="6"/>
      <c r="MBO71" s="1"/>
      <c r="MBP71" s="1"/>
      <c r="MBQ71" s="1"/>
      <c r="MBT71" s="2"/>
      <c r="MBU71" s="6"/>
      <c r="MBV71" s="6"/>
      <c r="MBW71" s="1"/>
      <c r="MBX71" s="1"/>
      <c r="MBY71" s="1"/>
      <c r="MCB71" s="2"/>
      <c r="MCC71" s="6"/>
      <c r="MCD71" s="6"/>
      <c r="MCE71" s="1"/>
      <c r="MCF71" s="1"/>
      <c r="MCG71" s="1"/>
      <c r="MCJ71" s="2"/>
      <c r="MCK71" s="6"/>
      <c r="MCL71" s="6"/>
      <c r="MCM71" s="1"/>
      <c r="MCN71" s="1"/>
      <c r="MCO71" s="1"/>
      <c r="MCR71" s="2"/>
      <c r="MCS71" s="6"/>
      <c r="MCT71" s="6"/>
      <c r="MCU71" s="1"/>
      <c r="MCV71" s="1"/>
      <c r="MCW71" s="1"/>
      <c r="MCZ71" s="2"/>
      <c r="MDA71" s="6"/>
      <c r="MDB71" s="6"/>
      <c r="MDC71" s="1"/>
      <c r="MDD71" s="1"/>
      <c r="MDE71" s="1"/>
      <c r="MDH71" s="2"/>
      <c r="MDI71" s="6"/>
      <c r="MDJ71" s="6"/>
      <c r="MDK71" s="1"/>
      <c r="MDL71" s="1"/>
      <c r="MDM71" s="1"/>
      <c r="MDP71" s="2"/>
      <c r="MDQ71" s="6"/>
      <c r="MDR71" s="6"/>
      <c r="MDS71" s="1"/>
      <c r="MDT71" s="1"/>
      <c r="MDU71" s="1"/>
      <c r="MDX71" s="2"/>
      <c r="MDY71" s="6"/>
      <c r="MDZ71" s="6"/>
      <c r="MEA71" s="1"/>
      <c r="MEB71" s="1"/>
      <c r="MEC71" s="1"/>
      <c r="MEF71" s="2"/>
      <c r="MEG71" s="6"/>
      <c r="MEH71" s="6"/>
      <c r="MEI71" s="1"/>
      <c r="MEJ71" s="1"/>
      <c r="MEK71" s="1"/>
      <c r="MEN71" s="2"/>
      <c r="MEO71" s="6"/>
      <c r="MEP71" s="6"/>
      <c r="MEQ71" s="1"/>
      <c r="MER71" s="1"/>
      <c r="MES71" s="1"/>
      <c r="MEV71" s="2"/>
      <c r="MEW71" s="6"/>
      <c r="MEX71" s="6"/>
      <c r="MEY71" s="1"/>
      <c r="MEZ71" s="1"/>
      <c r="MFA71" s="1"/>
      <c r="MFD71" s="2"/>
      <c r="MFE71" s="6"/>
      <c r="MFF71" s="6"/>
      <c r="MFG71" s="1"/>
      <c r="MFH71" s="1"/>
      <c r="MFI71" s="1"/>
      <c r="MFL71" s="2"/>
      <c r="MFM71" s="6"/>
      <c r="MFN71" s="6"/>
      <c r="MFO71" s="1"/>
      <c r="MFP71" s="1"/>
      <c r="MFQ71" s="1"/>
      <c r="MFT71" s="2"/>
      <c r="MFU71" s="6"/>
      <c r="MFV71" s="6"/>
      <c r="MFW71" s="1"/>
      <c r="MFX71" s="1"/>
      <c r="MFY71" s="1"/>
      <c r="MGB71" s="2"/>
      <c r="MGC71" s="6"/>
      <c r="MGD71" s="6"/>
      <c r="MGE71" s="1"/>
      <c r="MGF71" s="1"/>
      <c r="MGG71" s="1"/>
      <c r="MGJ71" s="2"/>
      <c r="MGK71" s="6"/>
      <c r="MGL71" s="6"/>
      <c r="MGM71" s="1"/>
      <c r="MGN71" s="1"/>
      <c r="MGO71" s="1"/>
      <c r="MGR71" s="2"/>
      <c r="MGS71" s="6"/>
      <c r="MGT71" s="6"/>
      <c r="MGU71" s="1"/>
      <c r="MGV71" s="1"/>
      <c r="MGW71" s="1"/>
      <c r="MGZ71" s="2"/>
      <c r="MHA71" s="6"/>
      <c r="MHB71" s="6"/>
      <c r="MHC71" s="1"/>
      <c r="MHD71" s="1"/>
      <c r="MHE71" s="1"/>
      <c r="MHH71" s="2"/>
      <c r="MHI71" s="6"/>
      <c r="MHJ71" s="6"/>
      <c r="MHK71" s="1"/>
      <c r="MHL71" s="1"/>
      <c r="MHM71" s="1"/>
      <c r="MHP71" s="2"/>
      <c r="MHQ71" s="6"/>
      <c r="MHR71" s="6"/>
      <c r="MHS71" s="1"/>
      <c r="MHT71" s="1"/>
      <c r="MHU71" s="1"/>
      <c r="MHX71" s="2"/>
      <c r="MHY71" s="6"/>
      <c r="MHZ71" s="6"/>
      <c r="MIA71" s="1"/>
      <c r="MIB71" s="1"/>
      <c r="MIC71" s="1"/>
      <c r="MIF71" s="2"/>
      <c r="MIG71" s="6"/>
      <c r="MIH71" s="6"/>
      <c r="MII71" s="1"/>
      <c r="MIJ71" s="1"/>
      <c r="MIK71" s="1"/>
      <c r="MIN71" s="2"/>
      <c r="MIO71" s="6"/>
      <c r="MIP71" s="6"/>
      <c r="MIQ71" s="1"/>
      <c r="MIR71" s="1"/>
      <c r="MIS71" s="1"/>
      <c r="MIV71" s="2"/>
      <c r="MIW71" s="6"/>
      <c r="MIX71" s="6"/>
      <c r="MIY71" s="1"/>
      <c r="MIZ71" s="1"/>
      <c r="MJA71" s="1"/>
      <c r="MJD71" s="2"/>
      <c r="MJE71" s="6"/>
      <c r="MJF71" s="6"/>
      <c r="MJG71" s="1"/>
      <c r="MJH71" s="1"/>
      <c r="MJI71" s="1"/>
      <c r="MJL71" s="2"/>
      <c r="MJM71" s="6"/>
      <c r="MJN71" s="6"/>
      <c r="MJO71" s="1"/>
      <c r="MJP71" s="1"/>
      <c r="MJQ71" s="1"/>
      <c r="MJT71" s="2"/>
      <c r="MJU71" s="6"/>
      <c r="MJV71" s="6"/>
      <c r="MJW71" s="1"/>
      <c r="MJX71" s="1"/>
      <c r="MJY71" s="1"/>
      <c r="MKB71" s="2"/>
      <c r="MKC71" s="6"/>
      <c r="MKD71" s="6"/>
      <c r="MKE71" s="1"/>
      <c r="MKF71" s="1"/>
      <c r="MKG71" s="1"/>
      <c r="MKJ71" s="2"/>
      <c r="MKK71" s="6"/>
      <c r="MKL71" s="6"/>
      <c r="MKM71" s="1"/>
      <c r="MKN71" s="1"/>
      <c r="MKO71" s="1"/>
      <c r="MKR71" s="2"/>
      <c r="MKS71" s="6"/>
      <c r="MKT71" s="6"/>
      <c r="MKU71" s="1"/>
      <c r="MKV71" s="1"/>
      <c r="MKW71" s="1"/>
      <c r="MKZ71" s="2"/>
      <c r="MLA71" s="6"/>
      <c r="MLB71" s="6"/>
      <c r="MLC71" s="1"/>
      <c r="MLD71" s="1"/>
      <c r="MLE71" s="1"/>
      <c r="MLH71" s="2"/>
      <c r="MLI71" s="6"/>
      <c r="MLJ71" s="6"/>
      <c r="MLK71" s="1"/>
      <c r="MLL71" s="1"/>
      <c r="MLM71" s="1"/>
      <c r="MLP71" s="2"/>
      <c r="MLQ71" s="6"/>
      <c r="MLR71" s="6"/>
      <c r="MLS71" s="1"/>
      <c r="MLT71" s="1"/>
      <c r="MLU71" s="1"/>
      <c r="MLX71" s="2"/>
      <c r="MLY71" s="6"/>
      <c r="MLZ71" s="6"/>
      <c r="MMA71" s="1"/>
      <c r="MMB71" s="1"/>
      <c r="MMC71" s="1"/>
      <c r="MMF71" s="2"/>
      <c r="MMG71" s="6"/>
      <c r="MMH71" s="6"/>
      <c r="MMI71" s="1"/>
      <c r="MMJ71" s="1"/>
      <c r="MMK71" s="1"/>
      <c r="MMN71" s="2"/>
      <c r="MMO71" s="6"/>
      <c r="MMP71" s="6"/>
      <c r="MMQ71" s="1"/>
      <c r="MMR71" s="1"/>
      <c r="MMS71" s="1"/>
      <c r="MMV71" s="2"/>
      <c r="MMW71" s="6"/>
      <c r="MMX71" s="6"/>
      <c r="MMY71" s="1"/>
      <c r="MMZ71" s="1"/>
      <c r="MNA71" s="1"/>
      <c r="MND71" s="2"/>
      <c r="MNE71" s="6"/>
      <c r="MNF71" s="6"/>
      <c r="MNG71" s="1"/>
      <c r="MNH71" s="1"/>
      <c r="MNI71" s="1"/>
      <c r="MNL71" s="2"/>
      <c r="MNM71" s="6"/>
      <c r="MNN71" s="6"/>
      <c r="MNO71" s="1"/>
      <c r="MNP71" s="1"/>
      <c r="MNQ71" s="1"/>
      <c r="MNT71" s="2"/>
      <c r="MNU71" s="6"/>
      <c r="MNV71" s="6"/>
      <c r="MNW71" s="1"/>
      <c r="MNX71" s="1"/>
      <c r="MNY71" s="1"/>
      <c r="MOB71" s="2"/>
      <c r="MOC71" s="6"/>
      <c r="MOD71" s="6"/>
      <c r="MOE71" s="1"/>
      <c r="MOF71" s="1"/>
      <c r="MOG71" s="1"/>
      <c r="MOJ71" s="2"/>
      <c r="MOK71" s="6"/>
      <c r="MOL71" s="6"/>
      <c r="MOM71" s="1"/>
      <c r="MON71" s="1"/>
      <c r="MOO71" s="1"/>
      <c r="MOR71" s="2"/>
      <c r="MOS71" s="6"/>
      <c r="MOT71" s="6"/>
      <c r="MOU71" s="1"/>
      <c r="MOV71" s="1"/>
      <c r="MOW71" s="1"/>
      <c r="MOZ71" s="2"/>
      <c r="MPA71" s="6"/>
      <c r="MPB71" s="6"/>
      <c r="MPC71" s="1"/>
      <c r="MPD71" s="1"/>
      <c r="MPE71" s="1"/>
      <c r="MPH71" s="2"/>
      <c r="MPI71" s="6"/>
      <c r="MPJ71" s="6"/>
      <c r="MPK71" s="1"/>
      <c r="MPL71" s="1"/>
      <c r="MPM71" s="1"/>
      <c r="MPP71" s="2"/>
      <c r="MPQ71" s="6"/>
      <c r="MPR71" s="6"/>
      <c r="MPS71" s="1"/>
      <c r="MPT71" s="1"/>
      <c r="MPU71" s="1"/>
      <c r="MPX71" s="2"/>
      <c r="MPY71" s="6"/>
      <c r="MPZ71" s="6"/>
      <c r="MQA71" s="1"/>
      <c r="MQB71" s="1"/>
      <c r="MQC71" s="1"/>
      <c r="MQF71" s="2"/>
      <c r="MQG71" s="6"/>
      <c r="MQH71" s="6"/>
      <c r="MQI71" s="1"/>
      <c r="MQJ71" s="1"/>
      <c r="MQK71" s="1"/>
      <c r="MQN71" s="2"/>
      <c r="MQO71" s="6"/>
      <c r="MQP71" s="6"/>
      <c r="MQQ71" s="1"/>
      <c r="MQR71" s="1"/>
      <c r="MQS71" s="1"/>
      <c r="MQV71" s="2"/>
      <c r="MQW71" s="6"/>
      <c r="MQX71" s="6"/>
      <c r="MQY71" s="1"/>
      <c r="MQZ71" s="1"/>
      <c r="MRA71" s="1"/>
      <c r="MRD71" s="2"/>
      <c r="MRE71" s="6"/>
      <c r="MRF71" s="6"/>
      <c r="MRG71" s="1"/>
      <c r="MRH71" s="1"/>
      <c r="MRI71" s="1"/>
      <c r="MRL71" s="2"/>
      <c r="MRM71" s="6"/>
      <c r="MRN71" s="6"/>
      <c r="MRO71" s="1"/>
      <c r="MRP71" s="1"/>
      <c r="MRQ71" s="1"/>
      <c r="MRT71" s="2"/>
      <c r="MRU71" s="6"/>
      <c r="MRV71" s="6"/>
      <c r="MRW71" s="1"/>
      <c r="MRX71" s="1"/>
      <c r="MRY71" s="1"/>
      <c r="MSB71" s="2"/>
      <c r="MSC71" s="6"/>
      <c r="MSD71" s="6"/>
      <c r="MSE71" s="1"/>
      <c r="MSF71" s="1"/>
      <c r="MSG71" s="1"/>
      <c r="MSJ71" s="2"/>
      <c r="MSK71" s="6"/>
      <c r="MSL71" s="6"/>
      <c r="MSM71" s="1"/>
      <c r="MSN71" s="1"/>
      <c r="MSO71" s="1"/>
      <c r="MSR71" s="2"/>
      <c r="MSS71" s="6"/>
      <c r="MST71" s="6"/>
      <c r="MSU71" s="1"/>
      <c r="MSV71" s="1"/>
      <c r="MSW71" s="1"/>
      <c r="MSZ71" s="2"/>
      <c r="MTA71" s="6"/>
      <c r="MTB71" s="6"/>
      <c r="MTC71" s="1"/>
      <c r="MTD71" s="1"/>
      <c r="MTE71" s="1"/>
      <c r="MTH71" s="2"/>
      <c r="MTI71" s="6"/>
      <c r="MTJ71" s="6"/>
      <c r="MTK71" s="1"/>
      <c r="MTL71" s="1"/>
      <c r="MTM71" s="1"/>
      <c r="MTP71" s="2"/>
      <c r="MTQ71" s="6"/>
      <c r="MTR71" s="6"/>
      <c r="MTS71" s="1"/>
      <c r="MTT71" s="1"/>
      <c r="MTU71" s="1"/>
      <c r="MTX71" s="2"/>
      <c r="MTY71" s="6"/>
      <c r="MTZ71" s="6"/>
      <c r="MUA71" s="1"/>
      <c r="MUB71" s="1"/>
      <c r="MUC71" s="1"/>
      <c r="MUF71" s="2"/>
      <c r="MUG71" s="6"/>
      <c r="MUH71" s="6"/>
      <c r="MUI71" s="1"/>
      <c r="MUJ71" s="1"/>
      <c r="MUK71" s="1"/>
      <c r="MUN71" s="2"/>
      <c r="MUO71" s="6"/>
      <c r="MUP71" s="6"/>
      <c r="MUQ71" s="1"/>
      <c r="MUR71" s="1"/>
      <c r="MUS71" s="1"/>
      <c r="MUV71" s="2"/>
      <c r="MUW71" s="6"/>
      <c r="MUX71" s="6"/>
      <c r="MUY71" s="1"/>
      <c r="MUZ71" s="1"/>
      <c r="MVA71" s="1"/>
      <c r="MVD71" s="2"/>
      <c r="MVE71" s="6"/>
      <c r="MVF71" s="6"/>
      <c r="MVG71" s="1"/>
      <c r="MVH71" s="1"/>
      <c r="MVI71" s="1"/>
      <c r="MVL71" s="2"/>
      <c r="MVM71" s="6"/>
      <c r="MVN71" s="6"/>
      <c r="MVO71" s="1"/>
      <c r="MVP71" s="1"/>
      <c r="MVQ71" s="1"/>
      <c r="MVT71" s="2"/>
      <c r="MVU71" s="6"/>
      <c r="MVV71" s="6"/>
      <c r="MVW71" s="1"/>
      <c r="MVX71" s="1"/>
      <c r="MVY71" s="1"/>
      <c r="MWB71" s="2"/>
      <c r="MWC71" s="6"/>
      <c r="MWD71" s="6"/>
      <c r="MWE71" s="1"/>
      <c r="MWF71" s="1"/>
      <c r="MWG71" s="1"/>
      <c r="MWJ71" s="2"/>
      <c r="MWK71" s="6"/>
      <c r="MWL71" s="6"/>
      <c r="MWM71" s="1"/>
      <c r="MWN71" s="1"/>
      <c r="MWO71" s="1"/>
      <c r="MWR71" s="2"/>
      <c r="MWS71" s="6"/>
      <c r="MWT71" s="6"/>
      <c r="MWU71" s="1"/>
      <c r="MWV71" s="1"/>
      <c r="MWW71" s="1"/>
      <c r="MWZ71" s="2"/>
      <c r="MXA71" s="6"/>
      <c r="MXB71" s="6"/>
      <c r="MXC71" s="1"/>
      <c r="MXD71" s="1"/>
      <c r="MXE71" s="1"/>
      <c r="MXH71" s="2"/>
      <c r="MXI71" s="6"/>
      <c r="MXJ71" s="6"/>
      <c r="MXK71" s="1"/>
      <c r="MXL71" s="1"/>
      <c r="MXM71" s="1"/>
      <c r="MXP71" s="2"/>
      <c r="MXQ71" s="6"/>
      <c r="MXR71" s="6"/>
      <c r="MXS71" s="1"/>
      <c r="MXT71" s="1"/>
      <c r="MXU71" s="1"/>
      <c r="MXX71" s="2"/>
      <c r="MXY71" s="6"/>
      <c r="MXZ71" s="6"/>
      <c r="MYA71" s="1"/>
      <c r="MYB71" s="1"/>
      <c r="MYC71" s="1"/>
      <c r="MYF71" s="2"/>
      <c r="MYG71" s="6"/>
      <c r="MYH71" s="6"/>
      <c r="MYI71" s="1"/>
      <c r="MYJ71" s="1"/>
      <c r="MYK71" s="1"/>
      <c r="MYN71" s="2"/>
      <c r="MYO71" s="6"/>
      <c r="MYP71" s="6"/>
      <c r="MYQ71" s="1"/>
      <c r="MYR71" s="1"/>
      <c r="MYS71" s="1"/>
      <c r="MYV71" s="2"/>
      <c r="MYW71" s="6"/>
      <c r="MYX71" s="6"/>
      <c r="MYY71" s="1"/>
      <c r="MYZ71" s="1"/>
      <c r="MZA71" s="1"/>
      <c r="MZD71" s="2"/>
      <c r="MZE71" s="6"/>
      <c r="MZF71" s="6"/>
      <c r="MZG71" s="1"/>
      <c r="MZH71" s="1"/>
      <c r="MZI71" s="1"/>
      <c r="MZL71" s="2"/>
      <c r="MZM71" s="6"/>
      <c r="MZN71" s="6"/>
      <c r="MZO71" s="1"/>
      <c r="MZP71" s="1"/>
      <c r="MZQ71" s="1"/>
      <c r="MZT71" s="2"/>
      <c r="MZU71" s="6"/>
      <c r="MZV71" s="6"/>
      <c r="MZW71" s="1"/>
      <c r="MZX71" s="1"/>
      <c r="MZY71" s="1"/>
      <c r="NAB71" s="2"/>
      <c r="NAC71" s="6"/>
      <c r="NAD71" s="6"/>
      <c r="NAE71" s="1"/>
      <c r="NAF71" s="1"/>
      <c r="NAG71" s="1"/>
      <c r="NAJ71" s="2"/>
      <c r="NAK71" s="6"/>
      <c r="NAL71" s="6"/>
      <c r="NAM71" s="1"/>
      <c r="NAN71" s="1"/>
      <c r="NAO71" s="1"/>
      <c r="NAR71" s="2"/>
      <c r="NAS71" s="6"/>
      <c r="NAT71" s="6"/>
      <c r="NAU71" s="1"/>
      <c r="NAV71" s="1"/>
      <c r="NAW71" s="1"/>
      <c r="NAZ71" s="2"/>
      <c r="NBA71" s="6"/>
      <c r="NBB71" s="6"/>
      <c r="NBC71" s="1"/>
      <c r="NBD71" s="1"/>
      <c r="NBE71" s="1"/>
      <c r="NBH71" s="2"/>
      <c r="NBI71" s="6"/>
      <c r="NBJ71" s="6"/>
      <c r="NBK71" s="1"/>
      <c r="NBL71" s="1"/>
      <c r="NBM71" s="1"/>
      <c r="NBP71" s="2"/>
      <c r="NBQ71" s="6"/>
      <c r="NBR71" s="6"/>
      <c r="NBS71" s="1"/>
      <c r="NBT71" s="1"/>
      <c r="NBU71" s="1"/>
      <c r="NBX71" s="2"/>
      <c r="NBY71" s="6"/>
      <c r="NBZ71" s="6"/>
      <c r="NCA71" s="1"/>
      <c r="NCB71" s="1"/>
      <c r="NCC71" s="1"/>
      <c r="NCF71" s="2"/>
      <c r="NCG71" s="6"/>
      <c r="NCH71" s="6"/>
      <c r="NCI71" s="1"/>
      <c r="NCJ71" s="1"/>
      <c r="NCK71" s="1"/>
      <c r="NCN71" s="2"/>
      <c r="NCO71" s="6"/>
      <c r="NCP71" s="6"/>
      <c r="NCQ71" s="1"/>
      <c r="NCR71" s="1"/>
      <c r="NCS71" s="1"/>
      <c r="NCV71" s="2"/>
      <c r="NCW71" s="6"/>
      <c r="NCX71" s="6"/>
      <c r="NCY71" s="1"/>
      <c r="NCZ71" s="1"/>
      <c r="NDA71" s="1"/>
      <c r="NDD71" s="2"/>
      <c r="NDE71" s="6"/>
      <c r="NDF71" s="6"/>
      <c r="NDG71" s="1"/>
      <c r="NDH71" s="1"/>
      <c r="NDI71" s="1"/>
      <c r="NDL71" s="2"/>
      <c r="NDM71" s="6"/>
      <c r="NDN71" s="6"/>
      <c r="NDO71" s="1"/>
      <c r="NDP71" s="1"/>
      <c r="NDQ71" s="1"/>
      <c r="NDT71" s="2"/>
      <c r="NDU71" s="6"/>
      <c r="NDV71" s="6"/>
      <c r="NDW71" s="1"/>
      <c r="NDX71" s="1"/>
      <c r="NDY71" s="1"/>
      <c r="NEB71" s="2"/>
      <c r="NEC71" s="6"/>
      <c r="NED71" s="6"/>
      <c r="NEE71" s="1"/>
      <c r="NEF71" s="1"/>
      <c r="NEG71" s="1"/>
      <c r="NEJ71" s="2"/>
      <c r="NEK71" s="6"/>
      <c r="NEL71" s="6"/>
      <c r="NEM71" s="1"/>
      <c r="NEN71" s="1"/>
      <c r="NEO71" s="1"/>
      <c r="NER71" s="2"/>
      <c r="NES71" s="6"/>
      <c r="NET71" s="6"/>
      <c r="NEU71" s="1"/>
      <c r="NEV71" s="1"/>
      <c r="NEW71" s="1"/>
      <c r="NEZ71" s="2"/>
      <c r="NFA71" s="6"/>
      <c r="NFB71" s="6"/>
      <c r="NFC71" s="1"/>
      <c r="NFD71" s="1"/>
      <c r="NFE71" s="1"/>
      <c r="NFH71" s="2"/>
      <c r="NFI71" s="6"/>
      <c r="NFJ71" s="6"/>
      <c r="NFK71" s="1"/>
      <c r="NFL71" s="1"/>
      <c r="NFM71" s="1"/>
      <c r="NFP71" s="2"/>
      <c r="NFQ71" s="6"/>
      <c r="NFR71" s="6"/>
      <c r="NFS71" s="1"/>
      <c r="NFT71" s="1"/>
      <c r="NFU71" s="1"/>
      <c r="NFX71" s="2"/>
      <c r="NFY71" s="6"/>
      <c r="NFZ71" s="6"/>
      <c r="NGA71" s="1"/>
      <c r="NGB71" s="1"/>
      <c r="NGC71" s="1"/>
      <c r="NGF71" s="2"/>
      <c r="NGG71" s="6"/>
      <c r="NGH71" s="6"/>
      <c r="NGI71" s="1"/>
      <c r="NGJ71" s="1"/>
      <c r="NGK71" s="1"/>
      <c r="NGN71" s="2"/>
      <c r="NGO71" s="6"/>
      <c r="NGP71" s="6"/>
      <c r="NGQ71" s="1"/>
      <c r="NGR71" s="1"/>
      <c r="NGS71" s="1"/>
      <c r="NGV71" s="2"/>
      <c r="NGW71" s="6"/>
      <c r="NGX71" s="6"/>
      <c r="NGY71" s="1"/>
      <c r="NGZ71" s="1"/>
      <c r="NHA71" s="1"/>
      <c r="NHD71" s="2"/>
      <c r="NHE71" s="6"/>
      <c r="NHF71" s="6"/>
      <c r="NHG71" s="1"/>
      <c r="NHH71" s="1"/>
      <c r="NHI71" s="1"/>
      <c r="NHL71" s="2"/>
      <c r="NHM71" s="6"/>
      <c r="NHN71" s="6"/>
      <c r="NHO71" s="1"/>
      <c r="NHP71" s="1"/>
      <c r="NHQ71" s="1"/>
      <c r="NHT71" s="2"/>
      <c r="NHU71" s="6"/>
      <c r="NHV71" s="6"/>
      <c r="NHW71" s="1"/>
      <c r="NHX71" s="1"/>
      <c r="NHY71" s="1"/>
      <c r="NIB71" s="2"/>
      <c r="NIC71" s="6"/>
      <c r="NID71" s="6"/>
      <c r="NIE71" s="1"/>
      <c r="NIF71" s="1"/>
      <c r="NIG71" s="1"/>
      <c r="NIJ71" s="2"/>
      <c r="NIK71" s="6"/>
      <c r="NIL71" s="6"/>
      <c r="NIM71" s="1"/>
      <c r="NIN71" s="1"/>
      <c r="NIO71" s="1"/>
      <c r="NIR71" s="2"/>
      <c r="NIS71" s="6"/>
      <c r="NIT71" s="6"/>
      <c r="NIU71" s="1"/>
      <c r="NIV71" s="1"/>
      <c r="NIW71" s="1"/>
      <c r="NIZ71" s="2"/>
      <c r="NJA71" s="6"/>
      <c r="NJB71" s="6"/>
      <c r="NJC71" s="1"/>
      <c r="NJD71" s="1"/>
      <c r="NJE71" s="1"/>
      <c r="NJH71" s="2"/>
      <c r="NJI71" s="6"/>
      <c r="NJJ71" s="6"/>
      <c r="NJK71" s="1"/>
      <c r="NJL71" s="1"/>
      <c r="NJM71" s="1"/>
      <c r="NJP71" s="2"/>
      <c r="NJQ71" s="6"/>
      <c r="NJR71" s="6"/>
      <c r="NJS71" s="1"/>
      <c r="NJT71" s="1"/>
      <c r="NJU71" s="1"/>
      <c r="NJX71" s="2"/>
      <c r="NJY71" s="6"/>
      <c r="NJZ71" s="6"/>
      <c r="NKA71" s="1"/>
      <c r="NKB71" s="1"/>
      <c r="NKC71" s="1"/>
      <c r="NKF71" s="2"/>
      <c r="NKG71" s="6"/>
      <c r="NKH71" s="6"/>
      <c r="NKI71" s="1"/>
      <c r="NKJ71" s="1"/>
      <c r="NKK71" s="1"/>
      <c r="NKN71" s="2"/>
      <c r="NKO71" s="6"/>
      <c r="NKP71" s="6"/>
      <c r="NKQ71" s="1"/>
      <c r="NKR71" s="1"/>
      <c r="NKS71" s="1"/>
      <c r="NKV71" s="2"/>
      <c r="NKW71" s="6"/>
      <c r="NKX71" s="6"/>
      <c r="NKY71" s="1"/>
      <c r="NKZ71" s="1"/>
      <c r="NLA71" s="1"/>
      <c r="NLD71" s="2"/>
      <c r="NLE71" s="6"/>
      <c r="NLF71" s="6"/>
      <c r="NLG71" s="1"/>
      <c r="NLH71" s="1"/>
      <c r="NLI71" s="1"/>
      <c r="NLL71" s="2"/>
      <c r="NLM71" s="6"/>
      <c r="NLN71" s="6"/>
      <c r="NLO71" s="1"/>
      <c r="NLP71" s="1"/>
      <c r="NLQ71" s="1"/>
      <c r="NLT71" s="2"/>
      <c r="NLU71" s="6"/>
      <c r="NLV71" s="6"/>
      <c r="NLW71" s="1"/>
      <c r="NLX71" s="1"/>
      <c r="NLY71" s="1"/>
      <c r="NMB71" s="2"/>
      <c r="NMC71" s="6"/>
      <c r="NMD71" s="6"/>
      <c r="NME71" s="1"/>
      <c r="NMF71" s="1"/>
      <c r="NMG71" s="1"/>
      <c r="NMJ71" s="2"/>
      <c r="NMK71" s="6"/>
      <c r="NML71" s="6"/>
      <c r="NMM71" s="1"/>
      <c r="NMN71" s="1"/>
      <c r="NMO71" s="1"/>
      <c r="NMR71" s="2"/>
      <c r="NMS71" s="6"/>
      <c r="NMT71" s="6"/>
      <c r="NMU71" s="1"/>
      <c r="NMV71" s="1"/>
      <c r="NMW71" s="1"/>
      <c r="NMZ71" s="2"/>
      <c r="NNA71" s="6"/>
      <c r="NNB71" s="6"/>
      <c r="NNC71" s="1"/>
      <c r="NND71" s="1"/>
      <c r="NNE71" s="1"/>
      <c r="NNH71" s="2"/>
      <c r="NNI71" s="6"/>
      <c r="NNJ71" s="6"/>
      <c r="NNK71" s="1"/>
      <c r="NNL71" s="1"/>
      <c r="NNM71" s="1"/>
      <c r="NNP71" s="2"/>
      <c r="NNQ71" s="6"/>
      <c r="NNR71" s="6"/>
      <c r="NNS71" s="1"/>
      <c r="NNT71" s="1"/>
      <c r="NNU71" s="1"/>
      <c r="NNX71" s="2"/>
      <c r="NNY71" s="6"/>
      <c r="NNZ71" s="6"/>
      <c r="NOA71" s="1"/>
      <c r="NOB71" s="1"/>
      <c r="NOC71" s="1"/>
      <c r="NOF71" s="2"/>
      <c r="NOG71" s="6"/>
      <c r="NOH71" s="6"/>
      <c r="NOI71" s="1"/>
      <c r="NOJ71" s="1"/>
      <c r="NOK71" s="1"/>
      <c r="NON71" s="2"/>
      <c r="NOO71" s="6"/>
      <c r="NOP71" s="6"/>
      <c r="NOQ71" s="1"/>
      <c r="NOR71" s="1"/>
      <c r="NOS71" s="1"/>
      <c r="NOV71" s="2"/>
      <c r="NOW71" s="6"/>
      <c r="NOX71" s="6"/>
      <c r="NOY71" s="1"/>
      <c r="NOZ71" s="1"/>
      <c r="NPA71" s="1"/>
      <c r="NPD71" s="2"/>
      <c r="NPE71" s="6"/>
      <c r="NPF71" s="6"/>
      <c r="NPG71" s="1"/>
      <c r="NPH71" s="1"/>
      <c r="NPI71" s="1"/>
      <c r="NPL71" s="2"/>
      <c r="NPM71" s="6"/>
      <c r="NPN71" s="6"/>
      <c r="NPO71" s="1"/>
      <c r="NPP71" s="1"/>
      <c r="NPQ71" s="1"/>
      <c r="NPT71" s="2"/>
      <c r="NPU71" s="6"/>
      <c r="NPV71" s="6"/>
      <c r="NPW71" s="1"/>
      <c r="NPX71" s="1"/>
      <c r="NPY71" s="1"/>
      <c r="NQB71" s="2"/>
      <c r="NQC71" s="6"/>
      <c r="NQD71" s="6"/>
      <c r="NQE71" s="1"/>
      <c r="NQF71" s="1"/>
      <c r="NQG71" s="1"/>
      <c r="NQJ71" s="2"/>
      <c r="NQK71" s="6"/>
      <c r="NQL71" s="6"/>
      <c r="NQM71" s="1"/>
      <c r="NQN71" s="1"/>
      <c r="NQO71" s="1"/>
      <c r="NQR71" s="2"/>
      <c r="NQS71" s="6"/>
      <c r="NQT71" s="6"/>
      <c r="NQU71" s="1"/>
      <c r="NQV71" s="1"/>
      <c r="NQW71" s="1"/>
      <c r="NQZ71" s="2"/>
      <c r="NRA71" s="6"/>
      <c r="NRB71" s="6"/>
      <c r="NRC71" s="1"/>
      <c r="NRD71" s="1"/>
      <c r="NRE71" s="1"/>
      <c r="NRH71" s="2"/>
      <c r="NRI71" s="6"/>
      <c r="NRJ71" s="6"/>
      <c r="NRK71" s="1"/>
      <c r="NRL71" s="1"/>
      <c r="NRM71" s="1"/>
      <c r="NRP71" s="2"/>
      <c r="NRQ71" s="6"/>
      <c r="NRR71" s="6"/>
      <c r="NRS71" s="1"/>
      <c r="NRT71" s="1"/>
      <c r="NRU71" s="1"/>
      <c r="NRX71" s="2"/>
      <c r="NRY71" s="6"/>
      <c r="NRZ71" s="6"/>
      <c r="NSA71" s="1"/>
      <c r="NSB71" s="1"/>
      <c r="NSC71" s="1"/>
      <c r="NSF71" s="2"/>
      <c r="NSG71" s="6"/>
      <c r="NSH71" s="6"/>
      <c r="NSI71" s="1"/>
      <c r="NSJ71" s="1"/>
      <c r="NSK71" s="1"/>
      <c r="NSN71" s="2"/>
      <c r="NSO71" s="6"/>
      <c r="NSP71" s="6"/>
      <c r="NSQ71" s="1"/>
      <c r="NSR71" s="1"/>
      <c r="NSS71" s="1"/>
      <c r="NSV71" s="2"/>
      <c r="NSW71" s="6"/>
      <c r="NSX71" s="6"/>
      <c r="NSY71" s="1"/>
      <c r="NSZ71" s="1"/>
      <c r="NTA71" s="1"/>
      <c r="NTD71" s="2"/>
      <c r="NTE71" s="6"/>
      <c r="NTF71" s="6"/>
      <c r="NTG71" s="1"/>
      <c r="NTH71" s="1"/>
      <c r="NTI71" s="1"/>
      <c r="NTL71" s="2"/>
      <c r="NTM71" s="6"/>
      <c r="NTN71" s="6"/>
      <c r="NTO71" s="1"/>
      <c r="NTP71" s="1"/>
      <c r="NTQ71" s="1"/>
      <c r="NTT71" s="2"/>
      <c r="NTU71" s="6"/>
      <c r="NTV71" s="6"/>
      <c r="NTW71" s="1"/>
      <c r="NTX71" s="1"/>
      <c r="NTY71" s="1"/>
      <c r="NUB71" s="2"/>
      <c r="NUC71" s="6"/>
      <c r="NUD71" s="6"/>
      <c r="NUE71" s="1"/>
      <c r="NUF71" s="1"/>
      <c r="NUG71" s="1"/>
      <c r="NUJ71" s="2"/>
      <c r="NUK71" s="6"/>
      <c r="NUL71" s="6"/>
      <c r="NUM71" s="1"/>
      <c r="NUN71" s="1"/>
      <c r="NUO71" s="1"/>
      <c r="NUR71" s="2"/>
      <c r="NUS71" s="6"/>
      <c r="NUT71" s="6"/>
      <c r="NUU71" s="1"/>
      <c r="NUV71" s="1"/>
      <c r="NUW71" s="1"/>
      <c r="NUZ71" s="2"/>
      <c r="NVA71" s="6"/>
      <c r="NVB71" s="6"/>
      <c r="NVC71" s="1"/>
      <c r="NVD71" s="1"/>
      <c r="NVE71" s="1"/>
      <c r="NVH71" s="2"/>
      <c r="NVI71" s="6"/>
      <c r="NVJ71" s="6"/>
      <c r="NVK71" s="1"/>
      <c r="NVL71" s="1"/>
      <c r="NVM71" s="1"/>
      <c r="NVP71" s="2"/>
      <c r="NVQ71" s="6"/>
      <c r="NVR71" s="6"/>
      <c r="NVS71" s="1"/>
      <c r="NVT71" s="1"/>
      <c r="NVU71" s="1"/>
      <c r="NVX71" s="2"/>
      <c r="NVY71" s="6"/>
      <c r="NVZ71" s="6"/>
      <c r="NWA71" s="1"/>
      <c r="NWB71" s="1"/>
      <c r="NWC71" s="1"/>
      <c r="NWF71" s="2"/>
      <c r="NWG71" s="6"/>
      <c r="NWH71" s="6"/>
      <c r="NWI71" s="1"/>
      <c r="NWJ71" s="1"/>
      <c r="NWK71" s="1"/>
      <c r="NWN71" s="2"/>
      <c r="NWO71" s="6"/>
      <c r="NWP71" s="6"/>
      <c r="NWQ71" s="1"/>
      <c r="NWR71" s="1"/>
      <c r="NWS71" s="1"/>
      <c r="NWV71" s="2"/>
      <c r="NWW71" s="6"/>
      <c r="NWX71" s="6"/>
      <c r="NWY71" s="1"/>
      <c r="NWZ71" s="1"/>
      <c r="NXA71" s="1"/>
      <c r="NXD71" s="2"/>
      <c r="NXE71" s="6"/>
      <c r="NXF71" s="6"/>
      <c r="NXG71" s="1"/>
      <c r="NXH71" s="1"/>
      <c r="NXI71" s="1"/>
      <c r="NXL71" s="2"/>
      <c r="NXM71" s="6"/>
      <c r="NXN71" s="6"/>
      <c r="NXO71" s="1"/>
      <c r="NXP71" s="1"/>
      <c r="NXQ71" s="1"/>
      <c r="NXT71" s="2"/>
      <c r="NXU71" s="6"/>
      <c r="NXV71" s="6"/>
      <c r="NXW71" s="1"/>
      <c r="NXX71" s="1"/>
      <c r="NXY71" s="1"/>
      <c r="NYB71" s="2"/>
      <c r="NYC71" s="6"/>
      <c r="NYD71" s="6"/>
      <c r="NYE71" s="1"/>
      <c r="NYF71" s="1"/>
      <c r="NYG71" s="1"/>
      <c r="NYJ71" s="2"/>
      <c r="NYK71" s="6"/>
      <c r="NYL71" s="6"/>
      <c r="NYM71" s="1"/>
      <c r="NYN71" s="1"/>
      <c r="NYO71" s="1"/>
      <c r="NYR71" s="2"/>
      <c r="NYS71" s="6"/>
      <c r="NYT71" s="6"/>
      <c r="NYU71" s="1"/>
      <c r="NYV71" s="1"/>
      <c r="NYW71" s="1"/>
      <c r="NYZ71" s="2"/>
      <c r="NZA71" s="6"/>
      <c r="NZB71" s="6"/>
      <c r="NZC71" s="1"/>
      <c r="NZD71" s="1"/>
      <c r="NZE71" s="1"/>
      <c r="NZH71" s="2"/>
      <c r="NZI71" s="6"/>
      <c r="NZJ71" s="6"/>
      <c r="NZK71" s="1"/>
      <c r="NZL71" s="1"/>
      <c r="NZM71" s="1"/>
      <c r="NZP71" s="2"/>
      <c r="NZQ71" s="6"/>
      <c r="NZR71" s="6"/>
      <c r="NZS71" s="1"/>
      <c r="NZT71" s="1"/>
      <c r="NZU71" s="1"/>
      <c r="NZX71" s="2"/>
      <c r="NZY71" s="6"/>
      <c r="NZZ71" s="6"/>
      <c r="OAA71" s="1"/>
      <c r="OAB71" s="1"/>
      <c r="OAC71" s="1"/>
      <c r="OAF71" s="2"/>
      <c r="OAG71" s="6"/>
      <c r="OAH71" s="6"/>
      <c r="OAI71" s="1"/>
      <c r="OAJ71" s="1"/>
      <c r="OAK71" s="1"/>
      <c r="OAN71" s="2"/>
      <c r="OAO71" s="6"/>
      <c r="OAP71" s="6"/>
      <c r="OAQ71" s="1"/>
      <c r="OAR71" s="1"/>
      <c r="OAS71" s="1"/>
      <c r="OAV71" s="2"/>
      <c r="OAW71" s="6"/>
      <c r="OAX71" s="6"/>
      <c r="OAY71" s="1"/>
      <c r="OAZ71" s="1"/>
      <c r="OBA71" s="1"/>
      <c r="OBD71" s="2"/>
      <c r="OBE71" s="6"/>
      <c r="OBF71" s="6"/>
      <c r="OBG71" s="1"/>
      <c r="OBH71" s="1"/>
      <c r="OBI71" s="1"/>
      <c r="OBL71" s="2"/>
      <c r="OBM71" s="6"/>
      <c r="OBN71" s="6"/>
      <c r="OBO71" s="1"/>
      <c r="OBP71" s="1"/>
      <c r="OBQ71" s="1"/>
      <c r="OBT71" s="2"/>
      <c r="OBU71" s="6"/>
      <c r="OBV71" s="6"/>
      <c r="OBW71" s="1"/>
      <c r="OBX71" s="1"/>
      <c r="OBY71" s="1"/>
      <c r="OCB71" s="2"/>
      <c r="OCC71" s="6"/>
      <c r="OCD71" s="6"/>
      <c r="OCE71" s="1"/>
      <c r="OCF71" s="1"/>
      <c r="OCG71" s="1"/>
      <c r="OCJ71" s="2"/>
      <c r="OCK71" s="6"/>
      <c r="OCL71" s="6"/>
      <c r="OCM71" s="1"/>
      <c r="OCN71" s="1"/>
      <c r="OCO71" s="1"/>
      <c r="OCR71" s="2"/>
      <c r="OCS71" s="6"/>
      <c r="OCT71" s="6"/>
      <c r="OCU71" s="1"/>
      <c r="OCV71" s="1"/>
      <c r="OCW71" s="1"/>
      <c r="OCZ71" s="2"/>
      <c r="ODA71" s="6"/>
      <c r="ODB71" s="6"/>
      <c r="ODC71" s="1"/>
      <c r="ODD71" s="1"/>
      <c r="ODE71" s="1"/>
      <c r="ODH71" s="2"/>
      <c r="ODI71" s="6"/>
      <c r="ODJ71" s="6"/>
      <c r="ODK71" s="1"/>
      <c r="ODL71" s="1"/>
      <c r="ODM71" s="1"/>
      <c r="ODP71" s="2"/>
      <c r="ODQ71" s="6"/>
      <c r="ODR71" s="6"/>
      <c r="ODS71" s="1"/>
      <c r="ODT71" s="1"/>
      <c r="ODU71" s="1"/>
      <c r="ODX71" s="2"/>
      <c r="ODY71" s="6"/>
      <c r="ODZ71" s="6"/>
      <c r="OEA71" s="1"/>
      <c r="OEB71" s="1"/>
      <c r="OEC71" s="1"/>
      <c r="OEF71" s="2"/>
      <c r="OEG71" s="6"/>
      <c r="OEH71" s="6"/>
      <c r="OEI71" s="1"/>
      <c r="OEJ71" s="1"/>
      <c r="OEK71" s="1"/>
      <c r="OEN71" s="2"/>
      <c r="OEO71" s="6"/>
      <c r="OEP71" s="6"/>
      <c r="OEQ71" s="1"/>
      <c r="OER71" s="1"/>
      <c r="OES71" s="1"/>
      <c r="OEV71" s="2"/>
      <c r="OEW71" s="6"/>
      <c r="OEX71" s="6"/>
      <c r="OEY71" s="1"/>
      <c r="OEZ71" s="1"/>
      <c r="OFA71" s="1"/>
      <c r="OFD71" s="2"/>
      <c r="OFE71" s="6"/>
      <c r="OFF71" s="6"/>
      <c r="OFG71" s="1"/>
      <c r="OFH71" s="1"/>
      <c r="OFI71" s="1"/>
      <c r="OFL71" s="2"/>
      <c r="OFM71" s="6"/>
      <c r="OFN71" s="6"/>
      <c r="OFO71" s="1"/>
      <c r="OFP71" s="1"/>
      <c r="OFQ71" s="1"/>
      <c r="OFT71" s="2"/>
      <c r="OFU71" s="6"/>
      <c r="OFV71" s="6"/>
      <c r="OFW71" s="1"/>
      <c r="OFX71" s="1"/>
      <c r="OFY71" s="1"/>
      <c r="OGB71" s="2"/>
      <c r="OGC71" s="6"/>
      <c r="OGD71" s="6"/>
      <c r="OGE71" s="1"/>
      <c r="OGF71" s="1"/>
      <c r="OGG71" s="1"/>
      <c r="OGJ71" s="2"/>
      <c r="OGK71" s="6"/>
      <c r="OGL71" s="6"/>
      <c r="OGM71" s="1"/>
      <c r="OGN71" s="1"/>
      <c r="OGO71" s="1"/>
      <c r="OGR71" s="2"/>
      <c r="OGS71" s="6"/>
      <c r="OGT71" s="6"/>
      <c r="OGU71" s="1"/>
      <c r="OGV71" s="1"/>
      <c r="OGW71" s="1"/>
      <c r="OGZ71" s="2"/>
      <c r="OHA71" s="6"/>
      <c r="OHB71" s="6"/>
      <c r="OHC71" s="1"/>
      <c r="OHD71" s="1"/>
      <c r="OHE71" s="1"/>
      <c r="OHH71" s="2"/>
      <c r="OHI71" s="6"/>
      <c r="OHJ71" s="6"/>
      <c r="OHK71" s="1"/>
      <c r="OHL71" s="1"/>
      <c r="OHM71" s="1"/>
      <c r="OHP71" s="2"/>
      <c r="OHQ71" s="6"/>
      <c r="OHR71" s="6"/>
      <c r="OHS71" s="1"/>
      <c r="OHT71" s="1"/>
      <c r="OHU71" s="1"/>
      <c r="OHX71" s="2"/>
      <c r="OHY71" s="6"/>
      <c r="OHZ71" s="6"/>
      <c r="OIA71" s="1"/>
      <c r="OIB71" s="1"/>
      <c r="OIC71" s="1"/>
      <c r="OIF71" s="2"/>
      <c r="OIG71" s="6"/>
      <c r="OIH71" s="6"/>
      <c r="OII71" s="1"/>
      <c r="OIJ71" s="1"/>
      <c r="OIK71" s="1"/>
      <c r="OIN71" s="2"/>
      <c r="OIO71" s="6"/>
      <c r="OIP71" s="6"/>
      <c r="OIQ71" s="1"/>
      <c r="OIR71" s="1"/>
      <c r="OIS71" s="1"/>
      <c r="OIV71" s="2"/>
      <c r="OIW71" s="6"/>
      <c r="OIX71" s="6"/>
      <c r="OIY71" s="1"/>
      <c r="OIZ71" s="1"/>
      <c r="OJA71" s="1"/>
      <c r="OJD71" s="2"/>
      <c r="OJE71" s="6"/>
      <c r="OJF71" s="6"/>
      <c r="OJG71" s="1"/>
      <c r="OJH71" s="1"/>
      <c r="OJI71" s="1"/>
      <c r="OJL71" s="2"/>
      <c r="OJM71" s="6"/>
      <c r="OJN71" s="6"/>
      <c r="OJO71" s="1"/>
      <c r="OJP71" s="1"/>
      <c r="OJQ71" s="1"/>
      <c r="OJT71" s="2"/>
      <c r="OJU71" s="6"/>
      <c r="OJV71" s="6"/>
      <c r="OJW71" s="1"/>
      <c r="OJX71" s="1"/>
      <c r="OJY71" s="1"/>
      <c r="OKB71" s="2"/>
      <c r="OKC71" s="6"/>
      <c r="OKD71" s="6"/>
      <c r="OKE71" s="1"/>
      <c r="OKF71" s="1"/>
      <c r="OKG71" s="1"/>
      <c r="OKJ71" s="2"/>
      <c r="OKK71" s="6"/>
      <c r="OKL71" s="6"/>
      <c r="OKM71" s="1"/>
      <c r="OKN71" s="1"/>
      <c r="OKO71" s="1"/>
      <c r="OKR71" s="2"/>
      <c r="OKS71" s="6"/>
      <c r="OKT71" s="6"/>
      <c r="OKU71" s="1"/>
      <c r="OKV71" s="1"/>
      <c r="OKW71" s="1"/>
      <c r="OKZ71" s="2"/>
      <c r="OLA71" s="6"/>
      <c r="OLB71" s="6"/>
      <c r="OLC71" s="1"/>
      <c r="OLD71" s="1"/>
      <c r="OLE71" s="1"/>
      <c r="OLH71" s="2"/>
      <c r="OLI71" s="6"/>
      <c r="OLJ71" s="6"/>
      <c r="OLK71" s="1"/>
      <c r="OLL71" s="1"/>
      <c r="OLM71" s="1"/>
      <c r="OLP71" s="2"/>
      <c r="OLQ71" s="6"/>
      <c r="OLR71" s="6"/>
      <c r="OLS71" s="1"/>
      <c r="OLT71" s="1"/>
      <c r="OLU71" s="1"/>
      <c r="OLX71" s="2"/>
      <c r="OLY71" s="6"/>
      <c r="OLZ71" s="6"/>
      <c r="OMA71" s="1"/>
      <c r="OMB71" s="1"/>
      <c r="OMC71" s="1"/>
      <c r="OMF71" s="2"/>
      <c r="OMG71" s="6"/>
      <c r="OMH71" s="6"/>
      <c r="OMI71" s="1"/>
      <c r="OMJ71" s="1"/>
      <c r="OMK71" s="1"/>
      <c r="OMN71" s="2"/>
      <c r="OMO71" s="6"/>
      <c r="OMP71" s="6"/>
      <c r="OMQ71" s="1"/>
      <c r="OMR71" s="1"/>
      <c r="OMS71" s="1"/>
      <c r="OMV71" s="2"/>
      <c r="OMW71" s="6"/>
      <c r="OMX71" s="6"/>
      <c r="OMY71" s="1"/>
      <c r="OMZ71" s="1"/>
      <c r="ONA71" s="1"/>
      <c r="OND71" s="2"/>
      <c r="ONE71" s="6"/>
      <c r="ONF71" s="6"/>
      <c r="ONG71" s="1"/>
      <c r="ONH71" s="1"/>
      <c r="ONI71" s="1"/>
      <c r="ONL71" s="2"/>
      <c r="ONM71" s="6"/>
      <c r="ONN71" s="6"/>
      <c r="ONO71" s="1"/>
      <c r="ONP71" s="1"/>
      <c r="ONQ71" s="1"/>
      <c r="ONT71" s="2"/>
      <c r="ONU71" s="6"/>
      <c r="ONV71" s="6"/>
      <c r="ONW71" s="1"/>
      <c r="ONX71" s="1"/>
      <c r="ONY71" s="1"/>
      <c r="OOB71" s="2"/>
      <c r="OOC71" s="6"/>
      <c r="OOD71" s="6"/>
      <c r="OOE71" s="1"/>
      <c r="OOF71" s="1"/>
      <c r="OOG71" s="1"/>
      <c r="OOJ71" s="2"/>
      <c r="OOK71" s="6"/>
      <c r="OOL71" s="6"/>
      <c r="OOM71" s="1"/>
      <c r="OON71" s="1"/>
      <c r="OOO71" s="1"/>
      <c r="OOR71" s="2"/>
      <c r="OOS71" s="6"/>
      <c r="OOT71" s="6"/>
      <c r="OOU71" s="1"/>
      <c r="OOV71" s="1"/>
      <c r="OOW71" s="1"/>
      <c r="OOZ71" s="2"/>
      <c r="OPA71" s="6"/>
      <c r="OPB71" s="6"/>
      <c r="OPC71" s="1"/>
      <c r="OPD71" s="1"/>
      <c r="OPE71" s="1"/>
      <c r="OPH71" s="2"/>
      <c r="OPI71" s="6"/>
      <c r="OPJ71" s="6"/>
      <c r="OPK71" s="1"/>
      <c r="OPL71" s="1"/>
      <c r="OPM71" s="1"/>
      <c r="OPP71" s="2"/>
      <c r="OPQ71" s="6"/>
      <c r="OPR71" s="6"/>
      <c r="OPS71" s="1"/>
      <c r="OPT71" s="1"/>
      <c r="OPU71" s="1"/>
      <c r="OPX71" s="2"/>
      <c r="OPY71" s="6"/>
      <c r="OPZ71" s="6"/>
      <c r="OQA71" s="1"/>
      <c r="OQB71" s="1"/>
      <c r="OQC71" s="1"/>
      <c r="OQF71" s="2"/>
      <c r="OQG71" s="6"/>
      <c r="OQH71" s="6"/>
      <c r="OQI71" s="1"/>
      <c r="OQJ71" s="1"/>
      <c r="OQK71" s="1"/>
      <c r="OQN71" s="2"/>
      <c r="OQO71" s="6"/>
      <c r="OQP71" s="6"/>
      <c r="OQQ71" s="1"/>
      <c r="OQR71" s="1"/>
      <c r="OQS71" s="1"/>
      <c r="OQV71" s="2"/>
      <c r="OQW71" s="6"/>
      <c r="OQX71" s="6"/>
      <c r="OQY71" s="1"/>
      <c r="OQZ71" s="1"/>
      <c r="ORA71" s="1"/>
      <c r="ORD71" s="2"/>
      <c r="ORE71" s="6"/>
      <c r="ORF71" s="6"/>
      <c r="ORG71" s="1"/>
      <c r="ORH71" s="1"/>
      <c r="ORI71" s="1"/>
      <c r="ORL71" s="2"/>
      <c r="ORM71" s="6"/>
      <c r="ORN71" s="6"/>
      <c r="ORO71" s="1"/>
      <c r="ORP71" s="1"/>
      <c r="ORQ71" s="1"/>
      <c r="ORT71" s="2"/>
      <c r="ORU71" s="6"/>
      <c r="ORV71" s="6"/>
      <c r="ORW71" s="1"/>
      <c r="ORX71" s="1"/>
      <c r="ORY71" s="1"/>
      <c r="OSB71" s="2"/>
      <c r="OSC71" s="6"/>
      <c r="OSD71" s="6"/>
      <c r="OSE71" s="1"/>
      <c r="OSF71" s="1"/>
      <c r="OSG71" s="1"/>
      <c r="OSJ71" s="2"/>
      <c r="OSK71" s="6"/>
      <c r="OSL71" s="6"/>
      <c r="OSM71" s="1"/>
      <c r="OSN71" s="1"/>
      <c r="OSO71" s="1"/>
      <c r="OSR71" s="2"/>
      <c r="OSS71" s="6"/>
      <c r="OST71" s="6"/>
      <c r="OSU71" s="1"/>
      <c r="OSV71" s="1"/>
      <c r="OSW71" s="1"/>
      <c r="OSZ71" s="2"/>
      <c r="OTA71" s="6"/>
      <c r="OTB71" s="6"/>
      <c r="OTC71" s="1"/>
      <c r="OTD71" s="1"/>
      <c r="OTE71" s="1"/>
      <c r="OTH71" s="2"/>
      <c r="OTI71" s="6"/>
      <c r="OTJ71" s="6"/>
      <c r="OTK71" s="1"/>
      <c r="OTL71" s="1"/>
      <c r="OTM71" s="1"/>
      <c r="OTP71" s="2"/>
      <c r="OTQ71" s="6"/>
      <c r="OTR71" s="6"/>
      <c r="OTS71" s="1"/>
      <c r="OTT71" s="1"/>
      <c r="OTU71" s="1"/>
      <c r="OTX71" s="2"/>
      <c r="OTY71" s="6"/>
      <c r="OTZ71" s="6"/>
      <c r="OUA71" s="1"/>
      <c r="OUB71" s="1"/>
      <c r="OUC71" s="1"/>
      <c r="OUF71" s="2"/>
      <c r="OUG71" s="6"/>
      <c r="OUH71" s="6"/>
      <c r="OUI71" s="1"/>
      <c r="OUJ71" s="1"/>
      <c r="OUK71" s="1"/>
      <c r="OUN71" s="2"/>
      <c r="OUO71" s="6"/>
      <c r="OUP71" s="6"/>
      <c r="OUQ71" s="1"/>
      <c r="OUR71" s="1"/>
      <c r="OUS71" s="1"/>
      <c r="OUV71" s="2"/>
      <c r="OUW71" s="6"/>
      <c r="OUX71" s="6"/>
      <c r="OUY71" s="1"/>
      <c r="OUZ71" s="1"/>
      <c r="OVA71" s="1"/>
      <c r="OVD71" s="2"/>
      <c r="OVE71" s="6"/>
      <c r="OVF71" s="6"/>
      <c r="OVG71" s="1"/>
      <c r="OVH71" s="1"/>
      <c r="OVI71" s="1"/>
      <c r="OVL71" s="2"/>
      <c r="OVM71" s="6"/>
      <c r="OVN71" s="6"/>
      <c r="OVO71" s="1"/>
      <c r="OVP71" s="1"/>
      <c r="OVQ71" s="1"/>
      <c r="OVT71" s="2"/>
      <c r="OVU71" s="6"/>
      <c r="OVV71" s="6"/>
      <c r="OVW71" s="1"/>
      <c r="OVX71" s="1"/>
      <c r="OVY71" s="1"/>
      <c r="OWB71" s="2"/>
      <c r="OWC71" s="6"/>
      <c r="OWD71" s="6"/>
      <c r="OWE71" s="1"/>
      <c r="OWF71" s="1"/>
      <c r="OWG71" s="1"/>
      <c r="OWJ71" s="2"/>
      <c r="OWK71" s="6"/>
      <c r="OWL71" s="6"/>
      <c r="OWM71" s="1"/>
      <c r="OWN71" s="1"/>
      <c r="OWO71" s="1"/>
      <c r="OWR71" s="2"/>
      <c r="OWS71" s="6"/>
      <c r="OWT71" s="6"/>
      <c r="OWU71" s="1"/>
      <c r="OWV71" s="1"/>
      <c r="OWW71" s="1"/>
      <c r="OWZ71" s="2"/>
      <c r="OXA71" s="6"/>
      <c r="OXB71" s="6"/>
      <c r="OXC71" s="1"/>
      <c r="OXD71" s="1"/>
      <c r="OXE71" s="1"/>
      <c r="OXH71" s="2"/>
      <c r="OXI71" s="6"/>
      <c r="OXJ71" s="6"/>
      <c r="OXK71" s="1"/>
      <c r="OXL71" s="1"/>
      <c r="OXM71" s="1"/>
      <c r="OXP71" s="2"/>
      <c r="OXQ71" s="6"/>
      <c r="OXR71" s="6"/>
      <c r="OXS71" s="1"/>
      <c r="OXT71" s="1"/>
      <c r="OXU71" s="1"/>
      <c r="OXX71" s="2"/>
      <c r="OXY71" s="6"/>
      <c r="OXZ71" s="6"/>
      <c r="OYA71" s="1"/>
      <c r="OYB71" s="1"/>
      <c r="OYC71" s="1"/>
      <c r="OYF71" s="2"/>
      <c r="OYG71" s="6"/>
      <c r="OYH71" s="6"/>
      <c r="OYI71" s="1"/>
      <c r="OYJ71" s="1"/>
      <c r="OYK71" s="1"/>
      <c r="OYN71" s="2"/>
      <c r="OYO71" s="6"/>
      <c r="OYP71" s="6"/>
      <c r="OYQ71" s="1"/>
      <c r="OYR71" s="1"/>
      <c r="OYS71" s="1"/>
      <c r="OYV71" s="2"/>
      <c r="OYW71" s="6"/>
      <c r="OYX71" s="6"/>
      <c r="OYY71" s="1"/>
      <c r="OYZ71" s="1"/>
      <c r="OZA71" s="1"/>
      <c r="OZD71" s="2"/>
      <c r="OZE71" s="6"/>
      <c r="OZF71" s="6"/>
      <c r="OZG71" s="1"/>
      <c r="OZH71" s="1"/>
      <c r="OZI71" s="1"/>
      <c r="OZL71" s="2"/>
      <c r="OZM71" s="6"/>
      <c r="OZN71" s="6"/>
      <c r="OZO71" s="1"/>
      <c r="OZP71" s="1"/>
      <c r="OZQ71" s="1"/>
      <c r="OZT71" s="2"/>
      <c r="OZU71" s="6"/>
      <c r="OZV71" s="6"/>
      <c r="OZW71" s="1"/>
      <c r="OZX71" s="1"/>
      <c r="OZY71" s="1"/>
      <c r="PAB71" s="2"/>
      <c r="PAC71" s="6"/>
      <c r="PAD71" s="6"/>
      <c r="PAE71" s="1"/>
      <c r="PAF71" s="1"/>
      <c r="PAG71" s="1"/>
      <c r="PAJ71" s="2"/>
      <c r="PAK71" s="6"/>
      <c r="PAL71" s="6"/>
      <c r="PAM71" s="1"/>
      <c r="PAN71" s="1"/>
      <c r="PAO71" s="1"/>
      <c r="PAR71" s="2"/>
      <c r="PAS71" s="6"/>
      <c r="PAT71" s="6"/>
      <c r="PAU71" s="1"/>
      <c r="PAV71" s="1"/>
      <c r="PAW71" s="1"/>
      <c r="PAZ71" s="2"/>
      <c r="PBA71" s="6"/>
      <c r="PBB71" s="6"/>
      <c r="PBC71" s="1"/>
      <c r="PBD71" s="1"/>
      <c r="PBE71" s="1"/>
      <c r="PBH71" s="2"/>
      <c r="PBI71" s="6"/>
      <c r="PBJ71" s="6"/>
      <c r="PBK71" s="1"/>
      <c r="PBL71" s="1"/>
      <c r="PBM71" s="1"/>
      <c r="PBP71" s="2"/>
      <c r="PBQ71" s="6"/>
      <c r="PBR71" s="6"/>
      <c r="PBS71" s="1"/>
      <c r="PBT71" s="1"/>
      <c r="PBU71" s="1"/>
      <c r="PBX71" s="2"/>
      <c r="PBY71" s="6"/>
      <c r="PBZ71" s="6"/>
      <c r="PCA71" s="1"/>
      <c r="PCB71" s="1"/>
      <c r="PCC71" s="1"/>
      <c r="PCF71" s="2"/>
      <c r="PCG71" s="6"/>
      <c r="PCH71" s="6"/>
      <c r="PCI71" s="1"/>
      <c r="PCJ71" s="1"/>
      <c r="PCK71" s="1"/>
      <c r="PCN71" s="2"/>
      <c r="PCO71" s="6"/>
      <c r="PCP71" s="6"/>
      <c r="PCQ71" s="1"/>
      <c r="PCR71" s="1"/>
      <c r="PCS71" s="1"/>
      <c r="PCV71" s="2"/>
      <c r="PCW71" s="6"/>
      <c r="PCX71" s="6"/>
      <c r="PCY71" s="1"/>
      <c r="PCZ71" s="1"/>
      <c r="PDA71" s="1"/>
      <c r="PDD71" s="2"/>
      <c r="PDE71" s="6"/>
      <c r="PDF71" s="6"/>
      <c r="PDG71" s="1"/>
      <c r="PDH71" s="1"/>
      <c r="PDI71" s="1"/>
      <c r="PDL71" s="2"/>
      <c r="PDM71" s="6"/>
      <c r="PDN71" s="6"/>
      <c r="PDO71" s="1"/>
      <c r="PDP71" s="1"/>
      <c r="PDQ71" s="1"/>
      <c r="PDT71" s="2"/>
      <c r="PDU71" s="6"/>
      <c r="PDV71" s="6"/>
      <c r="PDW71" s="1"/>
      <c r="PDX71" s="1"/>
      <c r="PDY71" s="1"/>
      <c r="PEB71" s="2"/>
      <c r="PEC71" s="6"/>
      <c r="PED71" s="6"/>
      <c r="PEE71" s="1"/>
      <c r="PEF71" s="1"/>
      <c r="PEG71" s="1"/>
      <c r="PEJ71" s="2"/>
      <c r="PEK71" s="6"/>
      <c r="PEL71" s="6"/>
      <c r="PEM71" s="1"/>
      <c r="PEN71" s="1"/>
      <c r="PEO71" s="1"/>
      <c r="PER71" s="2"/>
      <c r="PES71" s="6"/>
      <c r="PET71" s="6"/>
      <c r="PEU71" s="1"/>
      <c r="PEV71" s="1"/>
      <c r="PEW71" s="1"/>
      <c r="PEZ71" s="2"/>
      <c r="PFA71" s="6"/>
      <c r="PFB71" s="6"/>
      <c r="PFC71" s="1"/>
      <c r="PFD71" s="1"/>
      <c r="PFE71" s="1"/>
      <c r="PFH71" s="2"/>
      <c r="PFI71" s="6"/>
      <c r="PFJ71" s="6"/>
      <c r="PFK71" s="1"/>
      <c r="PFL71" s="1"/>
      <c r="PFM71" s="1"/>
      <c r="PFP71" s="2"/>
      <c r="PFQ71" s="6"/>
      <c r="PFR71" s="6"/>
      <c r="PFS71" s="1"/>
      <c r="PFT71" s="1"/>
      <c r="PFU71" s="1"/>
      <c r="PFX71" s="2"/>
      <c r="PFY71" s="6"/>
      <c r="PFZ71" s="6"/>
      <c r="PGA71" s="1"/>
      <c r="PGB71" s="1"/>
      <c r="PGC71" s="1"/>
      <c r="PGF71" s="2"/>
      <c r="PGG71" s="6"/>
      <c r="PGH71" s="6"/>
      <c r="PGI71" s="1"/>
      <c r="PGJ71" s="1"/>
      <c r="PGK71" s="1"/>
      <c r="PGN71" s="2"/>
      <c r="PGO71" s="6"/>
      <c r="PGP71" s="6"/>
      <c r="PGQ71" s="1"/>
      <c r="PGR71" s="1"/>
      <c r="PGS71" s="1"/>
      <c r="PGV71" s="2"/>
      <c r="PGW71" s="6"/>
      <c r="PGX71" s="6"/>
      <c r="PGY71" s="1"/>
      <c r="PGZ71" s="1"/>
      <c r="PHA71" s="1"/>
      <c r="PHD71" s="2"/>
      <c r="PHE71" s="6"/>
      <c r="PHF71" s="6"/>
      <c r="PHG71" s="1"/>
      <c r="PHH71" s="1"/>
      <c r="PHI71" s="1"/>
      <c r="PHL71" s="2"/>
      <c r="PHM71" s="6"/>
      <c r="PHN71" s="6"/>
      <c r="PHO71" s="1"/>
      <c r="PHP71" s="1"/>
      <c r="PHQ71" s="1"/>
      <c r="PHT71" s="2"/>
      <c r="PHU71" s="6"/>
      <c r="PHV71" s="6"/>
      <c r="PHW71" s="1"/>
      <c r="PHX71" s="1"/>
      <c r="PHY71" s="1"/>
      <c r="PIB71" s="2"/>
      <c r="PIC71" s="6"/>
      <c r="PID71" s="6"/>
      <c r="PIE71" s="1"/>
      <c r="PIF71" s="1"/>
      <c r="PIG71" s="1"/>
      <c r="PIJ71" s="2"/>
      <c r="PIK71" s="6"/>
      <c r="PIL71" s="6"/>
      <c r="PIM71" s="1"/>
      <c r="PIN71" s="1"/>
      <c r="PIO71" s="1"/>
      <c r="PIR71" s="2"/>
      <c r="PIS71" s="6"/>
      <c r="PIT71" s="6"/>
      <c r="PIU71" s="1"/>
      <c r="PIV71" s="1"/>
      <c r="PIW71" s="1"/>
      <c r="PIZ71" s="2"/>
      <c r="PJA71" s="6"/>
      <c r="PJB71" s="6"/>
      <c r="PJC71" s="1"/>
      <c r="PJD71" s="1"/>
      <c r="PJE71" s="1"/>
      <c r="PJH71" s="2"/>
      <c r="PJI71" s="6"/>
      <c r="PJJ71" s="6"/>
      <c r="PJK71" s="1"/>
      <c r="PJL71" s="1"/>
      <c r="PJM71" s="1"/>
      <c r="PJP71" s="2"/>
      <c r="PJQ71" s="6"/>
      <c r="PJR71" s="6"/>
      <c r="PJS71" s="1"/>
      <c r="PJT71" s="1"/>
      <c r="PJU71" s="1"/>
      <c r="PJX71" s="2"/>
      <c r="PJY71" s="6"/>
      <c r="PJZ71" s="6"/>
      <c r="PKA71" s="1"/>
      <c r="PKB71" s="1"/>
      <c r="PKC71" s="1"/>
      <c r="PKF71" s="2"/>
      <c r="PKG71" s="6"/>
      <c r="PKH71" s="6"/>
      <c r="PKI71" s="1"/>
      <c r="PKJ71" s="1"/>
      <c r="PKK71" s="1"/>
      <c r="PKN71" s="2"/>
      <c r="PKO71" s="6"/>
      <c r="PKP71" s="6"/>
      <c r="PKQ71" s="1"/>
      <c r="PKR71" s="1"/>
      <c r="PKS71" s="1"/>
      <c r="PKV71" s="2"/>
      <c r="PKW71" s="6"/>
      <c r="PKX71" s="6"/>
      <c r="PKY71" s="1"/>
      <c r="PKZ71" s="1"/>
      <c r="PLA71" s="1"/>
      <c r="PLD71" s="2"/>
      <c r="PLE71" s="6"/>
      <c r="PLF71" s="6"/>
      <c r="PLG71" s="1"/>
      <c r="PLH71" s="1"/>
      <c r="PLI71" s="1"/>
      <c r="PLL71" s="2"/>
      <c r="PLM71" s="6"/>
      <c r="PLN71" s="6"/>
      <c r="PLO71" s="1"/>
      <c r="PLP71" s="1"/>
      <c r="PLQ71" s="1"/>
      <c r="PLT71" s="2"/>
      <c r="PLU71" s="6"/>
      <c r="PLV71" s="6"/>
      <c r="PLW71" s="1"/>
      <c r="PLX71" s="1"/>
      <c r="PLY71" s="1"/>
      <c r="PMB71" s="2"/>
      <c r="PMC71" s="6"/>
      <c r="PMD71" s="6"/>
      <c r="PME71" s="1"/>
      <c r="PMF71" s="1"/>
      <c r="PMG71" s="1"/>
      <c r="PMJ71" s="2"/>
      <c r="PMK71" s="6"/>
      <c r="PML71" s="6"/>
      <c r="PMM71" s="1"/>
      <c r="PMN71" s="1"/>
      <c r="PMO71" s="1"/>
      <c r="PMR71" s="2"/>
      <c r="PMS71" s="6"/>
      <c r="PMT71" s="6"/>
      <c r="PMU71" s="1"/>
      <c r="PMV71" s="1"/>
      <c r="PMW71" s="1"/>
      <c r="PMZ71" s="2"/>
      <c r="PNA71" s="6"/>
      <c r="PNB71" s="6"/>
      <c r="PNC71" s="1"/>
      <c r="PND71" s="1"/>
      <c r="PNE71" s="1"/>
      <c r="PNH71" s="2"/>
      <c r="PNI71" s="6"/>
      <c r="PNJ71" s="6"/>
      <c r="PNK71" s="1"/>
      <c r="PNL71" s="1"/>
      <c r="PNM71" s="1"/>
      <c r="PNP71" s="2"/>
      <c r="PNQ71" s="6"/>
      <c r="PNR71" s="6"/>
      <c r="PNS71" s="1"/>
      <c r="PNT71" s="1"/>
      <c r="PNU71" s="1"/>
      <c r="PNX71" s="2"/>
      <c r="PNY71" s="6"/>
      <c r="PNZ71" s="6"/>
      <c r="POA71" s="1"/>
      <c r="POB71" s="1"/>
      <c r="POC71" s="1"/>
      <c r="POF71" s="2"/>
      <c r="POG71" s="6"/>
      <c r="POH71" s="6"/>
      <c r="POI71" s="1"/>
      <c r="POJ71" s="1"/>
      <c r="POK71" s="1"/>
      <c r="PON71" s="2"/>
      <c r="POO71" s="6"/>
      <c r="POP71" s="6"/>
      <c r="POQ71" s="1"/>
      <c r="POR71" s="1"/>
      <c r="POS71" s="1"/>
      <c r="POV71" s="2"/>
      <c r="POW71" s="6"/>
      <c r="POX71" s="6"/>
      <c r="POY71" s="1"/>
      <c r="POZ71" s="1"/>
      <c r="PPA71" s="1"/>
      <c r="PPD71" s="2"/>
      <c r="PPE71" s="6"/>
      <c r="PPF71" s="6"/>
      <c r="PPG71" s="1"/>
      <c r="PPH71" s="1"/>
      <c r="PPI71" s="1"/>
      <c r="PPL71" s="2"/>
      <c r="PPM71" s="6"/>
      <c r="PPN71" s="6"/>
      <c r="PPO71" s="1"/>
      <c r="PPP71" s="1"/>
      <c r="PPQ71" s="1"/>
      <c r="PPT71" s="2"/>
      <c r="PPU71" s="6"/>
      <c r="PPV71" s="6"/>
      <c r="PPW71" s="1"/>
      <c r="PPX71" s="1"/>
      <c r="PPY71" s="1"/>
      <c r="PQB71" s="2"/>
      <c r="PQC71" s="6"/>
      <c r="PQD71" s="6"/>
      <c r="PQE71" s="1"/>
      <c r="PQF71" s="1"/>
      <c r="PQG71" s="1"/>
      <c r="PQJ71" s="2"/>
      <c r="PQK71" s="6"/>
      <c r="PQL71" s="6"/>
      <c r="PQM71" s="1"/>
      <c r="PQN71" s="1"/>
      <c r="PQO71" s="1"/>
      <c r="PQR71" s="2"/>
      <c r="PQS71" s="6"/>
      <c r="PQT71" s="6"/>
      <c r="PQU71" s="1"/>
      <c r="PQV71" s="1"/>
      <c r="PQW71" s="1"/>
      <c r="PQZ71" s="2"/>
      <c r="PRA71" s="6"/>
      <c r="PRB71" s="6"/>
      <c r="PRC71" s="1"/>
      <c r="PRD71" s="1"/>
      <c r="PRE71" s="1"/>
      <c r="PRH71" s="2"/>
      <c r="PRI71" s="6"/>
      <c r="PRJ71" s="6"/>
      <c r="PRK71" s="1"/>
      <c r="PRL71" s="1"/>
      <c r="PRM71" s="1"/>
      <c r="PRP71" s="2"/>
      <c r="PRQ71" s="6"/>
      <c r="PRR71" s="6"/>
      <c r="PRS71" s="1"/>
      <c r="PRT71" s="1"/>
      <c r="PRU71" s="1"/>
      <c r="PRX71" s="2"/>
      <c r="PRY71" s="6"/>
      <c r="PRZ71" s="6"/>
      <c r="PSA71" s="1"/>
      <c r="PSB71" s="1"/>
      <c r="PSC71" s="1"/>
      <c r="PSF71" s="2"/>
      <c r="PSG71" s="6"/>
      <c r="PSH71" s="6"/>
      <c r="PSI71" s="1"/>
      <c r="PSJ71" s="1"/>
      <c r="PSK71" s="1"/>
      <c r="PSN71" s="2"/>
      <c r="PSO71" s="6"/>
      <c r="PSP71" s="6"/>
      <c r="PSQ71" s="1"/>
      <c r="PSR71" s="1"/>
      <c r="PSS71" s="1"/>
      <c r="PSV71" s="2"/>
      <c r="PSW71" s="6"/>
      <c r="PSX71" s="6"/>
      <c r="PSY71" s="1"/>
      <c r="PSZ71" s="1"/>
      <c r="PTA71" s="1"/>
      <c r="PTD71" s="2"/>
      <c r="PTE71" s="6"/>
      <c r="PTF71" s="6"/>
      <c r="PTG71" s="1"/>
      <c r="PTH71" s="1"/>
      <c r="PTI71" s="1"/>
      <c r="PTL71" s="2"/>
      <c r="PTM71" s="6"/>
      <c r="PTN71" s="6"/>
      <c r="PTO71" s="1"/>
      <c r="PTP71" s="1"/>
      <c r="PTQ71" s="1"/>
      <c r="PTT71" s="2"/>
      <c r="PTU71" s="6"/>
      <c r="PTV71" s="6"/>
      <c r="PTW71" s="1"/>
      <c r="PTX71" s="1"/>
      <c r="PTY71" s="1"/>
      <c r="PUB71" s="2"/>
      <c r="PUC71" s="6"/>
      <c r="PUD71" s="6"/>
      <c r="PUE71" s="1"/>
      <c r="PUF71" s="1"/>
      <c r="PUG71" s="1"/>
      <c r="PUJ71" s="2"/>
      <c r="PUK71" s="6"/>
      <c r="PUL71" s="6"/>
      <c r="PUM71" s="1"/>
      <c r="PUN71" s="1"/>
      <c r="PUO71" s="1"/>
      <c r="PUR71" s="2"/>
      <c r="PUS71" s="6"/>
      <c r="PUT71" s="6"/>
      <c r="PUU71" s="1"/>
      <c r="PUV71" s="1"/>
      <c r="PUW71" s="1"/>
      <c r="PUZ71" s="2"/>
      <c r="PVA71" s="6"/>
      <c r="PVB71" s="6"/>
      <c r="PVC71" s="1"/>
      <c r="PVD71" s="1"/>
      <c r="PVE71" s="1"/>
      <c r="PVH71" s="2"/>
      <c r="PVI71" s="6"/>
      <c r="PVJ71" s="6"/>
      <c r="PVK71" s="1"/>
      <c r="PVL71" s="1"/>
      <c r="PVM71" s="1"/>
      <c r="PVP71" s="2"/>
      <c r="PVQ71" s="6"/>
      <c r="PVR71" s="6"/>
      <c r="PVS71" s="1"/>
      <c r="PVT71" s="1"/>
      <c r="PVU71" s="1"/>
      <c r="PVX71" s="2"/>
      <c r="PVY71" s="6"/>
      <c r="PVZ71" s="6"/>
      <c r="PWA71" s="1"/>
      <c r="PWB71" s="1"/>
      <c r="PWC71" s="1"/>
      <c r="PWF71" s="2"/>
      <c r="PWG71" s="6"/>
      <c r="PWH71" s="6"/>
      <c r="PWI71" s="1"/>
      <c r="PWJ71" s="1"/>
      <c r="PWK71" s="1"/>
      <c r="PWN71" s="2"/>
      <c r="PWO71" s="6"/>
      <c r="PWP71" s="6"/>
      <c r="PWQ71" s="1"/>
      <c r="PWR71" s="1"/>
      <c r="PWS71" s="1"/>
      <c r="PWV71" s="2"/>
      <c r="PWW71" s="6"/>
      <c r="PWX71" s="6"/>
      <c r="PWY71" s="1"/>
      <c r="PWZ71" s="1"/>
      <c r="PXA71" s="1"/>
      <c r="PXD71" s="2"/>
      <c r="PXE71" s="6"/>
      <c r="PXF71" s="6"/>
      <c r="PXG71" s="1"/>
      <c r="PXH71" s="1"/>
      <c r="PXI71" s="1"/>
      <c r="PXL71" s="2"/>
      <c r="PXM71" s="6"/>
      <c r="PXN71" s="6"/>
      <c r="PXO71" s="1"/>
      <c r="PXP71" s="1"/>
      <c r="PXQ71" s="1"/>
      <c r="PXT71" s="2"/>
      <c r="PXU71" s="6"/>
      <c r="PXV71" s="6"/>
      <c r="PXW71" s="1"/>
      <c r="PXX71" s="1"/>
      <c r="PXY71" s="1"/>
      <c r="PYB71" s="2"/>
      <c r="PYC71" s="6"/>
      <c r="PYD71" s="6"/>
      <c r="PYE71" s="1"/>
      <c r="PYF71" s="1"/>
      <c r="PYG71" s="1"/>
      <c r="PYJ71" s="2"/>
      <c r="PYK71" s="6"/>
      <c r="PYL71" s="6"/>
      <c r="PYM71" s="1"/>
      <c r="PYN71" s="1"/>
      <c r="PYO71" s="1"/>
      <c r="PYR71" s="2"/>
      <c r="PYS71" s="6"/>
      <c r="PYT71" s="6"/>
      <c r="PYU71" s="1"/>
      <c r="PYV71" s="1"/>
      <c r="PYW71" s="1"/>
      <c r="PYZ71" s="2"/>
      <c r="PZA71" s="6"/>
      <c r="PZB71" s="6"/>
      <c r="PZC71" s="1"/>
      <c r="PZD71" s="1"/>
      <c r="PZE71" s="1"/>
      <c r="PZH71" s="2"/>
      <c r="PZI71" s="6"/>
      <c r="PZJ71" s="6"/>
      <c r="PZK71" s="1"/>
      <c r="PZL71" s="1"/>
      <c r="PZM71" s="1"/>
      <c r="PZP71" s="2"/>
      <c r="PZQ71" s="6"/>
      <c r="PZR71" s="6"/>
      <c r="PZS71" s="1"/>
      <c r="PZT71" s="1"/>
      <c r="PZU71" s="1"/>
      <c r="PZX71" s="2"/>
      <c r="PZY71" s="6"/>
      <c r="PZZ71" s="6"/>
      <c r="QAA71" s="1"/>
      <c r="QAB71" s="1"/>
      <c r="QAC71" s="1"/>
      <c r="QAF71" s="2"/>
      <c r="QAG71" s="6"/>
      <c r="QAH71" s="6"/>
      <c r="QAI71" s="1"/>
      <c r="QAJ71" s="1"/>
      <c r="QAK71" s="1"/>
      <c r="QAN71" s="2"/>
      <c r="QAO71" s="6"/>
      <c r="QAP71" s="6"/>
      <c r="QAQ71" s="1"/>
      <c r="QAR71" s="1"/>
      <c r="QAS71" s="1"/>
      <c r="QAV71" s="2"/>
      <c r="QAW71" s="6"/>
      <c r="QAX71" s="6"/>
      <c r="QAY71" s="1"/>
      <c r="QAZ71" s="1"/>
      <c r="QBA71" s="1"/>
      <c r="QBD71" s="2"/>
      <c r="QBE71" s="6"/>
      <c r="QBF71" s="6"/>
      <c r="QBG71" s="1"/>
      <c r="QBH71" s="1"/>
      <c r="QBI71" s="1"/>
      <c r="QBL71" s="2"/>
      <c r="QBM71" s="6"/>
      <c r="QBN71" s="6"/>
      <c r="QBO71" s="1"/>
      <c r="QBP71" s="1"/>
      <c r="QBQ71" s="1"/>
      <c r="QBT71" s="2"/>
      <c r="QBU71" s="6"/>
      <c r="QBV71" s="6"/>
      <c r="QBW71" s="1"/>
      <c r="QBX71" s="1"/>
      <c r="QBY71" s="1"/>
      <c r="QCB71" s="2"/>
      <c r="QCC71" s="6"/>
      <c r="QCD71" s="6"/>
      <c r="QCE71" s="1"/>
      <c r="QCF71" s="1"/>
      <c r="QCG71" s="1"/>
      <c r="QCJ71" s="2"/>
      <c r="QCK71" s="6"/>
      <c r="QCL71" s="6"/>
      <c r="QCM71" s="1"/>
      <c r="QCN71" s="1"/>
      <c r="QCO71" s="1"/>
      <c r="QCR71" s="2"/>
      <c r="QCS71" s="6"/>
      <c r="QCT71" s="6"/>
      <c r="QCU71" s="1"/>
      <c r="QCV71" s="1"/>
      <c r="QCW71" s="1"/>
      <c r="QCZ71" s="2"/>
      <c r="QDA71" s="6"/>
      <c r="QDB71" s="6"/>
      <c r="QDC71" s="1"/>
      <c r="QDD71" s="1"/>
      <c r="QDE71" s="1"/>
      <c r="QDH71" s="2"/>
      <c r="QDI71" s="6"/>
      <c r="QDJ71" s="6"/>
      <c r="QDK71" s="1"/>
      <c r="QDL71" s="1"/>
      <c r="QDM71" s="1"/>
      <c r="QDP71" s="2"/>
      <c r="QDQ71" s="6"/>
      <c r="QDR71" s="6"/>
      <c r="QDS71" s="1"/>
      <c r="QDT71" s="1"/>
      <c r="QDU71" s="1"/>
      <c r="QDX71" s="2"/>
      <c r="QDY71" s="6"/>
      <c r="QDZ71" s="6"/>
      <c r="QEA71" s="1"/>
      <c r="QEB71" s="1"/>
      <c r="QEC71" s="1"/>
      <c r="QEF71" s="2"/>
      <c r="QEG71" s="6"/>
      <c r="QEH71" s="6"/>
      <c r="QEI71" s="1"/>
      <c r="QEJ71" s="1"/>
      <c r="QEK71" s="1"/>
      <c r="QEN71" s="2"/>
      <c r="QEO71" s="6"/>
      <c r="QEP71" s="6"/>
      <c r="QEQ71" s="1"/>
      <c r="QER71" s="1"/>
      <c r="QES71" s="1"/>
      <c r="QEV71" s="2"/>
      <c r="QEW71" s="6"/>
      <c r="QEX71" s="6"/>
      <c r="QEY71" s="1"/>
      <c r="QEZ71" s="1"/>
      <c r="QFA71" s="1"/>
      <c r="QFD71" s="2"/>
      <c r="QFE71" s="6"/>
      <c r="QFF71" s="6"/>
      <c r="QFG71" s="1"/>
      <c r="QFH71" s="1"/>
      <c r="QFI71" s="1"/>
      <c r="QFL71" s="2"/>
      <c r="QFM71" s="6"/>
      <c r="QFN71" s="6"/>
      <c r="QFO71" s="1"/>
      <c r="QFP71" s="1"/>
      <c r="QFQ71" s="1"/>
      <c r="QFT71" s="2"/>
      <c r="QFU71" s="6"/>
      <c r="QFV71" s="6"/>
      <c r="QFW71" s="1"/>
      <c r="QFX71" s="1"/>
      <c r="QFY71" s="1"/>
      <c r="QGB71" s="2"/>
      <c r="QGC71" s="6"/>
      <c r="QGD71" s="6"/>
      <c r="QGE71" s="1"/>
      <c r="QGF71" s="1"/>
      <c r="QGG71" s="1"/>
      <c r="QGJ71" s="2"/>
      <c r="QGK71" s="6"/>
      <c r="QGL71" s="6"/>
      <c r="QGM71" s="1"/>
      <c r="QGN71" s="1"/>
      <c r="QGO71" s="1"/>
      <c r="QGR71" s="2"/>
      <c r="QGS71" s="6"/>
      <c r="QGT71" s="6"/>
      <c r="QGU71" s="1"/>
      <c r="QGV71" s="1"/>
      <c r="QGW71" s="1"/>
      <c r="QGZ71" s="2"/>
      <c r="QHA71" s="6"/>
      <c r="QHB71" s="6"/>
      <c r="QHC71" s="1"/>
      <c r="QHD71" s="1"/>
      <c r="QHE71" s="1"/>
      <c r="QHH71" s="2"/>
      <c r="QHI71" s="6"/>
      <c r="QHJ71" s="6"/>
      <c r="QHK71" s="1"/>
      <c r="QHL71" s="1"/>
      <c r="QHM71" s="1"/>
      <c r="QHP71" s="2"/>
      <c r="QHQ71" s="6"/>
      <c r="QHR71" s="6"/>
      <c r="QHS71" s="1"/>
      <c r="QHT71" s="1"/>
      <c r="QHU71" s="1"/>
      <c r="QHX71" s="2"/>
      <c r="QHY71" s="6"/>
      <c r="QHZ71" s="6"/>
      <c r="QIA71" s="1"/>
      <c r="QIB71" s="1"/>
      <c r="QIC71" s="1"/>
      <c r="QIF71" s="2"/>
      <c r="QIG71" s="6"/>
      <c r="QIH71" s="6"/>
      <c r="QII71" s="1"/>
      <c r="QIJ71" s="1"/>
      <c r="QIK71" s="1"/>
      <c r="QIN71" s="2"/>
      <c r="QIO71" s="6"/>
      <c r="QIP71" s="6"/>
      <c r="QIQ71" s="1"/>
      <c r="QIR71" s="1"/>
      <c r="QIS71" s="1"/>
      <c r="QIV71" s="2"/>
      <c r="QIW71" s="6"/>
      <c r="QIX71" s="6"/>
      <c r="QIY71" s="1"/>
      <c r="QIZ71" s="1"/>
      <c r="QJA71" s="1"/>
      <c r="QJD71" s="2"/>
      <c r="QJE71" s="6"/>
      <c r="QJF71" s="6"/>
      <c r="QJG71" s="1"/>
      <c r="QJH71" s="1"/>
      <c r="QJI71" s="1"/>
      <c r="QJL71" s="2"/>
      <c r="QJM71" s="6"/>
      <c r="QJN71" s="6"/>
      <c r="QJO71" s="1"/>
      <c r="QJP71" s="1"/>
      <c r="QJQ71" s="1"/>
      <c r="QJT71" s="2"/>
      <c r="QJU71" s="6"/>
      <c r="QJV71" s="6"/>
      <c r="QJW71" s="1"/>
      <c r="QJX71" s="1"/>
      <c r="QJY71" s="1"/>
      <c r="QKB71" s="2"/>
      <c r="QKC71" s="6"/>
      <c r="QKD71" s="6"/>
      <c r="QKE71" s="1"/>
      <c r="QKF71" s="1"/>
      <c r="QKG71" s="1"/>
      <c r="QKJ71" s="2"/>
      <c r="QKK71" s="6"/>
      <c r="QKL71" s="6"/>
      <c r="QKM71" s="1"/>
      <c r="QKN71" s="1"/>
      <c r="QKO71" s="1"/>
      <c r="QKR71" s="2"/>
      <c r="QKS71" s="6"/>
      <c r="QKT71" s="6"/>
      <c r="QKU71" s="1"/>
      <c r="QKV71" s="1"/>
      <c r="QKW71" s="1"/>
      <c r="QKZ71" s="2"/>
      <c r="QLA71" s="6"/>
      <c r="QLB71" s="6"/>
      <c r="QLC71" s="1"/>
      <c r="QLD71" s="1"/>
      <c r="QLE71" s="1"/>
      <c r="QLH71" s="2"/>
      <c r="QLI71" s="6"/>
      <c r="QLJ71" s="6"/>
      <c r="QLK71" s="1"/>
      <c r="QLL71" s="1"/>
      <c r="QLM71" s="1"/>
      <c r="QLP71" s="2"/>
      <c r="QLQ71" s="6"/>
      <c r="QLR71" s="6"/>
      <c r="QLS71" s="1"/>
      <c r="QLT71" s="1"/>
      <c r="QLU71" s="1"/>
      <c r="QLX71" s="2"/>
      <c r="QLY71" s="6"/>
      <c r="QLZ71" s="6"/>
      <c r="QMA71" s="1"/>
      <c r="QMB71" s="1"/>
      <c r="QMC71" s="1"/>
      <c r="QMF71" s="2"/>
      <c r="QMG71" s="6"/>
      <c r="QMH71" s="6"/>
      <c r="QMI71" s="1"/>
      <c r="QMJ71" s="1"/>
      <c r="QMK71" s="1"/>
      <c r="QMN71" s="2"/>
      <c r="QMO71" s="6"/>
      <c r="QMP71" s="6"/>
      <c r="QMQ71" s="1"/>
      <c r="QMR71" s="1"/>
      <c r="QMS71" s="1"/>
      <c r="QMV71" s="2"/>
      <c r="QMW71" s="6"/>
      <c r="QMX71" s="6"/>
      <c r="QMY71" s="1"/>
      <c r="QMZ71" s="1"/>
      <c r="QNA71" s="1"/>
      <c r="QND71" s="2"/>
      <c r="QNE71" s="6"/>
      <c r="QNF71" s="6"/>
      <c r="QNG71" s="1"/>
      <c r="QNH71" s="1"/>
      <c r="QNI71" s="1"/>
      <c r="QNL71" s="2"/>
      <c r="QNM71" s="6"/>
      <c r="QNN71" s="6"/>
      <c r="QNO71" s="1"/>
      <c r="QNP71" s="1"/>
      <c r="QNQ71" s="1"/>
      <c r="QNT71" s="2"/>
      <c r="QNU71" s="6"/>
      <c r="QNV71" s="6"/>
      <c r="QNW71" s="1"/>
      <c r="QNX71" s="1"/>
      <c r="QNY71" s="1"/>
      <c r="QOB71" s="2"/>
      <c r="QOC71" s="6"/>
      <c r="QOD71" s="6"/>
      <c r="QOE71" s="1"/>
      <c r="QOF71" s="1"/>
      <c r="QOG71" s="1"/>
      <c r="QOJ71" s="2"/>
      <c r="QOK71" s="6"/>
      <c r="QOL71" s="6"/>
      <c r="QOM71" s="1"/>
      <c r="QON71" s="1"/>
      <c r="QOO71" s="1"/>
      <c r="QOR71" s="2"/>
      <c r="QOS71" s="6"/>
      <c r="QOT71" s="6"/>
      <c r="QOU71" s="1"/>
      <c r="QOV71" s="1"/>
      <c r="QOW71" s="1"/>
      <c r="QOZ71" s="2"/>
      <c r="QPA71" s="6"/>
      <c r="QPB71" s="6"/>
      <c r="QPC71" s="1"/>
      <c r="QPD71" s="1"/>
      <c r="QPE71" s="1"/>
      <c r="QPH71" s="2"/>
      <c r="QPI71" s="6"/>
      <c r="QPJ71" s="6"/>
      <c r="QPK71" s="1"/>
      <c r="QPL71" s="1"/>
      <c r="QPM71" s="1"/>
      <c r="QPP71" s="2"/>
      <c r="QPQ71" s="6"/>
      <c r="QPR71" s="6"/>
      <c r="QPS71" s="1"/>
      <c r="QPT71" s="1"/>
      <c r="QPU71" s="1"/>
      <c r="QPX71" s="2"/>
      <c r="QPY71" s="6"/>
      <c r="QPZ71" s="6"/>
      <c r="QQA71" s="1"/>
      <c r="QQB71" s="1"/>
      <c r="QQC71" s="1"/>
      <c r="QQF71" s="2"/>
      <c r="QQG71" s="6"/>
      <c r="QQH71" s="6"/>
      <c r="QQI71" s="1"/>
      <c r="QQJ71" s="1"/>
      <c r="QQK71" s="1"/>
      <c r="QQN71" s="2"/>
      <c r="QQO71" s="6"/>
      <c r="QQP71" s="6"/>
      <c r="QQQ71" s="1"/>
      <c r="QQR71" s="1"/>
      <c r="QQS71" s="1"/>
      <c r="QQV71" s="2"/>
      <c r="QQW71" s="6"/>
      <c r="QQX71" s="6"/>
      <c r="QQY71" s="1"/>
      <c r="QQZ71" s="1"/>
      <c r="QRA71" s="1"/>
      <c r="QRD71" s="2"/>
      <c r="QRE71" s="6"/>
      <c r="QRF71" s="6"/>
      <c r="QRG71" s="1"/>
      <c r="QRH71" s="1"/>
      <c r="QRI71" s="1"/>
      <c r="QRL71" s="2"/>
      <c r="QRM71" s="6"/>
      <c r="QRN71" s="6"/>
      <c r="QRO71" s="1"/>
      <c r="QRP71" s="1"/>
      <c r="QRQ71" s="1"/>
      <c r="QRT71" s="2"/>
      <c r="QRU71" s="6"/>
      <c r="QRV71" s="6"/>
      <c r="QRW71" s="1"/>
      <c r="QRX71" s="1"/>
      <c r="QRY71" s="1"/>
      <c r="QSB71" s="2"/>
      <c r="QSC71" s="6"/>
      <c r="QSD71" s="6"/>
      <c r="QSE71" s="1"/>
      <c r="QSF71" s="1"/>
      <c r="QSG71" s="1"/>
      <c r="QSJ71" s="2"/>
      <c r="QSK71" s="6"/>
      <c r="QSL71" s="6"/>
      <c r="QSM71" s="1"/>
      <c r="QSN71" s="1"/>
      <c r="QSO71" s="1"/>
      <c r="QSR71" s="2"/>
      <c r="QSS71" s="6"/>
      <c r="QST71" s="6"/>
      <c r="QSU71" s="1"/>
      <c r="QSV71" s="1"/>
      <c r="QSW71" s="1"/>
      <c r="QSZ71" s="2"/>
      <c r="QTA71" s="6"/>
      <c r="QTB71" s="6"/>
      <c r="QTC71" s="1"/>
      <c r="QTD71" s="1"/>
      <c r="QTE71" s="1"/>
      <c r="QTH71" s="2"/>
      <c r="QTI71" s="6"/>
      <c r="QTJ71" s="6"/>
      <c r="QTK71" s="1"/>
      <c r="QTL71" s="1"/>
      <c r="QTM71" s="1"/>
      <c r="QTP71" s="2"/>
      <c r="QTQ71" s="6"/>
      <c r="QTR71" s="6"/>
      <c r="QTS71" s="1"/>
      <c r="QTT71" s="1"/>
      <c r="QTU71" s="1"/>
      <c r="QTX71" s="2"/>
      <c r="QTY71" s="6"/>
      <c r="QTZ71" s="6"/>
      <c r="QUA71" s="1"/>
      <c r="QUB71" s="1"/>
      <c r="QUC71" s="1"/>
      <c r="QUF71" s="2"/>
      <c r="QUG71" s="6"/>
      <c r="QUH71" s="6"/>
      <c r="QUI71" s="1"/>
      <c r="QUJ71" s="1"/>
      <c r="QUK71" s="1"/>
      <c r="QUN71" s="2"/>
      <c r="QUO71" s="6"/>
      <c r="QUP71" s="6"/>
      <c r="QUQ71" s="1"/>
      <c r="QUR71" s="1"/>
      <c r="QUS71" s="1"/>
      <c r="QUV71" s="2"/>
      <c r="QUW71" s="6"/>
      <c r="QUX71" s="6"/>
      <c r="QUY71" s="1"/>
      <c r="QUZ71" s="1"/>
      <c r="QVA71" s="1"/>
      <c r="QVD71" s="2"/>
      <c r="QVE71" s="6"/>
      <c r="QVF71" s="6"/>
      <c r="QVG71" s="1"/>
      <c r="QVH71" s="1"/>
      <c r="QVI71" s="1"/>
      <c r="QVL71" s="2"/>
      <c r="QVM71" s="6"/>
      <c r="QVN71" s="6"/>
      <c r="QVO71" s="1"/>
      <c r="QVP71" s="1"/>
      <c r="QVQ71" s="1"/>
      <c r="QVT71" s="2"/>
      <c r="QVU71" s="6"/>
      <c r="QVV71" s="6"/>
      <c r="QVW71" s="1"/>
      <c r="QVX71" s="1"/>
      <c r="QVY71" s="1"/>
      <c r="QWB71" s="2"/>
      <c r="QWC71" s="6"/>
      <c r="QWD71" s="6"/>
      <c r="QWE71" s="1"/>
      <c r="QWF71" s="1"/>
      <c r="QWG71" s="1"/>
      <c r="QWJ71" s="2"/>
      <c r="QWK71" s="6"/>
      <c r="QWL71" s="6"/>
      <c r="QWM71" s="1"/>
      <c r="QWN71" s="1"/>
      <c r="QWO71" s="1"/>
      <c r="QWR71" s="2"/>
      <c r="QWS71" s="6"/>
      <c r="QWT71" s="6"/>
      <c r="QWU71" s="1"/>
      <c r="QWV71" s="1"/>
      <c r="QWW71" s="1"/>
      <c r="QWZ71" s="2"/>
      <c r="QXA71" s="6"/>
      <c r="QXB71" s="6"/>
      <c r="QXC71" s="1"/>
      <c r="QXD71" s="1"/>
      <c r="QXE71" s="1"/>
      <c r="QXH71" s="2"/>
      <c r="QXI71" s="6"/>
      <c r="QXJ71" s="6"/>
      <c r="QXK71" s="1"/>
      <c r="QXL71" s="1"/>
      <c r="QXM71" s="1"/>
      <c r="QXP71" s="2"/>
      <c r="QXQ71" s="6"/>
      <c r="QXR71" s="6"/>
      <c r="QXS71" s="1"/>
      <c r="QXT71" s="1"/>
      <c r="QXU71" s="1"/>
      <c r="QXX71" s="2"/>
      <c r="QXY71" s="6"/>
      <c r="QXZ71" s="6"/>
      <c r="QYA71" s="1"/>
      <c r="QYB71" s="1"/>
      <c r="QYC71" s="1"/>
      <c r="QYF71" s="2"/>
      <c r="QYG71" s="6"/>
      <c r="QYH71" s="6"/>
      <c r="QYI71" s="1"/>
      <c r="QYJ71" s="1"/>
      <c r="QYK71" s="1"/>
      <c r="QYN71" s="2"/>
      <c r="QYO71" s="6"/>
      <c r="QYP71" s="6"/>
      <c r="QYQ71" s="1"/>
      <c r="QYR71" s="1"/>
      <c r="QYS71" s="1"/>
      <c r="QYV71" s="2"/>
      <c r="QYW71" s="6"/>
      <c r="QYX71" s="6"/>
      <c r="QYY71" s="1"/>
      <c r="QYZ71" s="1"/>
      <c r="QZA71" s="1"/>
      <c r="QZD71" s="2"/>
      <c r="QZE71" s="6"/>
      <c r="QZF71" s="6"/>
      <c r="QZG71" s="1"/>
      <c r="QZH71" s="1"/>
      <c r="QZI71" s="1"/>
      <c r="QZL71" s="2"/>
      <c r="QZM71" s="6"/>
      <c r="QZN71" s="6"/>
      <c r="QZO71" s="1"/>
      <c r="QZP71" s="1"/>
      <c r="QZQ71" s="1"/>
      <c r="QZT71" s="2"/>
      <c r="QZU71" s="6"/>
      <c r="QZV71" s="6"/>
      <c r="QZW71" s="1"/>
      <c r="QZX71" s="1"/>
      <c r="QZY71" s="1"/>
      <c r="RAB71" s="2"/>
      <c r="RAC71" s="6"/>
      <c r="RAD71" s="6"/>
      <c r="RAE71" s="1"/>
      <c r="RAF71" s="1"/>
      <c r="RAG71" s="1"/>
      <c r="RAJ71" s="2"/>
      <c r="RAK71" s="6"/>
      <c r="RAL71" s="6"/>
      <c r="RAM71" s="1"/>
      <c r="RAN71" s="1"/>
      <c r="RAO71" s="1"/>
      <c r="RAR71" s="2"/>
      <c r="RAS71" s="6"/>
      <c r="RAT71" s="6"/>
      <c r="RAU71" s="1"/>
      <c r="RAV71" s="1"/>
      <c r="RAW71" s="1"/>
      <c r="RAZ71" s="2"/>
      <c r="RBA71" s="6"/>
      <c r="RBB71" s="6"/>
      <c r="RBC71" s="1"/>
      <c r="RBD71" s="1"/>
      <c r="RBE71" s="1"/>
      <c r="RBH71" s="2"/>
      <c r="RBI71" s="6"/>
      <c r="RBJ71" s="6"/>
      <c r="RBK71" s="1"/>
      <c r="RBL71" s="1"/>
      <c r="RBM71" s="1"/>
      <c r="RBP71" s="2"/>
      <c r="RBQ71" s="6"/>
      <c r="RBR71" s="6"/>
      <c r="RBS71" s="1"/>
      <c r="RBT71" s="1"/>
      <c r="RBU71" s="1"/>
      <c r="RBX71" s="2"/>
      <c r="RBY71" s="6"/>
      <c r="RBZ71" s="6"/>
      <c r="RCA71" s="1"/>
      <c r="RCB71" s="1"/>
      <c r="RCC71" s="1"/>
      <c r="RCF71" s="2"/>
      <c r="RCG71" s="6"/>
      <c r="RCH71" s="6"/>
      <c r="RCI71" s="1"/>
      <c r="RCJ71" s="1"/>
      <c r="RCK71" s="1"/>
      <c r="RCN71" s="2"/>
      <c r="RCO71" s="6"/>
      <c r="RCP71" s="6"/>
      <c r="RCQ71" s="1"/>
      <c r="RCR71" s="1"/>
      <c r="RCS71" s="1"/>
      <c r="RCV71" s="2"/>
      <c r="RCW71" s="6"/>
      <c r="RCX71" s="6"/>
      <c r="RCY71" s="1"/>
      <c r="RCZ71" s="1"/>
      <c r="RDA71" s="1"/>
      <c r="RDD71" s="2"/>
      <c r="RDE71" s="6"/>
      <c r="RDF71" s="6"/>
      <c r="RDG71" s="1"/>
      <c r="RDH71" s="1"/>
      <c r="RDI71" s="1"/>
      <c r="RDL71" s="2"/>
      <c r="RDM71" s="6"/>
      <c r="RDN71" s="6"/>
      <c r="RDO71" s="1"/>
      <c r="RDP71" s="1"/>
      <c r="RDQ71" s="1"/>
      <c r="RDT71" s="2"/>
      <c r="RDU71" s="6"/>
      <c r="RDV71" s="6"/>
      <c r="RDW71" s="1"/>
      <c r="RDX71" s="1"/>
      <c r="RDY71" s="1"/>
      <c r="REB71" s="2"/>
      <c r="REC71" s="6"/>
      <c r="RED71" s="6"/>
      <c r="REE71" s="1"/>
      <c r="REF71" s="1"/>
      <c r="REG71" s="1"/>
      <c r="REJ71" s="2"/>
      <c r="REK71" s="6"/>
      <c r="REL71" s="6"/>
      <c r="REM71" s="1"/>
      <c r="REN71" s="1"/>
      <c r="REO71" s="1"/>
      <c r="RER71" s="2"/>
      <c r="RES71" s="6"/>
      <c r="RET71" s="6"/>
      <c r="REU71" s="1"/>
      <c r="REV71" s="1"/>
      <c r="REW71" s="1"/>
      <c r="REZ71" s="2"/>
      <c r="RFA71" s="6"/>
      <c r="RFB71" s="6"/>
      <c r="RFC71" s="1"/>
      <c r="RFD71" s="1"/>
      <c r="RFE71" s="1"/>
      <c r="RFH71" s="2"/>
      <c r="RFI71" s="6"/>
      <c r="RFJ71" s="6"/>
      <c r="RFK71" s="1"/>
      <c r="RFL71" s="1"/>
      <c r="RFM71" s="1"/>
      <c r="RFP71" s="2"/>
      <c r="RFQ71" s="6"/>
      <c r="RFR71" s="6"/>
      <c r="RFS71" s="1"/>
      <c r="RFT71" s="1"/>
      <c r="RFU71" s="1"/>
      <c r="RFX71" s="2"/>
      <c r="RFY71" s="6"/>
      <c r="RFZ71" s="6"/>
      <c r="RGA71" s="1"/>
      <c r="RGB71" s="1"/>
      <c r="RGC71" s="1"/>
      <c r="RGF71" s="2"/>
      <c r="RGG71" s="6"/>
      <c r="RGH71" s="6"/>
      <c r="RGI71" s="1"/>
      <c r="RGJ71" s="1"/>
      <c r="RGK71" s="1"/>
      <c r="RGN71" s="2"/>
      <c r="RGO71" s="6"/>
      <c r="RGP71" s="6"/>
      <c r="RGQ71" s="1"/>
      <c r="RGR71" s="1"/>
      <c r="RGS71" s="1"/>
      <c r="RGV71" s="2"/>
      <c r="RGW71" s="6"/>
      <c r="RGX71" s="6"/>
      <c r="RGY71" s="1"/>
      <c r="RGZ71" s="1"/>
      <c r="RHA71" s="1"/>
      <c r="RHD71" s="2"/>
      <c r="RHE71" s="6"/>
      <c r="RHF71" s="6"/>
      <c r="RHG71" s="1"/>
      <c r="RHH71" s="1"/>
      <c r="RHI71" s="1"/>
      <c r="RHL71" s="2"/>
      <c r="RHM71" s="6"/>
      <c r="RHN71" s="6"/>
      <c r="RHO71" s="1"/>
      <c r="RHP71" s="1"/>
      <c r="RHQ71" s="1"/>
      <c r="RHT71" s="2"/>
      <c r="RHU71" s="6"/>
      <c r="RHV71" s="6"/>
      <c r="RHW71" s="1"/>
      <c r="RHX71" s="1"/>
      <c r="RHY71" s="1"/>
      <c r="RIB71" s="2"/>
      <c r="RIC71" s="6"/>
      <c r="RID71" s="6"/>
      <c r="RIE71" s="1"/>
      <c r="RIF71" s="1"/>
      <c r="RIG71" s="1"/>
      <c r="RIJ71" s="2"/>
      <c r="RIK71" s="6"/>
      <c r="RIL71" s="6"/>
      <c r="RIM71" s="1"/>
      <c r="RIN71" s="1"/>
      <c r="RIO71" s="1"/>
      <c r="RIR71" s="2"/>
      <c r="RIS71" s="6"/>
      <c r="RIT71" s="6"/>
      <c r="RIU71" s="1"/>
      <c r="RIV71" s="1"/>
      <c r="RIW71" s="1"/>
      <c r="RIZ71" s="2"/>
      <c r="RJA71" s="6"/>
      <c r="RJB71" s="6"/>
      <c r="RJC71" s="1"/>
      <c r="RJD71" s="1"/>
      <c r="RJE71" s="1"/>
      <c r="RJH71" s="2"/>
      <c r="RJI71" s="6"/>
      <c r="RJJ71" s="6"/>
      <c r="RJK71" s="1"/>
      <c r="RJL71" s="1"/>
      <c r="RJM71" s="1"/>
      <c r="RJP71" s="2"/>
      <c r="RJQ71" s="6"/>
      <c r="RJR71" s="6"/>
      <c r="RJS71" s="1"/>
      <c r="RJT71" s="1"/>
      <c r="RJU71" s="1"/>
      <c r="RJX71" s="2"/>
      <c r="RJY71" s="6"/>
      <c r="RJZ71" s="6"/>
      <c r="RKA71" s="1"/>
      <c r="RKB71" s="1"/>
      <c r="RKC71" s="1"/>
      <c r="RKF71" s="2"/>
      <c r="RKG71" s="6"/>
      <c r="RKH71" s="6"/>
      <c r="RKI71" s="1"/>
      <c r="RKJ71" s="1"/>
      <c r="RKK71" s="1"/>
      <c r="RKN71" s="2"/>
      <c r="RKO71" s="6"/>
      <c r="RKP71" s="6"/>
      <c r="RKQ71" s="1"/>
      <c r="RKR71" s="1"/>
      <c r="RKS71" s="1"/>
      <c r="RKV71" s="2"/>
      <c r="RKW71" s="6"/>
      <c r="RKX71" s="6"/>
      <c r="RKY71" s="1"/>
      <c r="RKZ71" s="1"/>
      <c r="RLA71" s="1"/>
      <c r="RLD71" s="2"/>
      <c r="RLE71" s="6"/>
      <c r="RLF71" s="6"/>
      <c r="RLG71" s="1"/>
      <c r="RLH71" s="1"/>
      <c r="RLI71" s="1"/>
      <c r="RLL71" s="2"/>
      <c r="RLM71" s="6"/>
      <c r="RLN71" s="6"/>
      <c r="RLO71" s="1"/>
      <c r="RLP71" s="1"/>
      <c r="RLQ71" s="1"/>
      <c r="RLT71" s="2"/>
      <c r="RLU71" s="6"/>
      <c r="RLV71" s="6"/>
      <c r="RLW71" s="1"/>
      <c r="RLX71" s="1"/>
      <c r="RLY71" s="1"/>
      <c r="RMB71" s="2"/>
      <c r="RMC71" s="6"/>
      <c r="RMD71" s="6"/>
      <c r="RME71" s="1"/>
      <c r="RMF71" s="1"/>
      <c r="RMG71" s="1"/>
      <c r="RMJ71" s="2"/>
      <c r="RMK71" s="6"/>
      <c r="RML71" s="6"/>
      <c r="RMM71" s="1"/>
      <c r="RMN71" s="1"/>
      <c r="RMO71" s="1"/>
      <c r="RMR71" s="2"/>
      <c r="RMS71" s="6"/>
      <c r="RMT71" s="6"/>
      <c r="RMU71" s="1"/>
      <c r="RMV71" s="1"/>
      <c r="RMW71" s="1"/>
      <c r="RMZ71" s="2"/>
      <c r="RNA71" s="6"/>
      <c r="RNB71" s="6"/>
      <c r="RNC71" s="1"/>
      <c r="RND71" s="1"/>
      <c r="RNE71" s="1"/>
      <c r="RNH71" s="2"/>
      <c r="RNI71" s="6"/>
      <c r="RNJ71" s="6"/>
      <c r="RNK71" s="1"/>
      <c r="RNL71" s="1"/>
      <c r="RNM71" s="1"/>
      <c r="RNP71" s="2"/>
      <c r="RNQ71" s="6"/>
      <c r="RNR71" s="6"/>
      <c r="RNS71" s="1"/>
      <c r="RNT71" s="1"/>
      <c r="RNU71" s="1"/>
      <c r="RNX71" s="2"/>
      <c r="RNY71" s="6"/>
      <c r="RNZ71" s="6"/>
      <c r="ROA71" s="1"/>
      <c r="ROB71" s="1"/>
      <c r="ROC71" s="1"/>
      <c r="ROF71" s="2"/>
      <c r="ROG71" s="6"/>
      <c r="ROH71" s="6"/>
      <c r="ROI71" s="1"/>
      <c r="ROJ71" s="1"/>
      <c r="ROK71" s="1"/>
      <c r="RON71" s="2"/>
      <c r="ROO71" s="6"/>
      <c r="ROP71" s="6"/>
      <c r="ROQ71" s="1"/>
      <c r="ROR71" s="1"/>
      <c r="ROS71" s="1"/>
      <c r="ROV71" s="2"/>
      <c r="ROW71" s="6"/>
      <c r="ROX71" s="6"/>
      <c r="ROY71" s="1"/>
      <c r="ROZ71" s="1"/>
      <c r="RPA71" s="1"/>
      <c r="RPD71" s="2"/>
      <c r="RPE71" s="6"/>
      <c r="RPF71" s="6"/>
      <c r="RPG71" s="1"/>
      <c r="RPH71" s="1"/>
      <c r="RPI71" s="1"/>
      <c r="RPL71" s="2"/>
      <c r="RPM71" s="6"/>
      <c r="RPN71" s="6"/>
      <c r="RPO71" s="1"/>
      <c r="RPP71" s="1"/>
      <c r="RPQ71" s="1"/>
      <c r="RPT71" s="2"/>
      <c r="RPU71" s="6"/>
      <c r="RPV71" s="6"/>
      <c r="RPW71" s="1"/>
      <c r="RPX71" s="1"/>
      <c r="RPY71" s="1"/>
      <c r="RQB71" s="2"/>
      <c r="RQC71" s="6"/>
      <c r="RQD71" s="6"/>
      <c r="RQE71" s="1"/>
      <c r="RQF71" s="1"/>
      <c r="RQG71" s="1"/>
      <c r="RQJ71" s="2"/>
      <c r="RQK71" s="6"/>
      <c r="RQL71" s="6"/>
      <c r="RQM71" s="1"/>
      <c r="RQN71" s="1"/>
      <c r="RQO71" s="1"/>
      <c r="RQR71" s="2"/>
      <c r="RQS71" s="6"/>
      <c r="RQT71" s="6"/>
      <c r="RQU71" s="1"/>
      <c r="RQV71" s="1"/>
      <c r="RQW71" s="1"/>
      <c r="RQZ71" s="2"/>
      <c r="RRA71" s="6"/>
      <c r="RRB71" s="6"/>
      <c r="RRC71" s="1"/>
      <c r="RRD71" s="1"/>
      <c r="RRE71" s="1"/>
      <c r="RRH71" s="2"/>
      <c r="RRI71" s="6"/>
      <c r="RRJ71" s="6"/>
      <c r="RRK71" s="1"/>
      <c r="RRL71" s="1"/>
      <c r="RRM71" s="1"/>
      <c r="RRP71" s="2"/>
      <c r="RRQ71" s="6"/>
      <c r="RRR71" s="6"/>
      <c r="RRS71" s="1"/>
      <c r="RRT71" s="1"/>
      <c r="RRU71" s="1"/>
      <c r="RRX71" s="2"/>
      <c r="RRY71" s="6"/>
      <c r="RRZ71" s="6"/>
      <c r="RSA71" s="1"/>
      <c r="RSB71" s="1"/>
      <c r="RSC71" s="1"/>
      <c r="RSF71" s="2"/>
      <c r="RSG71" s="6"/>
      <c r="RSH71" s="6"/>
      <c r="RSI71" s="1"/>
      <c r="RSJ71" s="1"/>
      <c r="RSK71" s="1"/>
      <c r="RSN71" s="2"/>
      <c r="RSO71" s="6"/>
      <c r="RSP71" s="6"/>
      <c r="RSQ71" s="1"/>
      <c r="RSR71" s="1"/>
      <c r="RSS71" s="1"/>
      <c r="RSV71" s="2"/>
      <c r="RSW71" s="6"/>
      <c r="RSX71" s="6"/>
      <c r="RSY71" s="1"/>
      <c r="RSZ71" s="1"/>
      <c r="RTA71" s="1"/>
      <c r="RTD71" s="2"/>
      <c r="RTE71" s="6"/>
      <c r="RTF71" s="6"/>
      <c r="RTG71" s="1"/>
      <c r="RTH71" s="1"/>
      <c r="RTI71" s="1"/>
      <c r="RTL71" s="2"/>
      <c r="RTM71" s="6"/>
      <c r="RTN71" s="6"/>
      <c r="RTO71" s="1"/>
      <c r="RTP71" s="1"/>
      <c r="RTQ71" s="1"/>
      <c r="RTT71" s="2"/>
      <c r="RTU71" s="6"/>
      <c r="RTV71" s="6"/>
      <c r="RTW71" s="1"/>
      <c r="RTX71" s="1"/>
      <c r="RTY71" s="1"/>
      <c r="RUB71" s="2"/>
      <c r="RUC71" s="6"/>
      <c r="RUD71" s="6"/>
      <c r="RUE71" s="1"/>
      <c r="RUF71" s="1"/>
      <c r="RUG71" s="1"/>
      <c r="RUJ71" s="2"/>
      <c r="RUK71" s="6"/>
      <c r="RUL71" s="6"/>
      <c r="RUM71" s="1"/>
      <c r="RUN71" s="1"/>
      <c r="RUO71" s="1"/>
      <c r="RUR71" s="2"/>
      <c r="RUS71" s="6"/>
      <c r="RUT71" s="6"/>
      <c r="RUU71" s="1"/>
      <c r="RUV71" s="1"/>
      <c r="RUW71" s="1"/>
      <c r="RUZ71" s="2"/>
      <c r="RVA71" s="6"/>
      <c r="RVB71" s="6"/>
      <c r="RVC71" s="1"/>
      <c r="RVD71" s="1"/>
      <c r="RVE71" s="1"/>
      <c r="RVH71" s="2"/>
      <c r="RVI71" s="6"/>
      <c r="RVJ71" s="6"/>
      <c r="RVK71" s="1"/>
      <c r="RVL71" s="1"/>
      <c r="RVM71" s="1"/>
      <c r="RVP71" s="2"/>
      <c r="RVQ71" s="6"/>
      <c r="RVR71" s="6"/>
      <c r="RVS71" s="1"/>
      <c r="RVT71" s="1"/>
      <c r="RVU71" s="1"/>
      <c r="RVX71" s="2"/>
      <c r="RVY71" s="6"/>
      <c r="RVZ71" s="6"/>
      <c r="RWA71" s="1"/>
      <c r="RWB71" s="1"/>
      <c r="RWC71" s="1"/>
      <c r="RWF71" s="2"/>
      <c r="RWG71" s="6"/>
      <c r="RWH71" s="6"/>
      <c r="RWI71" s="1"/>
      <c r="RWJ71" s="1"/>
      <c r="RWK71" s="1"/>
      <c r="RWN71" s="2"/>
      <c r="RWO71" s="6"/>
      <c r="RWP71" s="6"/>
      <c r="RWQ71" s="1"/>
      <c r="RWR71" s="1"/>
      <c r="RWS71" s="1"/>
      <c r="RWV71" s="2"/>
      <c r="RWW71" s="6"/>
      <c r="RWX71" s="6"/>
      <c r="RWY71" s="1"/>
      <c r="RWZ71" s="1"/>
      <c r="RXA71" s="1"/>
      <c r="RXD71" s="2"/>
      <c r="RXE71" s="6"/>
      <c r="RXF71" s="6"/>
      <c r="RXG71" s="1"/>
      <c r="RXH71" s="1"/>
      <c r="RXI71" s="1"/>
      <c r="RXL71" s="2"/>
      <c r="RXM71" s="6"/>
      <c r="RXN71" s="6"/>
      <c r="RXO71" s="1"/>
      <c r="RXP71" s="1"/>
      <c r="RXQ71" s="1"/>
      <c r="RXT71" s="2"/>
      <c r="RXU71" s="6"/>
      <c r="RXV71" s="6"/>
      <c r="RXW71" s="1"/>
      <c r="RXX71" s="1"/>
      <c r="RXY71" s="1"/>
      <c r="RYB71" s="2"/>
      <c r="RYC71" s="6"/>
      <c r="RYD71" s="6"/>
      <c r="RYE71" s="1"/>
      <c r="RYF71" s="1"/>
      <c r="RYG71" s="1"/>
      <c r="RYJ71" s="2"/>
      <c r="RYK71" s="6"/>
      <c r="RYL71" s="6"/>
      <c r="RYM71" s="1"/>
      <c r="RYN71" s="1"/>
      <c r="RYO71" s="1"/>
      <c r="RYR71" s="2"/>
      <c r="RYS71" s="6"/>
      <c r="RYT71" s="6"/>
      <c r="RYU71" s="1"/>
      <c r="RYV71" s="1"/>
      <c r="RYW71" s="1"/>
      <c r="RYZ71" s="2"/>
      <c r="RZA71" s="6"/>
      <c r="RZB71" s="6"/>
      <c r="RZC71" s="1"/>
      <c r="RZD71" s="1"/>
      <c r="RZE71" s="1"/>
      <c r="RZH71" s="2"/>
      <c r="RZI71" s="6"/>
      <c r="RZJ71" s="6"/>
      <c r="RZK71" s="1"/>
      <c r="RZL71" s="1"/>
      <c r="RZM71" s="1"/>
      <c r="RZP71" s="2"/>
      <c r="RZQ71" s="6"/>
      <c r="RZR71" s="6"/>
      <c r="RZS71" s="1"/>
      <c r="RZT71" s="1"/>
      <c r="RZU71" s="1"/>
      <c r="RZX71" s="2"/>
      <c r="RZY71" s="6"/>
      <c r="RZZ71" s="6"/>
      <c r="SAA71" s="1"/>
      <c r="SAB71" s="1"/>
      <c r="SAC71" s="1"/>
      <c r="SAF71" s="2"/>
      <c r="SAG71" s="6"/>
      <c r="SAH71" s="6"/>
      <c r="SAI71" s="1"/>
      <c r="SAJ71" s="1"/>
      <c r="SAK71" s="1"/>
      <c r="SAN71" s="2"/>
      <c r="SAO71" s="6"/>
      <c r="SAP71" s="6"/>
      <c r="SAQ71" s="1"/>
      <c r="SAR71" s="1"/>
      <c r="SAS71" s="1"/>
      <c r="SAV71" s="2"/>
      <c r="SAW71" s="6"/>
      <c r="SAX71" s="6"/>
      <c r="SAY71" s="1"/>
      <c r="SAZ71" s="1"/>
      <c r="SBA71" s="1"/>
      <c r="SBD71" s="2"/>
      <c r="SBE71" s="6"/>
      <c r="SBF71" s="6"/>
      <c r="SBG71" s="1"/>
      <c r="SBH71" s="1"/>
      <c r="SBI71" s="1"/>
      <c r="SBL71" s="2"/>
      <c r="SBM71" s="6"/>
      <c r="SBN71" s="6"/>
      <c r="SBO71" s="1"/>
      <c r="SBP71" s="1"/>
      <c r="SBQ71" s="1"/>
      <c r="SBT71" s="2"/>
      <c r="SBU71" s="6"/>
      <c r="SBV71" s="6"/>
      <c r="SBW71" s="1"/>
      <c r="SBX71" s="1"/>
      <c r="SBY71" s="1"/>
      <c r="SCB71" s="2"/>
      <c r="SCC71" s="6"/>
      <c r="SCD71" s="6"/>
      <c r="SCE71" s="1"/>
      <c r="SCF71" s="1"/>
      <c r="SCG71" s="1"/>
      <c r="SCJ71" s="2"/>
      <c r="SCK71" s="6"/>
      <c r="SCL71" s="6"/>
      <c r="SCM71" s="1"/>
      <c r="SCN71" s="1"/>
      <c r="SCO71" s="1"/>
      <c r="SCR71" s="2"/>
      <c r="SCS71" s="6"/>
      <c r="SCT71" s="6"/>
      <c r="SCU71" s="1"/>
      <c r="SCV71" s="1"/>
      <c r="SCW71" s="1"/>
      <c r="SCZ71" s="2"/>
      <c r="SDA71" s="6"/>
      <c r="SDB71" s="6"/>
      <c r="SDC71" s="1"/>
      <c r="SDD71" s="1"/>
      <c r="SDE71" s="1"/>
      <c r="SDH71" s="2"/>
      <c r="SDI71" s="6"/>
      <c r="SDJ71" s="6"/>
      <c r="SDK71" s="1"/>
      <c r="SDL71" s="1"/>
      <c r="SDM71" s="1"/>
      <c r="SDP71" s="2"/>
      <c r="SDQ71" s="6"/>
      <c r="SDR71" s="6"/>
      <c r="SDS71" s="1"/>
      <c r="SDT71" s="1"/>
      <c r="SDU71" s="1"/>
      <c r="SDX71" s="2"/>
      <c r="SDY71" s="6"/>
      <c r="SDZ71" s="6"/>
      <c r="SEA71" s="1"/>
      <c r="SEB71" s="1"/>
      <c r="SEC71" s="1"/>
      <c r="SEF71" s="2"/>
      <c r="SEG71" s="6"/>
      <c r="SEH71" s="6"/>
      <c r="SEI71" s="1"/>
      <c r="SEJ71" s="1"/>
      <c r="SEK71" s="1"/>
      <c r="SEN71" s="2"/>
      <c r="SEO71" s="6"/>
      <c r="SEP71" s="6"/>
      <c r="SEQ71" s="1"/>
      <c r="SER71" s="1"/>
      <c r="SES71" s="1"/>
      <c r="SEV71" s="2"/>
      <c r="SEW71" s="6"/>
      <c r="SEX71" s="6"/>
      <c r="SEY71" s="1"/>
      <c r="SEZ71" s="1"/>
      <c r="SFA71" s="1"/>
      <c r="SFD71" s="2"/>
      <c r="SFE71" s="6"/>
      <c r="SFF71" s="6"/>
      <c r="SFG71" s="1"/>
      <c r="SFH71" s="1"/>
      <c r="SFI71" s="1"/>
      <c r="SFL71" s="2"/>
      <c r="SFM71" s="6"/>
      <c r="SFN71" s="6"/>
      <c r="SFO71" s="1"/>
      <c r="SFP71" s="1"/>
      <c r="SFQ71" s="1"/>
      <c r="SFT71" s="2"/>
      <c r="SFU71" s="6"/>
      <c r="SFV71" s="6"/>
      <c r="SFW71" s="1"/>
      <c r="SFX71" s="1"/>
      <c r="SFY71" s="1"/>
      <c r="SGB71" s="2"/>
      <c r="SGC71" s="6"/>
      <c r="SGD71" s="6"/>
      <c r="SGE71" s="1"/>
      <c r="SGF71" s="1"/>
      <c r="SGG71" s="1"/>
      <c r="SGJ71" s="2"/>
      <c r="SGK71" s="6"/>
      <c r="SGL71" s="6"/>
      <c r="SGM71" s="1"/>
      <c r="SGN71" s="1"/>
      <c r="SGO71" s="1"/>
      <c r="SGR71" s="2"/>
      <c r="SGS71" s="6"/>
      <c r="SGT71" s="6"/>
      <c r="SGU71" s="1"/>
      <c r="SGV71" s="1"/>
      <c r="SGW71" s="1"/>
      <c r="SGZ71" s="2"/>
      <c r="SHA71" s="6"/>
      <c r="SHB71" s="6"/>
      <c r="SHC71" s="1"/>
      <c r="SHD71" s="1"/>
      <c r="SHE71" s="1"/>
      <c r="SHH71" s="2"/>
      <c r="SHI71" s="6"/>
      <c r="SHJ71" s="6"/>
      <c r="SHK71" s="1"/>
      <c r="SHL71" s="1"/>
      <c r="SHM71" s="1"/>
      <c r="SHP71" s="2"/>
      <c r="SHQ71" s="6"/>
      <c r="SHR71" s="6"/>
      <c r="SHS71" s="1"/>
      <c r="SHT71" s="1"/>
      <c r="SHU71" s="1"/>
      <c r="SHX71" s="2"/>
      <c r="SHY71" s="6"/>
      <c r="SHZ71" s="6"/>
      <c r="SIA71" s="1"/>
      <c r="SIB71" s="1"/>
      <c r="SIC71" s="1"/>
      <c r="SIF71" s="2"/>
      <c r="SIG71" s="6"/>
      <c r="SIH71" s="6"/>
      <c r="SII71" s="1"/>
      <c r="SIJ71" s="1"/>
      <c r="SIK71" s="1"/>
      <c r="SIN71" s="2"/>
      <c r="SIO71" s="6"/>
      <c r="SIP71" s="6"/>
      <c r="SIQ71" s="1"/>
      <c r="SIR71" s="1"/>
      <c r="SIS71" s="1"/>
      <c r="SIV71" s="2"/>
      <c r="SIW71" s="6"/>
      <c r="SIX71" s="6"/>
      <c r="SIY71" s="1"/>
      <c r="SIZ71" s="1"/>
      <c r="SJA71" s="1"/>
      <c r="SJD71" s="2"/>
      <c r="SJE71" s="6"/>
      <c r="SJF71" s="6"/>
      <c r="SJG71" s="1"/>
      <c r="SJH71" s="1"/>
      <c r="SJI71" s="1"/>
      <c r="SJL71" s="2"/>
      <c r="SJM71" s="6"/>
      <c r="SJN71" s="6"/>
      <c r="SJO71" s="1"/>
      <c r="SJP71" s="1"/>
      <c r="SJQ71" s="1"/>
      <c r="SJT71" s="2"/>
      <c r="SJU71" s="6"/>
      <c r="SJV71" s="6"/>
      <c r="SJW71" s="1"/>
      <c r="SJX71" s="1"/>
      <c r="SJY71" s="1"/>
      <c r="SKB71" s="2"/>
      <c r="SKC71" s="6"/>
      <c r="SKD71" s="6"/>
      <c r="SKE71" s="1"/>
      <c r="SKF71" s="1"/>
      <c r="SKG71" s="1"/>
      <c r="SKJ71" s="2"/>
      <c r="SKK71" s="6"/>
      <c r="SKL71" s="6"/>
      <c r="SKM71" s="1"/>
      <c r="SKN71" s="1"/>
      <c r="SKO71" s="1"/>
      <c r="SKR71" s="2"/>
      <c r="SKS71" s="6"/>
      <c r="SKT71" s="6"/>
      <c r="SKU71" s="1"/>
      <c r="SKV71" s="1"/>
      <c r="SKW71" s="1"/>
      <c r="SKZ71" s="2"/>
      <c r="SLA71" s="6"/>
      <c r="SLB71" s="6"/>
      <c r="SLC71" s="1"/>
      <c r="SLD71" s="1"/>
      <c r="SLE71" s="1"/>
      <c r="SLH71" s="2"/>
      <c r="SLI71" s="6"/>
      <c r="SLJ71" s="6"/>
      <c r="SLK71" s="1"/>
      <c r="SLL71" s="1"/>
      <c r="SLM71" s="1"/>
      <c r="SLP71" s="2"/>
      <c r="SLQ71" s="6"/>
      <c r="SLR71" s="6"/>
      <c r="SLS71" s="1"/>
      <c r="SLT71" s="1"/>
      <c r="SLU71" s="1"/>
      <c r="SLX71" s="2"/>
      <c r="SLY71" s="6"/>
      <c r="SLZ71" s="6"/>
      <c r="SMA71" s="1"/>
      <c r="SMB71" s="1"/>
      <c r="SMC71" s="1"/>
      <c r="SMF71" s="2"/>
      <c r="SMG71" s="6"/>
      <c r="SMH71" s="6"/>
      <c r="SMI71" s="1"/>
      <c r="SMJ71" s="1"/>
      <c r="SMK71" s="1"/>
      <c r="SMN71" s="2"/>
      <c r="SMO71" s="6"/>
      <c r="SMP71" s="6"/>
      <c r="SMQ71" s="1"/>
      <c r="SMR71" s="1"/>
      <c r="SMS71" s="1"/>
      <c r="SMV71" s="2"/>
      <c r="SMW71" s="6"/>
      <c r="SMX71" s="6"/>
      <c r="SMY71" s="1"/>
      <c r="SMZ71" s="1"/>
      <c r="SNA71" s="1"/>
      <c r="SND71" s="2"/>
      <c r="SNE71" s="6"/>
      <c r="SNF71" s="6"/>
      <c r="SNG71" s="1"/>
      <c r="SNH71" s="1"/>
      <c r="SNI71" s="1"/>
      <c r="SNL71" s="2"/>
      <c r="SNM71" s="6"/>
      <c r="SNN71" s="6"/>
      <c r="SNO71" s="1"/>
      <c r="SNP71" s="1"/>
      <c r="SNQ71" s="1"/>
      <c r="SNT71" s="2"/>
      <c r="SNU71" s="6"/>
      <c r="SNV71" s="6"/>
      <c r="SNW71" s="1"/>
      <c r="SNX71" s="1"/>
      <c r="SNY71" s="1"/>
      <c r="SOB71" s="2"/>
      <c r="SOC71" s="6"/>
      <c r="SOD71" s="6"/>
      <c r="SOE71" s="1"/>
      <c r="SOF71" s="1"/>
      <c r="SOG71" s="1"/>
      <c r="SOJ71" s="2"/>
      <c r="SOK71" s="6"/>
      <c r="SOL71" s="6"/>
      <c r="SOM71" s="1"/>
      <c r="SON71" s="1"/>
      <c r="SOO71" s="1"/>
      <c r="SOR71" s="2"/>
      <c r="SOS71" s="6"/>
      <c r="SOT71" s="6"/>
      <c r="SOU71" s="1"/>
      <c r="SOV71" s="1"/>
      <c r="SOW71" s="1"/>
      <c r="SOZ71" s="2"/>
      <c r="SPA71" s="6"/>
      <c r="SPB71" s="6"/>
      <c r="SPC71" s="1"/>
      <c r="SPD71" s="1"/>
      <c r="SPE71" s="1"/>
      <c r="SPH71" s="2"/>
      <c r="SPI71" s="6"/>
      <c r="SPJ71" s="6"/>
      <c r="SPK71" s="1"/>
      <c r="SPL71" s="1"/>
      <c r="SPM71" s="1"/>
      <c r="SPP71" s="2"/>
      <c r="SPQ71" s="6"/>
      <c r="SPR71" s="6"/>
      <c r="SPS71" s="1"/>
      <c r="SPT71" s="1"/>
      <c r="SPU71" s="1"/>
      <c r="SPX71" s="2"/>
      <c r="SPY71" s="6"/>
      <c r="SPZ71" s="6"/>
      <c r="SQA71" s="1"/>
      <c r="SQB71" s="1"/>
      <c r="SQC71" s="1"/>
      <c r="SQF71" s="2"/>
      <c r="SQG71" s="6"/>
      <c r="SQH71" s="6"/>
      <c r="SQI71" s="1"/>
      <c r="SQJ71" s="1"/>
      <c r="SQK71" s="1"/>
      <c r="SQN71" s="2"/>
      <c r="SQO71" s="6"/>
      <c r="SQP71" s="6"/>
      <c r="SQQ71" s="1"/>
      <c r="SQR71" s="1"/>
      <c r="SQS71" s="1"/>
      <c r="SQV71" s="2"/>
      <c r="SQW71" s="6"/>
      <c r="SQX71" s="6"/>
      <c r="SQY71" s="1"/>
      <c r="SQZ71" s="1"/>
      <c r="SRA71" s="1"/>
      <c r="SRD71" s="2"/>
      <c r="SRE71" s="6"/>
      <c r="SRF71" s="6"/>
      <c r="SRG71" s="1"/>
      <c r="SRH71" s="1"/>
      <c r="SRI71" s="1"/>
      <c r="SRL71" s="2"/>
      <c r="SRM71" s="6"/>
      <c r="SRN71" s="6"/>
      <c r="SRO71" s="1"/>
      <c r="SRP71" s="1"/>
      <c r="SRQ71" s="1"/>
      <c r="SRT71" s="2"/>
      <c r="SRU71" s="6"/>
      <c r="SRV71" s="6"/>
      <c r="SRW71" s="1"/>
      <c r="SRX71" s="1"/>
      <c r="SRY71" s="1"/>
      <c r="SSB71" s="2"/>
      <c r="SSC71" s="6"/>
      <c r="SSD71" s="6"/>
      <c r="SSE71" s="1"/>
      <c r="SSF71" s="1"/>
      <c r="SSG71" s="1"/>
      <c r="SSJ71" s="2"/>
      <c r="SSK71" s="6"/>
      <c r="SSL71" s="6"/>
      <c r="SSM71" s="1"/>
      <c r="SSN71" s="1"/>
      <c r="SSO71" s="1"/>
      <c r="SSR71" s="2"/>
      <c r="SSS71" s="6"/>
      <c r="SST71" s="6"/>
      <c r="SSU71" s="1"/>
      <c r="SSV71" s="1"/>
      <c r="SSW71" s="1"/>
      <c r="SSZ71" s="2"/>
      <c r="STA71" s="6"/>
      <c r="STB71" s="6"/>
      <c r="STC71" s="1"/>
      <c r="STD71" s="1"/>
      <c r="STE71" s="1"/>
      <c r="STH71" s="2"/>
      <c r="STI71" s="6"/>
      <c r="STJ71" s="6"/>
      <c r="STK71" s="1"/>
      <c r="STL71" s="1"/>
      <c r="STM71" s="1"/>
      <c r="STP71" s="2"/>
      <c r="STQ71" s="6"/>
      <c r="STR71" s="6"/>
      <c r="STS71" s="1"/>
      <c r="STT71" s="1"/>
      <c r="STU71" s="1"/>
      <c r="STX71" s="2"/>
      <c r="STY71" s="6"/>
      <c r="STZ71" s="6"/>
      <c r="SUA71" s="1"/>
      <c r="SUB71" s="1"/>
      <c r="SUC71" s="1"/>
      <c r="SUF71" s="2"/>
      <c r="SUG71" s="6"/>
      <c r="SUH71" s="6"/>
      <c r="SUI71" s="1"/>
      <c r="SUJ71" s="1"/>
      <c r="SUK71" s="1"/>
      <c r="SUN71" s="2"/>
      <c r="SUO71" s="6"/>
      <c r="SUP71" s="6"/>
      <c r="SUQ71" s="1"/>
      <c r="SUR71" s="1"/>
      <c r="SUS71" s="1"/>
      <c r="SUV71" s="2"/>
      <c r="SUW71" s="6"/>
      <c r="SUX71" s="6"/>
      <c r="SUY71" s="1"/>
      <c r="SUZ71" s="1"/>
      <c r="SVA71" s="1"/>
      <c r="SVD71" s="2"/>
      <c r="SVE71" s="6"/>
      <c r="SVF71" s="6"/>
      <c r="SVG71" s="1"/>
      <c r="SVH71" s="1"/>
      <c r="SVI71" s="1"/>
      <c r="SVL71" s="2"/>
      <c r="SVM71" s="6"/>
      <c r="SVN71" s="6"/>
      <c r="SVO71" s="1"/>
      <c r="SVP71" s="1"/>
      <c r="SVQ71" s="1"/>
      <c r="SVT71" s="2"/>
      <c r="SVU71" s="6"/>
      <c r="SVV71" s="6"/>
      <c r="SVW71" s="1"/>
      <c r="SVX71" s="1"/>
      <c r="SVY71" s="1"/>
      <c r="SWB71" s="2"/>
      <c r="SWC71" s="6"/>
      <c r="SWD71" s="6"/>
      <c r="SWE71" s="1"/>
      <c r="SWF71" s="1"/>
      <c r="SWG71" s="1"/>
      <c r="SWJ71" s="2"/>
      <c r="SWK71" s="6"/>
      <c r="SWL71" s="6"/>
      <c r="SWM71" s="1"/>
      <c r="SWN71" s="1"/>
      <c r="SWO71" s="1"/>
      <c r="SWR71" s="2"/>
      <c r="SWS71" s="6"/>
      <c r="SWT71" s="6"/>
      <c r="SWU71" s="1"/>
      <c r="SWV71" s="1"/>
      <c r="SWW71" s="1"/>
      <c r="SWZ71" s="2"/>
      <c r="SXA71" s="6"/>
      <c r="SXB71" s="6"/>
      <c r="SXC71" s="1"/>
      <c r="SXD71" s="1"/>
      <c r="SXE71" s="1"/>
      <c r="SXH71" s="2"/>
      <c r="SXI71" s="6"/>
      <c r="SXJ71" s="6"/>
      <c r="SXK71" s="1"/>
      <c r="SXL71" s="1"/>
      <c r="SXM71" s="1"/>
      <c r="SXP71" s="2"/>
      <c r="SXQ71" s="6"/>
      <c r="SXR71" s="6"/>
      <c r="SXS71" s="1"/>
      <c r="SXT71" s="1"/>
      <c r="SXU71" s="1"/>
      <c r="SXX71" s="2"/>
      <c r="SXY71" s="6"/>
      <c r="SXZ71" s="6"/>
      <c r="SYA71" s="1"/>
      <c r="SYB71" s="1"/>
      <c r="SYC71" s="1"/>
      <c r="SYF71" s="2"/>
      <c r="SYG71" s="6"/>
      <c r="SYH71" s="6"/>
      <c r="SYI71" s="1"/>
      <c r="SYJ71" s="1"/>
      <c r="SYK71" s="1"/>
      <c r="SYN71" s="2"/>
      <c r="SYO71" s="6"/>
      <c r="SYP71" s="6"/>
      <c r="SYQ71" s="1"/>
      <c r="SYR71" s="1"/>
      <c r="SYS71" s="1"/>
      <c r="SYV71" s="2"/>
      <c r="SYW71" s="6"/>
      <c r="SYX71" s="6"/>
      <c r="SYY71" s="1"/>
      <c r="SYZ71" s="1"/>
      <c r="SZA71" s="1"/>
      <c r="SZD71" s="2"/>
      <c r="SZE71" s="6"/>
      <c r="SZF71" s="6"/>
      <c r="SZG71" s="1"/>
      <c r="SZH71" s="1"/>
      <c r="SZI71" s="1"/>
      <c r="SZL71" s="2"/>
      <c r="SZM71" s="6"/>
      <c r="SZN71" s="6"/>
      <c r="SZO71" s="1"/>
      <c r="SZP71" s="1"/>
      <c r="SZQ71" s="1"/>
      <c r="SZT71" s="2"/>
      <c r="SZU71" s="6"/>
      <c r="SZV71" s="6"/>
      <c r="SZW71" s="1"/>
      <c r="SZX71" s="1"/>
      <c r="SZY71" s="1"/>
      <c r="TAB71" s="2"/>
      <c r="TAC71" s="6"/>
      <c r="TAD71" s="6"/>
      <c r="TAE71" s="1"/>
      <c r="TAF71" s="1"/>
      <c r="TAG71" s="1"/>
      <c r="TAJ71" s="2"/>
      <c r="TAK71" s="6"/>
      <c r="TAL71" s="6"/>
      <c r="TAM71" s="1"/>
      <c r="TAN71" s="1"/>
      <c r="TAO71" s="1"/>
      <c r="TAR71" s="2"/>
      <c r="TAS71" s="6"/>
      <c r="TAT71" s="6"/>
      <c r="TAU71" s="1"/>
      <c r="TAV71" s="1"/>
      <c r="TAW71" s="1"/>
      <c r="TAZ71" s="2"/>
      <c r="TBA71" s="6"/>
      <c r="TBB71" s="6"/>
      <c r="TBC71" s="1"/>
      <c r="TBD71" s="1"/>
      <c r="TBE71" s="1"/>
      <c r="TBH71" s="2"/>
      <c r="TBI71" s="6"/>
      <c r="TBJ71" s="6"/>
      <c r="TBK71" s="1"/>
      <c r="TBL71" s="1"/>
      <c r="TBM71" s="1"/>
      <c r="TBP71" s="2"/>
      <c r="TBQ71" s="6"/>
      <c r="TBR71" s="6"/>
      <c r="TBS71" s="1"/>
      <c r="TBT71" s="1"/>
      <c r="TBU71" s="1"/>
      <c r="TBX71" s="2"/>
      <c r="TBY71" s="6"/>
      <c r="TBZ71" s="6"/>
      <c r="TCA71" s="1"/>
      <c r="TCB71" s="1"/>
      <c r="TCC71" s="1"/>
      <c r="TCF71" s="2"/>
      <c r="TCG71" s="6"/>
      <c r="TCH71" s="6"/>
      <c r="TCI71" s="1"/>
      <c r="TCJ71" s="1"/>
      <c r="TCK71" s="1"/>
      <c r="TCN71" s="2"/>
      <c r="TCO71" s="6"/>
      <c r="TCP71" s="6"/>
      <c r="TCQ71" s="1"/>
      <c r="TCR71" s="1"/>
      <c r="TCS71" s="1"/>
      <c r="TCV71" s="2"/>
      <c r="TCW71" s="6"/>
      <c r="TCX71" s="6"/>
      <c r="TCY71" s="1"/>
      <c r="TCZ71" s="1"/>
      <c r="TDA71" s="1"/>
      <c r="TDD71" s="2"/>
      <c r="TDE71" s="6"/>
      <c r="TDF71" s="6"/>
      <c r="TDG71" s="1"/>
      <c r="TDH71" s="1"/>
      <c r="TDI71" s="1"/>
      <c r="TDL71" s="2"/>
      <c r="TDM71" s="6"/>
      <c r="TDN71" s="6"/>
      <c r="TDO71" s="1"/>
      <c r="TDP71" s="1"/>
      <c r="TDQ71" s="1"/>
      <c r="TDT71" s="2"/>
      <c r="TDU71" s="6"/>
      <c r="TDV71" s="6"/>
      <c r="TDW71" s="1"/>
      <c r="TDX71" s="1"/>
      <c r="TDY71" s="1"/>
      <c r="TEB71" s="2"/>
      <c r="TEC71" s="6"/>
      <c r="TED71" s="6"/>
      <c r="TEE71" s="1"/>
      <c r="TEF71" s="1"/>
      <c r="TEG71" s="1"/>
      <c r="TEJ71" s="2"/>
      <c r="TEK71" s="6"/>
      <c r="TEL71" s="6"/>
      <c r="TEM71" s="1"/>
      <c r="TEN71" s="1"/>
      <c r="TEO71" s="1"/>
      <c r="TER71" s="2"/>
      <c r="TES71" s="6"/>
      <c r="TET71" s="6"/>
      <c r="TEU71" s="1"/>
      <c r="TEV71" s="1"/>
      <c r="TEW71" s="1"/>
      <c r="TEZ71" s="2"/>
      <c r="TFA71" s="6"/>
      <c r="TFB71" s="6"/>
      <c r="TFC71" s="1"/>
      <c r="TFD71" s="1"/>
      <c r="TFE71" s="1"/>
      <c r="TFH71" s="2"/>
      <c r="TFI71" s="6"/>
      <c r="TFJ71" s="6"/>
      <c r="TFK71" s="1"/>
      <c r="TFL71" s="1"/>
      <c r="TFM71" s="1"/>
      <c r="TFP71" s="2"/>
      <c r="TFQ71" s="6"/>
      <c r="TFR71" s="6"/>
      <c r="TFS71" s="1"/>
      <c r="TFT71" s="1"/>
      <c r="TFU71" s="1"/>
      <c r="TFX71" s="2"/>
      <c r="TFY71" s="6"/>
      <c r="TFZ71" s="6"/>
      <c r="TGA71" s="1"/>
      <c r="TGB71" s="1"/>
      <c r="TGC71" s="1"/>
      <c r="TGF71" s="2"/>
      <c r="TGG71" s="6"/>
      <c r="TGH71" s="6"/>
      <c r="TGI71" s="1"/>
      <c r="TGJ71" s="1"/>
      <c r="TGK71" s="1"/>
      <c r="TGN71" s="2"/>
      <c r="TGO71" s="6"/>
      <c r="TGP71" s="6"/>
      <c r="TGQ71" s="1"/>
      <c r="TGR71" s="1"/>
      <c r="TGS71" s="1"/>
      <c r="TGV71" s="2"/>
      <c r="TGW71" s="6"/>
      <c r="TGX71" s="6"/>
      <c r="TGY71" s="1"/>
      <c r="TGZ71" s="1"/>
      <c r="THA71" s="1"/>
      <c r="THD71" s="2"/>
      <c r="THE71" s="6"/>
      <c r="THF71" s="6"/>
      <c r="THG71" s="1"/>
      <c r="THH71" s="1"/>
      <c r="THI71" s="1"/>
      <c r="THL71" s="2"/>
      <c r="THM71" s="6"/>
      <c r="THN71" s="6"/>
      <c r="THO71" s="1"/>
      <c r="THP71" s="1"/>
      <c r="THQ71" s="1"/>
      <c r="THT71" s="2"/>
      <c r="THU71" s="6"/>
      <c r="THV71" s="6"/>
      <c r="THW71" s="1"/>
      <c r="THX71" s="1"/>
      <c r="THY71" s="1"/>
      <c r="TIB71" s="2"/>
      <c r="TIC71" s="6"/>
      <c r="TID71" s="6"/>
      <c r="TIE71" s="1"/>
      <c r="TIF71" s="1"/>
      <c r="TIG71" s="1"/>
      <c r="TIJ71" s="2"/>
      <c r="TIK71" s="6"/>
      <c r="TIL71" s="6"/>
      <c r="TIM71" s="1"/>
      <c r="TIN71" s="1"/>
      <c r="TIO71" s="1"/>
      <c r="TIR71" s="2"/>
      <c r="TIS71" s="6"/>
      <c r="TIT71" s="6"/>
      <c r="TIU71" s="1"/>
      <c r="TIV71" s="1"/>
      <c r="TIW71" s="1"/>
      <c r="TIZ71" s="2"/>
      <c r="TJA71" s="6"/>
      <c r="TJB71" s="6"/>
      <c r="TJC71" s="1"/>
      <c r="TJD71" s="1"/>
      <c r="TJE71" s="1"/>
      <c r="TJH71" s="2"/>
      <c r="TJI71" s="6"/>
      <c r="TJJ71" s="6"/>
      <c r="TJK71" s="1"/>
      <c r="TJL71" s="1"/>
      <c r="TJM71" s="1"/>
      <c r="TJP71" s="2"/>
      <c r="TJQ71" s="6"/>
      <c r="TJR71" s="6"/>
      <c r="TJS71" s="1"/>
      <c r="TJT71" s="1"/>
      <c r="TJU71" s="1"/>
      <c r="TJX71" s="2"/>
      <c r="TJY71" s="6"/>
      <c r="TJZ71" s="6"/>
      <c r="TKA71" s="1"/>
      <c r="TKB71" s="1"/>
      <c r="TKC71" s="1"/>
      <c r="TKF71" s="2"/>
      <c r="TKG71" s="6"/>
      <c r="TKH71" s="6"/>
      <c r="TKI71" s="1"/>
      <c r="TKJ71" s="1"/>
      <c r="TKK71" s="1"/>
      <c r="TKN71" s="2"/>
      <c r="TKO71" s="6"/>
      <c r="TKP71" s="6"/>
      <c r="TKQ71" s="1"/>
      <c r="TKR71" s="1"/>
      <c r="TKS71" s="1"/>
      <c r="TKV71" s="2"/>
      <c r="TKW71" s="6"/>
      <c r="TKX71" s="6"/>
      <c r="TKY71" s="1"/>
      <c r="TKZ71" s="1"/>
      <c r="TLA71" s="1"/>
      <c r="TLD71" s="2"/>
      <c r="TLE71" s="6"/>
      <c r="TLF71" s="6"/>
      <c r="TLG71" s="1"/>
      <c r="TLH71" s="1"/>
      <c r="TLI71" s="1"/>
      <c r="TLL71" s="2"/>
      <c r="TLM71" s="6"/>
      <c r="TLN71" s="6"/>
      <c r="TLO71" s="1"/>
      <c r="TLP71" s="1"/>
      <c r="TLQ71" s="1"/>
      <c r="TLT71" s="2"/>
      <c r="TLU71" s="6"/>
      <c r="TLV71" s="6"/>
      <c r="TLW71" s="1"/>
      <c r="TLX71" s="1"/>
      <c r="TLY71" s="1"/>
      <c r="TMB71" s="2"/>
      <c r="TMC71" s="6"/>
      <c r="TMD71" s="6"/>
      <c r="TME71" s="1"/>
      <c r="TMF71" s="1"/>
      <c r="TMG71" s="1"/>
      <c r="TMJ71" s="2"/>
      <c r="TMK71" s="6"/>
      <c r="TML71" s="6"/>
      <c r="TMM71" s="1"/>
      <c r="TMN71" s="1"/>
      <c r="TMO71" s="1"/>
      <c r="TMR71" s="2"/>
      <c r="TMS71" s="6"/>
      <c r="TMT71" s="6"/>
      <c r="TMU71" s="1"/>
      <c r="TMV71" s="1"/>
      <c r="TMW71" s="1"/>
      <c r="TMZ71" s="2"/>
      <c r="TNA71" s="6"/>
      <c r="TNB71" s="6"/>
      <c r="TNC71" s="1"/>
      <c r="TND71" s="1"/>
      <c r="TNE71" s="1"/>
      <c r="TNH71" s="2"/>
      <c r="TNI71" s="6"/>
      <c r="TNJ71" s="6"/>
      <c r="TNK71" s="1"/>
      <c r="TNL71" s="1"/>
      <c r="TNM71" s="1"/>
      <c r="TNP71" s="2"/>
      <c r="TNQ71" s="6"/>
      <c r="TNR71" s="6"/>
      <c r="TNS71" s="1"/>
      <c r="TNT71" s="1"/>
      <c r="TNU71" s="1"/>
      <c r="TNX71" s="2"/>
      <c r="TNY71" s="6"/>
      <c r="TNZ71" s="6"/>
      <c r="TOA71" s="1"/>
      <c r="TOB71" s="1"/>
      <c r="TOC71" s="1"/>
      <c r="TOF71" s="2"/>
      <c r="TOG71" s="6"/>
      <c r="TOH71" s="6"/>
      <c r="TOI71" s="1"/>
      <c r="TOJ71" s="1"/>
      <c r="TOK71" s="1"/>
      <c r="TON71" s="2"/>
      <c r="TOO71" s="6"/>
      <c r="TOP71" s="6"/>
      <c r="TOQ71" s="1"/>
      <c r="TOR71" s="1"/>
      <c r="TOS71" s="1"/>
      <c r="TOV71" s="2"/>
      <c r="TOW71" s="6"/>
      <c r="TOX71" s="6"/>
      <c r="TOY71" s="1"/>
      <c r="TOZ71" s="1"/>
      <c r="TPA71" s="1"/>
      <c r="TPD71" s="2"/>
      <c r="TPE71" s="6"/>
      <c r="TPF71" s="6"/>
      <c r="TPG71" s="1"/>
      <c r="TPH71" s="1"/>
      <c r="TPI71" s="1"/>
      <c r="TPL71" s="2"/>
      <c r="TPM71" s="6"/>
      <c r="TPN71" s="6"/>
      <c r="TPO71" s="1"/>
      <c r="TPP71" s="1"/>
      <c r="TPQ71" s="1"/>
      <c r="TPT71" s="2"/>
      <c r="TPU71" s="6"/>
      <c r="TPV71" s="6"/>
      <c r="TPW71" s="1"/>
      <c r="TPX71" s="1"/>
      <c r="TPY71" s="1"/>
      <c r="TQB71" s="2"/>
      <c r="TQC71" s="6"/>
      <c r="TQD71" s="6"/>
      <c r="TQE71" s="1"/>
      <c r="TQF71" s="1"/>
      <c r="TQG71" s="1"/>
      <c r="TQJ71" s="2"/>
      <c r="TQK71" s="6"/>
      <c r="TQL71" s="6"/>
      <c r="TQM71" s="1"/>
      <c r="TQN71" s="1"/>
      <c r="TQO71" s="1"/>
      <c r="TQR71" s="2"/>
      <c r="TQS71" s="6"/>
      <c r="TQT71" s="6"/>
      <c r="TQU71" s="1"/>
      <c r="TQV71" s="1"/>
      <c r="TQW71" s="1"/>
      <c r="TQZ71" s="2"/>
      <c r="TRA71" s="6"/>
      <c r="TRB71" s="6"/>
      <c r="TRC71" s="1"/>
      <c r="TRD71" s="1"/>
      <c r="TRE71" s="1"/>
      <c r="TRH71" s="2"/>
      <c r="TRI71" s="6"/>
      <c r="TRJ71" s="6"/>
      <c r="TRK71" s="1"/>
      <c r="TRL71" s="1"/>
      <c r="TRM71" s="1"/>
      <c r="TRP71" s="2"/>
      <c r="TRQ71" s="6"/>
      <c r="TRR71" s="6"/>
      <c r="TRS71" s="1"/>
      <c r="TRT71" s="1"/>
      <c r="TRU71" s="1"/>
      <c r="TRX71" s="2"/>
      <c r="TRY71" s="6"/>
      <c r="TRZ71" s="6"/>
      <c r="TSA71" s="1"/>
      <c r="TSB71" s="1"/>
      <c r="TSC71" s="1"/>
      <c r="TSF71" s="2"/>
      <c r="TSG71" s="6"/>
      <c r="TSH71" s="6"/>
      <c r="TSI71" s="1"/>
      <c r="TSJ71" s="1"/>
      <c r="TSK71" s="1"/>
      <c r="TSN71" s="2"/>
      <c r="TSO71" s="6"/>
      <c r="TSP71" s="6"/>
      <c r="TSQ71" s="1"/>
      <c r="TSR71" s="1"/>
      <c r="TSS71" s="1"/>
      <c r="TSV71" s="2"/>
      <c r="TSW71" s="6"/>
      <c r="TSX71" s="6"/>
      <c r="TSY71" s="1"/>
      <c r="TSZ71" s="1"/>
      <c r="TTA71" s="1"/>
      <c r="TTD71" s="2"/>
      <c r="TTE71" s="6"/>
      <c r="TTF71" s="6"/>
      <c r="TTG71" s="1"/>
      <c r="TTH71" s="1"/>
      <c r="TTI71" s="1"/>
      <c r="TTL71" s="2"/>
      <c r="TTM71" s="6"/>
      <c r="TTN71" s="6"/>
      <c r="TTO71" s="1"/>
      <c r="TTP71" s="1"/>
      <c r="TTQ71" s="1"/>
      <c r="TTT71" s="2"/>
      <c r="TTU71" s="6"/>
      <c r="TTV71" s="6"/>
      <c r="TTW71" s="1"/>
      <c r="TTX71" s="1"/>
      <c r="TTY71" s="1"/>
      <c r="TUB71" s="2"/>
      <c r="TUC71" s="6"/>
      <c r="TUD71" s="6"/>
      <c r="TUE71" s="1"/>
      <c r="TUF71" s="1"/>
      <c r="TUG71" s="1"/>
      <c r="TUJ71" s="2"/>
      <c r="TUK71" s="6"/>
      <c r="TUL71" s="6"/>
      <c r="TUM71" s="1"/>
      <c r="TUN71" s="1"/>
      <c r="TUO71" s="1"/>
      <c r="TUR71" s="2"/>
      <c r="TUS71" s="6"/>
      <c r="TUT71" s="6"/>
      <c r="TUU71" s="1"/>
      <c r="TUV71" s="1"/>
      <c r="TUW71" s="1"/>
      <c r="TUZ71" s="2"/>
      <c r="TVA71" s="6"/>
      <c r="TVB71" s="6"/>
      <c r="TVC71" s="1"/>
      <c r="TVD71" s="1"/>
      <c r="TVE71" s="1"/>
      <c r="TVH71" s="2"/>
      <c r="TVI71" s="6"/>
      <c r="TVJ71" s="6"/>
      <c r="TVK71" s="1"/>
      <c r="TVL71" s="1"/>
      <c r="TVM71" s="1"/>
      <c r="TVP71" s="2"/>
      <c r="TVQ71" s="6"/>
      <c r="TVR71" s="6"/>
      <c r="TVS71" s="1"/>
      <c r="TVT71" s="1"/>
      <c r="TVU71" s="1"/>
      <c r="TVX71" s="2"/>
      <c r="TVY71" s="6"/>
      <c r="TVZ71" s="6"/>
      <c r="TWA71" s="1"/>
      <c r="TWB71" s="1"/>
      <c r="TWC71" s="1"/>
      <c r="TWF71" s="2"/>
      <c r="TWG71" s="6"/>
      <c r="TWH71" s="6"/>
      <c r="TWI71" s="1"/>
      <c r="TWJ71" s="1"/>
      <c r="TWK71" s="1"/>
      <c r="TWN71" s="2"/>
      <c r="TWO71" s="6"/>
      <c r="TWP71" s="6"/>
      <c r="TWQ71" s="1"/>
      <c r="TWR71" s="1"/>
      <c r="TWS71" s="1"/>
      <c r="TWV71" s="2"/>
      <c r="TWW71" s="6"/>
      <c r="TWX71" s="6"/>
      <c r="TWY71" s="1"/>
      <c r="TWZ71" s="1"/>
      <c r="TXA71" s="1"/>
      <c r="TXD71" s="2"/>
      <c r="TXE71" s="6"/>
      <c r="TXF71" s="6"/>
      <c r="TXG71" s="1"/>
      <c r="TXH71" s="1"/>
      <c r="TXI71" s="1"/>
      <c r="TXL71" s="2"/>
      <c r="TXM71" s="6"/>
      <c r="TXN71" s="6"/>
      <c r="TXO71" s="1"/>
      <c r="TXP71" s="1"/>
      <c r="TXQ71" s="1"/>
      <c r="TXT71" s="2"/>
      <c r="TXU71" s="6"/>
      <c r="TXV71" s="6"/>
      <c r="TXW71" s="1"/>
      <c r="TXX71" s="1"/>
      <c r="TXY71" s="1"/>
      <c r="TYB71" s="2"/>
      <c r="TYC71" s="6"/>
      <c r="TYD71" s="6"/>
      <c r="TYE71" s="1"/>
      <c r="TYF71" s="1"/>
      <c r="TYG71" s="1"/>
      <c r="TYJ71" s="2"/>
      <c r="TYK71" s="6"/>
      <c r="TYL71" s="6"/>
      <c r="TYM71" s="1"/>
      <c r="TYN71" s="1"/>
      <c r="TYO71" s="1"/>
      <c r="TYR71" s="2"/>
      <c r="TYS71" s="6"/>
      <c r="TYT71" s="6"/>
      <c r="TYU71" s="1"/>
      <c r="TYV71" s="1"/>
      <c r="TYW71" s="1"/>
      <c r="TYZ71" s="2"/>
      <c r="TZA71" s="6"/>
      <c r="TZB71" s="6"/>
      <c r="TZC71" s="1"/>
      <c r="TZD71" s="1"/>
      <c r="TZE71" s="1"/>
      <c r="TZH71" s="2"/>
      <c r="TZI71" s="6"/>
      <c r="TZJ71" s="6"/>
      <c r="TZK71" s="1"/>
      <c r="TZL71" s="1"/>
      <c r="TZM71" s="1"/>
      <c r="TZP71" s="2"/>
      <c r="TZQ71" s="6"/>
      <c r="TZR71" s="6"/>
      <c r="TZS71" s="1"/>
      <c r="TZT71" s="1"/>
      <c r="TZU71" s="1"/>
      <c r="TZX71" s="2"/>
      <c r="TZY71" s="6"/>
      <c r="TZZ71" s="6"/>
      <c r="UAA71" s="1"/>
      <c r="UAB71" s="1"/>
      <c r="UAC71" s="1"/>
      <c r="UAF71" s="2"/>
      <c r="UAG71" s="6"/>
      <c r="UAH71" s="6"/>
      <c r="UAI71" s="1"/>
      <c r="UAJ71" s="1"/>
      <c r="UAK71" s="1"/>
      <c r="UAN71" s="2"/>
      <c r="UAO71" s="6"/>
      <c r="UAP71" s="6"/>
      <c r="UAQ71" s="1"/>
      <c r="UAR71" s="1"/>
      <c r="UAS71" s="1"/>
      <c r="UAV71" s="2"/>
      <c r="UAW71" s="6"/>
      <c r="UAX71" s="6"/>
      <c r="UAY71" s="1"/>
      <c r="UAZ71" s="1"/>
      <c r="UBA71" s="1"/>
      <c r="UBD71" s="2"/>
      <c r="UBE71" s="6"/>
      <c r="UBF71" s="6"/>
      <c r="UBG71" s="1"/>
      <c r="UBH71" s="1"/>
      <c r="UBI71" s="1"/>
      <c r="UBL71" s="2"/>
      <c r="UBM71" s="6"/>
      <c r="UBN71" s="6"/>
      <c r="UBO71" s="1"/>
      <c r="UBP71" s="1"/>
      <c r="UBQ71" s="1"/>
      <c r="UBT71" s="2"/>
      <c r="UBU71" s="6"/>
      <c r="UBV71" s="6"/>
      <c r="UBW71" s="1"/>
      <c r="UBX71" s="1"/>
      <c r="UBY71" s="1"/>
      <c r="UCB71" s="2"/>
      <c r="UCC71" s="6"/>
      <c r="UCD71" s="6"/>
      <c r="UCE71" s="1"/>
      <c r="UCF71" s="1"/>
      <c r="UCG71" s="1"/>
      <c r="UCJ71" s="2"/>
      <c r="UCK71" s="6"/>
      <c r="UCL71" s="6"/>
      <c r="UCM71" s="1"/>
      <c r="UCN71" s="1"/>
      <c r="UCO71" s="1"/>
      <c r="UCR71" s="2"/>
      <c r="UCS71" s="6"/>
      <c r="UCT71" s="6"/>
      <c r="UCU71" s="1"/>
      <c r="UCV71" s="1"/>
      <c r="UCW71" s="1"/>
      <c r="UCZ71" s="2"/>
      <c r="UDA71" s="6"/>
      <c r="UDB71" s="6"/>
      <c r="UDC71" s="1"/>
      <c r="UDD71" s="1"/>
      <c r="UDE71" s="1"/>
      <c r="UDH71" s="2"/>
      <c r="UDI71" s="6"/>
      <c r="UDJ71" s="6"/>
      <c r="UDK71" s="1"/>
      <c r="UDL71" s="1"/>
      <c r="UDM71" s="1"/>
      <c r="UDP71" s="2"/>
      <c r="UDQ71" s="6"/>
      <c r="UDR71" s="6"/>
      <c r="UDS71" s="1"/>
      <c r="UDT71" s="1"/>
      <c r="UDU71" s="1"/>
      <c r="UDX71" s="2"/>
      <c r="UDY71" s="6"/>
      <c r="UDZ71" s="6"/>
      <c r="UEA71" s="1"/>
      <c r="UEB71" s="1"/>
      <c r="UEC71" s="1"/>
      <c r="UEF71" s="2"/>
      <c r="UEG71" s="6"/>
      <c r="UEH71" s="6"/>
      <c r="UEI71" s="1"/>
      <c r="UEJ71" s="1"/>
      <c r="UEK71" s="1"/>
      <c r="UEN71" s="2"/>
      <c r="UEO71" s="6"/>
      <c r="UEP71" s="6"/>
      <c r="UEQ71" s="1"/>
      <c r="UER71" s="1"/>
      <c r="UES71" s="1"/>
      <c r="UEV71" s="2"/>
      <c r="UEW71" s="6"/>
      <c r="UEX71" s="6"/>
      <c r="UEY71" s="1"/>
      <c r="UEZ71" s="1"/>
      <c r="UFA71" s="1"/>
      <c r="UFD71" s="2"/>
      <c r="UFE71" s="6"/>
      <c r="UFF71" s="6"/>
      <c r="UFG71" s="1"/>
      <c r="UFH71" s="1"/>
      <c r="UFI71" s="1"/>
      <c r="UFL71" s="2"/>
      <c r="UFM71" s="6"/>
      <c r="UFN71" s="6"/>
      <c r="UFO71" s="1"/>
      <c r="UFP71" s="1"/>
      <c r="UFQ71" s="1"/>
      <c r="UFT71" s="2"/>
      <c r="UFU71" s="6"/>
      <c r="UFV71" s="6"/>
      <c r="UFW71" s="1"/>
      <c r="UFX71" s="1"/>
      <c r="UFY71" s="1"/>
      <c r="UGB71" s="2"/>
      <c r="UGC71" s="6"/>
      <c r="UGD71" s="6"/>
      <c r="UGE71" s="1"/>
      <c r="UGF71" s="1"/>
      <c r="UGG71" s="1"/>
      <c r="UGJ71" s="2"/>
      <c r="UGK71" s="6"/>
      <c r="UGL71" s="6"/>
      <c r="UGM71" s="1"/>
      <c r="UGN71" s="1"/>
      <c r="UGO71" s="1"/>
      <c r="UGR71" s="2"/>
      <c r="UGS71" s="6"/>
      <c r="UGT71" s="6"/>
      <c r="UGU71" s="1"/>
      <c r="UGV71" s="1"/>
      <c r="UGW71" s="1"/>
      <c r="UGZ71" s="2"/>
      <c r="UHA71" s="6"/>
      <c r="UHB71" s="6"/>
      <c r="UHC71" s="1"/>
      <c r="UHD71" s="1"/>
      <c r="UHE71" s="1"/>
      <c r="UHH71" s="2"/>
      <c r="UHI71" s="6"/>
      <c r="UHJ71" s="6"/>
      <c r="UHK71" s="1"/>
      <c r="UHL71" s="1"/>
      <c r="UHM71" s="1"/>
      <c r="UHP71" s="2"/>
      <c r="UHQ71" s="6"/>
      <c r="UHR71" s="6"/>
      <c r="UHS71" s="1"/>
      <c r="UHT71" s="1"/>
      <c r="UHU71" s="1"/>
      <c r="UHX71" s="2"/>
      <c r="UHY71" s="6"/>
      <c r="UHZ71" s="6"/>
      <c r="UIA71" s="1"/>
      <c r="UIB71" s="1"/>
      <c r="UIC71" s="1"/>
      <c r="UIF71" s="2"/>
      <c r="UIG71" s="6"/>
      <c r="UIH71" s="6"/>
      <c r="UII71" s="1"/>
      <c r="UIJ71" s="1"/>
      <c r="UIK71" s="1"/>
      <c r="UIN71" s="2"/>
      <c r="UIO71" s="6"/>
      <c r="UIP71" s="6"/>
      <c r="UIQ71" s="1"/>
      <c r="UIR71" s="1"/>
      <c r="UIS71" s="1"/>
      <c r="UIV71" s="2"/>
      <c r="UIW71" s="6"/>
      <c r="UIX71" s="6"/>
      <c r="UIY71" s="1"/>
      <c r="UIZ71" s="1"/>
      <c r="UJA71" s="1"/>
      <c r="UJD71" s="2"/>
      <c r="UJE71" s="6"/>
      <c r="UJF71" s="6"/>
      <c r="UJG71" s="1"/>
      <c r="UJH71" s="1"/>
      <c r="UJI71" s="1"/>
      <c r="UJL71" s="2"/>
      <c r="UJM71" s="6"/>
      <c r="UJN71" s="6"/>
      <c r="UJO71" s="1"/>
      <c r="UJP71" s="1"/>
      <c r="UJQ71" s="1"/>
      <c r="UJT71" s="2"/>
      <c r="UJU71" s="6"/>
      <c r="UJV71" s="6"/>
      <c r="UJW71" s="1"/>
      <c r="UJX71" s="1"/>
      <c r="UJY71" s="1"/>
      <c r="UKB71" s="2"/>
      <c r="UKC71" s="6"/>
      <c r="UKD71" s="6"/>
      <c r="UKE71" s="1"/>
      <c r="UKF71" s="1"/>
      <c r="UKG71" s="1"/>
      <c r="UKJ71" s="2"/>
      <c r="UKK71" s="6"/>
      <c r="UKL71" s="6"/>
      <c r="UKM71" s="1"/>
      <c r="UKN71" s="1"/>
      <c r="UKO71" s="1"/>
      <c r="UKR71" s="2"/>
      <c r="UKS71" s="6"/>
      <c r="UKT71" s="6"/>
      <c r="UKU71" s="1"/>
      <c r="UKV71" s="1"/>
      <c r="UKW71" s="1"/>
      <c r="UKZ71" s="2"/>
      <c r="ULA71" s="6"/>
      <c r="ULB71" s="6"/>
      <c r="ULC71" s="1"/>
      <c r="ULD71" s="1"/>
      <c r="ULE71" s="1"/>
      <c r="ULH71" s="2"/>
      <c r="ULI71" s="6"/>
      <c r="ULJ71" s="6"/>
      <c r="ULK71" s="1"/>
      <c r="ULL71" s="1"/>
      <c r="ULM71" s="1"/>
      <c r="ULP71" s="2"/>
      <c r="ULQ71" s="6"/>
      <c r="ULR71" s="6"/>
      <c r="ULS71" s="1"/>
      <c r="ULT71" s="1"/>
      <c r="ULU71" s="1"/>
      <c r="ULX71" s="2"/>
      <c r="ULY71" s="6"/>
      <c r="ULZ71" s="6"/>
      <c r="UMA71" s="1"/>
      <c r="UMB71" s="1"/>
      <c r="UMC71" s="1"/>
      <c r="UMF71" s="2"/>
      <c r="UMG71" s="6"/>
      <c r="UMH71" s="6"/>
      <c r="UMI71" s="1"/>
      <c r="UMJ71" s="1"/>
      <c r="UMK71" s="1"/>
      <c r="UMN71" s="2"/>
      <c r="UMO71" s="6"/>
      <c r="UMP71" s="6"/>
      <c r="UMQ71" s="1"/>
      <c r="UMR71" s="1"/>
      <c r="UMS71" s="1"/>
      <c r="UMV71" s="2"/>
      <c r="UMW71" s="6"/>
      <c r="UMX71" s="6"/>
      <c r="UMY71" s="1"/>
      <c r="UMZ71" s="1"/>
      <c r="UNA71" s="1"/>
      <c r="UND71" s="2"/>
      <c r="UNE71" s="6"/>
      <c r="UNF71" s="6"/>
      <c r="UNG71" s="1"/>
      <c r="UNH71" s="1"/>
      <c r="UNI71" s="1"/>
      <c r="UNL71" s="2"/>
      <c r="UNM71" s="6"/>
      <c r="UNN71" s="6"/>
      <c r="UNO71" s="1"/>
      <c r="UNP71" s="1"/>
      <c r="UNQ71" s="1"/>
      <c r="UNT71" s="2"/>
      <c r="UNU71" s="6"/>
      <c r="UNV71" s="6"/>
      <c r="UNW71" s="1"/>
      <c r="UNX71" s="1"/>
      <c r="UNY71" s="1"/>
      <c r="UOB71" s="2"/>
      <c r="UOC71" s="6"/>
      <c r="UOD71" s="6"/>
      <c r="UOE71" s="1"/>
      <c r="UOF71" s="1"/>
      <c r="UOG71" s="1"/>
      <c r="UOJ71" s="2"/>
      <c r="UOK71" s="6"/>
      <c r="UOL71" s="6"/>
      <c r="UOM71" s="1"/>
      <c r="UON71" s="1"/>
      <c r="UOO71" s="1"/>
      <c r="UOR71" s="2"/>
      <c r="UOS71" s="6"/>
      <c r="UOT71" s="6"/>
      <c r="UOU71" s="1"/>
      <c r="UOV71" s="1"/>
      <c r="UOW71" s="1"/>
      <c r="UOZ71" s="2"/>
      <c r="UPA71" s="6"/>
      <c r="UPB71" s="6"/>
      <c r="UPC71" s="1"/>
      <c r="UPD71" s="1"/>
      <c r="UPE71" s="1"/>
      <c r="UPH71" s="2"/>
      <c r="UPI71" s="6"/>
      <c r="UPJ71" s="6"/>
      <c r="UPK71" s="1"/>
      <c r="UPL71" s="1"/>
      <c r="UPM71" s="1"/>
      <c r="UPP71" s="2"/>
      <c r="UPQ71" s="6"/>
      <c r="UPR71" s="6"/>
      <c r="UPS71" s="1"/>
      <c r="UPT71" s="1"/>
      <c r="UPU71" s="1"/>
      <c r="UPX71" s="2"/>
      <c r="UPY71" s="6"/>
      <c r="UPZ71" s="6"/>
      <c r="UQA71" s="1"/>
      <c r="UQB71" s="1"/>
      <c r="UQC71" s="1"/>
      <c r="UQF71" s="2"/>
      <c r="UQG71" s="6"/>
      <c r="UQH71" s="6"/>
      <c r="UQI71" s="1"/>
      <c r="UQJ71" s="1"/>
      <c r="UQK71" s="1"/>
      <c r="UQN71" s="2"/>
      <c r="UQO71" s="6"/>
      <c r="UQP71" s="6"/>
      <c r="UQQ71" s="1"/>
      <c r="UQR71" s="1"/>
      <c r="UQS71" s="1"/>
      <c r="UQV71" s="2"/>
      <c r="UQW71" s="6"/>
      <c r="UQX71" s="6"/>
      <c r="UQY71" s="1"/>
      <c r="UQZ71" s="1"/>
      <c r="URA71" s="1"/>
      <c r="URD71" s="2"/>
      <c r="URE71" s="6"/>
      <c r="URF71" s="6"/>
      <c r="URG71" s="1"/>
      <c r="URH71" s="1"/>
      <c r="URI71" s="1"/>
      <c r="URL71" s="2"/>
      <c r="URM71" s="6"/>
      <c r="URN71" s="6"/>
      <c r="URO71" s="1"/>
      <c r="URP71" s="1"/>
      <c r="URQ71" s="1"/>
      <c r="URT71" s="2"/>
      <c r="URU71" s="6"/>
      <c r="URV71" s="6"/>
      <c r="URW71" s="1"/>
      <c r="URX71" s="1"/>
      <c r="URY71" s="1"/>
      <c r="USB71" s="2"/>
      <c r="USC71" s="6"/>
      <c r="USD71" s="6"/>
      <c r="USE71" s="1"/>
      <c r="USF71" s="1"/>
      <c r="USG71" s="1"/>
      <c r="USJ71" s="2"/>
      <c r="USK71" s="6"/>
      <c r="USL71" s="6"/>
      <c r="USM71" s="1"/>
      <c r="USN71" s="1"/>
      <c r="USO71" s="1"/>
      <c r="USR71" s="2"/>
      <c r="USS71" s="6"/>
      <c r="UST71" s="6"/>
      <c r="USU71" s="1"/>
      <c r="USV71" s="1"/>
      <c r="USW71" s="1"/>
      <c r="USZ71" s="2"/>
      <c r="UTA71" s="6"/>
      <c r="UTB71" s="6"/>
      <c r="UTC71" s="1"/>
      <c r="UTD71" s="1"/>
      <c r="UTE71" s="1"/>
      <c r="UTH71" s="2"/>
      <c r="UTI71" s="6"/>
      <c r="UTJ71" s="6"/>
      <c r="UTK71" s="1"/>
      <c r="UTL71" s="1"/>
      <c r="UTM71" s="1"/>
      <c r="UTP71" s="2"/>
      <c r="UTQ71" s="6"/>
      <c r="UTR71" s="6"/>
      <c r="UTS71" s="1"/>
      <c r="UTT71" s="1"/>
      <c r="UTU71" s="1"/>
      <c r="UTX71" s="2"/>
      <c r="UTY71" s="6"/>
      <c r="UTZ71" s="6"/>
      <c r="UUA71" s="1"/>
      <c r="UUB71" s="1"/>
      <c r="UUC71" s="1"/>
      <c r="UUF71" s="2"/>
      <c r="UUG71" s="6"/>
      <c r="UUH71" s="6"/>
      <c r="UUI71" s="1"/>
      <c r="UUJ71" s="1"/>
      <c r="UUK71" s="1"/>
      <c r="UUN71" s="2"/>
      <c r="UUO71" s="6"/>
      <c r="UUP71" s="6"/>
      <c r="UUQ71" s="1"/>
      <c r="UUR71" s="1"/>
      <c r="UUS71" s="1"/>
      <c r="UUV71" s="2"/>
      <c r="UUW71" s="6"/>
      <c r="UUX71" s="6"/>
      <c r="UUY71" s="1"/>
      <c r="UUZ71" s="1"/>
      <c r="UVA71" s="1"/>
      <c r="UVD71" s="2"/>
      <c r="UVE71" s="6"/>
      <c r="UVF71" s="6"/>
      <c r="UVG71" s="1"/>
      <c r="UVH71" s="1"/>
      <c r="UVI71" s="1"/>
      <c r="UVL71" s="2"/>
      <c r="UVM71" s="6"/>
      <c r="UVN71" s="6"/>
      <c r="UVO71" s="1"/>
      <c r="UVP71" s="1"/>
      <c r="UVQ71" s="1"/>
      <c r="UVT71" s="2"/>
      <c r="UVU71" s="6"/>
      <c r="UVV71" s="6"/>
      <c r="UVW71" s="1"/>
      <c r="UVX71" s="1"/>
      <c r="UVY71" s="1"/>
      <c r="UWB71" s="2"/>
      <c r="UWC71" s="6"/>
      <c r="UWD71" s="6"/>
      <c r="UWE71" s="1"/>
      <c r="UWF71" s="1"/>
      <c r="UWG71" s="1"/>
      <c r="UWJ71" s="2"/>
      <c r="UWK71" s="6"/>
      <c r="UWL71" s="6"/>
      <c r="UWM71" s="1"/>
      <c r="UWN71" s="1"/>
      <c r="UWO71" s="1"/>
      <c r="UWR71" s="2"/>
      <c r="UWS71" s="6"/>
      <c r="UWT71" s="6"/>
      <c r="UWU71" s="1"/>
      <c r="UWV71" s="1"/>
      <c r="UWW71" s="1"/>
      <c r="UWZ71" s="2"/>
      <c r="UXA71" s="6"/>
      <c r="UXB71" s="6"/>
      <c r="UXC71" s="1"/>
      <c r="UXD71" s="1"/>
      <c r="UXE71" s="1"/>
      <c r="UXH71" s="2"/>
      <c r="UXI71" s="6"/>
      <c r="UXJ71" s="6"/>
      <c r="UXK71" s="1"/>
      <c r="UXL71" s="1"/>
      <c r="UXM71" s="1"/>
      <c r="UXP71" s="2"/>
      <c r="UXQ71" s="6"/>
      <c r="UXR71" s="6"/>
      <c r="UXS71" s="1"/>
      <c r="UXT71" s="1"/>
      <c r="UXU71" s="1"/>
      <c r="UXX71" s="2"/>
      <c r="UXY71" s="6"/>
      <c r="UXZ71" s="6"/>
      <c r="UYA71" s="1"/>
      <c r="UYB71" s="1"/>
      <c r="UYC71" s="1"/>
      <c r="UYF71" s="2"/>
      <c r="UYG71" s="6"/>
      <c r="UYH71" s="6"/>
      <c r="UYI71" s="1"/>
      <c r="UYJ71" s="1"/>
      <c r="UYK71" s="1"/>
      <c r="UYN71" s="2"/>
      <c r="UYO71" s="6"/>
      <c r="UYP71" s="6"/>
      <c r="UYQ71" s="1"/>
      <c r="UYR71" s="1"/>
      <c r="UYS71" s="1"/>
      <c r="UYV71" s="2"/>
      <c r="UYW71" s="6"/>
      <c r="UYX71" s="6"/>
      <c r="UYY71" s="1"/>
      <c r="UYZ71" s="1"/>
      <c r="UZA71" s="1"/>
      <c r="UZD71" s="2"/>
      <c r="UZE71" s="6"/>
      <c r="UZF71" s="6"/>
      <c r="UZG71" s="1"/>
      <c r="UZH71" s="1"/>
      <c r="UZI71" s="1"/>
      <c r="UZL71" s="2"/>
      <c r="UZM71" s="6"/>
      <c r="UZN71" s="6"/>
      <c r="UZO71" s="1"/>
      <c r="UZP71" s="1"/>
      <c r="UZQ71" s="1"/>
      <c r="UZT71" s="2"/>
      <c r="UZU71" s="6"/>
      <c r="UZV71" s="6"/>
      <c r="UZW71" s="1"/>
      <c r="UZX71" s="1"/>
      <c r="UZY71" s="1"/>
      <c r="VAB71" s="2"/>
      <c r="VAC71" s="6"/>
      <c r="VAD71" s="6"/>
      <c r="VAE71" s="1"/>
      <c r="VAF71" s="1"/>
      <c r="VAG71" s="1"/>
      <c r="VAJ71" s="2"/>
      <c r="VAK71" s="6"/>
      <c r="VAL71" s="6"/>
      <c r="VAM71" s="1"/>
      <c r="VAN71" s="1"/>
      <c r="VAO71" s="1"/>
      <c r="VAR71" s="2"/>
      <c r="VAS71" s="6"/>
      <c r="VAT71" s="6"/>
      <c r="VAU71" s="1"/>
      <c r="VAV71" s="1"/>
      <c r="VAW71" s="1"/>
      <c r="VAZ71" s="2"/>
      <c r="VBA71" s="6"/>
      <c r="VBB71" s="6"/>
      <c r="VBC71" s="1"/>
      <c r="VBD71" s="1"/>
      <c r="VBE71" s="1"/>
      <c r="VBH71" s="2"/>
      <c r="VBI71" s="6"/>
      <c r="VBJ71" s="6"/>
      <c r="VBK71" s="1"/>
      <c r="VBL71" s="1"/>
      <c r="VBM71" s="1"/>
      <c r="VBP71" s="2"/>
      <c r="VBQ71" s="6"/>
      <c r="VBR71" s="6"/>
      <c r="VBS71" s="1"/>
      <c r="VBT71" s="1"/>
      <c r="VBU71" s="1"/>
      <c r="VBX71" s="2"/>
      <c r="VBY71" s="6"/>
      <c r="VBZ71" s="6"/>
      <c r="VCA71" s="1"/>
      <c r="VCB71" s="1"/>
      <c r="VCC71" s="1"/>
      <c r="VCF71" s="2"/>
      <c r="VCG71" s="6"/>
      <c r="VCH71" s="6"/>
      <c r="VCI71" s="1"/>
      <c r="VCJ71" s="1"/>
      <c r="VCK71" s="1"/>
      <c r="VCN71" s="2"/>
      <c r="VCO71" s="6"/>
      <c r="VCP71" s="6"/>
      <c r="VCQ71" s="1"/>
      <c r="VCR71" s="1"/>
      <c r="VCS71" s="1"/>
      <c r="VCV71" s="2"/>
      <c r="VCW71" s="6"/>
      <c r="VCX71" s="6"/>
      <c r="VCY71" s="1"/>
      <c r="VCZ71" s="1"/>
      <c r="VDA71" s="1"/>
      <c r="VDD71" s="2"/>
      <c r="VDE71" s="6"/>
      <c r="VDF71" s="6"/>
      <c r="VDG71" s="1"/>
      <c r="VDH71" s="1"/>
      <c r="VDI71" s="1"/>
      <c r="VDL71" s="2"/>
      <c r="VDM71" s="6"/>
      <c r="VDN71" s="6"/>
      <c r="VDO71" s="1"/>
      <c r="VDP71" s="1"/>
      <c r="VDQ71" s="1"/>
      <c r="VDT71" s="2"/>
      <c r="VDU71" s="6"/>
      <c r="VDV71" s="6"/>
      <c r="VDW71" s="1"/>
      <c r="VDX71" s="1"/>
      <c r="VDY71" s="1"/>
      <c r="VEB71" s="2"/>
      <c r="VEC71" s="6"/>
      <c r="VED71" s="6"/>
      <c r="VEE71" s="1"/>
      <c r="VEF71" s="1"/>
      <c r="VEG71" s="1"/>
      <c r="VEJ71" s="2"/>
      <c r="VEK71" s="6"/>
      <c r="VEL71" s="6"/>
      <c r="VEM71" s="1"/>
      <c r="VEN71" s="1"/>
      <c r="VEO71" s="1"/>
      <c r="VER71" s="2"/>
      <c r="VES71" s="6"/>
      <c r="VET71" s="6"/>
      <c r="VEU71" s="1"/>
      <c r="VEV71" s="1"/>
      <c r="VEW71" s="1"/>
      <c r="VEZ71" s="2"/>
      <c r="VFA71" s="6"/>
      <c r="VFB71" s="6"/>
      <c r="VFC71" s="1"/>
      <c r="VFD71" s="1"/>
      <c r="VFE71" s="1"/>
      <c r="VFH71" s="2"/>
      <c r="VFI71" s="6"/>
      <c r="VFJ71" s="6"/>
      <c r="VFK71" s="1"/>
      <c r="VFL71" s="1"/>
      <c r="VFM71" s="1"/>
      <c r="VFP71" s="2"/>
      <c r="VFQ71" s="6"/>
      <c r="VFR71" s="6"/>
      <c r="VFS71" s="1"/>
      <c r="VFT71" s="1"/>
      <c r="VFU71" s="1"/>
      <c r="VFX71" s="2"/>
      <c r="VFY71" s="6"/>
      <c r="VFZ71" s="6"/>
      <c r="VGA71" s="1"/>
      <c r="VGB71" s="1"/>
      <c r="VGC71" s="1"/>
      <c r="VGF71" s="2"/>
      <c r="VGG71" s="6"/>
      <c r="VGH71" s="6"/>
      <c r="VGI71" s="1"/>
      <c r="VGJ71" s="1"/>
      <c r="VGK71" s="1"/>
      <c r="VGN71" s="2"/>
      <c r="VGO71" s="6"/>
      <c r="VGP71" s="6"/>
      <c r="VGQ71" s="1"/>
      <c r="VGR71" s="1"/>
      <c r="VGS71" s="1"/>
      <c r="VGV71" s="2"/>
      <c r="VGW71" s="6"/>
      <c r="VGX71" s="6"/>
      <c r="VGY71" s="1"/>
      <c r="VGZ71" s="1"/>
      <c r="VHA71" s="1"/>
      <c r="VHD71" s="2"/>
      <c r="VHE71" s="6"/>
      <c r="VHF71" s="6"/>
      <c r="VHG71" s="1"/>
      <c r="VHH71" s="1"/>
      <c r="VHI71" s="1"/>
      <c r="VHL71" s="2"/>
      <c r="VHM71" s="6"/>
      <c r="VHN71" s="6"/>
      <c r="VHO71" s="1"/>
      <c r="VHP71" s="1"/>
      <c r="VHQ71" s="1"/>
      <c r="VHT71" s="2"/>
      <c r="VHU71" s="6"/>
      <c r="VHV71" s="6"/>
      <c r="VHW71" s="1"/>
      <c r="VHX71" s="1"/>
      <c r="VHY71" s="1"/>
      <c r="VIB71" s="2"/>
      <c r="VIC71" s="6"/>
      <c r="VID71" s="6"/>
      <c r="VIE71" s="1"/>
      <c r="VIF71" s="1"/>
      <c r="VIG71" s="1"/>
      <c r="VIJ71" s="2"/>
      <c r="VIK71" s="6"/>
      <c r="VIL71" s="6"/>
      <c r="VIM71" s="1"/>
      <c r="VIN71" s="1"/>
      <c r="VIO71" s="1"/>
      <c r="VIR71" s="2"/>
      <c r="VIS71" s="6"/>
      <c r="VIT71" s="6"/>
      <c r="VIU71" s="1"/>
      <c r="VIV71" s="1"/>
      <c r="VIW71" s="1"/>
      <c r="VIZ71" s="2"/>
      <c r="VJA71" s="6"/>
      <c r="VJB71" s="6"/>
      <c r="VJC71" s="1"/>
      <c r="VJD71" s="1"/>
      <c r="VJE71" s="1"/>
      <c r="VJH71" s="2"/>
      <c r="VJI71" s="6"/>
      <c r="VJJ71" s="6"/>
      <c r="VJK71" s="1"/>
      <c r="VJL71" s="1"/>
      <c r="VJM71" s="1"/>
      <c r="VJP71" s="2"/>
      <c r="VJQ71" s="6"/>
      <c r="VJR71" s="6"/>
      <c r="VJS71" s="1"/>
      <c r="VJT71" s="1"/>
      <c r="VJU71" s="1"/>
      <c r="VJX71" s="2"/>
      <c r="VJY71" s="6"/>
      <c r="VJZ71" s="6"/>
      <c r="VKA71" s="1"/>
      <c r="VKB71" s="1"/>
      <c r="VKC71" s="1"/>
      <c r="VKF71" s="2"/>
      <c r="VKG71" s="6"/>
      <c r="VKH71" s="6"/>
      <c r="VKI71" s="1"/>
      <c r="VKJ71" s="1"/>
      <c r="VKK71" s="1"/>
      <c r="VKN71" s="2"/>
      <c r="VKO71" s="6"/>
      <c r="VKP71" s="6"/>
      <c r="VKQ71" s="1"/>
      <c r="VKR71" s="1"/>
      <c r="VKS71" s="1"/>
      <c r="VKV71" s="2"/>
      <c r="VKW71" s="6"/>
      <c r="VKX71" s="6"/>
      <c r="VKY71" s="1"/>
      <c r="VKZ71" s="1"/>
      <c r="VLA71" s="1"/>
      <c r="VLD71" s="2"/>
      <c r="VLE71" s="6"/>
      <c r="VLF71" s="6"/>
      <c r="VLG71" s="1"/>
      <c r="VLH71" s="1"/>
      <c r="VLI71" s="1"/>
      <c r="VLL71" s="2"/>
      <c r="VLM71" s="6"/>
      <c r="VLN71" s="6"/>
      <c r="VLO71" s="1"/>
      <c r="VLP71" s="1"/>
      <c r="VLQ71" s="1"/>
      <c r="VLT71" s="2"/>
      <c r="VLU71" s="6"/>
      <c r="VLV71" s="6"/>
      <c r="VLW71" s="1"/>
      <c r="VLX71" s="1"/>
      <c r="VLY71" s="1"/>
      <c r="VMB71" s="2"/>
      <c r="VMC71" s="6"/>
      <c r="VMD71" s="6"/>
      <c r="VME71" s="1"/>
      <c r="VMF71" s="1"/>
      <c r="VMG71" s="1"/>
      <c r="VMJ71" s="2"/>
      <c r="VMK71" s="6"/>
      <c r="VML71" s="6"/>
      <c r="VMM71" s="1"/>
      <c r="VMN71" s="1"/>
      <c r="VMO71" s="1"/>
      <c r="VMR71" s="2"/>
      <c r="VMS71" s="6"/>
      <c r="VMT71" s="6"/>
      <c r="VMU71" s="1"/>
      <c r="VMV71" s="1"/>
      <c r="VMW71" s="1"/>
      <c r="VMZ71" s="2"/>
      <c r="VNA71" s="6"/>
      <c r="VNB71" s="6"/>
      <c r="VNC71" s="1"/>
      <c r="VND71" s="1"/>
      <c r="VNE71" s="1"/>
      <c r="VNH71" s="2"/>
      <c r="VNI71" s="6"/>
      <c r="VNJ71" s="6"/>
      <c r="VNK71" s="1"/>
      <c r="VNL71" s="1"/>
      <c r="VNM71" s="1"/>
      <c r="VNP71" s="2"/>
      <c r="VNQ71" s="6"/>
      <c r="VNR71" s="6"/>
      <c r="VNS71" s="1"/>
      <c r="VNT71" s="1"/>
      <c r="VNU71" s="1"/>
      <c r="VNX71" s="2"/>
      <c r="VNY71" s="6"/>
      <c r="VNZ71" s="6"/>
      <c r="VOA71" s="1"/>
      <c r="VOB71" s="1"/>
      <c r="VOC71" s="1"/>
      <c r="VOF71" s="2"/>
      <c r="VOG71" s="6"/>
      <c r="VOH71" s="6"/>
      <c r="VOI71" s="1"/>
      <c r="VOJ71" s="1"/>
      <c r="VOK71" s="1"/>
      <c r="VON71" s="2"/>
      <c r="VOO71" s="6"/>
      <c r="VOP71" s="6"/>
      <c r="VOQ71" s="1"/>
      <c r="VOR71" s="1"/>
      <c r="VOS71" s="1"/>
      <c r="VOV71" s="2"/>
      <c r="VOW71" s="6"/>
      <c r="VOX71" s="6"/>
      <c r="VOY71" s="1"/>
      <c r="VOZ71" s="1"/>
      <c r="VPA71" s="1"/>
      <c r="VPD71" s="2"/>
      <c r="VPE71" s="6"/>
      <c r="VPF71" s="6"/>
      <c r="VPG71" s="1"/>
      <c r="VPH71" s="1"/>
      <c r="VPI71" s="1"/>
      <c r="VPL71" s="2"/>
      <c r="VPM71" s="6"/>
      <c r="VPN71" s="6"/>
      <c r="VPO71" s="1"/>
      <c r="VPP71" s="1"/>
      <c r="VPQ71" s="1"/>
      <c r="VPT71" s="2"/>
      <c r="VPU71" s="6"/>
      <c r="VPV71" s="6"/>
      <c r="VPW71" s="1"/>
      <c r="VPX71" s="1"/>
      <c r="VPY71" s="1"/>
      <c r="VQB71" s="2"/>
      <c r="VQC71" s="6"/>
      <c r="VQD71" s="6"/>
      <c r="VQE71" s="1"/>
      <c r="VQF71" s="1"/>
      <c r="VQG71" s="1"/>
      <c r="VQJ71" s="2"/>
      <c r="VQK71" s="6"/>
      <c r="VQL71" s="6"/>
      <c r="VQM71" s="1"/>
      <c r="VQN71" s="1"/>
      <c r="VQO71" s="1"/>
      <c r="VQR71" s="2"/>
      <c r="VQS71" s="6"/>
      <c r="VQT71" s="6"/>
      <c r="VQU71" s="1"/>
      <c r="VQV71" s="1"/>
      <c r="VQW71" s="1"/>
      <c r="VQZ71" s="2"/>
      <c r="VRA71" s="6"/>
      <c r="VRB71" s="6"/>
      <c r="VRC71" s="1"/>
      <c r="VRD71" s="1"/>
      <c r="VRE71" s="1"/>
      <c r="VRH71" s="2"/>
      <c r="VRI71" s="6"/>
      <c r="VRJ71" s="6"/>
      <c r="VRK71" s="1"/>
      <c r="VRL71" s="1"/>
      <c r="VRM71" s="1"/>
      <c r="VRP71" s="2"/>
      <c r="VRQ71" s="6"/>
      <c r="VRR71" s="6"/>
      <c r="VRS71" s="1"/>
      <c r="VRT71" s="1"/>
      <c r="VRU71" s="1"/>
      <c r="VRX71" s="2"/>
      <c r="VRY71" s="6"/>
      <c r="VRZ71" s="6"/>
      <c r="VSA71" s="1"/>
      <c r="VSB71" s="1"/>
      <c r="VSC71" s="1"/>
      <c r="VSF71" s="2"/>
      <c r="VSG71" s="6"/>
      <c r="VSH71" s="6"/>
      <c r="VSI71" s="1"/>
      <c r="VSJ71" s="1"/>
      <c r="VSK71" s="1"/>
      <c r="VSN71" s="2"/>
      <c r="VSO71" s="6"/>
      <c r="VSP71" s="6"/>
      <c r="VSQ71" s="1"/>
      <c r="VSR71" s="1"/>
      <c r="VSS71" s="1"/>
      <c r="VSV71" s="2"/>
      <c r="VSW71" s="6"/>
      <c r="VSX71" s="6"/>
      <c r="VSY71" s="1"/>
      <c r="VSZ71" s="1"/>
      <c r="VTA71" s="1"/>
      <c r="VTD71" s="2"/>
      <c r="VTE71" s="6"/>
      <c r="VTF71" s="6"/>
      <c r="VTG71" s="1"/>
      <c r="VTH71" s="1"/>
      <c r="VTI71" s="1"/>
      <c r="VTL71" s="2"/>
      <c r="VTM71" s="6"/>
      <c r="VTN71" s="6"/>
      <c r="VTO71" s="1"/>
      <c r="VTP71" s="1"/>
      <c r="VTQ71" s="1"/>
      <c r="VTT71" s="2"/>
      <c r="VTU71" s="6"/>
      <c r="VTV71" s="6"/>
      <c r="VTW71" s="1"/>
      <c r="VTX71" s="1"/>
      <c r="VTY71" s="1"/>
      <c r="VUB71" s="2"/>
      <c r="VUC71" s="6"/>
      <c r="VUD71" s="6"/>
      <c r="VUE71" s="1"/>
      <c r="VUF71" s="1"/>
      <c r="VUG71" s="1"/>
      <c r="VUJ71" s="2"/>
      <c r="VUK71" s="6"/>
      <c r="VUL71" s="6"/>
      <c r="VUM71" s="1"/>
      <c r="VUN71" s="1"/>
      <c r="VUO71" s="1"/>
      <c r="VUR71" s="2"/>
      <c r="VUS71" s="6"/>
      <c r="VUT71" s="6"/>
      <c r="VUU71" s="1"/>
      <c r="VUV71" s="1"/>
      <c r="VUW71" s="1"/>
      <c r="VUZ71" s="2"/>
      <c r="VVA71" s="6"/>
      <c r="VVB71" s="6"/>
      <c r="VVC71" s="1"/>
      <c r="VVD71" s="1"/>
      <c r="VVE71" s="1"/>
      <c r="VVH71" s="2"/>
      <c r="VVI71" s="6"/>
      <c r="VVJ71" s="6"/>
      <c r="VVK71" s="1"/>
      <c r="VVL71" s="1"/>
      <c r="VVM71" s="1"/>
      <c r="VVP71" s="2"/>
      <c r="VVQ71" s="6"/>
      <c r="VVR71" s="6"/>
      <c r="VVS71" s="1"/>
      <c r="VVT71" s="1"/>
      <c r="VVU71" s="1"/>
      <c r="VVX71" s="2"/>
      <c r="VVY71" s="6"/>
      <c r="VVZ71" s="6"/>
      <c r="VWA71" s="1"/>
      <c r="VWB71" s="1"/>
      <c r="VWC71" s="1"/>
      <c r="VWF71" s="2"/>
      <c r="VWG71" s="6"/>
      <c r="VWH71" s="6"/>
      <c r="VWI71" s="1"/>
      <c r="VWJ71" s="1"/>
      <c r="VWK71" s="1"/>
      <c r="VWN71" s="2"/>
      <c r="VWO71" s="6"/>
      <c r="VWP71" s="6"/>
      <c r="VWQ71" s="1"/>
      <c r="VWR71" s="1"/>
      <c r="VWS71" s="1"/>
      <c r="VWV71" s="2"/>
      <c r="VWW71" s="6"/>
      <c r="VWX71" s="6"/>
      <c r="VWY71" s="1"/>
      <c r="VWZ71" s="1"/>
      <c r="VXA71" s="1"/>
      <c r="VXD71" s="2"/>
      <c r="VXE71" s="6"/>
      <c r="VXF71" s="6"/>
      <c r="VXG71" s="1"/>
      <c r="VXH71" s="1"/>
      <c r="VXI71" s="1"/>
      <c r="VXL71" s="2"/>
      <c r="VXM71" s="6"/>
      <c r="VXN71" s="6"/>
      <c r="VXO71" s="1"/>
      <c r="VXP71" s="1"/>
      <c r="VXQ71" s="1"/>
      <c r="VXT71" s="2"/>
      <c r="VXU71" s="6"/>
      <c r="VXV71" s="6"/>
      <c r="VXW71" s="1"/>
      <c r="VXX71" s="1"/>
      <c r="VXY71" s="1"/>
      <c r="VYB71" s="2"/>
      <c r="VYC71" s="6"/>
      <c r="VYD71" s="6"/>
      <c r="VYE71" s="1"/>
      <c r="VYF71" s="1"/>
      <c r="VYG71" s="1"/>
      <c r="VYJ71" s="2"/>
      <c r="VYK71" s="6"/>
      <c r="VYL71" s="6"/>
      <c r="VYM71" s="1"/>
      <c r="VYN71" s="1"/>
      <c r="VYO71" s="1"/>
      <c r="VYR71" s="2"/>
      <c r="VYS71" s="6"/>
      <c r="VYT71" s="6"/>
      <c r="VYU71" s="1"/>
      <c r="VYV71" s="1"/>
      <c r="VYW71" s="1"/>
      <c r="VYZ71" s="2"/>
      <c r="VZA71" s="6"/>
      <c r="VZB71" s="6"/>
      <c r="VZC71" s="1"/>
      <c r="VZD71" s="1"/>
      <c r="VZE71" s="1"/>
      <c r="VZH71" s="2"/>
      <c r="VZI71" s="6"/>
      <c r="VZJ71" s="6"/>
      <c r="VZK71" s="1"/>
      <c r="VZL71" s="1"/>
      <c r="VZM71" s="1"/>
      <c r="VZP71" s="2"/>
      <c r="VZQ71" s="6"/>
      <c r="VZR71" s="6"/>
      <c r="VZS71" s="1"/>
      <c r="VZT71" s="1"/>
      <c r="VZU71" s="1"/>
      <c r="VZX71" s="2"/>
      <c r="VZY71" s="6"/>
      <c r="VZZ71" s="6"/>
      <c r="WAA71" s="1"/>
      <c r="WAB71" s="1"/>
      <c r="WAC71" s="1"/>
      <c r="WAF71" s="2"/>
      <c r="WAG71" s="6"/>
      <c r="WAH71" s="6"/>
      <c r="WAI71" s="1"/>
      <c r="WAJ71" s="1"/>
      <c r="WAK71" s="1"/>
      <c r="WAN71" s="2"/>
      <c r="WAO71" s="6"/>
      <c r="WAP71" s="6"/>
      <c r="WAQ71" s="1"/>
      <c r="WAR71" s="1"/>
      <c r="WAS71" s="1"/>
      <c r="WAV71" s="2"/>
      <c r="WAW71" s="6"/>
      <c r="WAX71" s="6"/>
      <c r="WAY71" s="1"/>
      <c r="WAZ71" s="1"/>
      <c r="WBA71" s="1"/>
      <c r="WBD71" s="2"/>
      <c r="WBE71" s="6"/>
      <c r="WBF71" s="6"/>
      <c r="WBG71" s="1"/>
      <c r="WBH71" s="1"/>
      <c r="WBI71" s="1"/>
      <c r="WBL71" s="2"/>
      <c r="WBM71" s="6"/>
      <c r="WBN71" s="6"/>
      <c r="WBO71" s="1"/>
      <c r="WBP71" s="1"/>
      <c r="WBQ71" s="1"/>
      <c r="WBT71" s="2"/>
      <c r="WBU71" s="6"/>
      <c r="WBV71" s="6"/>
      <c r="WBW71" s="1"/>
      <c r="WBX71" s="1"/>
      <c r="WBY71" s="1"/>
      <c r="WCB71" s="2"/>
      <c r="WCC71" s="6"/>
      <c r="WCD71" s="6"/>
      <c r="WCE71" s="1"/>
      <c r="WCF71" s="1"/>
      <c r="WCG71" s="1"/>
      <c r="WCJ71" s="2"/>
      <c r="WCK71" s="6"/>
      <c r="WCL71" s="6"/>
      <c r="WCM71" s="1"/>
      <c r="WCN71" s="1"/>
      <c r="WCO71" s="1"/>
      <c r="WCR71" s="2"/>
      <c r="WCS71" s="6"/>
      <c r="WCT71" s="6"/>
      <c r="WCU71" s="1"/>
      <c r="WCV71" s="1"/>
      <c r="WCW71" s="1"/>
      <c r="WCZ71" s="2"/>
      <c r="WDA71" s="6"/>
      <c r="WDB71" s="6"/>
      <c r="WDC71" s="1"/>
      <c r="WDD71" s="1"/>
      <c r="WDE71" s="1"/>
      <c r="WDH71" s="2"/>
      <c r="WDI71" s="6"/>
      <c r="WDJ71" s="6"/>
      <c r="WDK71" s="1"/>
      <c r="WDL71" s="1"/>
      <c r="WDM71" s="1"/>
      <c r="WDP71" s="2"/>
      <c r="WDQ71" s="6"/>
      <c r="WDR71" s="6"/>
      <c r="WDS71" s="1"/>
      <c r="WDT71" s="1"/>
      <c r="WDU71" s="1"/>
      <c r="WDX71" s="2"/>
      <c r="WDY71" s="6"/>
      <c r="WDZ71" s="6"/>
      <c r="WEA71" s="1"/>
      <c r="WEB71" s="1"/>
      <c r="WEC71" s="1"/>
      <c r="WEF71" s="2"/>
      <c r="WEG71" s="6"/>
      <c r="WEH71" s="6"/>
      <c r="WEI71" s="1"/>
      <c r="WEJ71" s="1"/>
      <c r="WEK71" s="1"/>
      <c r="WEN71" s="2"/>
      <c r="WEO71" s="6"/>
      <c r="WEP71" s="6"/>
      <c r="WEQ71" s="1"/>
      <c r="WER71" s="1"/>
      <c r="WES71" s="1"/>
      <c r="WEV71" s="2"/>
      <c r="WEW71" s="6"/>
      <c r="WEX71" s="6"/>
      <c r="WEY71" s="1"/>
      <c r="WEZ71" s="1"/>
      <c r="WFA71" s="1"/>
      <c r="WFD71" s="2"/>
      <c r="WFE71" s="6"/>
      <c r="WFF71" s="6"/>
      <c r="WFG71" s="1"/>
      <c r="WFH71" s="1"/>
      <c r="WFI71" s="1"/>
      <c r="WFL71" s="2"/>
      <c r="WFM71" s="6"/>
      <c r="WFN71" s="6"/>
      <c r="WFO71" s="1"/>
      <c r="WFP71" s="1"/>
      <c r="WFQ71" s="1"/>
      <c r="WFT71" s="2"/>
      <c r="WFU71" s="6"/>
      <c r="WFV71" s="6"/>
      <c r="WFW71" s="1"/>
      <c r="WFX71" s="1"/>
      <c r="WFY71" s="1"/>
      <c r="WGB71" s="2"/>
      <c r="WGC71" s="6"/>
      <c r="WGD71" s="6"/>
      <c r="WGE71" s="1"/>
      <c r="WGF71" s="1"/>
      <c r="WGG71" s="1"/>
      <c r="WGJ71" s="2"/>
      <c r="WGK71" s="6"/>
      <c r="WGL71" s="6"/>
      <c r="WGM71" s="1"/>
      <c r="WGN71" s="1"/>
      <c r="WGO71" s="1"/>
      <c r="WGR71" s="2"/>
      <c r="WGS71" s="6"/>
      <c r="WGT71" s="6"/>
      <c r="WGU71" s="1"/>
      <c r="WGV71" s="1"/>
      <c r="WGW71" s="1"/>
      <c r="WGZ71" s="2"/>
      <c r="WHA71" s="6"/>
      <c r="WHB71" s="6"/>
      <c r="WHC71" s="1"/>
      <c r="WHD71" s="1"/>
      <c r="WHE71" s="1"/>
      <c r="WHH71" s="2"/>
      <c r="WHI71" s="6"/>
      <c r="WHJ71" s="6"/>
      <c r="WHK71" s="1"/>
      <c r="WHL71" s="1"/>
      <c r="WHM71" s="1"/>
      <c r="WHP71" s="2"/>
      <c r="WHQ71" s="6"/>
      <c r="WHR71" s="6"/>
      <c r="WHS71" s="1"/>
      <c r="WHT71" s="1"/>
      <c r="WHU71" s="1"/>
      <c r="WHX71" s="2"/>
      <c r="WHY71" s="6"/>
      <c r="WHZ71" s="6"/>
      <c r="WIA71" s="1"/>
      <c r="WIB71" s="1"/>
      <c r="WIC71" s="1"/>
      <c r="WIF71" s="2"/>
      <c r="WIG71" s="6"/>
      <c r="WIH71" s="6"/>
      <c r="WII71" s="1"/>
      <c r="WIJ71" s="1"/>
      <c r="WIK71" s="1"/>
      <c r="WIN71" s="2"/>
      <c r="WIO71" s="6"/>
      <c r="WIP71" s="6"/>
      <c r="WIQ71" s="1"/>
      <c r="WIR71" s="1"/>
      <c r="WIS71" s="1"/>
      <c r="WIV71" s="2"/>
      <c r="WIW71" s="6"/>
      <c r="WIX71" s="6"/>
      <c r="WIY71" s="1"/>
      <c r="WIZ71" s="1"/>
      <c r="WJA71" s="1"/>
      <c r="WJD71" s="2"/>
      <c r="WJE71" s="6"/>
      <c r="WJF71" s="6"/>
      <c r="WJG71" s="1"/>
      <c r="WJH71" s="1"/>
      <c r="WJI71" s="1"/>
      <c r="WJL71" s="2"/>
      <c r="WJM71" s="6"/>
      <c r="WJN71" s="6"/>
      <c r="WJO71" s="1"/>
      <c r="WJP71" s="1"/>
      <c r="WJQ71" s="1"/>
      <c r="WJT71" s="2"/>
      <c r="WJU71" s="6"/>
      <c r="WJV71" s="6"/>
      <c r="WJW71" s="1"/>
      <c r="WJX71" s="1"/>
      <c r="WJY71" s="1"/>
      <c r="WKB71" s="2"/>
      <c r="WKC71" s="6"/>
      <c r="WKD71" s="6"/>
      <c r="WKE71" s="1"/>
      <c r="WKF71" s="1"/>
      <c r="WKG71" s="1"/>
      <c r="WKJ71" s="2"/>
      <c r="WKK71" s="6"/>
      <c r="WKL71" s="6"/>
      <c r="WKM71" s="1"/>
      <c r="WKN71" s="1"/>
      <c r="WKO71" s="1"/>
      <c r="WKR71" s="2"/>
      <c r="WKS71" s="6"/>
      <c r="WKT71" s="6"/>
      <c r="WKU71" s="1"/>
      <c r="WKV71" s="1"/>
      <c r="WKW71" s="1"/>
      <c r="WKZ71" s="2"/>
      <c r="WLA71" s="6"/>
      <c r="WLB71" s="6"/>
      <c r="WLC71" s="1"/>
      <c r="WLD71" s="1"/>
      <c r="WLE71" s="1"/>
      <c r="WLH71" s="2"/>
      <c r="WLI71" s="6"/>
      <c r="WLJ71" s="6"/>
      <c r="WLK71" s="1"/>
      <c r="WLL71" s="1"/>
      <c r="WLM71" s="1"/>
      <c r="WLP71" s="2"/>
      <c r="WLQ71" s="6"/>
      <c r="WLR71" s="6"/>
      <c r="WLS71" s="1"/>
      <c r="WLT71" s="1"/>
      <c r="WLU71" s="1"/>
      <c r="WLX71" s="2"/>
      <c r="WLY71" s="6"/>
      <c r="WLZ71" s="6"/>
      <c r="WMA71" s="1"/>
      <c r="WMB71" s="1"/>
      <c r="WMC71" s="1"/>
      <c r="WMF71" s="2"/>
      <c r="WMG71" s="6"/>
      <c r="WMH71" s="6"/>
      <c r="WMI71" s="1"/>
      <c r="WMJ71" s="1"/>
      <c r="WMK71" s="1"/>
      <c r="WMN71" s="2"/>
      <c r="WMO71" s="6"/>
      <c r="WMP71" s="6"/>
      <c r="WMQ71" s="1"/>
      <c r="WMR71" s="1"/>
      <c r="WMS71" s="1"/>
      <c r="WMV71" s="2"/>
      <c r="WMW71" s="6"/>
      <c r="WMX71" s="6"/>
      <c r="WMY71" s="1"/>
      <c r="WMZ71" s="1"/>
      <c r="WNA71" s="1"/>
      <c r="WND71" s="2"/>
      <c r="WNE71" s="6"/>
      <c r="WNF71" s="6"/>
      <c r="WNG71" s="1"/>
      <c r="WNH71" s="1"/>
      <c r="WNI71" s="1"/>
      <c r="WNL71" s="2"/>
      <c r="WNM71" s="6"/>
      <c r="WNN71" s="6"/>
      <c r="WNO71" s="1"/>
      <c r="WNP71" s="1"/>
      <c r="WNQ71" s="1"/>
      <c r="WNT71" s="2"/>
      <c r="WNU71" s="6"/>
      <c r="WNV71" s="6"/>
      <c r="WNW71" s="1"/>
      <c r="WNX71" s="1"/>
      <c r="WNY71" s="1"/>
      <c r="WOB71" s="2"/>
      <c r="WOC71" s="6"/>
      <c r="WOD71" s="6"/>
      <c r="WOE71" s="1"/>
      <c r="WOF71" s="1"/>
      <c r="WOG71" s="1"/>
      <c r="WOJ71" s="2"/>
      <c r="WOK71" s="6"/>
      <c r="WOL71" s="6"/>
      <c r="WOM71" s="1"/>
      <c r="WON71" s="1"/>
      <c r="WOO71" s="1"/>
      <c r="WOR71" s="2"/>
      <c r="WOS71" s="6"/>
      <c r="WOT71" s="6"/>
      <c r="WOU71" s="1"/>
      <c r="WOV71" s="1"/>
      <c r="WOW71" s="1"/>
      <c r="WOZ71" s="2"/>
      <c r="WPA71" s="6"/>
      <c r="WPB71" s="6"/>
      <c r="WPC71" s="1"/>
      <c r="WPD71" s="1"/>
      <c r="WPE71" s="1"/>
      <c r="WPH71" s="2"/>
      <c r="WPI71" s="6"/>
      <c r="WPJ71" s="6"/>
      <c r="WPK71" s="1"/>
      <c r="WPL71" s="1"/>
      <c r="WPM71" s="1"/>
      <c r="WPP71" s="2"/>
      <c r="WPQ71" s="6"/>
      <c r="WPR71" s="6"/>
      <c r="WPS71" s="1"/>
      <c r="WPT71" s="1"/>
      <c r="WPU71" s="1"/>
      <c r="WPX71" s="2"/>
      <c r="WPY71" s="6"/>
      <c r="WPZ71" s="6"/>
      <c r="WQA71" s="1"/>
      <c r="WQB71" s="1"/>
      <c r="WQC71" s="1"/>
      <c r="WQF71" s="2"/>
      <c r="WQG71" s="6"/>
      <c r="WQH71" s="6"/>
      <c r="WQI71" s="1"/>
      <c r="WQJ71" s="1"/>
      <c r="WQK71" s="1"/>
      <c r="WQN71" s="2"/>
      <c r="WQO71" s="6"/>
      <c r="WQP71" s="6"/>
      <c r="WQQ71" s="1"/>
      <c r="WQR71" s="1"/>
      <c r="WQS71" s="1"/>
      <c r="WQV71" s="2"/>
      <c r="WQW71" s="6"/>
      <c r="WQX71" s="6"/>
      <c r="WQY71" s="1"/>
      <c r="WQZ71" s="1"/>
      <c r="WRA71" s="1"/>
      <c r="WRD71" s="2"/>
      <c r="WRE71" s="6"/>
      <c r="WRF71" s="6"/>
      <c r="WRG71" s="1"/>
      <c r="WRH71" s="1"/>
      <c r="WRI71" s="1"/>
      <c r="WRL71" s="2"/>
      <c r="WRM71" s="6"/>
      <c r="WRN71" s="6"/>
      <c r="WRO71" s="1"/>
      <c r="WRP71" s="1"/>
      <c r="WRQ71" s="1"/>
      <c r="WRT71" s="2"/>
      <c r="WRU71" s="6"/>
      <c r="WRV71" s="6"/>
      <c r="WRW71" s="1"/>
      <c r="WRX71" s="1"/>
      <c r="WRY71" s="1"/>
      <c r="WSB71" s="2"/>
      <c r="WSC71" s="6"/>
      <c r="WSD71" s="6"/>
      <c r="WSE71" s="1"/>
      <c r="WSF71" s="1"/>
      <c r="WSG71" s="1"/>
      <c r="WSJ71" s="2"/>
      <c r="WSK71" s="6"/>
      <c r="WSL71" s="6"/>
      <c r="WSM71" s="1"/>
      <c r="WSN71" s="1"/>
      <c r="WSO71" s="1"/>
      <c r="WSR71" s="2"/>
      <c r="WSS71" s="6"/>
      <c r="WST71" s="6"/>
      <c r="WSU71" s="1"/>
      <c r="WSV71" s="1"/>
      <c r="WSW71" s="1"/>
      <c r="WSZ71" s="2"/>
      <c r="WTA71" s="6"/>
      <c r="WTB71" s="6"/>
      <c r="WTC71" s="1"/>
      <c r="WTD71" s="1"/>
      <c r="WTE71" s="1"/>
      <c r="WTH71" s="2"/>
      <c r="WTI71" s="6"/>
      <c r="WTJ71" s="6"/>
      <c r="WTK71" s="1"/>
      <c r="WTL71" s="1"/>
      <c r="WTM71" s="1"/>
      <c r="WTP71" s="2"/>
      <c r="WTQ71" s="6"/>
      <c r="WTR71" s="6"/>
      <c r="WTS71" s="1"/>
      <c r="WTT71" s="1"/>
      <c r="WTU71" s="1"/>
      <c r="WTX71" s="2"/>
      <c r="WTY71" s="6"/>
      <c r="WTZ71" s="6"/>
      <c r="WUA71" s="1"/>
      <c r="WUB71" s="1"/>
      <c r="WUC71" s="1"/>
      <c r="WUF71" s="2"/>
      <c r="WUG71" s="6"/>
      <c r="WUH71" s="6"/>
      <c r="WUI71" s="1"/>
      <c r="WUJ71" s="1"/>
      <c r="WUK71" s="1"/>
      <c r="WUN71" s="2"/>
      <c r="WUO71" s="6"/>
      <c r="WUP71" s="6"/>
      <c r="WUQ71" s="1"/>
      <c r="WUR71" s="1"/>
      <c r="WUS71" s="1"/>
      <c r="WUV71" s="2"/>
      <c r="WUW71" s="6"/>
      <c r="WUX71" s="6"/>
      <c r="WUY71" s="1"/>
      <c r="WUZ71" s="1"/>
      <c r="WVA71" s="1"/>
      <c r="WVD71" s="2"/>
      <c r="WVE71" s="6"/>
      <c r="WVF71" s="6"/>
      <c r="WVG71" s="1"/>
      <c r="WVH71" s="1"/>
      <c r="WVI71" s="1"/>
      <c r="WVL71" s="2"/>
      <c r="WVM71" s="6"/>
      <c r="WVN71" s="6"/>
      <c r="WVO71" s="1"/>
      <c r="WVP71" s="1"/>
      <c r="WVQ71" s="1"/>
      <c r="WVT71" s="2"/>
      <c r="WVU71" s="6"/>
      <c r="WVV71" s="6"/>
      <c r="WVW71" s="1"/>
      <c r="WVX71" s="1"/>
      <c r="WVY71" s="1"/>
      <c r="WWB71" s="2"/>
      <c r="WWC71" s="6"/>
      <c r="WWD71" s="6"/>
      <c r="WWE71" s="1"/>
      <c r="WWF71" s="1"/>
      <c r="WWG71" s="1"/>
      <c r="WWJ71" s="2"/>
      <c r="WWK71" s="6"/>
      <c r="WWL71" s="6"/>
      <c r="WWM71" s="1"/>
      <c r="WWN71" s="1"/>
      <c r="WWO71" s="1"/>
      <c r="WWR71" s="2"/>
      <c r="WWS71" s="6"/>
      <c r="WWT71" s="6"/>
      <c r="WWU71" s="1"/>
      <c r="WWV71" s="1"/>
      <c r="WWW71" s="1"/>
      <c r="WWZ71" s="2"/>
      <c r="WXA71" s="6"/>
      <c r="WXB71" s="6"/>
      <c r="WXC71" s="1"/>
      <c r="WXD71" s="1"/>
      <c r="WXE71" s="1"/>
      <c r="WXH71" s="2"/>
      <c r="WXI71" s="6"/>
      <c r="WXJ71" s="6"/>
      <c r="WXK71" s="1"/>
      <c r="WXL71" s="1"/>
      <c r="WXM71" s="1"/>
      <c r="WXP71" s="2"/>
      <c r="WXQ71" s="6"/>
      <c r="WXR71" s="6"/>
      <c r="WXS71" s="1"/>
      <c r="WXT71" s="1"/>
      <c r="WXU71" s="1"/>
      <c r="WXX71" s="2"/>
      <c r="WXY71" s="6"/>
      <c r="WXZ71" s="6"/>
      <c r="WYA71" s="1"/>
      <c r="WYB71" s="1"/>
      <c r="WYC71" s="1"/>
      <c r="WYF71" s="2"/>
      <c r="WYG71" s="6"/>
      <c r="WYH71" s="6"/>
      <c r="WYI71" s="1"/>
      <c r="WYJ71" s="1"/>
      <c r="WYK71" s="1"/>
      <c r="WYN71" s="2"/>
      <c r="WYO71" s="6"/>
      <c r="WYP71" s="6"/>
      <c r="WYQ71" s="1"/>
      <c r="WYR71" s="1"/>
      <c r="WYS71" s="1"/>
      <c r="WYV71" s="2"/>
      <c r="WYW71" s="6"/>
      <c r="WYX71" s="6"/>
      <c r="WYY71" s="1"/>
      <c r="WYZ71" s="1"/>
      <c r="WZA71" s="1"/>
      <c r="WZD71" s="2"/>
      <c r="WZE71" s="6"/>
      <c r="WZF71" s="6"/>
      <c r="WZG71" s="1"/>
      <c r="WZH71" s="1"/>
      <c r="WZI71" s="1"/>
      <c r="WZL71" s="2"/>
      <c r="WZM71" s="6"/>
      <c r="WZN71" s="6"/>
      <c r="WZO71" s="1"/>
      <c r="WZP71" s="1"/>
      <c r="WZQ71" s="1"/>
      <c r="WZT71" s="2"/>
      <c r="WZU71" s="6"/>
      <c r="WZV71" s="6"/>
      <c r="WZW71" s="1"/>
      <c r="WZX71" s="1"/>
      <c r="WZY71" s="1"/>
      <c r="XAB71" s="2"/>
      <c r="XAC71" s="6"/>
      <c r="XAD71" s="6"/>
      <c r="XAE71" s="1"/>
      <c r="XAF71" s="1"/>
      <c r="XAG71" s="1"/>
      <c r="XAJ71" s="2"/>
      <c r="XAK71" s="6"/>
      <c r="XAL71" s="6"/>
      <c r="XAM71" s="1"/>
      <c r="XAN71" s="1"/>
      <c r="XAO71" s="1"/>
      <c r="XAR71" s="2"/>
      <c r="XAS71" s="6"/>
      <c r="XAT71" s="6"/>
      <c r="XAU71" s="1"/>
      <c r="XAV71" s="1"/>
      <c r="XAW71" s="1"/>
      <c r="XAZ71" s="2"/>
      <c r="XBA71" s="6"/>
      <c r="XBB71" s="6"/>
      <c r="XBC71" s="1"/>
      <c r="XBD71" s="1"/>
      <c r="XBE71" s="1"/>
      <c r="XBH71" s="2"/>
      <c r="XBI71" s="6"/>
      <c r="XBJ71" s="6"/>
      <c r="XBK71" s="1"/>
      <c r="XBL71" s="1"/>
      <c r="XBM71" s="1"/>
      <c r="XBP71" s="2"/>
      <c r="XBQ71" s="6"/>
      <c r="XBR71" s="6"/>
      <c r="XBS71" s="1"/>
      <c r="XBT71" s="1"/>
      <c r="XBU71" s="1"/>
      <c r="XBX71" s="2"/>
      <c r="XBY71" s="6"/>
      <c r="XBZ71" s="6"/>
      <c r="XCA71" s="1"/>
      <c r="XCB71" s="1"/>
      <c r="XCC71" s="1"/>
      <c r="XCF71" s="2"/>
      <c r="XCG71" s="6"/>
      <c r="XCH71" s="6"/>
      <c r="XCI71" s="1"/>
      <c r="XCJ71" s="1"/>
      <c r="XCK71" s="1"/>
      <c r="XCN71" s="2"/>
      <c r="XCO71" s="6"/>
      <c r="XCP71" s="6"/>
      <c r="XCQ71" s="1"/>
      <c r="XCR71" s="1"/>
      <c r="XCS71" s="1"/>
      <c r="XCV71" s="2"/>
      <c r="XCW71" s="6"/>
      <c r="XCX71" s="6"/>
      <c r="XCY71" s="1"/>
      <c r="XCZ71" s="1"/>
      <c r="XDA71" s="1"/>
      <c r="XDD71" s="2"/>
      <c r="XDE71" s="6"/>
      <c r="XDF71" s="6"/>
      <c r="XDG71" s="1"/>
      <c r="XDH71" s="1"/>
      <c r="XDI71" s="1"/>
      <c r="XDL71" s="2"/>
      <c r="XDM71" s="6"/>
      <c r="XDN71" s="6"/>
      <c r="XDO71" s="1"/>
      <c r="XDP71" s="1"/>
      <c r="XDQ71" s="1"/>
      <c r="XDT71" s="2"/>
      <c r="XDU71" s="6"/>
      <c r="XDV71" s="6"/>
      <c r="XDW71" s="1"/>
      <c r="XDX71" s="1"/>
      <c r="XDY71" s="1"/>
      <c r="XEB71" s="2"/>
      <c r="XEC71" s="6"/>
      <c r="XED71" s="6"/>
      <c r="XEE71" s="1"/>
      <c r="XEF71" s="1"/>
      <c r="XEG71" s="1"/>
      <c r="XEJ71" s="2"/>
      <c r="XEK71" s="6"/>
      <c r="XEL71" s="6"/>
      <c r="XEM71" s="1"/>
      <c r="XEN71" s="1"/>
      <c r="XEO71" s="1"/>
      <c r="XER71" s="2"/>
      <c r="XES71" s="6"/>
      <c r="XET71" s="6"/>
      <c r="XEU71" s="1"/>
      <c r="XEV71" s="1"/>
      <c r="XEW71" s="1"/>
      <c r="XEZ71" s="2"/>
      <c r="XFA71" s="6"/>
      <c r="XFB71" s="6"/>
      <c r="XFC71" s="1"/>
      <c r="XFD71" s="1"/>
    </row>
    <row r="72" spans="1:16384" x14ac:dyDescent="0.25">
      <c r="A72" s="1">
        <v>173166000</v>
      </c>
      <c r="B72" t="s">
        <v>88</v>
      </c>
      <c r="C72" t="s">
        <v>89</v>
      </c>
      <c r="D72" s="2">
        <v>0.16666666666666666</v>
      </c>
      <c r="E72" s="6">
        <v>24</v>
      </c>
      <c r="F72" s="6">
        <v>9.5472000000000001</v>
      </c>
      <c r="G72" s="1">
        <v>320030</v>
      </c>
      <c r="H72" s="1" t="s">
        <v>87</v>
      </c>
      <c r="I72" s="1"/>
      <c r="L72" s="2"/>
      <c r="M72" s="6"/>
      <c r="N72" s="6"/>
      <c r="O72" s="1"/>
      <c r="P72" s="1"/>
      <c r="Q72" s="1"/>
      <c r="T72" s="2"/>
      <c r="U72" s="6"/>
      <c r="V72" s="6"/>
      <c r="W72" s="1"/>
      <c r="X72" s="4">
        <v>20</v>
      </c>
      <c r="Y72" s="13">
        <f t="shared" si="55"/>
        <v>0.83333333333333337</v>
      </c>
      <c r="Z72" s="12">
        <f t="shared" si="56"/>
        <v>190.94400000000002</v>
      </c>
      <c r="AB72" s="2"/>
      <c r="AC72" s="6"/>
      <c r="AD72" s="6"/>
      <c r="AE72" s="1"/>
      <c r="AF72" s="1"/>
      <c r="AG72" s="1"/>
      <c r="AJ72" s="2"/>
      <c r="AK72" s="6"/>
      <c r="AL72" s="6"/>
      <c r="AM72" s="1"/>
      <c r="AN72" s="1"/>
      <c r="AO72" s="1"/>
      <c r="AR72" s="2"/>
      <c r="AS72" s="6"/>
      <c r="AT72" s="6"/>
      <c r="AU72" s="1"/>
      <c r="AV72" s="1"/>
      <c r="AW72" s="1"/>
      <c r="AZ72" s="2"/>
      <c r="BA72" s="6"/>
      <c r="BB72" s="6"/>
      <c r="BC72" s="1"/>
      <c r="BD72" s="1"/>
      <c r="BE72" s="4">
        <v>44</v>
      </c>
      <c r="BF72" s="13">
        <f t="shared" si="47"/>
        <v>1.8333333333333333</v>
      </c>
      <c r="BG72" s="12">
        <f t="shared" si="48"/>
        <v>420.07679999999999</v>
      </c>
      <c r="BH72" s="4">
        <v>0</v>
      </c>
      <c r="BI72" s="13">
        <f t="shared" si="49"/>
        <v>0</v>
      </c>
      <c r="BJ72" s="12">
        <f t="shared" si="50"/>
        <v>0</v>
      </c>
      <c r="BK72" s="1"/>
      <c r="BL72" s="1"/>
      <c r="BM72" s="1"/>
      <c r="BP72" s="2"/>
      <c r="BQ72" s="4"/>
      <c r="BR72" s="13">
        <f t="shared" si="51"/>
        <v>0</v>
      </c>
      <c r="BS72" s="12">
        <f t="shared" si="52"/>
        <v>0</v>
      </c>
      <c r="BT72" s="18">
        <f t="shared" si="46"/>
        <v>611.02080000000001</v>
      </c>
      <c r="BU72" s="1"/>
      <c r="BX72" s="2"/>
      <c r="BY72" s="6"/>
      <c r="BZ72" s="6"/>
      <c r="CA72" s="1"/>
      <c r="CB72" s="1"/>
      <c r="CC72" s="1"/>
      <c r="CF72" s="2"/>
      <c r="CG72" s="6"/>
      <c r="CH72" s="6"/>
      <c r="CI72" s="1"/>
      <c r="CJ72" s="1"/>
      <c r="CK72" s="1"/>
      <c r="CN72" s="2"/>
      <c r="CO72" s="6"/>
      <c r="CP72" s="6"/>
      <c r="CQ72" s="1"/>
      <c r="CR72" s="1"/>
      <c r="CS72" s="1"/>
      <c r="CV72" s="2"/>
      <c r="CW72" s="6"/>
      <c r="CX72" s="6"/>
      <c r="CY72" s="1"/>
      <c r="CZ72" s="1"/>
      <c r="DA72" s="1"/>
      <c r="DD72" s="2"/>
      <c r="DE72" s="6"/>
      <c r="DF72" s="6"/>
      <c r="DG72" s="1"/>
      <c r="DH72" s="1"/>
      <c r="DI72" s="1"/>
      <c r="DL72" s="2"/>
      <c r="DM72" s="6"/>
      <c r="DN72" s="6"/>
      <c r="DO72" s="1"/>
      <c r="DP72" s="1"/>
      <c r="DQ72" s="1"/>
      <c r="DT72" s="2"/>
      <c r="DU72" s="6"/>
      <c r="DV72" s="6"/>
      <c r="DW72" s="1"/>
      <c r="DX72" s="1"/>
      <c r="DY72" s="1"/>
      <c r="EB72" s="2"/>
      <c r="EC72" s="6"/>
      <c r="ED72" s="6"/>
      <c r="EE72" s="1"/>
      <c r="EF72" s="1"/>
      <c r="EG72" s="1"/>
      <c r="EJ72" s="2"/>
      <c r="EK72" s="6"/>
      <c r="EL72" s="6"/>
      <c r="EM72" s="1"/>
      <c r="EN72" s="1"/>
      <c r="EO72" s="1"/>
      <c r="ER72" s="2"/>
      <c r="ES72" s="6"/>
      <c r="ET72" s="6"/>
      <c r="EU72" s="1"/>
      <c r="EV72" s="1"/>
      <c r="EW72" s="1"/>
      <c r="EZ72" s="2"/>
      <c r="FA72" s="6"/>
      <c r="FB72" s="6"/>
      <c r="FC72" s="1"/>
      <c r="FD72" s="1"/>
      <c r="FE72" s="1"/>
      <c r="FH72" s="2"/>
      <c r="FI72" s="6"/>
      <c r="FJ72" s="6"/>
      <c r="FK72" s="1"/>
      <c r="FL72" s="1"/>
      <c r="FM72" s="1"/>
      <c r="FP72" s="2"/>
      <c r="FQ72" s="6"/>
      <c r="FR72" s="6"/>
      <c r="FS72" s="1"/>
      <c r="FT72" s="1"/>
      <c r="FU72" s="1"/>
      <c r="FX72" s="2"/>
      <c r="FY72" s="6"/>
      <c r="FZ72" s="6"/>
      <c r="GA72" s="1"/>
      <c r="GB72" s="1"/>
      <c r="GC72" s="1"/>
      <c r="GF72" s="2"/>
      <c r="GG72" s="6"/>
      <c r="GH72" s="6"/>
      <c r="GI72" s="1"/>
      <c r="GJ72" s="1"/>
      <c r="GK72" s="1"/>
      <c r="GN72" s="2"/>
      <c r="GO72" s="6"/>
      <c r="GP72" s="6"/>
      <c r="GQ72" s="1"/>
      <c r="GR72" s="1"/>
      <c r="GS72" s="1"/>
      <c r="GV72" s="2"/>
      <c r="GW72" s="6"/>
      <c r="GX72" s="6"/>
      <c r="GY72" s="1"/>
      <c r="GZ72" s="1"/>
      <c r="HA72" s="1"/>
      <c r="HD72" s="2"/>
      <c r="HE72" s="6"/>
      <c r="HF72" s="6"/>
      <c r="HG72" s="1"/>
      <c r="HH72" s="1"/>
      <c r="HI72" s="1"/>
      <c r="HL72" s="2"/>
      <c r="HM72" s="6"/>
      <c r="HN72" s="6"/>
      <c r="HO72" s="1"/>
      <c r="HP72" s="1"/>
      <c r="HQ72" s="1"/>
      <c r="HT72" s="2"/>
      <c r="HU72" s="6"/>
      <c r="HV72" s="6"/>
      <c r="HW72" s="1"/>
      <c r="HX72" s="1"/>
      <c r="HY72" s="1"/>
      <c r="IB72" s="2"/>
      <c r="IC72" s="6"/>
      <c r="ID72" s="6"/>
      <c r="IE72" s="1"/>
      <c r="IF72" s="1"/>
      <c r="IG72" s="1"/>
      <c r="IJ72" s="2"/>
      <c r="IK72" s="6"/>
      <c r="IL72" s="6"/>
      <c r="IM72" s="1"/>
      <c r="IN72" s="1"/>
      <c r="IO72" s="1"/>
      <c r="IR72" s="2"/>
      <c r="IS72" s="6"/>
      <c r="IT72" s="6"/>
      <c r="IU72" s="1"/>
      <c r="IV72" s="1"/>
      <c r="IW72" s="1"/>
      <c r="IZ72" s="2"/>
      <c r="JA72" s="6"/>
      <c r="JB72" s="6"/>
      <c r="JC72" s="1"/>
      <c r="JD72" s="1"/>
      <c r="JE72" s="1"/>
      <c r="JH72" s="2"/>
      <c r="JI72" s="6"/>
      <c r="JJ72" s="6"/>
      <c r="JK72" s="1"/>
      <c r="JL72" s="1"/>
      <c r="JM72" s="1"/>
      <c r="JP72" s="2"/>
      <c r="JQ72" s="6"/>
      <c r="JR72" s="6"/>
      <c r="JS72" s="1"/>
      <c r="JT72" s="1"/>
      <c r="JU72" s="1"/>
      <c r="JX72" s="2"/>
      <c r="JY72" s="6"/>
      <c r="JZ72" s="6"/>
      <c r="KA72" s="1"/>
      <c r="KB72" s="1"/>
      <c r="KC72" s="1"/>
      <c r="KF72" s="2"/>
      <c r="KG72" s="6"/>
      <c r="KH72" s="6"/>
      <c r="KI72" s="1"/>
      <c r="KJ72" s="1"/>
      <c r="KK72" s="1"/>
      <c r="KN72" s="2"/>
      <c r="KO72" s="6"/>
      <c r="KP72" s="6"/>
      <c r="KQ72" s="1"/>
      <c r="KR72" s="1"/>
      <c r="KS72" s="1"/>
      <c r="KV72" s="2"/>
      <c r="KW72" s="6"/>
      <c r="KX72" s="6"/>
      <c r="KY72" s="1"/>
      <c r="KZ72" s="1"/>
      <c r="LA72" s="1"/>
      <c r="LD72" s="2"/>
      <c r="LE72" s="6"/>
      <c r="LF72" s="6"/>
      <c r="LG72" s="1"/>
      <c r="LH72" s="1"/>
      <c r="LI72" s="1"/>
      <c r="LL72" s="2"/>
      <c r="LM72" s="6"/>
      <c r="LN72" s="6"/>
      <c r="LO72" s="1"/>
      <c r="LP72" s="1"/>
      <c r="LQ72" s="1"/>
      <c r="LT72" s="2"/>
      <c r="LU72" s="6"/>
      <c r="LV72" s="6"/>
      <c r="LW72" s="1"/>
      <c r="LX72" s="1"/>
      <c r="LY72" s="1"/>
      <c r="MB72" s="2"/>
      <c r="MC72" s="6"/>
      <c r="MD72" s="6"/>
      <c r="ME72" s="1"/>
      <c r="MF72" s="1"/>
      <c r="MG72" s="1"/>
      <c r="MJ72" s="2"/>
      <c r="MK72" s="6"/>
      <c r="ML72" s="6"/>
      <c r="MM72" s="1"/>
      <c r="MN72" s="1"/>
      <c r="MO72" s="1"/>
      <c r="MR72" s="2"/>
      <c r="MS72" s="6"/>
      <c r="MT72" s="6"/>
      <c r="MU72" s="1"/>
      <c r="MV72" s="1"/>
      <c r="MW72" s="1"/>
      <c r="MZ72" s="2"/>
      <c r="NA72" s="6"/>
      <c r="NB72" s="6"/>
      <c r="NC72" s="1"/>
      <c r="ND72" s="1"/>
      <c r="NE72" s="1"/>
      <c r="NH72" s="2"/>
      <c r="NI72" s="6"/>
      <c r="NJ72" s="6"/>
      <c r="NK72" s="1"/>
      <c r="NL72" s="1"/>
      <c r="NM72" s="1"/>
      <c r="NP72" s="2"/>
      <c r="NQ72" s="6"/>
      <c r="NR72" s="6"/>
      <c r="NS72" s="1"/>
      <c r="NT72" s="1"/>
      <c r="NU72" s="1"/>
      <c r="NX72" s="2"/>
      <c r="NY72" s="6"/>
      <c r="NZ72" s="6"/>
      <c r="OA72" s="1"/>
      <c r="OB72" s="1"/>
      <c r="OC72" s="1"/>
      <c r="OF72" s="2"/>
      <c r="OG72" s="6"/>
      <c r="OH72" s="6"/>
      <c r="OI72" s="1"/>
      <c r="OJ72" s="1"/>
      <c r="OK72" s="1"/>
      <c r="ON72" s="2"/>
      <c r="OO72" s="6"/>
      <c r="OP72" s="6"/>
      <c r="OQ72" s="1"/>
      <c r="OR72" s="1"/>
      <c r="OS72" s="1"/>
      <c r="OV72" s="2"/>
      <c r="OW72" s="6"/>
      <c r="OX72" s="6"/>
      <c r="OY72" s="1"/>
      <c r="OZ72" s="1"/>
      <c r="PA72" s="1"/>
      <c r="PD72" s="2"/>
      <c r="PE72" s="6"/>
      <c r="PF72" s="6"/>
      <c r="PG72" s="1"/>
      <c r="PH72" s="1"/>
      <c r="PI72" s="1"/>
      <c r="PL72" s="2"/>
      <c r="PM72" s="6"/>
      <c r="PN72" s="6"/>
      <c r="PO72" s="1"/>
      <c r="PP72" s="1"/>
      <c r="PQ72" s="1"/>
      <c r="PT72" s="2"/>
      <c r="PU72" s="6"/>
      <c r="PV72" s="6"/>
      <c r="PW72" s="1"/>
      <c r="PX72" s="1"/>
      <c r="PY72" s="1"/>
      <c r="QB72" s="2"/>
      <c r="QC72" s="6"/>
      <c r="QD72" s="6"/>
      <c r="QE72" s="1"/>
      <c r="QF72" s="1"/>
      <c r="QG72" s="1"/>
      <c r="QJ72" s="2"/>
      <c r="QK72" s="6"/>
      <c r="QL72" s="6"/>
      <c r="QM72" s="1"/>
      <c r="QN72" s="1"/>
      <c r="QO72" s="1"/>
      <c r="QR72" s="2"/>
      <c r="QS72" s="6"/>
      <c r="QT72" s="6"/>
      <c r="QU72" s="1"/>
      <c r="QV72" s="1"/>
      <c r="QW72" s="1"/>
      <c r="QZ72" s="2"/>
      <c r="RA72" s="6"/>
      <c r="RB72" s="6"/>
      <c r="RC72" s="1"/>
      <c r="RD72" s="1"/>
      <c r="RE72" s="1"/>
      <c r="RH72" s="2"/>
      <c r="RI72" s="6"/>
      <c r="RJ72" s="6"/>
      <c r="RK72" s="1"/>
      <c r="RL72" s="1"/>
      <c r="RM72" s="1"/>
      <c r="RP72" s="2"/>
      <c r="RQ72" s="6"/>
      <c r="RR72" s="6"/>
      <c r="RS72" s="1"/>
      <c r="RT72" s="1"/>
      <c r="RU72" s="1"/>
      <c r="RX72" s="2"/>
      <c r="RY72" s="6"/>
      <c r="RZ72" s="6"/>
      <c r="SA72" s="1"/>
      <c r="SB72" s="1"/>
      <c r="SC72" s="1"/>
      <c r="SF72" s="2"/>
      <c r="SG72" s="6"/>
      <c r="SH72" s="6"/>
      <c r="SI72" s="1"/>
      <c r="SJ72" s="1"/>
      <c r="SK72" s="1"/>
      <c r="SN72" s="2"/>
      <c r="SO72" s="6"/>
      <c r="SP72" s="6"/>
      <c r="SQ72" s="1"/>
      <c r="SR72" s="1"/>
      <c r="SS72" s="1"/>
      <c r="SV72" s="2"/>
      <c r="SW72" s="6"/>
      <c r="SX72" s="6"/>
      <c r="SY72" s="1"/>
      <c r="SZ72" s="1"/>
      <c r="TA72" s="1"/>
      <c r="TD72" s="2"/>
      <c r="TE72" s="6"/>
      <c r="TF72" s="6"/>
      <c r="TG72" s="1"/>
      <c r="TH72" s="1"/>
      <c r="TI72" s="1"/>
      <c r="TL72" s="2"/>
      <c r="TM72" s="6"/>
      <c r="TN72" s="6"/>
      <c r="TO72" s="1"/>
      <c r="TP72" s="1"/>
      <c r="TQ72" s="1"/>
      <c r="TT72" s="2"/>
      <c r="TU72" s="6"/>
      <c r="TV72" s="6"/>
      <c r="TW72" s="1"/>
      <c r="TX72" s="1"/>
      <c r="TY72" s="1"/>
      <c r="UB72" s="2"/>
      <c r="UC72" s="6"/>
      <c r="UD72" s="6"/>
      <c r="UE72" s="1"/>
      <c r="UF72" s="1"/>
      <c r="UG72" s="1"/>
      <c r="UJ72" s="2"/>
      <c r="UK72" s="6"/>
      <c r="UL72" s="6"/>
      <c r="UM72" s="1"/>
      <c r="UN72" s="1"/>
      <c r="UO72" s="1"/>
      <c r="UR72" s="2"/>
      <c r="US72" s="6"/>
      <c r="UT72" s="6"/>
      <c r="UU72" s="1"/>
      <c r="UV72" s="1"/>
      <c r="UW72" s="1"/>
      <c r="UZ72" s="2"/>
      <c r="VA72" s="6"/>
      <c r="VB72" s="6"/>
      <c r="VC72" s="1"/>
      <c r="VD72" s="1"/>
      <c r="VE72" s="1"/>
      <c r="VH72" s="2"/>
      <c r="VI72" s="6"/>
      <c r="VJ72" s="6"/>
      <c r="VK72" s="1"/>
      <c r="VL72" s="1"/>
      <c r="VM72" s="1"/>
      <c r="VP72" s="2"/>
      <c r="VQ72" s="6"/>
      <c r="VR72" s="6"/>
      <c r="VS72" s="1"/>
      <c r="VT72" s="1"/>
      <c r="VU72" s="1"/>
      <c r="VX72" s="2"/>
      <c r="VY72" s="6"/>
      <c r="VZ72" s="6"/>
      <c r="WA72" s="1"/>
      <c r="WB72" s="1"/>
      <c r="WC72" s="1"/>
      <c r="WF72" s="2"/>
      <c r="WG72" s="6"/>
      <c r="WH72" s="6"/>
      <c r="WI72" s="1"/>
      <c r="WJ72" s="1"/>
      <c r="WK72" s="1"/>
      <c r="WN72" s="2"/>
      <c r="WO72" s="6"/>
      <c r="WP72" s="6"/>
      <c r="WQ72" s="1"/>
      <c r="WR72" s="1"/>
      <c r="WS72" s="1"/>
      <c r="WV72" s="2"/>
      <c r="WW72" s="6"/>
      <c r="WX72" s="6"/>
      <c r="WY72" s="1"/>
      <c r="WZ72" s="1"/>
      <c r="XA72" s="1"/>
      <c r="XD72" s="2"/>
      <c r="XE72" s="6"/>
      <c r="XF72" s="6"/>
      <c r="XG72" s="1"/>
      <c r="XH72" s="1"/>
      <c r="XI72" s="1"/>
      <c r="XL72" s="2"/>
      <c r="XM72" s="6"/>
      <c r="XN72" s="6"/>
      <c r="XO72" s="1"/>
      <c r="XP72" s="1"/>
      <c r="XQ72" s="1"/>
      <c r="XT72" s="2"/>
      <c r="XU72" s="6"/>
      <c r="XV72" s="6"/>
      <c r="XW72" s="1"/>
      <c r="XX72" s="1"/>
      <c r="XY72" s="1"/>
      <c r="YB72" s="2"/>
      <c r="YC72" s="6"/>
      <c r="YD72" s="6"/>
      <c r="YE72" s="1"/>
      <c r="YF72" s="1"/>
      <c r="YG72" s="1"/>
      <c r="YJ72" s="2"/>
      <c r="YK72" s="6"/>
      <c r="YL72" s="6"/>
      <c r="YM72" s="1"/>
      <c r="YN72" s="1"/>
      <c r="YO72" s="1"/>
      <c r="YR72" s="2"/>
      <c r="YS72" s="6"/>
      <c r="YT72" s="6"/>
      <c r="YU72" s="1"/>
      <c r="YV72" s="1"/>
      <c r="YW72" s="1"/>
      <c r="YZ72" s="2"/>
      <c r="ZA72" s="6"/>
      <c r="ZB72" s="6"/>
      <c r="ZC72" s="1"/>
      <c r="ZD72" s="1"/>
      <c r="ZE72" s="1"/>
      <c r="ZH72" s="2"/>
      <c r="ZI72" s="6"/>
      <c r="ZJ72" s="6"/>
      <c r="ZK72" s="1"/>
      <c r="ZL72" s="1"/>
      <c r="ZM72" s="1"/>
      <c r="ZP72" s="2"/>
      <c r="ZQ72" s="6"/>
      <c r="ZR72" s="6"/>
      <c r="ZS72" s="1"/>
      <c r="ZT72" s="1"/>
      <c r="ZU72" s="1"/>
      <c r="ZX72" s="2"/>
      <c r="ZY72" s="6"/>
      <c r="ZZ72" s="6"/>
      <c r="AAA72" s="1"/>
      <c r="AAB72" s="1"/>
      <c r="AAC72" s="1"/>
      <c r="AAF72" s="2"/>
      <c r="AAG72" s="6"/>
      <c r="AAH72" s="6"/>
      <c r="AAI72" s="1"/>
      <c r="AAJ72" s="1"/>
      <c r="AAK72" s="1"/>
      <c r="AAN72" s="2"/>
      <c r="AAO72" s="6"/>
      <c r="AAP72" s="6"/>
      <c r="AAQ72" s="1"/>
      <c r="AAR72" s="1"/>
      <c r="AAS72" s="1"/>
      <c r="AAV72" s="2"/>
      <c r="AAW72" s="6"/>
      <c r="AAX72" s="6"/>
      <c r="AAY72" s="1"/>
      <c r="AAZ72" s="1"/>
      <c r="ABA72" s="1"/>
      <c r="ABD72" s="2"/>
      <c r="ABE72" s="6"/>
      <c r="ABF72" s="6"/>
      <c r="ABG72" s="1"/>
      <c r="ABH72" s="1"/>
      <c r="ABI72" s="1"/>
      <c r="ABL72" s="2"/>
      <c r="ABM72" s="6"/>
      <c r="ABN72" s="6"/>
      <c r="ABO72" s="1"/>
      <c r="ABP72" s="1"/>
      <c r="ABQ72" s="1"/>
      <c r="ABT72" s="2"/>
      <c r="ABU72" s="6"/>
      <c r="ABV72" s="6"/>
      <c r="ABW72" s="1"/>
      <c r="ABX72" s="1"/>
      <c r="ABY72" s="1"/>
      <c r="ACB72" s="2"/>
      <c r="ACC72" s="6"/>
      <c r="ACD72" s="6"/>
      <c r="ACE72" s="1"/>
      <c r="ACF72" s="1"/>
      <c r="ACG72" s="1"/>
      <c r="ACJ72" s="2"/>
      <c r="ACK72" s="6"/>
      <c r="ACL72" s="6"/>
      <c r="ACM72" s="1"/>
      <c r="ACN72" s="1"/>
      <c r="ACO72" s="1"/>
      <c r="ACR72" s="2"/>
      <c r="ACS72" s="6"/>
      <c r="ACT72" s="6"/>
      <c r="ACU72" s="1"/>
      <c r="ACV72" s="1"/>
      <c r="ACW72" s="1"/>
      <c r="ACZ72" s="2"/>
      <c r="ADA72" s="6"/>
      <c r="ADB72" s="6"/>
      <c r="ADC72" s="1"/>
      <c r="ADD72" s="1"/>
      <c r="ADE72" s="1"/>
      <c r="ADH72" s="2"/>
      <c r="ADI72" s="6"/>
      <c r="ADJ72" s="6"/>
      <c r="ADK72" s="1"/>
      <c r="ADL72" s="1"/>
      <c r="ADM72" s="1"/>
      <c r="ADP72" s="2"/>
      <c r="ADQ72" s="6"/>
      <c r="ADR72" s="6"/>
      <c r="ADS72" s="1"/>
      <c r="ADT72" s="1"/>
      <c r="ADU72" s="1"/>
      <c r="ADX72" s="2"/>
      <c r="ADY72" s="6"/>
      <c r="ADZ72" s="6"/>
      <c r="AEA72" s="1"/>
      <c r="AEB72" s="1"/>
      <c r="AEC72" s="1"/>
      <c r="AEF72" s="2"/>
      <c r="AEG72" s="6"/>
      <c r="AEH72" s="6"/>
      <c r="AEI72" s="1"/>
      <c r="AEJ72" s="1"/>
      <c r="AEK72" s="1"/>
      <c r="AEN72" s="2"/>
      <c r="AEO72" s="6"/>
      <c r="AEP72" s="6"/>
      <c r="AEQ72" s="1"/>
      <c r="AER72" s="1"/>
      <c r="AES72" s="1"/>
      <c r="AEV72" s="2"/>
      <c r="AEW72" s="6"/>
      <c r="AEX72" s="6"/>
      <c r="AEY72" s="1"/>
      <c r="AEZ72" s="1"/>
      <c r="AFA72" s="1"/>
      <c r="AFD72" s="2"/>
      <c r="AFE72" s="6"/>
      <c r="AFF72" s="6"/>
      <c r="AFG72" s="1"/>
      <c r="AFH72" s="1"/>
      <c r="AFI72" s="1"/>
      <c r="AFL72" s="2"/>
      <c r="AFM72" s="6"/>
      <c r="AFN72" s="6"/>
      <c r="AFO72" s="1"/>
      <c r="AFP72" s="1"/>
      <c r="AFQ72" s="1"/>
      <c r="AFT72" s="2"/>
      <c r="AFU72" s="6"/>
      <c r="AFV72" s="6"/>
      <c r="AFW72" s="1"/>
      <c r="AFX72" s="1"/>
      <c r="AFY72" s="1"/>
      <c r="AGB72" s="2"/>
      <c r="AGC72" s="6"/>
      <c r="AGD72" s="6"/>
      <c r="AGE72" s="1"/>
      <c r="AGF72" s="1"/>
      <c r="AGG72" s="1"/>
      <c r="AGJ72" s="2"/>
      <c r="AGK72" s="6"/>
      <c r="AGL72" s="6"/>
      <c r="AGM72" s="1"/>
      <c r="AGN72" s="1"/>
      <c r="AGO72" s="1"/>
      <c r="AGR72" s="2"/>
      <c r="AGS72" s="6"/>
      <c r="AGT72" s="6"/>
      <c r="AGU72" s="1"/>
      <c r="AGV72" s="1"/>
      <c r="AGW72" s="1"/>
      <c r="AGZ72" s="2"/>
      <c r="AHA72" s="6"/>
      <c r="AHB72" s="6"/>
      <c r="AHC72" s="1"/>
      <c r="AHD72" s="1"/>
      <c r="AHE72" s="1"/>
      <c r="AHH72" s="2"/>
      <c r="AHI72" s="6"/>
      <c r="AHJ72" s="6"/>
      <c r="AHK72" s="1"/>
      <c r="AHL72" s="1"/>
      <c r="AHM72" s="1"/>
      <c r="AHP72" s="2"/>
      <c r="AHQ72" s="6"/>
      <c r="AHR72" s="6"/>
      <c r="AHS72" s="1"/>
      <c r="AHT72" s="1"/>
      <c r="AHU72" s="1"/>
      <c r="AHX72" s="2"/>
      <c r="AHY72" s="6"/>
      <c r="AHZ72" s="6"/>
      <c r="AIA72" s="1"/>
      <c r="AIB72" s="1"/>
      <c r="AIC72" s="1"/>
      <c r="AIF72" s="2"/>
      <c r="AIG72" s="6"/>
      <c r="AIH72" s="6"/>
      <c r="AII72" s="1"/>
      <c r="AIJ72" s="1"/>
      <c r="AIK72" s="1"/>
      <c r="AIN72" s="2"/>
      <c r="AIO72" s="6"/>
      <c r="AIP72" s="6"/>
      <c r="AIQ72" s="1"/>
      <c r="AIR72" s="1"/>
      <c r="AIS72" s="1"/>
      <c r="AIV72" s="2"/>
      <c r="AIW72" s="6"/>
      <c r="AIX72" s="6"/>
      <c r="AIY72" s="1"/>
      <c r="AIZ72" s="1"/>
      <c r="AJA72" s="1"/>
      <c r="AJD72" s="2"/>
      <c r="AJE72" s="6"/>
      <c r="AJF72" s="6"/>
      <c r="AJG72" s="1"/>
      <c r="AJH72" s="1"/>
      <c r="AJI72" s="1"/>
      <c r="AJL72" s="2"/>
      <c r="AJM72" s="6"/>
      <c r="AJN72" s="6"/>
      <c r="AJO72" s="1"/>
      <c r="AJP72" s="1"/>
      <c r="AJQ72" s="1"/>
      <c r="AJT72" s="2"/>
      <c r="AJU72" s="6"/>
      <c r="AJV72" s="6"/>
      <c r="AJW72" s="1"/>
      <c r="AJX72" s="1"/>
      <c r="AJY72" s="1"/>
      <c r="AKB72" s="2"/>
      <c r="AKC72" s="6"/>
      <c r="AKD72" s="6"/>
      <c r="AKE72" s="1"/>
      <c r="AKF72" s="1"/>
      <c r="AKG72" s="1"/>
      <c r="AKJ72" s="2"/>
      <c r="AKK72" s="6"/>
      <c r="AKL72" s="6"/>
      <c r="AKM72" s="1"/>
      <c r="AKN72" s="1"/>
      <c r="AKO72" s="1"/>
      <c r="AKR72" s="2"/>
      <c r="AKS72" s="6"/>
      <c r="AKT72" s="6"/>
      <c r="AKU72" s="1"/>
      <c r="AKV72" s="1"/>
      <c r="AKW72" s="1"/>
      <c r="AKZ72" s="2"/>
      <c r="ALA72" s="6"/>
      <c r="ALB72" s="6"/>
      <c r="ALC72" s="1"/>
      <c r="ALD72" s="1"/>
      <c r="ALE72" s="1"/>
      <c r="ALH72" s="2"/>
      <c r="ALI72" s="6"/>
      <c r="ALJ72" s="6"/>
      <c r="ALK72" s="1"/>
      <c r="ALL72" s="1"/>
      <c r="ALM72" s="1"/>
      <c r="ALP72" s="2"/>
      <c r="ALQ72" s="6"/>
      <c r="ALR72" s="6"/>
      <c r="ALS72" s="1"/>
      <c r="ALT72" s="1"/>
      <c r="ALU72" s="1"/>
      <c r="ALX72" s="2"/>
      <c r="ALY72" s="6"/>
      <c r="ALZ72" s="6"/>
      <c r="AMA72" s="1"/>
      <c r="AMB72" s="1"/>
      <c r="AMC72" s="1"/>
      <c r="AMF72" s="2"/>
      <c r="AMG72" s="6"/>
      <c r="AMH72" s="6"/>
      <c r="AMI72" s="1"/>
      <c r="AMJ72" s="1"/>
      <c r="AMK72" s="1"/>
      <c r="AMN72" s="2"/>
      <c r="AMO72" s="6"/>
      <c r="AMP72" s="6"/>
      <c r="AMQ72" s="1"/>
      <c r="AMR72" s="1"/>
      <c r="AMS72" s="1"/>
      <c r="AMV72" s="2"/>
      <c r="AMW72" s="6"/>
      <c r="AMX72" s="6"/>
      <c r="AMY72" s="1"/>
      <c r="AMZ72" s="1"/>
      <c r="ANA72" s="1"/>
      <c r="AND72" s="2"/>
      <c r="ANE72" s="6"/>
      <c r="ANF72" s="6"/>
      <c r="ANG72" s="1"/>
      <c r="ANH72" s="1"/>
      <c r="ANI72" s="1"/>
      <c r="ANL72" s="2"/>
      <c r="ANM72" s="6"/>
      <c r="ANN72" s="6"/>
      <c r="ANO72" s="1"/>
      <c r="ANP72" s="1"/>
      <c r="ANQ72" s="1"/>
      <c r="ANT72" s="2"/>
      <c r="ANU72" s="6"/>
      <c r="ANV72" s="6"/>
      <c r="ANW72" s="1"/>
      <c r="ANX72" s="1"/>
      <c r="ANY72" s="1"/>
      <c r="AOB72" s="2"/>
      <c r="AOC72" s="6"/>
      <c r="AOD72" s="6"/>
      <c r="AOE72" s="1"/>
      <c r="AOF72" s="1"/>
      <c r="AOG72" s="1"/>
      <c r="AOJ72" s="2"/>
      <c r="AOK72" s="6"/>
      <c r="AOL72" s="6"/>
      <c r="AOM72" s="1"/>
      <c r="AON72" s="1"/>
      <c r="AOO72" s="1"/>
      <c r="AOR72" s="2"/>
      <c r="AOS72" s="6"/>
      <c r="AOT72" s="6"/>
      <c r="AOU72" s="1"/>
      <c r="AOV72" s="1"/>
      <c r="AOW72" s="1"/>
      <c r="AOZ72" s="2"/>
      <c r="APA72" s="6"/>
      <c r="APB72" s="6"/>
      <c r="APC72" s="1"/>
      <c r="APD72" s="1"/>
      <c r="APE72" s="1"/>
      <c r="APH72" s="2"/>
      <c r="API72" s="6"/>
      <c r="APJ72" s="6"/>
      <c r="APK72" s="1"/>
      <c r="APL72" s="1"/>
      <c r="APM72" s="1"/>
      <c r="APP72" s="2"/>
      <c r="APQ72" s="6"/>
      <c r="APR72" s="6"/>
      <c r="APS72" s="1"/>
      <c r="APT72" s="1"/>
      <c r="APU72" s="1"/>
      <c r="APX72" s="2"/>
      <c r="APY72" s="6"/>
      <c r="APZ72" s="6"/>
      <c r="AQA72" s="1"/>
      <c r="AQB72" s="1"/>
      <c r="AQC72" s="1"/>
      <c r="AQF72" s="2"/>
      <c r="AQG72" s="6"/>
      <c r="AQH72" s="6"/>
      <c r="AQI72" s="1"/>
      <c r="AQJ72" s="1"/>
      <c r="AQK72" s="1"/>
      <c r="AQN72" s="2"/>
      <c r="AQO72" s="6"/>
      <c r="AQP72" s="6"/>
      <c r="AQQ72" s="1"/>
      <c r="AQR72" s="1"/>
      <c r="AQS72" s="1"/>
      <c r="AQV72" s="2"/>
      <c r="AQW72" s="6"/>
      <c r="AQX72" s="6"/>
      <c r="AQY72" s="1"/>
      <c r="AQZ72" s="1"/>
      <c r="ARA72" s="1"/>
      <c r="ARD72" s="2"/>
      <c r="ARE72" s="6"/>
      <c r="ARF72" s="6"/>
      <c r="ARG72" s="1"/>
      <c r="ARH72" s="1"/>
      <c r="ARI72" s="1"/>
      <c r="ARL72" s="2"/>
      <c r="ARM72" s="6"/>
      <c r="ARN72" s="6"/>
      <c r="ARO72" s="1"/>
      <c r="ARP72" s="1"/>
      <c r="ARQ72" s="1"/>
      <c r="ART72" s="2"/>
      <c r="ARU72" s="6"/>
      <c r="ARV72" s="6"/>
      <c r="ARW72" s="1"/>
      <c r="ARX72" s="1"/>
      <c r="ARY72" s="1"/>
      <c r="ASB72" s="2"/>
      <c r="ASC72" s="6"/>
      <c r="ASD72" s="6"/>
      <c r="ASE72" s="1"/>
      <c r="ASF72" s="1"/>
      <c r="ASG72" s="1"/>
      <c r="ASJ72" s="2"/>
      <c r="ASK72" s="6"/>
      <c r="ASL72" s="6"/>
      <c r="ASM72" s="1"/>
      <c r="ASN72" s="1"/>
      <c r="ASO72" s="1"/>
      <c r="ASR72" s="2"/>
      <c r="ASS72" s="6"/>
      <c r="AST72" s="6"/>
      <c r="ASU72" s="1"/>
      <c r="ASV72" s="1"/>
      <c r="ASW72" s="1"/>
      <c r="ASZ72" s="2"/>
      <c r="ATA72" s="6"/>
      <c r="ATB72" s="6"/>
      <c r="ATC72" s="1"/>
      <c r="ATD72" s="1"/>
      <c r="ATE72" s="1"/>
      <c r="ATH72" s="2"/>
      <c r="ATI72" s="6"/>
      <c r="ATJ72" s="6"/>
      <c r="ATK72" s="1"/>
      <c r="ATL72" s="1"/>
      <c r="ATM72" s="1"/>
      <c r="ATP72" s="2"/>
      <c r="ATQ72" s="6"/>
      <c r="ATR72" s="6"/>
      <c r="ATS72" s="1"/>
      <c r="ATT72" s="1"/>
      <c r="ATU72" s="1"/>
      <c r="ATX72" s="2"/>
      <c r="ATY72" s="6"/>
      <c r="ATZ72" s="6"/>
      <c r="AUA72" s="1"/>
      <c r="AUB72" s="1"/>
      <c r="AUC72" s="1"/>
      <c r="AUF72" s="2"/>
      <c r="AUG72" s="6"/>
      <c r="AUH72" s="6"/>
      <c r="AUI72" s="1"/>
      <c r="AUJ72" s="1"/>
      <c r="AUK72" s="1"/>
      <c r="AUN72" s="2"/>
      <c r="AUO72" s="6"/>
      <c r="AUP72" s="6"/>
      <c r="AUQ72" s="1"/>
      <c r="AUR72" s="1"/>
      <c r="AUS72" s="1"/>
      <c r="AUV72" s="2"/>
      <c r="AUW72" s="6"/>
      <c r="AUX72" s="6"/>
      <c r="AUY72" s="1"/>
      <c r="AUZ72" s="1"/>
      <c r="AVA72" s="1"/>
      <c r="AVD72" s="2"/>
      <c r="AVE72" s="6"/>
      <c r="AVF72" s="6"/>
      <c r="AVG72" s="1"/>
      <c r="AVH72" s="1"/>
      <c r="AVI72" s="1"/>
      <c r="AVL72" s="2"/>
      <c r="AVM72" s="6"/>
      <c r="AVN72" s="6"/>
      <c r="AVO72" s="1"/>
      <c r="AVP72" s="1"/>
      <c r="AVQ72" s="1"/>
      <c r="AVT72" s="2"/>
      <c r="AVU72" s="6"/>
      <c r="AVV72" s="6"/>
      <c r="AVW72" s="1"/>
      <c r="AVX72" s="1"/>
      <c r="AVY72" s="1"/>
      <c r="AWB72" s="2"/>
      <c r="AWC72" s="6"/>
      <c r="AWD72" s="6"/>
      <c r="AWE72" s="1"/>
      <c r="AWF72" s="1"/>
      <c r="AWG72" s="1"/>
      <c r="AWJ72" s="2"/>
      <c r="AWK72" s="6"/>
      <c r="AWL72" s="6"/>
      <c r="AWM72" s="1"/>
      <c r="AWN72" s="1"/>
      <c r="AWO72" s="1"/>
      <c r="AWR72" s="2"/>
      <c r="AWS72" s="6"/>
      <c r="AWT72" s="6"/>
      <c r="AWU72" s="1"/>
      <c r="AWV72" s="1"/>
      <c r="AWW72" s="1"/>
      <c r="AWZ72" s="2"/>
      <c r="AXA72" s="6"/>
      <c r="AXB72" s="6"/>
      <c r="AXC72" s="1"/>
      <c r="AXD72" s="1"/>
      <c r="AXE72" s="1"/>
      <c r="AXH72" s="2"/>
      <c r="AXI72" s="6"/>
      <c r="AXJ72" s="6"/>
      <c r="AXK72" s="1"/>
      <c r="AXL72" s="1"/>
      <c r="AXM72" s="1"/>
      <c r="AXP72" s="2"/>
      <c r="AXQ72" s="6"/>
      <c r="AXR72" s="6"/>
      <c r="AXS72" s="1"/>
      <c r="AXT72" s="1"/>
      <c r="AXU72" s="1"/>
      <c r="AXX72" s="2"/>
      <c r="AXY72" s="6"/>
      <c r="AXZ72" s="6"/>
      <c r="AYA72" s="1"/>
      <c r="AYB72" s="1"/>
      <c r="AYC72" s="1"/>
      <c r="AYF72" s="2"/>
      <c r="AYG72" s="6"/>
      <c r="AYH72" s="6"/>
      <c r="AYI72" s="1"/>
      <c r="AYJ72" s="1"/>
      <c r="AYK72" s="1"/>
      <c r="AYN72" s="2"/>
      <c r="AYO72" s="6"/>
      <c r="AYP72" s="6"/>
      <c r="AYQ72" s="1"/>
      <c r="AYR72" s="1"/>
      <c r="AYS72" s="1"/>
      <c r="AYV72" s="2"/>
      <c r="AYW72" s="6"/>
      <c r="AYX72" s="6"/>
      <c r="AYY72" s="1"/>
      <c r="AYZ72" s="1"/>
      <c r="AZA72" s="1"/>
      <c r="AZD72" s="2"/>
      <c r="AZE72" s="6"/>
      <c r="AZF72" s="6"/>
      <c r="AZG72" s="1"/>
      <c r="AZH72" s="1"/>
      <c r="AZI72" s="1"/>
      <c r="AZL72" s="2"/>
      <c r="AZM72" s="6"/>
      <c r="AZN72" s="6"/>
      <c r="AZO72" s="1"/>
      <c r="AZP72" s="1"/>
      <c r="AZQ72" s="1"/>
      <c r="AZT72" s="2"/>
      <c r="AZU72" s="6"/>
      <c r="AZV72" s="6"/>
      <c r="AZW72" s="1"/>
      <c r="AZX72" s="1"/>
      <c r="AZY72" s="1"/>
      <c r="BAB72" s="2"/>
      <c r="BAC72" s="6"/>
      <c r="BAD72" s="6"/>
      <c r="BAE72" s="1"/>
      <c r="BAF72" s="1"/>
      <c r="BAG72" s="1"/>
      <c r="BAJ72" s="2"/>
      <c r="BAK72" s="6"/>
      <c r="BAL72" s="6"/>
      <c r="BAM72" s="1"/>
      <c r="BAN72" s="1"/>
      <c r="BAO72" s="1"/>
      <c r="BAR72" s="2"/>
      <c r="BAS72" s="6"/>
      <c r="BAT72" s="6"/>
      <c r="BAU72" s="1"/>
      <c r="BAV72" s="1"/>
      <c r="BAW72" s="1"/>
      <c r="BAZ72" s="2"/>
      <c r="BBA72" s="6"/>
      <c r="BBB72" s="6"/>
      <c r="BBC72" s="1"/>
      <c r="BBD72" s="1"/>
      <c r="BBE72" s="1"/>
      <c r="BBH72" s="2"/>
      <c r="BBI72" s="6"/>
      <c r="BBJ72" s="6"/>
      <c r="BBK72" s="1"/>
      <c r="BBL72" s="1"/>
      <c r="BBM72" s="1"/>
      <c r="BBP72" s="2"/>
      <c r="BBQ72" s="6"/>
      <c r="BBR72" s="6"/>
      <c r="BBS72" s="1"/>
      <c r="BBT72" s="1"/>
      <c r="BBU72" s="1"/>
      <c r="BBX72" s="2"/>
      <c r="BBY72" s="6"/>
      <c r="BBZ72" s="6"/>
      <c r="BCA72" s="1"/>
      <c r="BCB72" s="1"/>
      <c r="BCC72" s="1"/>
      <c r="BCF72" s="2"/>
      <c r="BCG72" s="6"/>
      <c r="BCH72" s="6"/>
      <c r="BCI72" s="1"/>
      <c r="BCJ72" s="1"/>
      <c r="BCK72" s="1"/>
      <c r="BCN72" s="2"/>
      <c r="BCO72" s="6"/>
      <c r="BCP72" s="6"/>
      <c r="BCQ72" s="1"/>
      <c r="BCR72" s="1"/>
      <c r="BCS72" s="1"/>
      <c r="BCV72" s="2"/>
      <c r="BCW72" s="6"/>
      <c r="BCX72" s="6"/>
      <c r="BCY72" s="1"/>
      <c r="BCZ72" s="1"/>
      <c r="BDA72" s="1"/>
      <c r="BDD72" s="2"/>
      <c r="BDE72" s="6"/>
      <c r="BDF72" s="6"/>
      <c r="BDG72" s="1"/>
      <c r="BDH72" s="1"/>
      <c r="BDI72" s="1"/>
      <c r="BDL72" s="2"/>
      <c r="BDM72" s="6"/>
      <c r="BDN72" s="6"/>
      <c r="BDO72" s="1"/>
      <c r="BDP72" s="1"/>
      <c r="BDQ72" s="1"/>
      <c r="BDT72" s="2"/>
      <c r="BDU72" s="6"/>
      <c r="BDV72" s="6"/>
      <c r="BDW72" s="1"/>
      <c r="BDX72" s="1"/>
      <c r="BDY72" s="1"/>
      <c r="BEB72" s="2"/>
      <c r="BEC72" s="6"/>
      <c r="BED72" s="6"/>
      <c r="BEE72" s="1"/>
      <c r="BEF72" s="1"/>
      <c r="BEG72" s="1"/>
      <c r="BEJ72" s="2"/>
      <c r="BEK72" s="6"/>
      <c r="BEL72" s="6"/>
      <c r="BEM72" s="1"/>
      <c r="BEN72" s="1"/>
      <c r="BEO72" s="1"/>
      <c r="BER72" s="2"/>
      <c r="BES72" s="6"/>
      <c r="BET72" s="6"/>
      <c r="BEU72" s="1"/>
      <c r="BEV72" s="1"/>
      <c r="BEW72" s="1"/>
      <c r="BEZ72" s="2"/>
      <c r="BFA72" s="6"/>
      <c r="BFB72" s="6"/>
      <c r="BFC72" s="1"/>
      <c r="BFD72" s="1"/>
      <c r="BFE72" s="1"/>
      <c r="BFH72" s="2"/>
      <c r="BFI72" s="6"/>
      <c r="BFJ72" s="6"/>
      <c r="BFK72" s="1"/>
      <c r="BFL72" s="1"/>
      <c r="BFM72" s="1"/>
      <c r="BFP72" s="2"/>
      <c r="BFQ72" s="6"/>
      <c r="BFR72" s="6"/>
      <c r="BFS72" s="1"/>
      <c r="BFT72" s="1"/>
      <c r="BFU72" s="1"/>
      <c r="BFX72" s="2"/>
      <c r="BFY72" s="6"/>
      <c r="BFZ72" s="6"/>
      <c r="BGA72" s="1"/>
      <c r="BGB72" s="1"/>
      <c r="BGC72" s="1"/>
      <c r="BGF72" s="2"/>
      <c r="BGG72" s="6"/>
      <c r="BGH72" s="6"/>
      <c r="BGI72" s="1"/>
      <c r="BGJ72" s="1"/>
      <c r="BGK72" s="1"/>
      <c r="BGN72" s="2"/>
      <c r="BGO72" s="6"/>
      <c r="BGP72" s="6"/>
      <c r="BGQ72" s="1"/>
      <c r="BGR72" s="1"/>
      <c r="BGS72" s="1"/>
      <c r="BGV72" s="2"/>
      <c r="BGW72" s="6"/>
      <c r="BGX72" s="6"/>
      <c r="BGY72" s="1"/>
      <c r="BGZ72" s="1"/>
      <c r="BHA72" s="1"/>
      <c r="BHD72" s="2"/>
      <c r="BHE72" s="6"/>
      <c r="BHF72" s="6"/>
      <c r="BHG72" s="1"/>
      <c r="BHH72" s="1"/>
      <c r="BHI72" s="1"/>
      <c r="BHL72" s="2"/>
      <c r="BHM72" s="6"/>
      <c r="BHN72" s="6"/>
      <c r="BHO72" s="1"/>
      <c r="BHP72" s="1"/>
      <c r="BHQ72" s="1"/>
      <c r="BHT72" s="2"/>
      <c r="BHU72" s="6"/>
      <c r="BHV72" s="6"/>
      <c r="BHW72" s="1"/>
      <c r="BHX72" s="1"/>
      <c r="BHY72" s="1"/>
      <c r="BIB72" s="2"/>
      <c r="BIC72" s="6"/>
      <c r="BID72" s="6"/>
      <c r="BIE72" s="1"/>
      <c r="BIF72" s="1"/>
      <c r="BIG72" s="1"/>
      <c r="BIJ72" s="2"/>
      <c r="BIK72" s="6"/>
      <c r="BIL72" s="6"/>
      <c r="BIM72" s="1"/>
      <c r="BIN72" s="1"/>
      <c r="BIO72" s="1"/>
      <c r="BIR72" s="2"/>
      <c r="BIS72" s="6"/>
      <c r="BIT72" s="6"/>
      <c r="BIU72" s="1"/>
      <c r="BIV72" s="1"/>
      <c r="BIW72" s="1"/>
      <c r="BIZ72" s="2"/>
      <c r="BJA72" s="6"/>
      <c r="BJB72" s="6"/>
      <c r="BJC72" s="1"/>
      <c r="BJD72" s="1"/>
      <c r="BJE72" s="1"/>
      <c r="BJH72" s="2"/>
      <c r="BJI72" s="6"/>
      <c r="BJJ72" s="6"/>
      <c r="BJK72" s="1"/>
      <c r="BJL72" s="1"/>
      <c r="BJM72" s="1"/>
      <c r="BJP72" s="2"/>
      <c r="BJQ72" s="6"/>
      <c r="BJR72" s="6"/>
      <c r="BJS72" s="1"/>
      <c r="BJT72" s="1"/>
      <c r="BJU72" s="1"/>
      <c r="BJX72" s="2"/>
      <c r="BJY72" s="6"/>
      <c r="BJZ72" s="6"/>
      <c r="BKA72" s="1"/>
      <c r="BKB72" s="1"/>
      <c r="BKC72" s="1"/>
      <c r="BKF72" s="2"/>
      <c r="BKG72" s="6"/>
      <c r="BKH72" s="6"/>
      <c r="BKI72" s="1"/>
      <c r="BKJ72" s="1"/>
      <c r="BKK72" s="1"/>
      <c r="BKN72" s="2"/>
      <c r="BKO72" s="6"/>
      <c r="BKP72" s="6"/>
      <c r="BKQ72" s="1"/>
      <c r="BKR72" s="1"/>
      <c r="BKS72" s="1"/>
      <c r="BKV72" s="2"/>
      <c r="BKW72" s="6"/>
      <c r="BKX72" s="6"/>
      <c r="BKY72" s="1"/>
      <c r="BKZ72" s="1"/>
      <c r="BLA72" s="1"/>
      <c r="BLD72" s="2"/>
      <c r="BLE72" s="6"/>
      <c r="BLF72" s="6"/>
      <c r="BLG72" s="1"/>
      <c r="BLH72" s="1"/>
      <c r="BLI72" s="1"/>
      <c r="BLL72" s="2"/>
      <c r="BLM72" s="6"/>
      <c r="BLN72" s="6"/>
      <c r="BLO72" s="1"/>
      <c r="BLP72" s="1"/>
      <c r="BLQ72" s="1"/>
      <c r="BLT72" s="2"/>
      <c r="BLU72" s="6"/>
      <c r="BLV72" s="6"/>
      <c r="BLW72" s="1"/>
      <c r="BLX72" s="1"/>
      <c r="BLY72" s="1"/>
      <c r="BMB72" s="2"/>
      <c r="BMC72" s="6"/>
      <c r="BMD72" s="6"/>
      <c r="BME72" s="1"/>
      <c r="BMF72" s="1"/>
      <c r="BMG72" s="1"/>
      <c r="BMJ72" s="2"/>
      <c r="BMK72" s="6"/>
      <c r="BML72" s="6"/>
      <c r="BMM72" s="1"/>
      <c r="BMN72" s="1"/>
      <c r="BMO72" s="1"/>
      <c r="BMR72" s="2"/>
      <c r="BMS72" s="6"/>
      <c r="BMT72" s="6"/>
      <c r="BMU72" s="1"/>
      <c r="BMV72" s="1"/>
      <c r="BMW72" s="1"/>
      <c r="BMZ72" s="2"/>
      <c r="BNA72" s="6"/>
      <c r="BNB72" s="6"/>
      <c r="BNC72" s="1"/>
      <c r="BND72" s="1"/>
      <c r="BNE72" s="1"/>
      <c r="BNH72" s="2"/>
      <c r="BNI72" s="6"/>
      <c r="BNJ72" s="6"/>
      <c r="BNK72" s="1"/>
      <c r="BNL72" s="1"/>
      <c r="BNM72" s="1"/>
      <c r="BNP72" s="2"/>
      <c r="BNQ72" s="6"/>
      <c r="BNR72" s="6"/>
      <c r="BNS72" s="1"/>
      <c r="BNT72" s="1"/>
      <c r="BNU72" s="1"/>
      <c r="BNX72" s="2"/>
      <c r="BNY72" s="6"/>
      <c r="BNZ72" s="6"/>
      <c r="BOA72" s="1"/>
      <c r="BOB72" s="1"/>
      <c r="BOC72" s="1"/>
      <c r="BOF72" s="2"/>
      <c r="BOG72" s="6"/>
      <c r="BOH72" s="6"/>
      <c r="BOI72" s="1"/>
      <c r="BOJ72" s="1"/>
      <c r="BOK72" s="1"/>
      <c r="BON72" s="2"/>
      <c r="BOO72" s="6"/>
      <c r="BOP72" s="6"/>
      <c r="BOQ72" s="1"/>
      <c r="BOR72" s="1"/>
      <c r="BOS72" s="1"/>
      <c r="BOV72" s="2"/>
      <c r="BOW72" s="6"/>
      <c r="BOX72" s="6"/>
      <c r="BOY72" s="1"/>
      <c r="BOZ72" s="1"/>
      <c r="BPA72" s="1"/>
      <c r="BPD72" s="2"/>
      <c r="BPE72" s="6"/>
      <c r="BPF72" s="6"/>
      <c r="BPG72" s="1"/>
      <c r="BPH72" s="1"/>
      <c r="BPI72" s="1"/>
      <c r="BPL72" s="2"/>
      <c r="BPM72" s="6"/>
      <c r="BPN72" s="6"/>
      <c r="BPO72" s="1"/>
      <c r="BPP72" s="1"/>
      <c r="BPQ72" s="1"/>
      <c r="BPT72" s="2"/>
      <c r="BPU72" s="6"/>
      <c r="BPV72" s="6"/>
      <c r="BPW72" s="1"/>
      <c r="BPX72" s="1"/>
      <c r="BPY72" s="1"/>
      <c r="BQB72" s="2"/>
      <c r="BQC72" s="6"/>
      <c r="BQD72" s="6"/>
      <c r="BQE72" s="1"/>
      <c r="BQF72" s="1"/>
      <c r="BQG72" s="1"/>
      <c r="BQJ72" s="2"/>
      <c r="BQK72" s="6"/>
      <c r="BQL72" s="6"/>
      <c r="BQM72" s="1"/>
      <c r="BQN72" s="1"/>
      <c r="BQO72" s="1"/>
      <c r="BQR72" s="2"/>
      <c r="BQS72" s="6"/>
      <c r="BQT72" s="6"/>
      <c r="BQU72" s="1"/>
      <c r="BQV72" s="1"/>
      <c r="BQW72" s="1"/>
      <c r="BQZ72" s="2"/>
      <c r="BRA72" s="6"/>
      <c r="BRB72" s="6"/>
      <c r="BRC72" s="1"/>
      <c r="BRD72" s="1"/>
      <c r="BRE72" s="1"/>
      <c r="BRH72" s="2"/>
      <c r="BRI72" s="6"/>
      <c r="BRJ72" s="6"/>
      <c r="BRK72" s="1"/>
      <c r="BRL72" s="1"/>
      <c r="BRM72" s="1"/>
      <c r="BRP72" s="2"/>
      <c r="BRQ72" s="6"/>
      <c r="BRR72" s="6"/>
      <c r="BRS72" s="1"/>
      <c r="BRT72" s="1"/>
      <c r="BRU72" s="1"/>
      <c r="BRX72" s="2"/>
      <c r="BRY72" s="6"/>
      <c r="BRZ72" s="6"/>
      <c r="BSA72" s="1"/>
      <c r="BSB72" s="1"/>
      <c r="BSC72" s="1"/>
      <c r="BSF72" s="2"/>
      <c r="BSG72" s="6"/>
      <c r="BSH72" s="6"/>
      <c r="BSI72" s="1"/>
      <c r="BSJ72" s="1"/>
      <c r="BSK72" s="1"/>
      <c r="BSN72" s="2"/>
      <c r="BSO72" s="6"/>
      <c r="BSP72" s="6"/>
      <c r="BSQ72" s="1"/>
      <c r="BSR72" s="1"/>
      <c r="BSS72" s="1"/>
      <c r="BSV72" s="2"/>
      <c r="BSW72" s="6"/>
      <c r="BSX72" s="6"/>
      <c r="BSY72" s="1"/>
      <c r="BSZ72" s="1"/>
      <c r="BTA72" s="1"/>
      <c r="BTD72" s="2"/>
      <c r="BTE72" s="6"/>
      <c r="BTF72" s="6"/>
      <c r="BTG72" s="1"/>
      <c r="BTH72" s="1"/>
      <c r="BTI72" s="1"/>
      <c r="BTL72" s="2"/>
      <c r="BTM72" s="6"/>
      <c r="BTN72" s="6"/>
      <c r="BTO72" s="1"/>
      <c r="BTP72" s="1"/>
      <c r="BTQ72" s="1"/>
      <c r="BTT72" s="2"/>
      <c r="BTU72" s="6"/>
      <c r="BTV72" s="6"/>
      <c r="BTW72" s="1"/>
      <c r="BTX72" s="1"/>
      <c r="BTY72" s="1"/>
      <c r="BUB72" s="2"/>
      <c r="BUC72" s="6"/>
      <c r="BUD72" s="6"/>
      <c r="BUE72" s="1"/>
      <c r="BUF72" s="1"/>
      <c r="BUG72" s="1"/>
      <c r="BUJ72" s="2"/>
      <c r="BUK72" s="6"/>
      <c r="BUL72" s="6"/>
      <c r="BUM72" s="1"/>
      <c r="BUN72" s="1"/>
      <c r="BUO72" s="1"/>
      <c r="BUR72" s="2"/>
      <c r="BUS72" s="6"/>
      <c r="BUT72" s="6"/>
      <c r="BUU72" s="1"/>
      <c r="BUV72" s="1"/>
      <c r="BUW72" s="1"/>
      <c r="BUZ72" s="2"/>
      <c r="BVA72" s="6"/>
      <c r="BVB72" s="6"/>
      <c r="BVC72" s="1"/>
      <c r="BVD72" s="1"/>
      <c r="BVE72" s="1"/>
      <c r="BVH72" s="2"/>
      <c r="BVI72" s="6"/>
      <c r="BVJ72" s="6"/>
      <c r="BVK72" s="1"/>
      <c r="BVL72" s="1"/>
      <c r="BVM72" s="1"/>
      <c r="BVP72" s="2"/>
      <c r="BVQ72" s="6"/>
      <c r="BVR72" s="6"/>
      <c r="BVS72" s="1"/>
      <c r="BVT72" s="1"/>
      <c r="BVU72" s="1"/>
      <c r="BVX72" s="2"/>
      <c r="BVY72" s="6"/>
      <c r="BVZ72" s="6"/>
      <c r="BWA72" s="1"/>
      <c r="BWB72" s="1"/>
      <c r="BWC72" s="1"/>
      <c r="BWF72" s="2"/>
      <c r="BWG72" s="6"/>
      <c r="BWH72" s="6"/>
      <c r="BWI72" s="1"/>
      <c r="BWJ72" s="1"/>
      <c r="BWK72" s="1"/>
      <c r="BWN72" s="2"/>
      <c r="BWO72" s="6"/>
      <c r="BWP72" s="6"/>
      <c r="BWQ72" s="1"/>
      <c r="BWR72" s="1"/>
      <c r="BWS72" s="1"/>
      <c r="BWV72" s="2"/>
      <c r="BWW72" s="6"/>
      <c r="BWX72" s="6"/>
      <c r="BWY72" s="1"/>
      <c r="BWZ72" s="1"/>
      <c r="BXA72" s="1"/>
      <c r="BXD72" s="2"/>
      <c r="BXE72" s="6"/>
      <c r="BXF72" s="6"/>
      <c r="BXG72" s="1"/>
      <c r="BXH72" s="1"/>
      <c r="BXI72" s="1"/>
      <c r="BXL72" s="2"/>
      <c r="BXM72" s="6"/>
      <c r="BXN72" s="6"/>
      <c r="BXO72" s="1"/>
      <c r="BXP72" s="1"/>
      <c r="BXQ72" s="1"/>
      <c r="BXT72" s="2"/>
      <c r="BXU72" s="6"/>
      <c r="BXV72" s="6"/>
      <c r="BXW72" s="1"/>
      <c r="BXX72" s="1"/>
      <c r="BXY72" s="1"/>
      <c r="BYB72" s="2"/>
      <c r="BYC72" s="6"/>
      <c r="BYD72" s="6"/>
      <c r="BYE72" s="1"/>
      <c r="BYF72" s="1"/>
      <c r="BYG72" s="1"/>
      <c r="BYJ72" s="2"/>
      <c r="BYK72" s="6"/>
      <c r="BYL72" s="6"/>
      <c r="BYM72" s="1"/>
      <c r="BYN72" s="1"/>
      <c r="BYO72" s="1"/>
      <c r="BYR72" s="2"/>
      <c r="BYS72" s="6"/>
      <c r="BYT72" s="6"/>
      <c r="BYU72" s="1"/>
      <c r="BYV72" s="1"/>
      <c r="BYW72" s="1"/>
      <c r="BYZ72" s="2"/>
      <c r="BZA72" s="6"/>
      <c r="BZB72" s="6"/>
      <c r="BZC72" s="1"/>
      <c r="BZD72" s="1"/>
      <c r="BZE72" s="1"/>
      <c r="BZH72" s="2"/>
      <c r="BZI72" s="6"/>
      <c r="BZJ72" s="6"/>
      <c r="BZK72" s="1"/>
      <c r="BZL72" s="1"/>
      <c r="BZM72" s="1"/>
      <c r="BZP72" s="2"/>
      <c r="BZQ72" s="6"/>
      <c r="BZR72" s="6"/>
      <c r="BZS72" s="1"/>
      <c r="BZT72" s="1"/>
      <c r="BZU72" s="1"/>
      <c r="BZX72" s="2"/>
      <c r="BZY72" s="6"/>
      <c r="BZZ72" s="6"/>
      <c r="CAA72" s="1"/>
      <c r="CAB72" s="1"/>
      <c r="CAC72" s="1"/>
      <c r="CAF72" s="2"/>
      <c r="CAG72" s="6"/>
      <c r="CAH72" s="6"/>
      <c r="CAI72" s="1"/>
      <c r="CAJ72" s="1"/>
      <c r="CAK72" s="1"/>
      <c r="CAN72" s="2"/>
      <c r="CAO72" s="6"/>
      <c r="CAP72" s="6"/>
      <c r="CAQ72" s="1"/>
      <c r="CAR72" s="1"/>
      <c r="CAS72" s="1"/>
      <c r="CAV72" s="2"/>
      <c r="CAW72" s="6"/>
      <c r="CAX72" s="6"/>
      <c r="CAY72" s="1"/>
      <c r="CAZ72" s="1"/>
      <c r="CBA72" s="1"/>
      <c r="CBD72" s="2"/>
      <c r="CBE72" s="6"/>
      <c r="CBF72" s="6"/>
      <c r="CBG72" s="1"/>
      <c r="CBH72" s="1"/>
      <c r="CBI72" s="1"/>
      <c r="CBL72" s="2"/>
      <c r="CBM72" s="6"/>
      <c r="CBN72" s="6"/>
      <c r="CBO72" s="1"/>
      <c r="CBP72" s="1"/>
      <c r="CBQ72" s="1"/>
      <c r="CBT72" s="2"/>
      <c r="CBU72" s="6"/>
      <c r="CBV72" s="6"/>
      <c r="CBW72" s="1"/>
      <c r="CBX72" s="1"/>
      <c r="CBY72" s="1"/>
      <c r="CCB72" s="2"/>
      <c r="CCC72" s="6"/>
      <c r="CCD72" s="6"/>
      <c r="CCE72" s="1"/>
      <c r="CCF72" s="1"/>
      <c r="CCG72" s="1"/>
      <c r="CCJ72" s="2"/>
      <c r="CCK72" s="6"/>
      <c r="CCL72" s="6"/>
      <c r="CCM72" s="1"/>
      <c r="CCN72" s="1"/>
      <c r="CCO72" s="1"/>
      <c r="CCR72" s="2"/>
      <c r="CCS72" s="6"/>
      <c r="CCT72" s="6"/>
      <c r="CCU72" s="1"/>
      <c r="CCV72" s="1"/>
      <c r="CCW72" s="1"/>
      <c r="CCZ72" s="2"/>
      <c r="CDA72" s="6"/>
      <c r="CDB72" s="6"/>
      <c r="CDC72" s="1"/>
      <c r="CDD72" s="1"/>
      <c r="CDE72" s="1"/>
      <c r="CDH72" s="2"/>
      <c r="CDI72" s="6"/>
      <c r="CDJ72" s="6"/>
      <c r="CDK72" s="1"/>
      <c r="CDL72" s="1"/>
      <c r="CDM72" s="1"/>
      <c r="CDP72" s="2"/>
      <c r="CDQ72" s="6"/>
      <c r="CDR72" s="6"/>
      <c r="CDS72" s="1"/>
      <c r="CDT72" s="1"/>
      <c r="CDU72" s="1"/>
      <c r="CDX72" s="2"/>
      <c r="CDY72" s="6"/>
      <c r="CDZ72" s="6"/>
      <c r="CEA72" s="1"/>
      <c r="CEB72" s="1"/>
      <c r="CEC72" s="1"/>
      <c r="CEF72" s="2"/>
      <c r="CEG72" s="6"/>
      <c r="CEH72" s="6"/>
      <c r="CEI72" s="1"/>
      <c r="CEJ72" s="1"/>
      <c r="CEK72" s="1"/>
      <c r="CEN72" s="2"/>
      <c r="CEO72" s="6"/>
      <c r="CEP72" s="6"/>
      <c r="CEQ72" s="1"/>
      <c r="CER72" s="1"/>
      <c r="CES72" s="1"/>
      <c r="CEV72" s="2"/>
      <c r="CEW72" s="6"/>
      <c r="CEX72" s="6"/>
      <c r="CEY72" s="1"/>
      <c r="CEZ72" s="1"/>
      <c r="CFA72" s="1"/>
      <c r="CFD72" s="2"/>
      <c r="CFE72" s="6"/>
      <c r="CFF72" s="6"/>
      <c r="CFG72" s="1"/>
      <c r="CFH72" s="1"/>
      <c r="CFI72" s="1"/>
      <c r="CFL72" s="2"/>
      <c r="CFM72" s="6"/>
      <c r="CFN72" s="6"/>
      <c r="CFO72" s="1"/>
      <c r="CFP72" s="1"/>
      <c r="CFQ72" s="1"/>
      <c r="CFT72" s="2"/>
      <c r="CFU72" s="6"/>
      <c r="CFV72" s="6"/>
      <c r="CFW72" s="1"/>
      <c r="CFX72" s="1"/>
      <c r="CFY72" s="1"/>
      <c r="CGB72" s="2"/>
      <c r="CGC72" s="6"/>
      <c r="CGD72" s="6"/>
      <c r="CGE72" s="1"/>
      <c r="CGF72" s="1"/>
      <c r="CGG72" s="1"/>
      <c r="CGJ72" s="2"/>
      <c r="CGK72" s="6"/>
      <c r="CGL72" s="6"/>
      <c r="CGM72" s="1"/>
      <c r="CGN72" s="1"/>
      <c r="CGO72" s="1"/>
      <c r="CGR72" s="2"/>
      <c r="CGS72" s="6"/>
      <c r="CGT72" s="6"/>
      <c r="CGU72" s="1"/>
      <c r="CGV72" s="1"/>
      <c r="CGW72" s="1"/>
      <c r="CGZ72" s="2"/>
      <c r="CHA72" s="6"/>
      <c r="CHB72" s="6"/>
      <c r="CHC72" s="1"/>
      <c r="CHD72" s="1"/>
      <c r="CHE72" s="1"/>
      <c r="CHH72" s="2"/>
      <c r="CHI72" s="6"/>
      <c r="CHJ72" s="6"/>
      <c r="CHK72" s="1"/>
      <c r="CHL72" s="1"/>
      <c r="CHM72" s="1"/>
      <c r="CHP72" s="2"/>
      <c r="CHQ72" s="6"/>
      <c r="CHR72" s="6"/>
      <c r="CHS72" s="1"/>
      <c r="CHT72" s="1"/>
      <c r="CHU72" s="1"/>
      <c r="CHX72" s="2"/>
      <c r="CHY72" s="6"/>
      <c r="CHZ72" s="6"/>
      <c r="CIA72" s="1"/>
      <c r="CIB72" s="1"/>
      <c r="CIC72" s="1"/>
      <c r="CIF72" s="2"/>
      <c r="CIG72" s="6"/>
      <c r="CIH72" s="6"/>
      <c r="CII72" s="1"/>
      <c r="CIJ72" s="1"/>
      <c r="CIK72" s="1"/>
      <c r="CIN72" s="2"/>
      <c r="CIO72" s="6"/>
      <c r="CIP72" s="6"/>
      <c r="CIQ72" s="1"/>
      <c r="CIR72" s="1"/>
      <c r="CIS72" s="1"/>
      <c r="CIV72" s="2"/>
      <c r="CIW72" s="6"/>
      <c r="CIX72" s="6"/>
      <c r="CIY72" s="1"/>
      <c r="CIZ72" s="1"/>
      <c r="CJA72" s="1"/>
      <c r="CJD72" s="2"/>
      <c r="CJE72" s="6"/>
      <c r="CJF72" s="6"/>
      <c r="CJG72" s="1"/>
      <c r="CJH72" s="1"/>
      <c r="CJI72" s="1"/>
      <c r="CJL72" s="2"/>
      <c r="CJM72" s="6"/>
      <c r="CJN72" s="6"/>
      <c r="CJO72" s="1"/>
      <c r="CJP72" s="1"/>
      <c r="CJQ72" s="1"/>
      <c r="CJT72" s="2"/>
      <c r="CJU72" s="6"/>
      <c r="CJV72" s="6"/>
      <c r="CJW72" s="1"/>
      <c r="CJX72" s="1"/>
      <c r="CJY72" s="1"/>
      <c r="CKB72" s="2"/>
      <c r="CKC72" s="6"/>
      <c r="CKD72" s="6"/>
      <c r="CKE72" s="1"/>
      <c r="CKF72" s="1"/>
      <c r="CKG72" s="1"/>
      <c r="CKJ72" s="2"/>
      <c r="CKK72" s="6"/>
      <c r="CKL72" s="6"/>
      <c r="CKM72" s="1"/>
      <c r="CKN72" s="1"/>
      <c r="CKO72" s="1"/>
      <c r="CKR72" s="2"/>
      <c r="CKS72" s="6"/>
      <c r="CKT72" s="6"/>
      <c r="CKU72" s="1"/>
      <c r="CKV72" s="1"/>
      <c r="CKW72" s="1"/>
      <c r="CKZ72" s="2"/>
      <c r="CLA72" s="6"/>
      <c r="CLB72" s="6"/>
      <c r="CLC72" s="1"/>
      <c r="CLD72" s="1"/>
      <c r="CLE72" s="1"/>
      <c r="CLH72" s="2"/>
      <c r="CLI72" s="6"/>
      <c r="CLJ72" s="6"/>
      <c r="CLK72" s="1"/>
      <c r="CLL72" s="1"/>
      <c r="CLM72" s="1"/>
      <c r="CLP72" s="2"/>
      <c r="CLQ72" s="6"/>
      <c r="CLR72" s="6"/>
      <c r="CLS72" s="1"/>
      <c r="CLT72" s="1"/>
      <c r="CLU72" s="1"/>
      <c r="CLX72" s="2"/>
      <c r="CLY72" s="6"/>
      <c r="CLZ72" s="6"/>
      <c r="CMA72" s="1"/>
      <c r="CMB72" s="1"/>
      <c r="CMC72" s="1"/>
      <c r="CMF72" s="2"/>
      <c r="CMG72" s="6"/>
      <c r="CMH72" s="6"/>
      <c r="CMI72" s="1"/>
      <c r="CMJ72" s="1"/>
      <c r="CMK72" s="1"/>
      <c r="CMN72" s="2"/>
      <c r="CMO72" s="6"/>
      <c r="CMP72" s="6"/>
      <c r="CMQ72" s="1"/>
      <c r="CMR72" s="1"/>
      <c r="CMS72" s="1"/>
      <c r="CMV72" s="2"/>
      <c r="CMW72" s="6"/>
      <c r="CMX72" s="6"/>
      <c r="CMY72" s="1"/>
      <c r="CMZ72" s="1"/>
      <c r="CNA72" s="1"/>
      <c r="CND72" s="2"/>
      <c r="CNE72" s="6"/>
      <c r="CNF72" s="6"/>
      <c r="CNG72" s="1"/>
      <c r="CNH72" s="1"/>
      <c r="CNI72" s="1"/>
      <c r="CNL72" s="2"/>
      <c r="CNM72" s="6"/>
      <c r="CNN72" s="6"/>
      <c r="CNO72" s="1"/>
      <c r="CNP72" s="1"/>
      <c r="CNQ72" s="1"/>
      <c r="CNT72" s="2"/>
      <c r="CNU72" s="6"/>
      <c r="CNV72" s="6"/>
      <c r="CNW72" s="1"/>
      <c r="CNX72" s="1"/>
      <c r="CNY72" s="1"/>
      <c r="COB72" s="2"/>
      <c r="COC72" s="6"/>
      <c r="COD72" s="6"/>
      <c r="COE72" s="1"/>
      <c r="COF72" s="1"/>
      <c r="COG72" s="1"/>
      <c r="COJ72" s="2"/>
      <c r="COK72" s="6"/>
      <c r="COL72" s="6"/>
      <c r="COM72" s="1"/>
      <c r="CON72" s="1"/>
      <c r="COO72" s="1"/>
      <c r="COR72" s="2"/>
      <c r="COS72" s="6"/>
      <c r="COT72" s="6"/>
      <c r="COU72" s="1"/>
      <c r="COV72" s="1"/>
      <c r="COW72" s="1"/>
      <c r="COZ72" s="2"/>
      <c r="CPA72" s="6"/>
      <c r="CPB72" s="6"/>
      <c r="CPC72" s="1"/>
      <c r="CPD72" s="1"/>
      <c r="CPE72" s="1"/>
      <c r="CPH72" s="2"/>
      <c r="CPI72" s="6"/>
      <c r="CPJ72" s="6"/>
      <c r="CPK72" s="1"/>
      <c r="CPL72" s="1"/>
      <c r="CPM72" s="1"/>
      <c r="CPP72" s="2"/>
      <c r="CPQ72" s="6"/>
      <c r="CPR72" s="6"/>
      <c r="CPS72" s="1"/>
      <c r="CPT72" s="1"/>
      <c r="CPU72" s="1"/>
      <c r="CPX72" s="2"/>
      <c r="CPY72" s="6"/>
      <c r="CPZ72" s="6"/>
      <c r="CQA72" s="1"/>
      <c r="CQB72" s="1"/>
      <c r="CQC72" s="1"/>
      <c r="CQF72" s="2"/>
      <c r="CQG72" s="6"/>
      <c r="CQH72" s="6"/>
      <c r="CQI72" s="1"/>
      <c r="CQJ72" s="1"/>
      <c r="CQK72" s="1"/>
      <c r="CQN72" s="2"/>
      <c r="CQO72" s="6"/>
      <c r="CQP72" s="6"/>
      <c r="CQQ72" s="1"/>
      <c r="CQR72" s="1"/>
      <c r="CQS72" s="1"/>
      <c r="CQV72" s="2"/>
      <c r="CQW72" s="6"/>
      <c r="CQX72" s="6"/>
      <c r="CQY72" s="1"/>
      <c r="CQZ72" s="1"/>
      <c r="CRA72" s="1"/>
      <c r="CRD72" s="2"/>
      <c r="CRE72" s="6"/>
      <c r="CRF72" s="6"/>
      <c r="CRG72" s="1"/>
      <c r="CRH72" s="1"/>
      <c r="CRI72" s="1"/>
      <c r="CRL72" s="2"/>
      <c r="CRM72" s="6"/>
      <c r="CRN72" s="6"/>
      <c r="CRO72" s="1"/>
      <c r="CRP72" s="1"/>
      <c r="CRQ72" s="1"/>
      <c r="CRT72" s="2"/>
      <c r="CRU72" s="6"/>
      <c r="CRV72" s="6"/>
      <c r="CRW72" s="1"/>
      <c r="CRX72" s="1"/>
      <c r="CRY72" s="1"/>
      <c r="CSB72" s="2"/>
      <c r="CSC72" s="6"/>
      <c r="CSD72" s="6"/>
      <c r="CSE72" s="1"/>
      <c r="CSF72" s="1"/>
      <c r="CSG72" s="1"/>
      <c r="CSJ72" s="2"/>
      <c r="CSK72" s="6"/>
      <c r="CSL72" s="6"/>
      <c r="CSM72" s="1"/>
      <c r="CSN72" s="1"/>
      <c r="CSO72" s="1"/>
      <c r="CSR72" s="2"/>
      <c r="CSS72" s="6"/>
      <c r="CST72" s="6"/>
      <c r="CSU72" s="1"/>
      <c r="CSV72" s="1"/>
      <c r="CSW72" s="1"/>
      <c r="CSZ72" s="2"/>
      <c r="CTA72" s="6"/>
      <c r="CTB72" s="6"/>
      <c r="CTC72" s="1"/>
      <c r="CTD72" s="1"/>
      <c r="CTE72" s="1"/>
      <c r="CTH72" s="2"/>
      <c r="CTI72" s="6"/>
      <c r="CTJ72" s="6"/>
      <c r="CTK72" s="1"/>
      <c r="CTL72" s="1"/>
      <c r="CTM72" s="1"/>
      <c r="CTP72" s="2"/>
      <c r="CTQ72" s="6"/>
      <c r="CTR72" s="6"/>
      <c r="CTS72" s="1"/>
      <c r="CTT72" s="1"/>
      <c r="CTU72" s="1"/>
      <c r="CTX72" s="2"/>
      <c r="CTY72" s="6"/>
      <c r="CTZ72" s="6"/>
      <c r="CUA72" s="1"/>
      <c r="CUB72" s="1"/>
      <c r="CUC72" s="1"/>
      <c r="CUF72" s="2"/>
      <c r="CUG72" s="6"/>
      <c r="CUH72" s="6"/>
      <c r="CUI72" s="1"/>
      <c r="CUJ72" s="1"/>
      <c r="CUK72" s="1"/>
      <c r="CUN72" s="2"/>
      <c r="CUO72" s="6"/>
      <c r="CUP72" s="6"/>
      <c r="CUQ72" s="1"/>
      <c r="CUR72" s="1"/>
      <c r="CUS72" s="1"/>
      <c r="CUV72" s="2"/>
      <c r="CUW72" s="6"/>
      <c r="CUX72" s="6"/>
      <c r="CUY72" s="1"/>
      <c r="CUZ72" s="1"/>
      <c r="CVA72" s="1"/>
      <c r="CVD72" s="2"/>
      <c r="CVE72" s="6"/>
      <c r="CVF72" s="6"/>
      <c r="CVG72" s="1"/>
      <c r="CVH72" s="1"/>
      <c r="CVI72" s="1"/>
      <c r="CVL72" s="2"/>
      <c r="CVM72" s="6"/>
      <c r="CVN72" s="6"/>
      <c r="CVO72" s="1"/>
      <c r="CVP72" s="1"/>
      <c r="CVQ72" s="1"/>
      <c r="CVT72" s="2"/>
      <c r="CVU72" s="6"/>
      <c r="CVV72" s="6"/>
      <c r="CVW72" s="1"/>
      <c r="CVX72" s="1"/>
      <c r="CVY72" s="1"/>
      <c r="CWB72" s="2"/>
      <c r="CWC72" s="6"/>
      <c r="CWD72" s="6"/>
      <c r="CWE72" s="1"/>
      <c r="CWF72" s="1"/>
      <c r="CWG72" s="1"/>
      <c r="CWJ72" s="2"/>
      <c r="CWK72" s="6"/>
      <c r="CWL72" s="6"/>
      <c r="CWM72" s="1"/>
      <c r="CWN72" s="1"/>
      <c r="CWO72" s="1"/>
      <c r="CWR72" s="2"/>
      <c r="CWS72" s="6"/>
      <c r="CWT72" s="6"/>
      <c r="CWU72" s="1"/>
      <c r="CWV72" s="1"/>
      <c r="CWW72" s="1"/>
      <c r="CWZ72" s="2"/>
      <c r="CXA72" s="6"/>
      <c r="CXB72" s="6"/>
      <c r="CXC72" s="1"/>
      <c r="CXD72" s="1"/>
      <c r="CXE72" s="1"/>
      <c r="CXH72" s="2"/>
      <c r="CXI72" s="6"/>
      <c r="CXJ72" s="6"/>
      <c r="CXK72" s="1"/>
      <c r="CXL72" s="1"/>
      <c r="CXM72" s="1"/>
      <c r="CXP72" s="2"/>
      <c r="CXQ72" s="6"/>
      <c r="CXR72" s="6"/>
      <c r="CXS72" s="1"/>
      <c r="CXT72" s="1"/>
      <c r="CXU72" s="1"/>
      <c r="CXX72" s="2"/>
      <c r="CXY72" s="6"/>
      <c r="CXZ72" s="6"/>
      <c r="CYA72" s="1"/>
      <c r="CYB72" s="1"/>
      <c r="CYC72" s="1"/>
      <c r="CYF72" s="2"/>
      <c r="CYG72" s="6"/>
      <c r="CYH72" s="6"/>
      <c r="CYI72" s="1"/>
      <c r="CYJ72" s="1"/>
      <c r="CYK72" s="1"/>
      <c r="CYN72" s="2"/>
      <c r="CYO72" s="6"/>
      <c r="CYP72" s="6"/>
      <c r="CYQ72" s="1"/>
      <c r="CYR72" s="1"/>
      <c r="CYS72" s="1"/>
      <c r="CYV72" s="2"/>
      <c r="CYW72" s="6"/>
      <c r="CYX72" s="6"/>
      <c r="CYY72" s="1"/>
      <c r="CYZ72" s="1"/>
      <c r="CZA72" s="1"/>
      <c r="CZD72" s="2"/>
      <c r="CZE72" s="6"/>
      <c r="CZF72" s="6"/>
      <c r="CZG72" s="1"/>
      <c r="CZH72" s="1"/>
      <c r="CZI72" s="1"/>
      <c r="CZL72" s="2"/>
      <c r="CZM72" s="6"/>
      <c r="CZN72" s="6"/>
      <c r="CZO72" s="1"/>
      <c r="CZP72" s="1"/>
      <c r="CZQ72" s="1"/>
      <c r="CZT72" s="2"/>
      <c r="CZU72" s="6"/>
      <c r="CZV72" s="6"/>
      <c r="CZW72" s="1"/>
      <c r="CZX72" s="1"/>
      <c r="CZY72" s="1"/>
      <c r="DAB72" s="2"/>
      <c r="DAC72" s="6"/>
      <c r="DAD72" s="6"/>
      <c r="DAE72" s="1"/>
      <c r="DAF72" s="1"/>
      <c r="DAG72" s="1"/>
      <c r="DAJ72" s="2"/>
      <c r="DAK72" s="6"/>
      <c r="DAL72" s="6"/>
      <c r="DAM72" s="1"/>
      <c r="DAN72" s="1"/>
      <c r="DAO72" s="1"/>
      <c r="DAR72" s="2"/>
      <c r="DAS72" s="6"/>
      <c r="DAT72" s="6"/>
      <c r="DAU72" s="1"/>
      <c r="DAV72" s="1"/>
      <c r="DAW72" s="1"/>
      <c r="DAZ72" s="2"/>
      <c r="DBA72" s="6"/>
      <c r="DBB72" s="6"/>
      <c r="DBC72" s="1"/>
      <c r="DBD72" s="1"/>
      <c r="DBE72" s="1"/>
      <c r="DBH72" s="2"/>
      <c r="DBI72" s="6"/>
      <c r="DBJ72" s="6"/>
      <c r="DBK72" s="1"/>
      <c r="DBL72" s="1"/>
      <c r="DBM72" s="1"/>
      <c r="DBP72" s="2"/>
      <c r="DBQ72" s="6"/>
      <c r="DBR72" s="6"/>
      <c r="DBS72" s="1"/>
      <c r="DBT72" s="1"/>
      <c r="DBU72" s="1"/>
      <c r="DBX72" s="2"/>
      <c r="DBY72" s="6"/>
      <c r="DBZ72" s="6"/>
      <c r="DCA72" s="1"/>
      <c r="DCB72" s="1"/>
      <c r="DCC72" s="1"/>
      <c r="DCF72" s="2"/>
      <c r="DCG72" s="6"/>
      <c r="DCH72" s="6"/>
      <c r="DCI72" s="1"/>
      <c r="DCJ72" s="1"/>
      <c r="DCK72" s="1"/>
      <c r="DCN72" s="2"/>
      <c r="DCO72" s="6"/>
      <c r="DCP72" s="6"/>
      <c r="DCQ72" s="1"/>
      <c r="DCR72" s="1"/>
      <c r="DCS72" s="1"/>
      <c r="DCV72" s="2"/>
      <c r="DCW72" s="6"/>
      <c r="DCX72" s="6"/>
      <c r="DCY72" s="1"/>
      <c r="DCZ72" s="1"/>
      <c r="DDA72" s="1"/>
      <c r="DDD72" s="2"/>
      <c r="DDE72" s="6"/>
      <c r="DDF72" s="6"/>
      <c r="DDG72" s="1"/>
      <c r="DDH72" s="1"/>
      <c r="DDI72" s="1"/>
      <c r="DDL72" s="2"/>
      <c r="DDM72" s="6"/>
      <c r="DDN72" s="6"/>
      <c r="DDO72" s="1"/>
      <c r="DDP72" s="1"/>
      <c r="DDQ72" s="1"/>
      <c r="DDT72" s="2"/>
      <c r="DDU72" s="6"/>
      <c r="DDV72" s="6"/>
      <c r="DDW72" s="1"/>
      <c r="DDX72" s="1"/>
      <c r="DDY72" s="1"/>
      <c r="DEB72" s="2"/>
      <c r="DEC72" s="6"/>
      <c r="DED72" s="6"/>
      <c r="DEE72" s="1"/>
      <c r="DEF72" s="1"/>
      <c r="DEG72" s="1"/>
      <c r="DEJ72" s="2"/>
      <c r="DEK72" s="6"/>
      <c r="DEL72" s="6"/>
      <c r="DEM72" s="1"/>
      <c r="DEN72" s="1"/>
      <c r="DEO72" s="1"/>
      <c r="DER72" s="2"/>
      <c r="DES72" s="6"/>
      <c r="DET72" s="6"/>
      <c r="DEU72" s="1"/>
      <c r="DEV72" s="1"/>
      <c r="DEW72" s="1"/>
      <c r="DEZ72" s="2"/>
      <c r="DFA72" s="6"/>
      <c r="DFB72" s="6"/>
      <c r="DFC72" s="1"/>
      <c r="DFD72" s="1"/>
      <c r="DFE72" s="1"/>
      <c r="DFH72" s="2"/>
      <c r="DFI72" s="6"/>
      <c r="DFJ72" s="6"/>
      <c r="DFK72" s="1"/>
      <c r="DFL72" s="1"/>
      <c r="DFM72" s="1"/>
      <c r="DFP72" s="2"/>
      <c r="DFQ72" s="6"/>
      <c r="DFR72" s="6"/>
      <c r="DFS72" s="1"/>
      <c r="DFT72" s="1"/>
      <c r="DFU72" s="1"/>
      <c r="DFX72" s="2"/>
      <c r="DFY72" s="6"/>
      <c r="DFZ72" s="6"/>
      <c r="DGA72" s="1"/>
      <c r="DGB72" s="1"/>
      <c r="DGC72" s="1"/>
      <c r="DGF72" s="2"/>
      <c r="DGG72" s="6"/>
      <c r="DGH72" s="6"/>
      <c r="DGI72" s="1"/>
      <c r="DGJ72" s="1"/>
      <c r="DGK72" s="1"/>
      <c r="DGN72" s="2"/>
      <c r="DGO72" s="6"/>
      <c r="DGP72" s="6"/>
      <c r="DGQ72" s="1"/>
      <c r="DGR72" s="1"/>
      <c r="DGS72" s="1"/>
      <c r="DGV72" s="2"/>
      <c r="DGW72" s="6"/>
      <c r="DGX72" s="6"/>
      <c r="DGY72" s="1"/>
      <c r="DGZ72" s="1"/>
      <c r="DHA72" s="1"/>
      <c r="DHD72" s="2"/>
      <c r="DHE72" s="6"/>
      <c r="DHF72" s="6"/>
      <c r="DHG72" s="1"/>
      <c r="DHH72" s="1"/>
      <c r="DHI72" s="1"/>
      <c r="DHL72" s="2"/>
      <c r="DHM72" s="6"/>
      <c r="DHN72" s="6"/>
      <c r="DHO72" s="1"/>
      <c r="DHP72" s="1"/>
      <c r="DHQ72" s="1"/>
      <c r="DHT72" s="2"/>
      <c r="DHU72" s="6"/>
      <c r="DHV72" s="6"/>
      <c r="DHW72" s="1"/>
      <c r="DHX72" s="1"/>
      <c r="DHY72" s="1"/>
      <c r="DIB72" s="2"/>
      <c r="DIC72" s="6"/>
      <c r="DID72" s="6"/>
      <c r="DIE72" s="1"/>
      <c r="DIF72" s="1"/>
      <c r="DIG72" s="1"/>
      <c r="DIJ72" s="2"/>
      <c r="DIK72" s="6"/>
      <c r="DIL72" s="6"/>
      <c r="DIM72" s="1"/>
      <c r="DIN72" s="1"/>
      <c r="DIO72" s="1"/>
      <c r="DIR72" s="2"/>
      <c r="DIS72" s="6"/>
      <c r="DIT72" s="6"/>
      <c r="DIU72" s="1"/>
      <c r="DIV72" s="1"/>
      <c r="DIW72" s="1"/>
      <c r="DIZ72" s="2"/>
      <c r="DJA72" s="6"/>
      <c r="DJB72" s="6"/>
      <c r="DJC72" s="1"/>
      <c r="DJD72" s="1"/>
      <c r="DJE72" s="1"/>
      <c r="DJH72" s="2"/>
      <c r="DJI72" s="6"/>
      <c r="DJJ72" s="6"/>
      <c r="DJK72" s="1"/>
      <c r="DJL72" s="1"/>
      <c r="DJM72" s="1"/>
      <c r="DJP72" s="2"/>
      <c r="DJQ72" s="6"/>
      <c r="DJR72" s="6"/>
      <c r="DJS72" s="1"/>
      <c r="DJT72" s="1"/>
      <c r="DJU72" s="1"/>
      <c r="DJX72" s="2"/>
      <c r="DJY72" s="6"/>
      <c r="DJZ72" s="6"/>
      <c r="DKA72" s="1"/>
      <c r="DKB72" s="1"/>
      <c r="DKC72" s="1"/>
      <c r="DKF72" s="2"/>
      <c r="DKG72" s="6"/>
      <c r="DKH72" s="6"/>
      <c r="DKI72" s="1"/>
      <c r="DKJ72" s="1"/>
      <c r="DKK72" s="1"/>
      <c r="DKN72" s="2"/>
      <c r="DKO72" s="6"/>
      <c r="DKP72" s="6"/>
      <c r="DKQ72" s="1"/>
      <c r="DKR72" s="1"/>
      <c r="DKS72" s="1"/>
      <c r="DKV72" s="2"/>
      <c r="DKW72" s="6"/>
      <c r="DKX72" s="6"/>
      <c r="DKY72" s="1"/>
      <c r="DKZ72" s="1"/>
      <c r="DLA72" s="1"/>
      <c r="DLD72" s="2"/>
      <c r="DLE72" s="6"/>
      <c r="DLF72" s="6"/>
      <c r="DLG72" s="1"/>
      <c r="DLH72" s="1"/>
      <c r="DLI72" s="1"/>
      <c r="DLL72" s="2"/>
      <c r="DLM72" s="6"/>
      <c r="DLN72" s="6"/>
      <c r="DLO72" s="1"/>
      <c r="DLP72" s="1"/>
      <c r="DLQ72" s="1"/>
      <c r="DLT72" s="2"/>
      <c r="DLU72" s="6"/>
      <c r="DLV72" s="6"/>
      <c r="DLW72" s="1"/>
      <c r="DLX72" s="1"/>
      <c r="DLY72" s="1"/>
      <c r="DMB72" s="2"/>
      <c r="DMC72" s="6"/>
      <c r="DMD72" s="6"/>
      <c r="DME72" s="1"/>
      <c r="DMF72" s="1"/>
      <c r="DMG72" s="1"/>
      <c r="DMJ72" s="2"/>
      <c r="DMK72" s="6"/>
      <c r="DML72" s="6"/>
      <c r="DMM72" s="1"/>
      <c r="DMN72" s="1"/>
      <c r="DMO72" s="1"/>
      <c r="DMR72" s="2"/>
      <c r="DMS72" s="6"/>
      <c r="DMT72" s="6"/>
      <c r="DMU72" s="1"/>
      <c r="DMV72" s="1"/>
      <c r="DMW72" s="1"/>
      <c r="DMZ72" s="2"/>
      <c r="DNA72" s="6"/>
      <c r="DNB72" s="6"/>
      <c r="DNC72" s="1"/>
      <c r="DND72" s="1"/>
      <c r="DNE72" s="1"/>
      <c r="DNH72" s="2"/>
      <c r="DNI72" s="6"/>
      <c r="DNJ72" s="6"/>
      <c r="DNK72" s="1"/>
      <c r="DNL72" s="1"/>
      <c r="DNM72" s="1"/>
      <c r="DNP72" s="2"/>
      <c r="DNQ72" s="6"/>
      <c r="DNR72" s="6"/>
      <c r="DNS72" s="1"/>
      <c r="DNT72" s="1"/>
      <c r="DNU72" s="1"/>
      <c r="DNX72" s="2"/>
      <c r="DNY72" s="6"/>
      <c r="DNZ72" s="6"/>
      <c r="DOA72" s="1"/>
      <c r="DOB72" s="1"/>
      <c r="DOC72" s="1"/>
      <c r="DOF72" s="2"/>
      <c r="DOG72" s="6"/>
      <c r="DOH72" s="6"/>
      <c r="DOI72" s="1"/>
      <c r="DOJ72" s="1"/>
      <c r="DOK72" s="1"/>
      <c r="DON72" s="2"/>
      <c r="DOO72" s="6"/>
      <c r="DOP72" s="6"/>
      <c r="DOQ72" s="1"/>
      <c r="DOR72" s="1"/>
      <c r="DOS72" s="1"/>
      <c r="DOV72" s="2"/>
      <c r="DOW72" s="6"/>
      <c r="DOX72" s="6"/>
      <c r="DOY72" s="1"/>
      <c r="DOZ72" s="1"/>
      <c r="DPA72" s="1"/>
      <c r="DPD72" s="2"/>
      <c r="DPE72" s="6"/>
      <c r="DPF72" s="6"/>
      <c r="DPG72" s="1"/>
      <c r="DPH72" s="1"/>
      <c r="DPI72" s="1"/>
      <c r="DPL72" s="2"/>
      <c r="DPM72" s="6"/>
      <c r="DPN72" s="6"/>
      <c r="DPO72" s="1"/>
      <c r="DPP72" s="1"/>
      <c r="DPQ72" s="1"/>
      <c r="DPT72" s="2"/>
      <c r="DPU72" s="6"/>
      <c r="DPV72" s="6"/>
      <c r="DPW72" s="1"/>
      <c r="DPX72" s="1"/>
      <c r="DPY72" s="1"/>
      <c r="DQB72" s="2"/>
      <c r="DQC72" s="6"/>
      <c r="DQD72" s="6"/>
      <c r="DQE72" s="1"/>
      <c r="DQF72" s="1"/>
      <c r="DQG72" s="1"/>
      <c r="DQJ72" s="2"/>
      <c r="DQK72" s="6"/>
      <c r="DQL72" s="6"/>
      <c r="DQM72" s="1"/>
      <c r="DQN72" s="1"/>
      <c r="DQO72" s="1"/>
      <c r="DQR72" s="2"/>
      <c r="DQS72" s="6"/>
      <c r="DQT72" s="6"/>
      <c r="DQU72" s="1"/>
      <c r="DQV72" s="1"/>
      <c r="DQW72" s="1"/>
      <c r="DQZ72" s="2"/>
      <c r="DRA72" s="6"/>
      <c r="DRB72" s="6"/>
      <c r="DRC72" s="1"/>
      <c r="DRD72" s="1"/>
      <c r="DRE72" s="1"/>
      <c r="DRH72" s="2"/>
      <c r="DRI72" s="6"/>
      <c r="DRJ72" s="6"/>
      <c r="DRK72" s="1"/>
      <c r="DRL72" s="1"/>
      <c r="DRM72" s="1"/>
      <c r="DRP72" s="2"/>
      <c r="DRQ72" s="6"/>
      <c r="DRR72" s="6"/>
      <c r="DRS72" s="1"/>
      <c r="DRT72" s="1"/>
      <c r="DRU72" s="1"/>
      <c r="DRX72" s="2"/>
      <c r="DRY72" s="6"/>
      <c r="DRZ72" s="6"/>
      <c r="DSA72" s="1"/>
      <c r="DSB72" s="1"/>
      <c r="DSC72" s="1"/>
      <c r="DSF72" s="2"/>
      <c r="DSG72" s="6"/>
      <c r="DSH72" s="6"/>
      <c r="DSI72" s="1"/>
      <c r="DSJ72" s="1"/>
      <c r="DSK72" s="1"/>
      <c r="DSN72" s="2"/>
      <c r="DSO72" s="6"/>
      <c r="DSP72" s="6"/>
      <c r="DSQ72" s="1"/>
      <c r="DSR72" s="1"/>
      <c r="DSS72" s="1"/>
      <c r="DSV72" s="2"/>
      <c r="DSW72" s="6"/>
      <c r="DSX72" s="6"/>
      <c r="DSY72" s="1"/>
      <c r="DSZ72" s="1"/>
      <c r="DTA72" s="1"/>
      <c r="DTD72" s="2"/>
      <c r="DTE72" s="6"/>
      <c r="DTF72" s="6"/>
      <c r="DTG72" s="1"/>
      <c r="DTH72" s="1"/>
      <c r="DTI72" s="1"/>
      <c r="DTL72" s="2"/>
      <c r="DTM72" s="6"/>
      <c r="DTN72" s="6"/>
      <c r="DTO72" s="1"/>
      <c r="DTP72" s="1"/>
      <c r="DTQ72" s="1"/>
      <c r="DTT72" s="2"/>
      <c r="DTU72" s="6"/>
      <c r="DTV72" s="6"/>
      <c r="DTW72" s="1"/>
      <c r="DTX72" s="1"/>
      <c r="DTY72" s="1"/>
      <c r="DUB72" s="2"/>
      <c r="DUC72" s="6"/>
      <c r="DUD72" s="6"/>
      <c r="DUE72" s="1"/>
      <c r="DUF72" s="1"/>
      <c r="DUG72" s="1"/>
      <c r="DUJ72" s="2"/>
      <c r="DUK72" s="6"/>
      <c r="DUL72" s="6"/>
      <c r="DUM72" s="1"/>
      <c r="DUN72" s="1"/>
      <c r="DUO72" s="1"/>
      <c r="DUR72" s="2"/>
      <c r="DUS72" s="6"/>
      <c r="DUT72" s="6"/>
      <c r="DUU72" s="1"/>
      <c r="DUV72" s="1"/>
      <c r="DUW72" s="1"/>
      <c r="DUZ72" s="2"/>
      <c r="DVA72" s="6"/>
      <c r="DVB72" s="6"/>
      <c r="DVC72" s="1"/>
      <c r="DVD72" s="1"/>
      <c r="DVE72" s="1"/>
      <c r="DVH72" s="2"/>
      <c r="DVI72" s="6"/>
      <c r="DVJ72" s="6"/>
      <c r="DVK72" s="1"/>
      <c r="DVL72" s="1"/>
      <c r="DVM72" s="1"/>
      <c r="DVP72" s="2"/>
      <c r="DVQ72" s="6"/>
      <c r="DVR72" s="6"/>
      <c r="DVS72" s="1"/>
      <c r="DVT72" s="1"/>
      <c r="DVU72" s="1"/>
      <c r="DVX72" s="2"/>
      <c r="DVY72" s="6"/>
      <c r="DVZ72" s="6"/>
      <c r="DWA72" s="1"/>
      <c r="DWB72" s="1"/>
      <c r="DWC72" s="1"/>
      <c r="DWF72" s="2"/>
      <c r="DWG72" s="6"/>
      <c r="DWH72" s="6"/>
      <c r="DWI72" s="1"/>
      <c r="DWJ72" s="1"/>
      <c r="DWK72" s="1"/>
      <c r="DWN72" s="2"/>
      <c r="DWO72" s="6"/>
      <c r="DWP72" s="6"/>
      <c r="DWQ72" s="1"/>
      <c r="DWR72" s="1"/>
      <c r="DWS72" s="1"/>
      <c r="DWV72" s="2"/>
      <c r="DWW72" s="6"/>
      <c r="DWX72" s="6"/>
      <c r="DWY72" s="1"/>
      <c r="DWZ72" s="1"/>
      <c r="DXA72" s="1"/>
      <c r="DXD72" s="2"/>
      <c r="DXE72" s="6"/>
      <c r="DXF72" s="6"/>
      <c r="DXG72" s="1"/>
      <c r="DXH72" s="1"/>
      <c r="DXI72" s="1"/>
      <c r="DXL72" s="2"/>
      <c r="DXM72" s="6"/>
      <c r="DXN72" s="6"/>
      <c r="DXO72" s="1"/>
      <c r="DXP72" s="1"/>
      <c r="DXQ72" s="1"/>
      <c r="DXT72" s="2"/>
      <c r="DXU72" s="6"/>
      <c r="DXV72" s="6"/>
      <c r="DXW72" s="1"/>
      <c r="DXX72" s="1"/>
      <c r="DXY72" s="1"/>
      <c r="DYB72" s="2"/>
      <c r="DYC72" s="6"/>
      <c r="DYD72" s="6"/>
      <c r="DYE72" s="1"/>
      <c r="DYF72" s="1"/>
      <c r="DYG72" s="1"/>
      <c r="DYJ72" s="2"/>
      <c r="DYK72" s="6"/>
      <c r="DYL72" s="6"/>
      <c r="DYM72" s="1"/>
      <c r="DYN72" s="1"/>
      <c r="DYO72" s="1"/>
      <c r="DYR72" s="2"/>
      <c r="DYS72" s="6"/>
      <c r="DYT72" s="6"/>
      <c r="DYU72" s="1"/>
      <c r="DYV72" s="1"/>
      <c r="DYW72" s="1"/>
      <c r="DYZ72" s="2"/>
      <c r="DZA72" s="6"/>
      <c r="DZB72" s="6"/>
      <c r="DZC72" s="1"/>
      <c r="DZD72" s="1"/>
      <c r="DZE72" s="1"/>
      <c r="DZH72" s="2"/>
      <c r="DZI72" s="6"/>
      <c r="DZJ72" s="6"/>
      <c r="DZK72" s="1"/>
      <c r="DZL72" s="1"/>
      <c r="DZM72" s="1"/>
      <c r="DZP72" s="2"/>
      <c r="DZQ72" s="6"/>
      <c r="DZR72" s="6"/>
      <c r="DZS72" s="1"/>
      <c r="DZT72" s="1"/>
      <c r="DZU72" s="1"/>
      <c r="DZX72" s="2"/>
      <c r="DZY72" s="6"/>
      <c r="DZZ72" s="6"/>
      <c r="EAA72" s="1"/>
      <c r="EAB72" s="1"/>
      <c r="EAC72" s="1"/>
      <c r="EAF72" s="2"/>
      <c r="EAG72" s="6"/>
      <c r="EAH72" s="6"/>
      <c r="EAI72" s="1"/>
      <c r="EAJ72" s="1"/>
      <c r="EAK72" s="1"/>
      <c r="EAN72" s="2"/>
      <c r="EAO72" s="6"/>
      <c r="EAP72" s="6"/>
      <c r="EAQ72" s="1"/>
      <c r="EAR72" s="1"/>
      <c r="EAS72" s="1"/>
      <c r="EAV72" s="2"/>
      <c r="EAW72" s="6"/>
      <c r="EAX72" s="6"/>
      <c r="EAY72" s="1"/>
      <c r="EAZ72" s="1"/>
      <c r="EBA72" s="1"/>
      <c r="EBD72" s="2"/>
      <c r="EBE72" s="6"/>
      <c r="EBF72" s="6"/>
      <c r="EBG72" s="1"/>
      <c r="EBH72" s="1"/>
      <c r="EBI72" s="1"/>
      <c r="EBL72" s="2"/>
      <c r="EBM72" s="6"/>
      <c r="EBN72" s="6"/>
      <c r="EBO72" s="1"/>
      <c r="EBP72" s="1"/>
      <c r="EBQ72" s="1"/>
      <c r="EBT72" s="2"/>
      <c r="EBU72" s="6"/>
      <c r="EBV72" s="6"/>
      <c r="EBW72" s="1"/>
      <c r="EBX72" s="1"/>
      <c r="EBY72" s="1"/>
      <c r="ECB72" s="2"/>
      <c r="ECC72" s="6"/>
      <c r="ECD72" s="6"/>
      <c r="ECE72" s="1"/>
      <c r="ECF72" s="1"/>
      <c r="ECG72" s="1"/>
      <c r="ECJ72" s="2"/>
      <c r="ECK72" s="6"/>
      <c r="ECL72" s="6"/>
      <c r="ECM72" s="1"/>
      <c r="ECN72" s="1"/>
      <c r="ECO72" s="1"/>
      <c r="ECR72" s="2"/>
      <c r="ECS72" s="6"/>
      <c r="ECT72" s="6"/>
      <c r="ECU72" s="1"/>
      <c r="ECV72" s="1"/>
      <c r="ECW72" s="1"/>
      <c r="ECZ72" s="2"/>
      <c r="EDA72" s="6"/>
      <c r="EDB72" s="6"/>
      <c r="EDC72" s="1"/>
      <c r="EDD72" s="1"/>
      <c r="EDE72" s="1"/>
      <c r="EDH72" s="2"/>
      <c r="EDI72" s="6"/>
      <c r="EDJ72" s="6"/>
      <c r="EDK72" s="1"/>
      <c r="EDL72" s="1"/>
      <c r="EDM72" s="1"/>
      <c r="EDP72" s="2"/>
      <c r="EDQ72" s="6"/>
      <c r="EDR72" s="6"/>
      <c r="EDS72" s="1"/>
      <c r="EDT72" s="1"/>
      <c r="EDU72" s="1"/>
      <c r="EDX72" s="2"/>
      <c r="EDY72" s="6"/>
      <c r="EDZ72" s="6"/>
      <c r="EEA72" s="1"/>
      <c r="EEB72" s="1"/>
      <c r="EEC72" s="1"/>
      <c r="EEF72" s="2"/>
      <c r="EEG72" s="6"/>
      <c r="EEH72" s="6"/>
      <c r="EEI72" s="1"/>
      <c r="EEJ72" s="1"/>
      <c r="EEK72" s="1"/>
      <c r="EEN72" s="2"/>
      <c r="EEO72" s="6"/>
      <c r="EEP72" s="6"/>
      <c r="EEQ72" s="1"/>
      <c r="EER72" s="1"/>
      <c r="EES72" s="1"/>
      <c r="EEV72" s="2"/>
      <c r="EEW72" s="6"/>
      <c r="EEX72" s="6"/>
      <c r="EEY72" s="1"/>
      <c r="EEZ72" s="1"/>
      <c r="EFA72" s="1"/>
      <c r="EFD72" s="2"/>
      <c r="EFE72" s="6"/>
      <c r="EFF72" s="6"/>
      <c r="EFG72" s="1"/>
      <c r="EFH72" s="1"/>
      <c r="EFI72" s="1"/>
      <c r="EFL72" s="2"/>
      <c r="EFM72" s="6"/>
      <c r="EFN72" s="6"/>
      <c r="EFO72" s="1"/>
      <c r="EFP72" s="1"/>
      <c r="EFQ72" s="1"/>
      <c r="EFT72" s="2"/>
      <c r="EFU72" s="6"/>
      <c r="EFV72" s="6"/>
      <c r="EFW72" s="1"/>
      <c r="EFX72" s="1"/>
      <c r="EFY72" s="1"/>
      <c r="EGB72" s="2"/>
      <c r="EGC72" s="6"/>
      <c r="EGD72" s="6"/>
      <c r="EGE72" s="1"/>
      <c r="EGF72" s="1"/>
      <c r="EGG72" s="1"/>
      <c r="EGJ72" s="2"/>
      <c r="EGK72" s="6"/>
      <c r="EGL72" s="6"/>
      <c r="EGM72" s="1"/>
      <c r="EGN72" s="1"/>
      <c r="EGO72" s="1"/>
      <c r="EGR72" s="2"/>
      <c r="EGS72" s="6"/>
      <c r="EGT72" s="6"/>
      <c r="EGU72" s="1"/>
      <c r="EGV72" s="1"/>
      <c r="EGW72" s="1"/>
      <c r="EGZ72" s="2"/>
      <c r="EHA72" s="6"/>
      <c r="EHB72" s="6"/>
      <c r="EHC72" s="1"/>
      <c r="EHD72" s="1"/>
      <c r="EHE72" s="1"/>
      <c r="EHH72" s="2"/>
      <c r="EHI72" s="6"/>
      <c r="EHJ72" s="6"/>
      <c r="EHK72" s="1"/>
      <c r="EHL72" s="1"/>
      <c r="EHM72" s="1"/>
      <c r="EHP72" s="2"/>
      <c r="EHQ72" s="6"/>
      <c r="EHR72" s="6"/>
      <c r="EHS72" s="1"/>
      <c r="EHT72" s="1"/>
      <c r="EHU72" s="1"/>
      <c r="EHX72" s="2"/>
      <c r="EHY72" s="6"/>
      <c r="EHZ72" s="6"/>
      <c r="EIA72" s="1"/>
      <c r="EIB72" s="1"/>
      <c r="EIC72" s="1"/>
      <c r="EIF72" s="2"/>
      <c r="EIG72" s="6"/>
      <c r="EIH72" s="6"/>
      <c r="EII72" s="1"/>
      <c r="EIJ72" s="1"/>
      <c r="EIK72" s="1"/>
      <c r="EIN72" s="2"/>
      <c r="EIO72" s="6"/>
      <c r="EIP72" s="6"/>
      <c r="EIQ72" s="1"/>
      <c r="EIR72" s="1"/>
      <c r="EIS72" s="1"/>
      <c r="EIV72" s="2"/>
      <c r="EIW72" s="6"/>
      <c r="EIX72" s="6"/>
      <c r="EIY72" s="1"/>
      <c r="EIZ72" s="1"/>
      <c r="EJA72" s="1"/>
      <c r="EJD72" s="2"/>
      <c r="EJE72" s="6"/>
      <c r="EJF72" s="6"/>
      <c r="EJG72" s="1"/>
      <c r="EJH72" s="1"/>
      <c r="EJI72" s="1"/>
      <c r="EJL72" s="2"/>
      <c r="EJM72" s="6"/>
      <c r="EJN72" s="6"/>
      <c r="EJO72" s="1"/>
      <c r="EJP72" s="1"/>
      <c r="EJQ72" s="1"/>
      <c r="EJT72" s="2"/>
      <c r="EJU72" s="6"/>
      <c r="EJV72" s="6"/>
      <c r="EJW72" s="1"/>
      <c r="EJX72" s="1"/>
      <c r="EJY72" s="1"/>
      <c r="EKB72" s="2"/>
      <c r="EKC72" s="6"/>
      <c r="EKD72" s="6"/>
      <c r="EKE72" s="1"/>
      <c r="EKF72" s="1"/>
      <c r="EKG72" s="1"/>
      <c r="EKJ72" s="2"/>
      <c r="EKK72" s="6"/>
      <c r="EKL72" s="6"/>
      <c r="EKM72" s="1"/>
      <c r="EKN72" s="1"/>
      <c r="EKO72" s="1"/>
      <c r="EKR72" s="2"/>
      <c r="EKS72" s="6"/>
      <c r="EKT72" s="6"/>
      <c r="EKU72" s="1"/>
      <c r="EKV72" s="1"/>
      <c r="EKW72" s="1"/>
      <c r="EKZ72" s="2"/>
      <c r="ELA72" s="6"/>
      <c r="ELB72" s="6"/>
      <c r="ELC72" s="1"/>
      <c r="ELD72" s="1"/>
      <c r="ELE72" s="1"/>
      <c r="ELH72" s="2"/>
      <c r="ELI72" s="6"/>
      <c r="ELJ72" s="6"/>
      <c r="ELK72" s="1"/>
      <c r="ELL72" s="1"/>
      <c r="ELM72" s="1"/>
      <c r="ELP72" s="2"/>
      <c r="ELQ72" s="6"/>
      <c r="ELR72" s="6"/>
      <c r="ELS72" s="1"/>
      <c r="ELT72" s="1"/>
      <c r="ELU72" s="1"/>
      <c r="ELX72" s="2"/>
      <c r="ELY72" s="6"/>
      <c r="ELZ72" s="6"/>
      <c r="EMA72" s="1"/>
      <c r="EMB72" s="1"/>
      <c r="EMC72" s="1"/>
      <c r="EMF72" s="2"/>
      <c r="EMG72" s="6"/>
      <c r="EMH72" s="6"/>
      <c r="EMI72" s="1"/>
      <c r="EMJ72" s="1"/>
      <c r="EMK72" s="1"/>
      <c r="EMN72" s="2"/>
      <c r="EMO72" s="6"/>
      <c r="EMP72" s="6"/>
      <c r="EMQ72" s="1"/>
      <c r="EMR72" s="1"/>
      <c r="EMS72" s="1"/>
      <c r="EMV72" s="2"/>
      <c r="EMW72" s="6"/>
      <c r="EMX72" s="6"/>
      <c r="EMY72" s="1"/>
      <c r="EMZ72" s="1"/>
      <c r="ENA72" s="1"/>
      <c r="END72" s="2"/>
      <c r="ENE72" s="6"/>
      <c r="ENF72" s="6"/>
      <c r="ENG72" s="1"/>
      <c r="ENH72" s="1"/>
      <c r="ENI72" s="1"/>
      <c r="ENL72" s="2"/>
      <c r="ENM72" s="6"/>
      <c r="ENN72" s="6"/>
      <c r="ENO72" s="1"/>
      <c r="ENP72" s="1"/>
      <c r="ENQ72" s="1"/>
      <c r="ENT72" s="2"/>
      <c r="ENU72" s="6"/>
      <c r="ENV72" s="6"/>
      <c r="ENW72" s="1"/>
      <c r="ENX72" s="1"/>
      <c r="ENY72" s="1"/>
      <c r="EOB72" s="2"/>
      <c r="EOC72" s="6"/>
      <c r="EOD72" s="6"/>
      <c r="EOE72" s="1"/>
      <c r="EOF72" s="1"/>
      <c r="EOG72" s="1"/>
      <c r="EOJ72" s="2"/>
      <c r="EOK72" s="6"/>
      <c r="EOL72" s="6"/>
      <c r="EOM72" s="1"/>
      <c r="EON72" s="1"/>
      <c r="EOO72" s="1"/>
      <c r="EOR72" s="2"/>
      <c r="EOS72" s="6"/>
      <c r="EOT72" s="6"/>
      <c r="EOU72" s="1"/>
      <c r="EOV72" s="1"/>
      <c r="EOW72" s="1"/>
      <c r="EOZ72" s="2"/>
      <c r="EPA72" s="6"/>
      <c r="EPB72" s="6"/>
      <c r="EPC72" s="1"/>
      <c r="EPD72" s="1"/>
      <c r="EPE72" s="1"/>
      <c r="EPH72" s="2"/>
      <c r="EPI72" s="6"/>
      <c r="EPJ72" s="6"/>
      <c r="EPK72" s="1"/>
      <c r="EPL72" s="1"/>
      <c r="EPM72" s="1"/>
      <c r="EPP72" s="2"/>
      <c r="EPQ72" s="6"/>
      <c r="EPR72" s="6"/>
      <c r="EPS72" s="1"/>
      <c r="EPT72" s="1"/>
      <c r="EPU72" s="1"/>
      <c r="EPX72" s="2"/>
      <c r="EPY72" s="6"/>
      <c r="EPZ72" s="6"/>
      <c r="EQA72" s="1"/>
      <c r="EQB72" s="1"/>
      <c r="EQC72" s="1"/>
      <c r="EQF72" s="2"/>
      <c r="EQG72" s="6"/>
      <c r="EQH72" s="6"/>
      <c r="EQI72" s="1"/>
      <c r="EQJ72" s="1"/>
      <c r="EQK72" s="1"/>
      <c r="EQN72" s="2"/>
      <c r="EQO72" s="6"/>
      <c r="EQP72" s="6"/>
      <c r="EQQ72" s="1"/>
      <c r="EQR72" s="1"/>
      <c r="EQS72" s="1"/>
      <c r="EQV72" s="2"/>
      <c r="EQW72" s="6"/>
      <c r="EQX72" s="6"/>
      <c r="EQY72" s="1"/>
      <c r="EQZ72" s="1"/>
      <c r="ERA72" s="1"/>
      <c r="ERD72" s="2"/>
      <c r="ERE72" s="6"/>
      <c r="ERF72" s="6"/>
      <c r="ERG72" s="1"/>
      <c r="ERH72" s="1"/>
      <c r="ERI72" s="1"/>
      <c r="ERL72" s="2"/>
      <c r="ERM72" s="6"/>
      <c r="ERN72" s="6"/>
      <c r="ERO72" s="1"/>
      <c r="ERP72" s="1"/>
      <c r="ERQ72" s="1"/>
      <c r="ERT72" s="2"/>
      <c r="ERU72" s="6"/>
      <c r="ERV72" s="6"/>
      <c r="ERW72" s="1"/>
      <c r="ERX72" s="1"/>
      <c r="ERY72" s="1"/>
      <c r="ESB72" s="2"/>
      <c r="ESC72" s="6"/>
      <c r="ESD72" s="6"/>
      <c r="ESE72" s="1"/>
      <c r="ESF72" s="1"/>
      <c r="ESG72" s="1"/>
      <c r="ESJ72" s="2"/>
      <c r="ESK72" s="6"/>
      <c r="ESL72" s="6"/>
      <c r="ESM72" s="1"/>
      <c r="ESN72" s="1"/>
      <c r="ESO72" s="1"/>
      <c r="ESR72" s="2"/>
      <c r="ESS72" s="6"/>
      <c r="EST72" s="6"/>
      <c r="ESU72" s="1"/>
      <c r="ESV72" s="1"/>
      <c r="ESW72" s="1"/>
      <c r="ESZ72" s="2"/>
      <c r="ETA72" s="6"/>
      <c r="ETB72" s="6"/>
      <c r="ETC72" s="1"/>
      <c r="ETD72" s="1"/>
      <c r="ETE72" s="1"/>
      <c r="ETH72" s="2"/>
      <c r="ETI72" s="6"/>
      <c r="ETJ72" s="6"/>
      <c r="ETK72" s="1"/>
      <c r="ETL72" s="1"/>
      <c r="ETM72" s="1"/>
      <c r="ETP72" s="2"/>
      <c r="ETQ72" s="6"/>
      <c r="ETR72" s="6"/>
      <c r="ETS72" s="1"/>
      <c r="ETT72" s="1"/>
      <c r="ETU72" s="1"/>
      <c r="ETX72" s="2"/>
      <c r="ETY72" s="6"/>
      <c r="ETZ72" s="6"/>
      <c r="EUA72" s="1"/>
      <c r="EUB72" s="1"/>
      <c r="EUC72" s="1"/>
      <c r="EUF72" s="2"/>
      <c r="EUG72" s="6"/>
      <c r="EUH72" s="6"/>
      <c r="EUI72" s="1"/>
      <c r="EUJ72" s="1"/>
      <c r="EUK72" s="1"/>
      <c r="EUN72" s="2"/>
      <c r="EUO72" s="6"/>
      <c r="EUP72" s="6"/>
      <c r="EUQ72" s="1"/>
      <c r="EUR72" s="1"/>
      <c r="EUS72" s="1"/>
      <c r="EUV72" s="2"/>
      <c r="EUW72" s="6"/>
      <c r="EUX72" s="6"/>
      <c r="EUY72" s="1"/>
      <c r="EUZ72" s="1"/>
      <c r="EVA72" s="1"/>
      <c r="EVD72" s="2"/>
      <c r="EVE72" s="6"/>
      <c r="EVF72" s="6"/>
      <c r="EVG72" s="1"/>
      <c r="EVH72" s="1"/>
      <c r="EVI72" s="1"/>
      <c r="EVL72" s="2"/>
      <c r="EVM72" s="6"/>
      <c r="EVN72" s="6"/>
      <c r="EVO72" s="1"/>
      <c r="EVP72" s="1"/>
      <c r="EVQ72" s="1"/>
      <c r="EVT72" s="2"/>
      <c r="EVU72" s="6"/>
      <c r="EVV72" s="6"/>
      <c r="EVW72" s="1"/>
      <c r="EVX72" s="1"/>
      <c r="EVY72" s="1"/>
      <c r="EWB72" s="2"/>
      <c r="EWC72" s="6"/>
      <c r="EWD72" s="6"/>
      <c r="EWE72" s="1"/>
      <c r="EWF72" s="1"/>
      <c r="EWG72" s="1"/>
      <c r="EWJ72" s="2"/>
      <c r="EWK72" s="6"/>
      <c r="EWL72" s="6"/>
      <c r="EWM72" s="1"/>
      <c r="EWN72" s="1"/>
      <c r="EWO72" s="1"/>
      <c r="EWR72" s="2"/>
      <c r="EWS72" s="6"/>
      <c r="EWT72" s="6"/>
      <c r="EWU72" s="1"/>
      <c r="EWV72" s="1"/>
      <c r="EWW72" s="1"/>
      <c r="EWZ72" s="2"/>
      <c r="EXA72" s="6"/>
      <c r="EXB72" s="6"/>
      <c r="EXC72" s="1"/>
      <c r="EXD72" s="1"/>
      <c r="EXE72" s="1"/>
      <c r="EXH72" s="2"/>
      <c r="EXI72" s="6"/>
      <c r="EXJ72" s="6"/>
      <c r="EXK72" s="1"/>
      <c r="EXL72" s="1"/>
      <c r="EXM72" s="1"/>
      <c r="EXP72" s="2"/>
      <c r="EXQ72" s="6"/>
      <c r="EXR72" s="6"/>
      <c r="EXS72" s="1"/>
      <c r="EXT72" s="1"/>
      <c r="EXU72" s="1"/>
      <c r="EXX72" s="2"/>
      <c r="EXY72" s="6"/>
      <c r="EXZ72" s="6"/>
      <c r="EYA72" s="1"/>
      <c r="EYB72" s="1"/>
      <c r="EYC72" s="1"/>
      <c r="EYF72" s="2"/>
      <c r="EYG72" s="6"/>
      <c r="EYH72" s="6"/>
      <c r="EYI72" s="1"/>
      <c r="EYJ72" s="1"/>
      <c r="EYK72" s="1"/>
      <c r="EYN72" s="2"/>
      <c r="EYO72" s="6"/>
      <c r="EYP72" s="6"/>
      <c r="EYQ72" s="1"/>
      <c r="EYR72" s="1"/>
      <c r="EYS72" s="1"/>
      <c r="EYV72" s="2"/>
      <c r="EYW72" s="6"/>
      <c r="EYX72" s="6"/>
      <c r="EYY72" s="1"/>
      <c r="EYZ72" s="1"/>
      <c r="EZA72" s="1"/>
      <c r="EZD72" s="2"/>
      <c r="EZE72" s="6"/>
      <c r="EZF72" s="6"/>
      <c r="EZG72" s="1"/>
      <c r="EZH72" s="1"/>
      <c r="EZI72" s="1"/>
      <c r="EZL72" s="2"/>
      <c r="EZM72" s="6"/>
      <c r="EZN72" s="6"/>
      <c r="EZO72" s="1"/>
      <c r="EZP72" s="1"/>
      <c r="EZQ72" s="1"/>
      <c r="EZT72" s="2"/>
      <c r="EZU72" s="6"/>
      <c r="EZV72" s="6"/>
      <c r="EZW72" s="1"/>
      <c r="EZX72" s="1"/>
      <c r="EZY72" s="1"/>
      <c r="FAB72" s="2"/>
      <c r="FAC72" s="6"/>
      <c r="FAD72" s="6"/>
      <c r="FAE72" s="1"/>
      <c r="FAF72" s="1"/>
      <c r="FAG72" s="1"/>
      <c r="FAJ72" s="2"/>
      <c r="FAK72" s="6"/>
      <c r="FAL72" s="6"/>
      <c r="FAM72" s="1"/>
      <c r="FAN72" s="1"/>
      <c r="FAO72" s="1"/>
      <c r="FAR72" s="2"/>
      <c r="FAS72" s="6"/>
      <c r="FAT72" s="6"/>
      <c r="FAU72" s="1"/>
      <c r="FAV72" s="1"/>
      <c r="FAW72" s="1"/>
      <c r="FAZ72" s="2"/>
      <c r="FBA72" s="6"/>
      <c r="FBB72" s="6"/>
      <c r="FBC72" s="1"/>
      <c r="FBD72" s="1"/>
      <c r="FBE72" s="1"/>
      <c r="FBH72" s="2"/>
      <c r="FBI72" s="6"/>
      <c r="FBJ72" s="6"/>
      <c r="FBK72" s="1"/>
      <c r="FBL72" s="1"/>
      <c r="FBM72" s="1"/>
      <c r="FBP72" s="2"/>
      <c r="FBQ72" s="6"/>
      <c r="FBR72" s="6"/>
      <c r="FBS72" s="1"/>
      <c r="FBT72" s="1"/>
      <c r="FBU72" s="1"/>
      <c r="FBX72" s="2"/>
      <c r="FBY72" s="6"/>
      <c r="FBZ72" s="6"/>
      <c r="FCA72" s="1"/>
      <c r="FCB72" s="1"/>
      <c r="FCC72" s="1"/>
      <c r="FCF72" s="2"/>
      <c r="FCG72" s="6"/>
      <c r="FCH72" s="6"/>
      <c r="FCI72" s="1"/>
      <c r="FCJ72" s="1"/>
      <c r="FCK72" s="1"/>
      <c r="FCN72" s="2"/>
      <c r="FCO72" s="6"/>
      <c r="FCP72" s="6"/>
      <c r="FCQ72" s="1"/>
      <c r="FCR72" s="1"/>
      <c r="FCS72" s="1"/>
      <c r="FCV72" s="2"/>
      <c r="FCW72" s="6"/>
      <c r="FCX72" s="6"/>
      <c r="FCY72" s="1"/>
      <c r="FCZ72" s="1"/>
      <c r="FDA72" s="1"/>
      <c r="FDD72" s="2"/>
      <c r="FDE72" s="6"/>
      <c r="FDF72" s="6"/>
      <c r="FDG72" s="1"/>
      <c r="FDH72" s="1"/>
      <c r="FDI72" s="1"/>
      <c r="FDL72" s="2"/>
      <c r="FDM72" s="6"/>
      <c r="FDN72" s="6"/>
      <c r="FDO72" s="1"/>
      <c r="FDP72" s="1"/>
      <c r="FDQ72" s="1"/>
      <c r="FDT72" s="2"/>
      <c r="FDU72" s="6"/>
      <c r="FDV72" s="6"/>
      <c r="FDW72" s="1"/>
      <c r="FDX72" s="1"/>
      <c r="FDY72" s="1"/>
      <c r="FEB72" s="2"/>
      <c r="FEC72" s="6"/>
      <c r="FED72" s="6"/>
      <c r="FEE72" s="1"/>
      <c r="FEF72" s="1"/>
      <c r="FEG72" s="1"/>
      <c r="FEJ72" s="2"/>
      <c r="FEK72" s="6"/>
      <c r="FEL72" s="6"/>
      <c r="FEM72" s="1"/>
      <c r="FEN72" s="1"/>
      <c r="FEO72" s="1"/>
      <c r="FER72" s="2"/>
      <c r="FES72" s="6"/>
      <c r="FET72" s="6"/>
      <c r="FEU72" s="1"/>
      <c r="FEV72" s="1"/>
      <c r="FEW72" s="1"/>
      <c r="FEZ72" s="2"/>
      <c r="FFA72" s="6"/>
      <c r="FFB72" s="6"/>
      <c r="FFC72" s="1"/>
      <c r="FFD72" s="1"/>
      <c r="FFE72" s="1"/>
      <c r="FFH72" s="2"/>
      <c r="FFI72" s="6"/>
      <c r="FFJ72" s="6"/>
      <c r="FFK72" s="1"/>
      <c r="FFL72" s="1"/>
      <c r="FFM72" s="1"/>
      <c r="FFP72" s="2"/>
      <c r="FFQ72" s="6"/>
      <c r="FFR72" s="6"/>
      <c r="FFS72" s="1"/>
      <c r="FFT72" s="1"/>
      <c r="FFU72" s="1"/>
      <c r="FFX72" s="2"/>
      <c r="FFY72" s="6"/>
      <c r="FFZ72" s="6"/>
      <c r="FGA72" s="1"/>
      <c r="FGB72" s="1"/>
      <c r="FGC72" s="1"/>
      <c r="FGF72" s="2"/>
      <c r="FGG72" s="6"/>
      <c r="FGH72" s="6"/>
      <c r="FGI72" s="1"/>
      <c r="FGJ72" s="1"/>
      <c r="FGK72" s="1"/>
      <c r="FGN72" s="2"/>
      <c r="FGO72" s="6"/>
      <c r="FGP72" s="6"/>
      <c r="FGQ72" s="1"/>
      <c r="FGR72" s="1"/>
      <c r="FGS72" s="1"/>
      <c r="FGV72" s="2"/>
      <c r="FGW72" s="6"/>
      <c r="FGX72" s="6"/>
      <c r="FGY72" s="1"/>
      <c r="FGZ72" s="1"/>
      <c r="FHA72" s="1"/>
      <c r="FHD72" s="2"/>
      <c r="FHE72" s="6"/>
      <c r="FHF72" s="6"/>
      <c r="FHG72" s="1"/>
      <c r="FHH72" s="1"/>
      <c r="FHI72" s="1"/>
      <c r="FHL72" s="2"/>
      <c r="FHM72" s="6"/>
      <c r="FHN72" s="6"/>
      <c r="FHO72" s="1"/>
      <c r="FHP72" s="1"/>
      <c r="FHQ72" s="1"/>
      <c r="FHT72" s="2"/>
      <c r="FHU72" s="6"/>
      <c r="FHV72" s="6"/>
      <c r="FHW72" s="1"/>
      <c r="FHX72" s="1"/>
      <c r="FHY72" s="1"/>
      <c r="FIB72" s="2"/>
      <c r="FIC72" s="6"/>
      <c r="FID72" s="6"/>
      <c r="FIE72" s="1"/>
      <c r="FIF72" s="1"/>
      <c r="FIG72" s="1"/>
      <c r="FIJ72" s="2"/>
      <c r="FIK72" s="6"/>
      <c r="FIL72" s="6"/>
      <c r="FIM72" s="1"/>
      <c r="FIN72" s="1"/>
      <c r="FIO72" s="1"/>
      <c r="FIR72" s="2"/>
      <c r="FIS72" s="6"/>
      <c r="FIT72" s="6"/>
      <c r="FIU72" s="1"/>
      <c r="FIV72" s="1"/>
      <c r="FIW72" s="1"/>
      <c r="FIZ72" s="2"/>
      <c r="FJA72" s="6"/>
      <c r="FJB72" s="6"/>
      <c r="FJC72" s="1"/>
      <c r="FJD72" s="1"/>
      <c r="FJE72" s="1"/>
      <c r="FJH72" s="2"/>
      <c r="FJI72" s="6"/>
      <c r="FJJ72" s="6"/>
      <c r="FJK72" s="1"/>
      <c r="FJL72" s="1"/>
      <c r="FJM72" s="1"/>
      <c r="FJP72" s="2"/>
      <c r="FJQ72" s="6"/>
      <c r="FJR72" s="6"/>
      <c r="FJS72" s="1"/>
      <c r="FJT72" s="1"/>
      <c r="FJU72" s="1"/>
      <c r="FJX72" s="2"/>
      <c r="FJY72" s="6"/>
      <c r="FJZ72" s="6"/>
      <c r="FKA72" s="1"/>
      <c r="FKB72" s="1"/>
      <c r="FKC72" s="1"/>
      <c r="FKF72" s="2"/>
      <c r="FKG72" s="6"/>
      <c r="FKH72" s="6"/>
      <c r="FKI72" s="1"/>
      <c r="FKJ72" s="1"/>
      <c r="FKK72" s="1"/>
      <c r="FKN72" s="2"/>
      <c r="FKO72" s="6"/>
      <c r="FKP72" s="6"/>
      <c r="FKQ72" s="1"/>
      <c r="FKR72" s="1"/>
      <c r="FKS72" s="1"/>
      <c r="FKV72" s="2"/>
      <c r="FKW72" s="6"/>
      <c r="FKX72" s="6"/>
      <c r="FKY72" s="1"/>
      <c r="FKZ72" s="1"/>
      <c r="FLA72" s="1"/>
      <c r="FLD72" s="2"/>
      <c r="FLE72" s="6"/>
      <c r="FLF72" s="6"/>
      <c r="FLG72" s="1"/>
      <c r="FLH72" s="1"/>
      <c r="FLI72" s="1"/>
      <c r="FLL72" s="2"/>
      <c r="FLM72" s="6"/>
      <c r="FLN72" s="6"/>
      <c r="FLO72" s="1"/>
      <c r="FLP72" s="1"/>
      <c r="FLQ72" s="1"/>
      <c r="FLT72" s="2"/>
      <c r="FLU72" s="6"/>
      <c r="FLV72" s="6"/>
      <c r="FLW72" s="1"/>
      <c r="FLX72" s="1"/>
      <c r="FLY72" s="1"/>
      <c r="FMB72" s="2"/>
      <c r="FMC72" s="6"/>
      <c r="FMD72" s="6"/>
      <c r="FME72" s="1"/>
      <c r="FMF72" s="1"/>
      <c r="FMG72" s="1"/>
      <c r="FMJ72" s="2"/>
      <c r="FMK72" s="6"/>
      <c r="FML72" s="6"/>
      <c r="FMM72" s="1"/>
      <c r="FMN72" s="1"/>
      <c r="FMO72" s="1"/>
      <c r="FMR72" s="2"/>
      <c r="FMS72" s="6"/>
      <c r="FMT72" s="6"/>
      <c r="FMU72" s="1"/>
      <c r="FMV72" s="1"/>
      <c r="FMW72" s="1"/>
      <c r="FMZ72" s="2"/>
      <c r="FNA72" s="6"/>
      <c r="FNB72" s="6"/>
      <c r="FNC72" s="1"/>
      <c r="FND72" s="1"/>
      <c r="FNE72" s="1"/>
      <c r="FNH72" s="2"/>
      <c r="FNI72" s="6"/>
      <c r="FNJ72" s="6"/>
      <c r="FNK72" s="1"/>
      <c r="FNL72" s="1"/>
      <c r="FNM72" s="1"/>
      <c r="FNP72" s="2"/>
      <c r="FNQ72" s="6"/>
      <c r="FNR72" s="6"/>
      <c r="FNS72" s="1"/>
      <c r="FNT72" s="1"/>
      <c r="FNU72" s="1"/>
      <c r="FNX72" s="2"/>
      <c r="FNY72" s="6"/>
      <c r="FNZ72" s="6"/>
      <c r="FOA72" s="1"/>
      <c r="FOB72" s="1"/>
      <c r="FOC72" s="1"/>
      <c r="FOF72" s="2"/>
      <c r="FOG72" s="6"/>
      <c r="FOH72" s="6"/>
      <c r="FOI72" s="1"/>
      <c r="FOJ72" s="1"/>
      <c r="FOK72" s="1"/>
      <c r="FON72" s="2"/>
      <c r="FOO72" s="6"/>
      <c r="FOP72" s="6"/>
      <c r="FOQ72" s="1"/>
      <c r="FOR72" s="1"/>
      <c r="FOS72" s="1"/>
      <c r="FOV72" s="2"/>
      <c r="FOW72" s="6"/>
      <c r="FOX72" s="6"/>
      <c r="FOY72" s="1"/>
      <c r="FOZ72" s="1"/>
      <c r="FPA72" s="1"/>
      <c r="FPD72" s="2"/>
      <c r="FPE72" s="6"/>
      <c r="FPF72" s="6"/>
      <c r="FPG72" s="1"/>
      <c r="FPH72" s="1"/>
      <c r="FPI72" s="1"/>
      <c r="FPL72" s="2"/>
      <c r="FPM72" s="6"/>
      <c r="FPN72" s="6"/>
      <c r="FPO72" s="1"/>
      <c r="FPP72" s="1"/>
      <c r="FPQ72" s="1"/>
      <c r="FPT72" s="2"/>
      <c r="FPU72" s="6"/>
      <c r="FPV72" s="6"/>
      <c r="FPW72" s="1"/>
      <c r="FPX72" s="1"/>
      <c r="FPY72" s="1"/>
      <c r="FQB72" s="2"/>
      <c r="FQC72" s="6"/>
      <c r="FQD72" s="6"/>
      <c r="FQE72" s="1"/>
      <c r="FQF72" s="1"/>
      <c r="FQG72" s="1"/>
      <c r="FQJ72" s="2"/>
      <c r="FQK72" s="6"/>
      <c r="FQL72" s="6"/>
      <c r="FQM72" s="1"/>
      <c r="FQN72" s="1"/>
      <c r="FQO72" s="1"/>
      <c r="FQR72" s="2"/>
      <c r="FQS72" s="6"/>
      <c r="FQT72" s="6"/>
      <c r="FQU72" s="1"/>
      <c r="FQV72" s="1"/>
      <c r="FQW72" s="1"/>
      <c r="FQZ72" s="2"/>
      <c r="FRA72" s="6"/>
      <c r="FRB72" s="6"/>
      <c r="FRC72" s="1"/>
      <c r="FRD72" s="1"/>
      <c r="FRE72" s="1"/>
      <c r="FRH72" s="2"/>
      <c r="FRI72" s="6"/>
      <c r="FRJ72" s="6"/>
      <c r="FRK72" s="1"/>
      <c r="FRL72" s="1"/>
      <c r="FRM72" s="1"/>
      <c r="FRP72" s="2"/>
      <c r="FRQ72" s="6"/>
      <c r="FRR72" s="6"/>
      <c r="FRS72" s="1"/>
      <c r="FRT72" s="1"/>
      <c r="FRU72" s="1"/>
      <c r="FRX72" s="2"/>
      <c r="FRY72" s="6"/>
      <c r="FRZ72" s="6"/>
      <c r="FSA72" s="1"/>
      <c r="FSB72" s="1"/>
      <c r="FSC72" s="1"/>
      <c r="FSF72" s="2"/>
      <c r="FSG72" s="6"/>
      <c r="FSH72" s="6"/>
      <c r="FSI72" s="1"/>
      <c r="FSJ72" s="1"/>
      <c r="FSK72" s="1"/>
      <c r="FSN72" s="2"/>
      <c r="FSO72" s="6"/>
      <c r="FSP72" s="6"/>
      <c r="FSQ72" s="1"/>
      <c r="FSR72" s="1"/>
      <c r="FSS72" s="1"/>
      <c r="FSV72" s="2"/>
      <c r="FSW72" s="6"/>
      <c r="FSX72" s="6"/>
      <c r="FSY72" s="1"/>
      <c r="FSZ72" s="1"/>
      <c r="FTA72" s="1"/>
      <c r="FTD72" s="2"/>
      <c r="FTE72" s="6"/>
      <c r="FTF72" s="6"/>
      <c r="FTG72" s="1"/>
      <c r="FTH72" s="1"/>
      <c r="FTI72" s="1"/>
      <c r="FTL72" s="2"/>
      <c r="FTM72" s="6"/>
      <c r="FTN72" s="6"/>
      <c r="FTO72" s="1"/>
      <c r="FTP72" s="1"/>
      <c r="FTQ72" s="1"/>
      <c r="FTT72" s="2"/>
      <c r="FTU72" s="6"/>
      <c r="FTV72" s="6"/>
      <c r="FTW72" s="1"/>
      <c r="FTX72" s="1"/>
      <c r="FTY72" s="1"/>
      <c r="FUB72" s="2"/>
      <c r="FUC72" s="6"/>
      <c r="FUD72" s="6"/>
      <c r="FUE72" s="1"/>
      <c r="FUF72" s="1"/>
      <c r="FUG72" s="1"/>
      <c r="FUJ72" s="2"/>
      <c r="FUK72" s="6"/>
      <c r="FUL72" s="6"/>
      <c r="FUM72" s="1"/>
      <c r="FUN72" s="1"/>
      <c r="FUO72" s="1"/>
      <c r="FUR72" s="2"/>
      <c r="FUS72" s="6"/>
      <c r="FUT72" s="6"/>
      <c r="FUU72" s="1"/>
      <c r="FUV72" s="1"/>
      <c r="FUW72" s="1"/>
      <c r="FUZ72" s="2"/>
      <c r="FVA72" s="6"/>
      <c r="FVB72" s="6"/>
      <c r="FVC72" s="1"/>
      <c r="FVD72" s="1"/>
      <c r="FVE72" s="1"/>
      <c r="FVH72" s="2"/>
      <c r="FVI72" s="6"/>
      <c r="FVJ72" s="6"/>
      <c r="FVK72" s="1"/>
      <c r="FVL72" s="1"/>
      <c r="FVM72" s="1"/>
      <c r="FVP72" s="2"/>
      <c r="FVQ72" s="6"/>
      <c r="FVR72" s="6"/>
      <c r="FVS72" s="1"/>
      <c r="FVT72" s="1"/>
      <c r="FVU72" s="1"/>
      <c r="FVX72" s="2"/>
      <c r="FVY72" s="6"/>
      <c r="FVZ72" s="6"/>
      <c r="FWA72" s="1"/>
      <c r="FWB72" s="1"/>
      <c r="FWC72" s="1"/>
      <c r="FWF72" s="2"/>
      <c r="FWG72" s="6"/>
      <c r="FWH72" s="6"/>
      <c r="FWI72" s="1"/>
      <c r="FWJ72" s="1"/>
      <c r="FWK72" s="1"/>
      <c r="FWN72" s="2"/>
      <c r="FWO72" s="6"/>
      <c r="FWP72" s="6"/>
      <c r="FWQ72" s="1"/>
      <c r="FWR72" s="1"/>
      <c r="FWS72" s="1"/>
      <c r="FWV72" s="2"/>
      <c r="FWW72" s="6"/>
      <c r="FWX72" s="6"/>
      <c r="FWY72" s="1"/>
      <c r="FWZ72" s="1"/>
      <c r="FXA72" s="1"/>
      <c r="FXD72" s="2"/>
      <c r="FXE72" s="6"/>
      <c r="FXF72" s="6"/>
      <c r="FXG72" s="1"/>
      <c r="FXH72" s="1"/>
      <c r="FXI72" s="1"/>
      <c r="FXL72" s="2"/>
      <c r="FXM72" s="6"/>
      <c r="FXN72" s="6"/>
      <c r="FXO72" s="1"/>
      <c r="FXP72" s="1"/>
      <c r="FXQ72" s="1"/>
      <c r="FXT72" s="2"/>
      <c r="FXU72" s="6"/>
      <c r="FXV72" s="6"/>
      <c r="FXW72" s="1"/>
      <c r="FXX72" s="1"/>
      <c r="FXY72" s="1"/>
      <c r="FYB72" s="2"/>
      <c r="FYC72" s="6"/>
      <c r="FYD72" s="6"/>
      <c r="FYE72" s="1"/>
      <c r="FYF72" s="1"/>
      <c r="FYG72" s="1"/>
      <c r="FYJ72" s="2"/>
      <c r="FYK72" s="6"/>
      <c r="FYL72" s="6"/>
      <c r="FYM72" s="1"/>
      <c r="FYN72" s="1"/>
      <c r="FYO72" s="1"/>
      <c r="FYR72" s="2"/>
      <c r="FYS72" s="6"/>
      <c r="FYT72" s="6"/>
      <c r="FYU72" s="1"/>
      <c r="FYV72" s="1"/>
      <c r="FYW72" s="1"/>
      <c r="FYZ72" s="2"/>
      <c r="FZA72" s="6"/>
      <c r="FZB72" s="6"/>
      <c r="FZC72" s="1"/>
      <c r="FZD72" s="1"/>
      <c r="FZE72" s="1"/>
      <c r="FZH72" s="2"/>
      <c r="FZI72" s="6"/>
      <c r="FZJ72" s="6"/>
      <c r="FZK72" s="1"/>
      <c r="FZL72" s="1"/>
      <c r="FZM72" s="1"/>
      <c r="FZP72" s="2"/>
      <c r="FZQ72" s="6"/>
      <c r="FZR72" s="6"/>
      <c r="FZS72" s="1"/>
      <c r="FZT72" s="1"/>
      <c r="FZU72" s="1"/>
      <c r="FZX72" s="2"/>
      <c r="FZY72" s="6"/>
      <c r="FZZ72" s="6"/>
      <c r="GAA72" s="1"/>
      <c r="GAB72" s="1"/>
      <c r="GAC72" s="1"/>
      <c r="GAF72" s="2"/>
      <c r="GAG72" s="6"/>
      <c r="GAH72" s="6"/>
      <c r="GAI72" s="1"/>
      <c r="GAJ72" s="1"/>
      <c r="GAK72" s="1"/>
      <c r="GAN72" s="2"/>
      <c r="GAO72" s="6"/>
      <c r="GAP72" s="6"/>
      <c r="GAQ72" s="1"/>
      <c r="GAR72" s="1"/>
      <c r="GAS72" s="1"/>
      <c r="GAV72" s="2"/>
      <c r="GAW72" s="6"/>
      <c r="GAX72" s="6"/>
      <c r="GAY72" s="1"/>
      <c r="GAZ72" s="1"/>
      <c r="GBA72" s="1"/>
      <c r="GBD72" s="2"/>
      <c r="GBE72" s="6"/>
      <c r="GBF72" s="6"/>
      <c r="GBG72" s="1"/>
      <c r="GBH72" s="1"/>
      <c r="GBI72" s="1"/>
      <c r="GBL72" s="2"/>
      <c r="GBM72" s="6"/>
      <c r="GBN72" s="6"/>
      <c r="GBO72" s="1"/>
      <c r="GBP72" s="1"/>
      <c r="GBQ72" s="1"/>
      <c r="GBT72" s="2"/>
      <c r="GBU72" s="6"/>
      <c r="GBV72" s="6"/>
      <c r="GBW72" s="1"/>
      <c r="GBX72" s="1"/>
      <c r="GBY72" s="1"/>
      <c r="GCB72" s="2"/>
      <c r="GCC72" s="6"/>
      <c r="GCD72" s="6"/>
      <c r="GCE72" s="1"/>
      <c r="GCF72" s="1"/>
      <c r="GCG72" s="1"/>
      <c r="GCJ72" s="2"/>
      <c r="GCK72" s="6"/>
      <c r="GCL72" s="6"/>
      <c r="GCM72" s="1"/>
      <c r="GCN72" s="1"/>
      <c r="GCO72" s="1"/>
      <c r="GCR72" s="2"/>
      <c r="GCS72" s="6"/>
      <c r="GCT72" s="6"/>
      <c r="GCU72" s="1"/>
      <c r="GCV72" s="1"/>
      <c r="GCW72" s="1"/>
      <c r="GCZ72" s="2"/>
      <c r="GDA72" s="6"/>
      <c r="GDB72" s="6"/>
      <c r="GDC72" s="1"/>
      <c r="GDD72" s="1"/>
      <c r="GDE72" s="1"/>
      <c r="GDH72" s="2"/>
      <c r="GDI72" s="6"/>
      <c r="GDJ72" s="6"/>
      <c r="GDK72" s="1"/>
      <c r="GDL72" s="1"/>
      <c r="GDM72" s="1"/>
      <c r="GDP72" s="2"/>
      <c r="GDQ72" s="6"/>
      <c r="GDR72" s="6"/>
      <c r="GDS72" s="1"/>
      <c r="GDT72" s="1"/>
      <c r="GDU72" s="1"/>
      <c r="GDX72" s="2"/>
      <c r="GDY72" s="6"/>
      <c r="GDZ72" s="6"/>
      <c r="GEA72" s="1"/>
      <c r="GEB72" s="1"/>
      <c r="GEC72" s="1"/>
      <c r="GEF72" s="2"/>
      <c r="GEG72" s="6"/>
      <c r="GEH72" s="6"/>
      <c r="GEI72" s="1"/>
      <c r="GEJ72" s="1"/>
      <c r="GEK72" s="1"/>
      <c r="GEN72" s="2"/>
      <c r="GEO72" s="6"/>
      <c r="GEP72" s="6"/>
      <c r="GEQ72" s="1"/>
      <c r="GER72" s="1"/>
      <c r="GES72" s="1"/>
      <c r="GEV72" s="2"/>
      <c r="GEW72" s="6"/>
      <c r="GEX72" s="6"/>
      <c r="GEY72" s="1"/>
      <c r="GEZ72" s="1"/>
      <c r="GFA72" s="1"/>
      <c r="GFD72" s="2"/>
      <c r="GFE72" s="6"/>
      <c r="GFF72" s="6"/>
      <c r="GFG72" s="1"/>
      <c r="GFH72" s="1"/>
      <c r="GFI72" s="1"/>
      <c r="GFL72" s="2"/>
      <c r="GFM72" s="6"/>
      <c r="GFN72" s="6"/>
      <c r="GFO72" s="1"/>
      <c r="GFP72" s="1"/>
      <c r="GFQ72" s="1"/>
      <c r="GFT72" s="2"/>
      <c r="GFU72" s="6"/>
      <c r="GFV72" s="6"/>
      <c r="GFW72" s="1"/>
      <c r="GFX72" s="1"/>
      <c r="GFY72" s="1"/>
      <c r="GGB72" s="2"/>
      <c r="GGC72" s="6"/>
      <c r="GGD72" s="6"/>
      <c r="GGE72" s="1"/>
      <c r="GGF72" s="1"/>
      <c r="GGG72" s="1"/>
      <c r="GGJ72" s="2"/>
      <c r="GGK72" s="6"/>
      <c r="GGL72" s="6"/>
      <c r="GGM72" s="1"/>
      <c r="GGN72" s="1"/>
      <c r="GGO72" s="1"/>
      <c r="GGR72" s="2"/>
      <c r="GGS72" s="6"/>
      <c r="GGT72" s="6"/>
      <c r="GGU72" s="1"/>
      <c r="GGV72" s="1"/>
      <c r="GGW72" s="1"/>
      <c r="GGZ72" s="2"/>
      <c r="GHA72" s="6"/>
      <c r="GHB72" s="6"/>
      <c r="GHC72" s="1"/>
      <c r="GHD72" s="1"/>
      <c r="GHE72" s="1"/>
      <c r="GHH72" s="2"/>
      <c r="GHI72" s="6"/>
      <c r="GHJ72" s="6"/>
      <c r="GHK72" s="1"/>
      <c r="GHL72" s="1"/>
      <c r="GHM72" s="1"/>
      <c r="GHP72" s="2"/>
      <c r="GHQ72" s="6"/>
      <c r="GHR72" s="6"/>
      <c r="GHS72" s="1"/>
      <c r="GHT72" s="1"/>
      <c r="GHU72" s="1"/>
      <c r="GHX72" s="2"/>
      <c r="GHY72" s="6"/>
      <c r="GHZ72" s="6"/>
      <c r="GIA72" s="1"/>
      <c r="GIB72" s="1"/>
      <c r="GIC72" s="1"/>
      <c r="GIF72" s="2"/>
      <c r="GIG72" s="6"/>
      <c r="GIH72" s="6"/>
      <c r="GII72" s="1"/>
      <c r="GIJ72" s="1"/>
      <c r="GIK72" s="1"/>
      <c r="GIN72" s="2"/>
      <c r="GIO72" s="6"/>
      <c r="GIP72" s="6"/>
      <c r="GIQ72" s="1"/>
      <c r="GIR72" s="1"/>
      <c r="GIS72" s="1"/>
      <c r="GIV72" s="2"/>
      <c r="GIW72" s="6"/>
      <c r="GIX72" s="6"/>
      <c r="GIY72" s="1"/>
      <c r="GIZ72" s="1"/>
      <c r="GJA72" s="1"/>
      <c r="GJD72" s="2"/>
      <c r="GJE72" s="6"/>
      <c r="GJF72" s="6"/>
      <c r="GJG72" s="1"/>
      <c r="GJH72" s="1"/>
      <c r="GJI72" s="1"/>
      <c r="GJL72" s="2"/>
      <c r="GJM72" s="6"/>
      <c r="GJN72" s="6"/>
      <c r="GJO72" s="1"/>
      <c r="GJP72" s="1"/>
      <c r="GJQ72" s="1"/>
      <c r="GJT72" s="2"/>
      <c r="GJU72" s="6"/>
      <c r="GJV72" s="6"/>
      <c r="GJW72" s="1"/>
      <c r="GJX72" s="1"/>
      <c r="GJY72" s="1"/>
      <c r="GKB72" s="2"/>
      <c r="GKC72" s="6"/>
      <c r="GKD72" s="6"/>
      <c r="GKE72" s="1"/>
      <c r="GKF72" s="1"/>
      <c r="GKG72" s="1"/>
      <c r="GKJ72" s="2"/>
      <c r="GKK72" s="6"/>
      <c r="GKL72" s="6"/>
      <c r="GKM72" s="1"/>
      <c r="GKN72" s="1"/>
      <c r="GKO72" s="1"/>
      <c r="GKR72" s="2"/>
      <c r="GKS72" s="6"/>
      <c r="GKT72" s="6"/>
      <c r="GKU72" s="1"/>
      <c r="GKV72" s="1"/>
      <c r="GKW72" s="1"/>
      <c r="GKZ72" s="2"/>
      <c r="GLA72" s="6"/>
      <c r="GLB72" s="6"/>
      <c r="GLC72" s="1"/>
      <c r="GLD72" s="1"/>
      <c r="GLE72" s="1"/>
      <c r="GLH72" s="2"/>
      <c r="GLI72" s="6"/>
      <c r="GLJ72" s="6"/>
      <c r="GLK72" s="1"/>
      <c r="GLL72" s="1"/>
      <c r="GLM72" s="1"/>
      <c r="GLP72" s="2"/>
      <c r="GLQ72" s="6"/>
      <c r="GLR72" s="6"/>
      <c r="GLS72" s="1"/>
      <c r="GLT72" s="1"/>
      <c r="GLU72" s="1"/>
      <c r="GLX72" s="2"/>
      <c r="GLY72" s="6"/>
      <c r="GLZ72" s="6"/>
      <c r="GMA72" s="1"/>
      <c r="GMB72" s="1"/>
      <c r="GMC72" s="1"/>
      <c r="GMF72" s="2"/>
      <c r="GMG72" s="6"/>
      <c r="GMH72" s="6"/>
      <c r="GMI72" s="1"/>
      <c r="GMJ72" s="1"/>
      <c r="GMK72" s="1"/>
      <c r="GMN72" s="2"/>
      <c r="GMO72" s="6"/>
      <c r="GMP72" s="6"/>
      <c r="GMQ72" s="1"/>
      <c r="GMR72" s="1"/>
      <c r="GMS72" s="1"/>
      <c r="GMV72" s="2"/>
      <c r="GMW72" s="6"/>
      <c r="GMX72" s="6"/>
      <c r="GMY72" s="1"/>
      <c r="GMZ72" s="1"/>
      <c r="GNA72" s="1"/>
      <c r="GND72" s="2"/>
      <c r="GNE72" s="6"/>
      <c r="GNF72" s="6"/>
      <c r="GNG72" s="1"/>
      <c r="GNH72" s="1"/>
      <c r="GNI72" s="1"/>
      <c r="GNL72" s="2"/>
      <c r="GNM72" s="6"/>
      <c r="GNN72" s="6"/>
      <c r="GNO72" s="1"/>
      <c r="GNP72" s="1"/>
      <c r="GNQ72" s="1"/>
      <c r="GNT72" s="2"/>
      <c r="GNU72" s="6"/>
      <c r="GNV72" s="6"/>
      <c r="GNW72" s="1"/>
      <c r="GNX72" s="1"/>
      <c r="GNY72" s="1"/>
      <c r="GOB72" s="2"/>
      <c r="GOC72" s="6"/>
      <c r="GOD72" s="6"/>
      <c r="GOE72" s="1"/>
      <c r="GOF72" s="1"/>
      <c r="GOG72" s="1"/>
      <c r="GOJ72" s="2"/>
      <c r="GOK72" s="6"/>
      <c r="GOL72" s="6"/>
      <c r="GOM72" s="1"/>
      <c r="GON72" s="1"/>
      <c r="GOO72" s="1"/>
      <c r="GOR72" s="2"/>
      <c r="GOS72" s="6"/>
      <c r="GOT72" s="6"/>
      <c r="GOU72" s="1"/>
      <c r="GOV72" s="1"/>
      <c r="GOW72" s="1"/>
      <c r="GOZ72" s="2"/>
      <c r="GPA72" s="6"/>
      <c r="GPB72" s="6"/>
      <c r="GPC72" s="1"/>
      <c r="GPD72" s="1"/>
      <c r="GPE72" s="1"/>
      <c r="GPH72" s="2"/>
      <c r="GPI72" s="6"/>
      <c r="GPJ72" s="6"/>
      <c r="GPK72" s="1"/>
      <c r="GPL72" s="1"/>
      <c r="GPM72" s="1"/>
      <c r="GPP72" s="2"/>
      <c r="GPQ72" s="6"/>
      <c r="GPR72" s="6"/>
      <c r="GPS72" s="1"/>
      <c r="GPT72" s="1"/>
      <c r="GPU72" s="1"/>
      <c r="GPX72" s="2"/>
      <c r="GPY72" s="6"/>
      <c r="GPZ72" s="6"/>
      <c r="GQA72" s="1"/>
      <c r="GQB72" s="1"/>
      <c r="GQC72" s="1"/>
      <c r="GQF72" s="2"/>
      <c r="GQG72" s="6"/>
      <c r="GQH72" s="6"/>
      <c r="GQI72" s="1"/>
      <c r="GQJ72" s="1"/>
      <c r="GQK72" s="1"/>
      <c r="GQN72" s="2"/>
      <c r="GQO72" s="6"/>
      <c r="GQP72" s="6"/>
      <c r="GQQ72" s="1"/>
      <c r="GQR72" s="1"/>
      <c r="GQS72" s="1"/>
      <c r="GQV72" s="2"/>
      <c r="GQW72" s="6"/>
      <c r="GQX72" s="6"/>
      <c r="GQY72" s="1"/>
      <c r="GQZ72" s="1"/>
      <c r="GRA72" s="1"/>
      <c r="GRD72" s="2"/>
      <c r="GRE72" s="6"/>
      <c r="GRF72" s="6"/>
      <c r="GRG72" s="1"/>
      <c r="GRH72" s="1"/>
      <c r="GRI72" s="1"/>
      <c r="GRL72" s="2"/>
      <c r="GRM72" s="6"/>
      <c r="GRN72" s="6"/>
      <c r="GRO72" s="1"/>
      <c r="GRP72" s="1"/>
      <c r="GRQ72" s="1"/>
      <c r="GRT72" s="2"/>
      <c r="GRU72" s="6"/>
      <c r="GRV72" s="6"/>
      <c r="GRW72" s="1"/>
      <c r="GRX72" s="1"/>
      <c r="GRY72" s="1"/>
      <c r="GSB72" s="2"/>
      <c r="GSC72" s="6"/>
      <c r="GSD72" s="6"/>
      <c r="GSE72" s="1"/>
      <c r="GSF72" s="1"/>
      <c r="GSG72" s="1"/>
      <c r="GSJ72" s="2"/>
      <c r="GSK72" s="6"/>
      <c r="GSL72" s="6"/>
      <c r="GSM72" s="1"/>
      <c r="GSN72" s="1"/>
      <c r="GSO72" s="1"/>
      <c r="GSR72" s="2"/>
      <c r="GSS72" s="6"/>
      <c r="GST72" s="6"/>
      <c r="GSU72" s="1"/>
      <c r="GSV72" s="1"/>
      <c r="GSW72" s="1"/>
      <c r="GSZ72" s="2"/>
      <c r="GTA72" s="6"/>
      <c r="GTB72" s="6"/>
      <c r="GTC72" s="1"/>
      <c r="GTD72" s="1"/>
      <c r="GTE72" s="1"/>
      <c r="GTH72" s="2"/>
      <c r="GTI72" s="6"/>
      <c r="GTJ72" s="6"/>
      <c r="GTK72" s="1"/>
      <c r="GTL72" s="1"/>
      <c r="GTM72" s="1"/>
      <c r="GTP72" s="2"/>
      <c r="GTQ72" s="6"/>
      <c r="GTR72" s="6"/>
      <c r="GTS72" s="1"/>
      <c r="GTT72" s="1"/>
      <c r="GTU72" s="1"/>
      <c r="GTX72" s="2"/>
      <c r="GTY72" s="6"/>
      <c r="GTZ72" s="6"/>
      <c r="GUA72" s="1"/>
      <c r="GUB72" s="1"/>
      <c r="GUC72" s="1"/>
      <c r="GUF72" s="2"/>
      <c r="GUG72" s="6"/>
      <c r="GUH72" s="6"/>
      <c r="GUI72" s="1"/>
      <c r="GUJ72" s="1"/>
      <c r="GUK72" s="1"/>
      <c r="GUN72" s="2"/>
      <c r="GUO72" s="6"/>
      <c r="GUP72" s="6"/>
      <c r="GUQ72" s="1"/>
      <c r="GUR72" s="1"/>
      <c r="GUS72" s="1"/>
      <c r="GUV72" s="2"/>
      <c r="GUW72" s="6"/>
      <c r="GUX72" s="6"/>
      <c r="GUY72" s="1"/>
      <c r="GUZ72" s="1"/>
      <c r="GVA72" s="1"/>
      <c r="GVD72" s="2"/>
      <c r="GVE72" s="6"/>
      <c r="GVF72" s="6"/>
      <c r="GVG72" s="1"/>
      <c r="GVH72" s="1"/>
      <c r="GVI72" s="1"/>
      <c r="GVL72" s="2"/>
      <c r="GVM72" s="6"/>
      <c r="GVN72" s="6"/>
      <c r="GVO72" s="1"/>
      <c r="GVP72" s="1"/>
      <c r="GVQ72" s="1"/>
      <c r="GVT72" s="2"/>
      <c r="GVU72" s="6"/>
      <c r="GVV72" s="6"/>
      <c r="GVW72" s="1"/>
      <c r="GVX72" s="1"/>
      <c r="GVY72" s="1"/>
      <c r="GWB72" s="2"/>
      <c r="GWC72" s="6"/>
      <c r="GWD72" s="6"/>
      <c r="GWE72" s="1"/>
      <c r="GWF72" s="1"/>
      <c r="GWG72" s="1"/>
      <c r="GWJ72" s="2"/>
      <c r="GWK72" s="6"/>
      <c r="GWL72" s="6"/>
      <c r="GWM72" s="1"/>
      <c r="GWN72" s="1"/>
      <c r="GWO72" s="1"/>
      <c r="GWR72" s="2"/>
      <c r="GWS72" s="6"/>
      <c r="GWT72" s="6"/>
      <c r="GWU72" s="1"/>
      <c r="GWV72" s="1"/>
      <c r="GWW72" s="1"/>
      <c r="GWZ72" s="2"/>
      <c r="GXA72" s="6"/>
      <c r="GXB72" s="6"/>
      <c r="GXC72" s="1"/>
      <c r="GXD72" s="1"/>
      <c r="GXE72" s="1"/>
      <c r="GXH72" s="2"/>
      <c r="GXI72" s="6"/>
      <c r="GXJ72" s="6"/>
      <c r="GXK72" s="1"/>
      <c r="GXL72" s="1"/>
      <c r="GXM72" s="1"/>
      <c r="GXP72" s="2"/>
      <c r="GXQ72" s="6"/>
      <c r="GXR72" s="6"/>
      <c r="GXS72" s="1"/>
      <c r="GXT72" s="1"/>
      <c r="GXU72" s="1"/>
      <c r="GXX72" s="2"/>
      <c r="GXY72" s="6"/>
      <c r="GXZ72" s="6"/>
      <c r="GYA72" s="1"/>
      <c r="GYB72" s="1"/>
      <c r="GYC72" s="1"/>
      <c r="GYF72" s="2"/>
      <c r="GYG72" s="6"/>
      <c r="GYH72" s="6"/>
      <c r="GYI72" s="1"/>
      <c r="GYJ72" s="1"/>
      <c r="GYK72" s="1"/>
      <c r="GYN72" s="2"/>
      <c r="GYO72" s="6"/>
      <c r="GYP72" s="6"/>
      <c r="GYQ72" s="1"/>
      <c r="GYR72" s="1"/>
      <c r="GYS72" s="1"/>
      <c r="GYV72" s="2"/>
      <c r="GYW72" s="6"/>
      <c r="GYX72" s="6"/>
      <c r="GYY72" s="1"/>
      <c r="GYZ72" s="1"/>
      <c r="GZA72" s="1"/>
      <c r="GZD72" s="2"/>
      <c r="GZE72" s="6"/>
      <c r="GZF72" s="6"/>
      <c r="GZG72" s="1"/>
      <c r="GZH72" s="1"/>
      <c r="GZI72" s="1"/>
      <c r="GZL72" s="2"/>
      <c r="GZM72" s="6"/>
      <c r="GZN72" s="6"/>
      <c r="GZO72" s="1"/>
      <c r="GZP72" s="1"/>
      <c r="GZQ72" s="1"/>
      <c r="GZT72" s="2"/>
      <c r="GZU72" s="6"/>
      <c r="GZV72" s="6"/>
      <c r="GZW72" s="1"/>
      <c r="GZX72" s="1"/>
      <c r="GZY72" s="1"/>
      <c r="HAB72" s="2"/>
      <c r="HAC72" s="6"/>
      <c r="HAD72" s="6"/>
      <c r="HAE72" s="1"/>
      <c r="HAF72" s="1"/>
      <c r="HAG72" s="1"/>
      <c r="HAJ72" s="2"/>
      <c r="HAK72" s="6"/>
      <c r="HAL72" s="6"/>
      <c r="HAM72" s="1"/>
      <c r="HAN72" s="1"/>
      <c r="HAO72" s="1"/>
      <c r="HAR72" s="2"/>
      <c r="HAS72" s="6"/>
      <c r="HAT72" s="6"/>
      <c r="HAU72" s="1"/>
      <c r="HAV72" s="1"/>
      <c r="HAW72" s="1"/>
      <c r="HAZ72" s="2"/>
      <c r="HBA72" s="6"/>
      <c r="HBB72" s="6"/>
      <c r="HBC72" s="1"/>
      <c r="HBD72" s="1"/>
      <c r="HBE72" s="1"/>
      <c r="HBH72" s="2"/>
      <c r="HBI72" s="6"/>
      <c r="HBJ72" s="6"/>
      <c r="HBK72" s="1"/>
      <c r="HBL72" s="1"/>
      <c r="HBM72" s="1"/>
      <c r="HBP72" s="2"/>
      <c r="HBQ72" s="6"/>
      <c r="HBR72" s="6"/>
      <c r="HBS72" s="1"/>
      <c r="HBT72" s="1"/>
      <c r="HBU72" s="1"/>
      <c r="HBX72" s="2"/>
      <c r="HBY72" s="6"/>
      <c r="HBZ72" s="6"/>
      <c r="HCA72" s="1"/>
      <c r="HCB72" s="1"/>
      <c r="HCC72" s="1"/>
      <c r="HCF72" s="2"/>
      <c r="HCG72" s="6"/>
      <c r="HCH72" s="6"/>
      <c r="HCI72" s="1"/>
      <c r="HCJ72" s="1"/>
      <c r="HCK72" s="1"/>
      <c r="HCN72" s="2"/>
      <c r="HCO72" s="6"/>
      <c r="HCP72" s="6"/>
      <c r="HCQ72" s="1"/>
      <c r="HCR72" s="1"/>
      <c r="HCS72" s="1"/>
      <c r="HCV72" s="2"/>
      <c r="HCW72" s="6"/>
      <c r="HCX72" s="6"/>
      <c r="HCY72" s="1"/>
      <c r="HCZ72" s="1"/>
      <c r="HDA72" s="1"/>
      <c r="HDD72" s="2"/>
      <c r="HDE72" s="6"/>
      <c r="HDF72" s="6"/>
      <c r="HDG72" s="1"/>
      <c r="HDH72" s="1"/>
      <c r="HDI72" s="1"/>
      <c r="HDL72" s="2"/>
      <c r="HDM72" s="6"/>
      <c r="HDN72" s="6"/>
      <c r="HDO72" s="1"/>
      <c r="HDP72" s="1"/>
      <c r="HDQ72" s="1"/>
      <c r="HDT72" s="2"/>
      <c r="HDU72" s="6"/>
      <c r="HDV72" s="6"/>
      <c r="HDW72" s="1"/>
      <c r="HDX72" s="1"/>
      <c r="HDY72" s="1"/>
      <c r="HEB72" s="2"/>
      <c r="HEC72" s="6"/>
      <c r="HED72" s="6"/>
      <c r="HEE72" s="1"/>
      <c r="HEF72" s="1"/>
      <c r="HEG72" s="1"/>
      <c r="HEJ72" s="2"/>
      <c r="HEK72" s="6"/>
      <c r="HEL72" s="6"/>
      <c r="HEM72" s="1"/>
      <c r="HEN72" s="1"/>
      <c r="HEO72" s="1"/>
      <c r="HER72" s="2"/>
      <c r="HES72" s="6"/>
      <c r="HET72" s="6"/>
      <c r="HEU72" s="1"/>
      <c r="HEV72" s="1"/>
      <c r="HEW72" s="1"/>
      <c r="HEZ72" s="2"/>
      <c r="HFA72" s="6"/>
      <c r="HFB72" s="6"/>
      <c r="HFC72" s="1"/>
      <c r="HFD72" s="1"/>
      <c r="HFE72" s="1"/>
      <c r="HFH72" s="2"/>
      <c r="HFI72" s="6"/>
      <c r="HFJ72" s="6"/>
      <c r="HFK72" s="1"/>
      <c r="HFL72" s="1"/>
      <c r="HFM72" s="1"/>
      <c r="HFP72" s="2"/>
      <c r="HFQ72" s="6"/>
      <c r="HFR72" s="6"/>
      <c r="HFS72" s="1"/>
      <c r="HFT72" s="1"/>
      <c r="HFU72" s="1"/>
      <c r="HFX72" s="2"/>
      <c r="HFY72" s="6"/>
      <c r="HFZ72" s="6"/>
      <c r="HGA72" s="1"/>
      <c r="HGB72" s="1"/>
      <c r="HGC72" s="1"/>
      <c r="HGF72" s="2"/>
      <c r="HGG72" s="6"/>
      <c r="HGH72" s="6"/>
      <c r="HGI72" s="1"/>
      <c r="HGJ72" s="1"/>
      <c r="HGK72" s="1"/>
      <c r="HGN72" s="2"/>
      <c r="HGO72" s="6"/>
      <c r="HGP72" s="6"/>
      <c r="HGQ72" s="1"/>
      <c r="HGR72" s="1"/>
      <c r="HGS72" s="1"/>
      <c r="HGV72" s="2"/>
      <c r="HGW72" s="6"/>
      <c r="HGX72" s="6"/>
      <c r="HGY72" s="1"/>
      <c r="HGZ72" s="1"/>
      <c r="HHA72" s="1"/>
      <c r="HHD72" s="2"/>
      <c r="HHE72" s="6"/>
      <c r="HHF72" s="6"/>
      <c r="HHG72" s="1"/>
      <c r="HHH72" s="1"/>
      <c r="HHI72" s="1"/>
      <c r="HHL72" s="2"/>
      <c r="HHM72" s="6"/>
      <c r="HHN72" s="6"/>
      <c r="HHO72" s="1"/>
      <c r="HHP72" s="1"/>
      <c r="HHQ72" s="1"/>
      <c r="HHT72" s="2"/>
      <c r="HHU72" s="6"/>
      <c r="HHV72" s="6"/>
      <c r="HHW72" s="1"/>
      <c r="HHX72" s="1"/>
      <c r="HHY72" s="1"/>
      <c r="HIB72" s="2"/>
      <c r="HIC72" s="6"/>
      <c r="HID72" s="6"/>
      <c r="HIE72" s="1"/>
      <c r="HIF72" s="1"/>
      <c r="HIG72" s="1"/>
      <c r="HIJ72" s="2"/>
      <c r="HIK72" s="6"/>
      <c r="HIL72" s="6"/>
      <c r="HIM72" s="1"/>
      <c r="HIN72" s="1"/>
      <c r="HIO72" s="1"/>
      <c r="HIR72" s="2"/>
      <c r="HIS72" s="6"/>
      <c r="HIT72" s="6"/>
      <c r="HIU72" s="1"/>
      <c r="HIV72" s="1"/>
      <c r="HIW72" s="1"/>
      <c r="HIZ72" s="2"/>
      <c r="HJA72" s="6"/>
      <c r="HJB72" s="6"/>
      <c r="HJC72" s="1"/>
      <c r="HJD72" s="1"/>
      <c r="HJE72" s="1"/>
      <c r="HJH72" s="2"/>
      <c r="HJI72" s="6"/>
      <c r="HJJ72" s="6"/>
      <c r="HJK72" s="1"/>
      <c r="HJL72" s="1"/>
      <c r="HJM72" s="1"/>
      <c r="HJP72" s="2"/>
      <c r="HJQ72" s="6"/>
      <c r="HJR72" s="6"/>
      <c r="HJS72" s="1"/>
      <c r="HJT72" s="1"/>
      <c r="HJU72" s="1"/>
      <c r="HJX72" s="2"/>
      <c r="HJY72" s="6"/>
      <c r="HJZ72" s="6"/>
      <c r="HKA72" s="1"/>
      <c r="HKB72" s="1"/>
      <c r="HKC72" s="1"/>
      <c r="HKF72" s="2"/>
      <c r="HKG72" s="6"/>
      <c r="HKH72" s="6"/>
      <c r="HKI72" s="1"/>
      <c r="HKJ72" s="1"/>
      <c r="HKK72" s="1"/>
      <c r="HKN72" s="2"/>
      <c r="HKO72" s="6"/>
      <c r="HKP72" s="6"/>
      <c r="HKQ72" s="1"/>
      <c r="HKR72" s="1"/>
      <c r="HKS72" s="1"/>
      <c r="HKV72" s="2"/>
      <c r="HKW72" s="6"/>
      <c r="HKX72" s="6"/>
      <c r="HKY72" s="1"/>
      <c r="HKZ72" s="1"/>
      <c r="HLA72" s="1"/>
      <c r="HLD72" s="2"/>
      <c r="HLE72" s="6"/>
      <c r="HLF72" s="6"/>
      <c r="HLG72" s="1"/>
      <c r="HLH72" s="1"/>
      <c r="HLI72" s="1"/>
      <c r="HLL72" s="2"/>
      <c r="HLM72" s="6"/>
      <c r="HLN72" s="6"/>
      <c r="HLO72" s="1"/>
      <c r="HLP72" s="1"/>
      <c r="HLQ72" s="1"/>
      <c r="HLT72" s="2"/>
      <c r="HLU72" s="6"/>
      <c r="HLV72" s="6"/>
      <c r="HLW72" s="1"/>
      <c r="HLX72" s="1"/>
      <c r="HLY72" s="1"/>
      <c r="HMB72" s="2"/>
      <c r="HMC72" s="6"/>
      <c r="HMD72" s="6"/>
      <c r="HME72" s="1"/>
      <c r="HMF72" s="1"/>
      <c r="HMG72" s="1"/>
      <c r="HMJ72" s="2"/>
      <c r="HMK72" s="6"/>
      <c r="HML72" s="6"/>
      <c r="HMM72" s="1"/>
      <c r="HMN72" s="1"/>
      <c r="HMO72" s="1"/>
      <c r="HMR72" s="2"/>
      <c r="HMS72" s="6"/>
      <c r="HMT72" s="6"/>
      <c r="HMU72" s="1"/>
      <c r="HMV72" s="1"/>
      <c r="HMW72" s="1"/>
      <c r="HMZ72" s="2"/>
      <c r="HNA72" s="6"/>
      <c r="HNB72" s="6"/>
      <c r="HNC72" s="1"/>
      <c r="HND72" s="1"/>
      <c r="HNE72" s="1"/>
      <c r="HNH72" s="2"/>
      <c r="HNI72" s="6"/>
      <c r="HNJ72" s="6"/>
      <c r="HNK72" s="1"/>
      <c r="HNL72" s="1"/>
      <c r="HNM72" s="1"/>
      <c r="HNP72" s="2"/>
      <c r="HNQ72" s="6"/>
      <c r="HNR72" s="6"/>
      <c r="HNS72" s="1"/>
      <c r="HNT72" s="1"/>
      <c r="HNU72" s="1"/>
      <c r="HNX72" s="2"/>
      <c r="HNY72" s="6"/>
      <c r="HNZ72" s="6"/>
      <c r="HOA72" s="1"/>
      <c r="HOB72" s="1"/>
      <c r="HOC72" s="1"/>
      <c r="HOF72" s="2"/>
      <c r="HOG72" s="6"/>
      <c r="HOH72" s="6"/>
      <c r="HOI72" s="1"/>
      <c r="HOJ72" s="1"/>
      <c r="HOK72" s="1"/>
      <c r="HON72" s="2"/>
      <c r="HOO72" s="6"/>
      <c r="HOP72" s="6"/>
      <c r="HOQ72" s="1"/>
      <c r="HOR72" s="1"/>
      <c r="HOS72" s="1"/>
      <c r="HOV72" s="2"/>
      <c r="HOW72" s="6"/>
      <c r="HOX72" s="6"/>
      <c r="HOY72" s="1"/>
      <c r="HOZ72" s="1"/>
      <c r="HPA72" s="1"/>
      <c r="HPD72" s="2"/>
      <c r="HPE72" s="6"/>
      <c r="HPF72" s="6"/>
      <c r="HPG72" s="1"/>
      <c r="HPH72" s="1"/>
      <c r="HPI72" s="1"/>
      <c r="HPL72" s="2"/>
      <c r="HPM72" s="6"/>
      <c r="HPN72" s="6"/>
      <c r="HPO72" s="1"/>
      <c r="HPP72" s="1"/>
      <c r="HPQ72" s="1"/>
      <c r="HPT72" s="2"/>
      <c r="HPU72" s="6"/>
      <c r="HPV72" s="6"/>
      <c r="HPW72" s="1"/>
      <c r="HPX72" s="1"/>
      <c r="HPY72" s="1"/>
      <c r="HQB72" s="2"/>
      <c r="HQC72" s="6"/>
      <c r="HQD72" s="6"/>
      <c r="HQE72" s="1"/>
      <c r="HQF72" s="1"/>
      <c r="HQG72" s="1"/>
      <c r="HQJ72" s="2"/>
      <c r="HQK72" s="6"/>
      <c r="HQL72" s="6"/>
      <c r="HQM72" s="1"/>
      <c r="HQN72" s="1"/>
      <c r="HQO72" s="1"/>
      <c r="HQR72" s="2"/>
      <c r="HQS72" s="6"/>
      <c r="HQT72" s="6"/>
      <c r="HQU72" s="1"/>
      <c r="HQV72" s="1"/>
      <c r="HQW72" s="1"/>
      <c r="HQZ72" s="2"/>
      <c r="HRA72" s="6"/>
      <c r="HRB72" s="6"/>
      <c r="HRC72" s="1"/>
      <c r="HRD72" s="1"/>
      <c r="HRE72" s="1"/>
      <c r="HRH72" s="2"/>
      <c r="HRI72" s="6"/>
      <c r="HRJ72" s="6"/>
      <c r="HRK72" s="1"/>
      <c r="HRL72" s="1"/>
      <c r="HRM72" s="1"/>
      <c r="HRP72" s="2"/>
      <c r="HRQ72" s="6"/>
      <c r="HRR72" s="6"/>
      <c r="HRS72" s="1"/>
      <c r="HRT72" s="1"/>
      <c r="HRU72" s="1"/>
      <c r="HRX72" s="2"/>
      <c r="HRY72" s="6"/>
      <c r="HRZ72" s="6"/>
      <c r="HSA72" s="1"/>
      <c r="HSB72" s="1"/>
      <c r="HSC72" s="1"/>
      <c r="HSF72" s="2"/>
      <c r="HSG72" s="6"/>
      <c r="HSH72" s="6"/>
      <c r="HSI72" s="1"/>
      <c r="HSJ72" s="1"/>
      <c r="HSK72" s="1"/>
      <c r="HSN72" s="2"/>
      <c r="HSO72" s="6"/>
      <c r="HSP72" s="6"/>
      <c r="HSQ72" s="1"/>
      <c r="HSR72" s="1"/>
      <c r="HSS72" s="1"/>
      <c r="HSV72" s="2"/>
      <c r="HSW72" s="6"/>
      <c r="HSX72" s="6"/>
      <c r="HSY72" s="1"/>
      <c r="HSZ72" s="1"/>
      <c r="HTA72" s="1"/>
      <c r="HTD72" s="2"/>
      <c r="HTE72" s="6"/>
      <c r="HTF72" s="6"/>
      <c r="HTG72" s="1"/>
      <c r="HTH72" s="1"/>
      <c r="HTI72" s="1"/>
      <c r="HTL72" s="2"/>
      <c r="HTM72" s="6"/>
      <c r="HTN72" s="6"/>
      <c r="HTO72" s="1"/>
      <c r="HTP72" s="1"/>
      <c r="HTQ72" s="1"/>
      <c r="HTT72" s="2"/>
      <c r="HTU72" s="6"/>
      <c r="HTV72" s="6"/>
      <c r="HTW72" s="1"/>
      <c r="HTX72" s="1"/>
      <c r="HTY72" s="1"/>
      <c r="HUB72" s="2"/>
      <c r="HUC72" s="6"/>
      <c r="HUD72" s="6"/>
      <c r="HUE72" s="1"/>
      <c r="HUF72" s="1"/>
      <c r="HUG72" s="1"/>
      <c r="HUJ72" s="2"/>
      <c r="HUK72" s="6"/>
      <c r="HUL72" s="6"/>
      <c r="HUM72" s="1"/>
      <c r="HUN72" s="1"/>
      <c r="HUO72" s="1"/>
      <c r="HUR72" s="2"/>
      <c r="HUS72" s="6"/>
      <c r="HUT72" s="6"/>
      <c r="HUU72" s="1"/>
      <c r="HUV72" s="1"/>
      <c r="HUW72" s="1"/>
      <c r="HUZ72" s="2"/>
      <c r="HVA72" s="6"/>
      <c r="HVB72" s="6"/>
      <c r="HVC72" s="1"/>
      <c r="HVD72" s="1"/>
      <c r="HVE72" s="1"/>
      <c r="HVH72" s="2"/>
      <c r="HVI72" s="6"/>
      <c r="HVJ72" s="6"/>
      <c r="HVK72" s="1"/>
      <c r="HVL72" s="1"/>
      <c r="HVM72" s="1"/>
      <c r="HVP72" s="2"/>
      <c r="HVQ72" s="6"/>
      <c r="HVR72" s="6"/>
      <c r="HVS72" s="1"/>
      <c r="HVT72" s="1"/>
      <c r="HVU72" s="1"/>
      <c r="HVX72" s="2"/>
      <c r="HVY72" s="6"/>
      <c r="HVZ72" s="6"/>
      <c r="HWA72" s="1"/>
      <c r="HWB72" s="1"/>
      <c r="HWC72" s="1"/>
      <c r="HWF72" s="2"/>
      <c r="HWG72" s="6"/>
      <c r="HWH72" s="6"/>
      <c r="HWI72" s="1"/>
      <c r="HWJ72" s="1"/>
      <c r="HWK72" s="1"/>
      <c r="HWN72" s="2"/>
      <c r="HWO72" s="6"/>
      <c r="HWP72" s="6"/>
      <c r="HWQ72" s="1"/>
      <c r="HWR72" s="1"/>
      <c r="HWS72" s="1"/>
      <c r="HWV72" s="2"/>
      <c r="HWW72" s="6"/>
      <c r="HWX72" s="6"/>
      <c r="HWY72" s="1"/>
      <c r="HWZ72" s="1"/>
      <c r="HXA72" s="1"/>
      <c r="HXD72" s="2"/>
      <c r="HXE72" s="6"/>
      <c r="HXF72" s="6"/>
      <c r="HXG72" s="1"/>
      <c r="HXH72" s="1"/>
      <c r="HXI72" s="1"/>
      <c r="HXL72" s="2"/>
      <c r="HXM72" s="6"/>
      <c r="HXN72" s="6"/>
      <c r="HXO72" s="1"/>
      <c r="HXP72" s="1"/>
      <c r="HXQ72" s="1"/>
      <c r="HXT72" s="2"/>
      <c r="HXU72" s="6"/>
      <c r="HXV72" s="6"/>
      <c r="HXW72" s="1"/>
      <c r="HXX72" s="1"/>
      <c r="HXY72" s="1"/>
      <c r="HYB72" s="2"/>
      <c r="HYC72" s="6"/>
      <c r="HYD72" s="6"/>
      <c r="HYE72" s="1"/>
      <c r="HYF72" s="1"/>
      <c r="HYG72" s="1"/>
      <c r="HYJ72" s="2"/>
      <c r="HYK72" s="6"/>
      <c r="HYL72" s="6"/>
      <c r="HYM72" s="1"/>
      <c r="HYN72" s="1"/>
      <c r="HYO72" s="1"/>
      <c r="HYR72" s="2"/>
      <c r="HYS72" s="6"/>
      <c r="HYT72" s="6"/>
      <c r="HYU72" s="1"/>
      <c r="HYV72" s="1"/>
      <c r="HYW72" s="1"/>
      <c r="HYZ72" s="2"/>
      <c r="HZA72" s="6"/>
      <c r="HZB72" s="6"/>
      <c r="HZC72" s="1"/>
      <c r="HZD72" s="1"/>
      <c r="HZE72" s="1"/>
      <c r="HZH72" s="2"/>
      <c r="HZI72" s="6"/>
      <c r="HZJ72" s="6"/>
      <c r="HZK72" s="1"/>
      <c r="HZL72" s="1"/>
      <c r="HZM72" s="1"/>
      <c r="HZP72" s="2"/>
      <c r="HZQ72" s="6"/>
      <c r="HZR72" s="6"/>
      <c r="HZS72" s="1"/>
      <c r="HZT72" s="1"/>
      <c r="HZU72" s="1"/>
      <c r="HZX72" s="2"/>
      <c r="HZY72" s="6"/>
      <c r="HZZ72" s="6"/>
      <c r="IAA72" s="1"/>
      <c r="IAB72" s="1"/>
      <c r="IAC72" s="1"/>
      <c r="IAF72" s="2"/>
      <c r="IAG72" s="6"/>
      <c r="IAH72" s="6"/>
      <c r="IAI72" s="1"/>
      <c r="IAJ72" s="1"/>
      <c r="IAK72" s="1"/>
      <c r="IAN72" s="2"/>
      <c r="IAO72" s="6"/>
      <c r="IAP72" s="6"/>
      <c r="IAQ72" s="1"/>
      <c r="IAR72" s="1"/>
      <c r="IAS72" s="1"/>
      <c r="IAV72" s="2"/>
      <c r="IAW72" s="6"/>
      <c r="IAX72" s="6"/>
      <c r="IAY72" s="1"/>
      <c r="IAZ72" s="1"/>
      <c r="IBA72" s="1"/>
      <c r="IBD72" s="2"/>
      <c r="IBE72" s="6"/>
      <c r="IBF72" s="6"/>
      <c r="IBG72" s="1"/>
      <c r="IBH72" s="1"/>
      <c r="IBI72" s="1"/>
      <c r="IBL72" s="2"/>
      <c r="IBM72" s="6"/>
      <c r="IBN72" s="6"/>
      <c r="IBO72" s="1"/>
      <c r="IBP72" s="1"/>
      <c r="IBQ72" s="1"/>
      <c r="IBT72" s="2"/>
      <c r="IBU72" s="6"/>
      <c r="IBV72" s="6"/>
      <c r="IBW72" s="1"/>
      <c r="IBX72" s="1"/>
      <c r="IBY72" s="1"/>
      <c r="ICB72" s="2"/>
      <c r="ICC72" s="6"/>
      <c r="ICD72" s="6"/>
      <c r="ICE72" s="1"/>
      <c r="ICF72" s="1"/>
      <c r="ICG72" s="1"/>
      <c r="ICJ72" s="2"/>
      <c r="ICK72" s="6"/>
      <c r="ICL72" s="6"/>
      <c r="ICM72" s="1"/>
      <c r="ICN72" s="1"/>
      <c r="ICO72" s="1"/>
      <c r="ICR72" s="2"/>
      <c r="ICS72" s="6"/>
      <c r="ICT72" s="6"/>
      <c r="ICU72" s="1"/>
      <c r="ICV72" s="1"/>
      <c r="ICW72" s="1"/>
      <c r="ICZ72" s="2"/>
      <c r="IDA72" s="6"/>
      <c r="IDB72" s="6"/>
      <c r="IDC72" s="1"/>
      <c r="IDD72" s="1"/>
      <c r="IDE72" s="1"/>
      <c r="IDH72" s="2"/>
      <c r="IDI72" s="6"/>
      <c r="IDJ72" s="6"/>
      <c r="IDK72" s="1"/>
      <c r="IDL72" s="1"/>
      <c r="IDM72" s="1"/>
      <c r="IDP72" s="2"/>
      <c r="IDQ72" s="6"/>
      <c r="IDR72" s="6"/>
      <c r="IDS72" s="1"/>
      <c r="IDT72" s="1"/>
      <c r="IDU72" s="1"/>
      <c r="IDX72" s="2"/>
      <c r="IDY72" s="6"/>
      <c r="IDZ72" s="6"/>
      <c r="IEA72" s="1"/>
      <c r="IEB72" s="1"/>
      <c r="IEC72" s="1"/>
      <c r="IEF72" s="2"/>
      <c r="IEG72" s="6"/>
      <c r="IEH72" s="6"/>
      <c r="IEI72" s="1"/>
      <c r="IEJ72" s="1"/>
      <c r="IEK72" s="1"/>
      <c r="IEN72" s="2"/>
      <c r="IEO72" s="6"/>
      <c r="IEP72" s="6"/>
      <c r="IEQ72" s="1"/>
      <c r="IER72" s="1"/>
      <c r="IES72" s="1"/>
      <c r="IEV72" s="2"/>
      <c r="IEW72" s="6"/>
      <c r="IEX72" s="6"/>
      <c r="IEY72" s="1"/>
      <c r="IEZ72" s="1"/>
      <c r="IFA72" s="1"/>
      <c r="IFD72" s="2"/>
      <c r="IFE72" s="6"/>
      <c r="IFF72" s="6"/>
      <c r="IFG72" s="1"/>
      <c r="IFH72" s="1"/>
      <c r="IFI72" s="1"/>
      <c r="IFL72" s="2"/>
      <c r="IFM72" s="6"/>
      <c r="IFN72" s="6"/>
      <c r="IFO72" s="1"/>
      <c r="IFP72" s="1"/>
      <c r="IFQ72" s="1"/>
      <c r="IFT72" s="2"/>
      <c r="IFU72" s="6"/>
      <c r="IFV72" s="6"/>
      <c r="IFW72" s="1"/>
      <c r="IFX72" s="1"/>
      <c r="IFY72" s="1"/>
      <c r="IGB72" s="2"/>
      <c r="IGC72" s="6"/>
      <c r="IGD72" s="6"/>
      <c r="IGE72" s="1"/>
      <c r="IGF72" s="1"/>
      <c r="IGG72" s="1"/>
      <c r="IGJ72" s="2"/>
      <c r="IGK72" s="6"/>
      <c r="IGL72" s="6"/>
      <c r="IGM72" s="1"/>
      <c r="IGN72" s="1"/>
      <c r="IGO72" s="1"/>
      <c r="IGR72" s="2"/>
      <c r="IGS72" s="6"/>
      <c r="IGT72" s="6"/>
      <c r="IGU72" s="1"/>
      <c r="IGV72" s="1"/>
      <c r="IGW72" s="1"/>
      <c r="IGZ72" s="2"/>
      <c r="IHA72" s="6"/>
      <c r="IHB72" s="6"/>
      <c r="IHC72" s="1"/>
      <c r="IHD72" s="1"/>
      <c r="IHE72" s="1"/>
      <c r="IHH72" s="2"/>
      <c r="IHI72" s="6"/>
      <c r="IHJ72" s="6"/>
      <c r="IHK72" s="1"/>
      <c r="IHL72" s="1"/>
      <c r="IHM72" s="1"/>
      <c r="IHP72" s="2"/>
      <c r="IHQ72" s="6"/>
      <c r="IHR72" s="6"/>
      <c r="IHS72" s="1"/>
      <c r="IHT72" s="1"/>
      <c r="IHU72" s="1"/>
      <c r="IHX72" s="2"/>
      <c r="IHY72" s="6"/>
      <c r="IHZ72" s="6"/>
      <c r="IIA72" s="1"/>
      <c r="IIB72" s="1"/>
      <c r="IIC72" s="1"/>
      <c r="IIF72" s="2"/>
      <c r="IIG72" s="6"/>
      <c r="IIH72" s="6"/>
      <c r="III72" s="1"/>
      <c r="IIJ72" s="1"/>
      <c r="IIK72" s="1"/>
      <c r="IIN72" s="2"/>
      <c r="IIO72" s="6"/>
      <c r="IIP72" s="6"/>
      <c r="IIQ72" s="1"/>
      <c r="IIR72" s="1"/>
      <c r="IIS72" s="1"/>
      <c r="IIV72" s="2"/>
      <c r="IIW72" s="6"/>
      <c r="IIX72" s="6"/>
      <c r="IIY72" s="1"/>
      <c r="IIZ72" s="1"/>
      <c r="IJA72" s="1"/>
      <c r="IJD72" s="2"/>
      <c r="IJE72" s="6"/>
      <c r="IJF72" s="6"/>
      <c r="IJG72" s="1"/>
      <c r="IJH72" s="1"/>
      <c r="IJI72" s="1"/>
      <c r="IJL72" s="2"/>
      <c r="IJM72" s="6"/>
      <c r="IJN72" s="6"/>
      <c r="IJO72" s="1"/>
      <c r="IJP72" s="1"/>
      <c r="IJQ72" s="1"/>
      <c r="IJT72" s="2"/>
      <c r="IJU72" s="6"/>
      <c r="IJV72" s="6"/>
      <c r="IJW72" s="1"/>
      <c r="IJX72" s="1"/>
      <c r="IJY72" s="1"/>
      <c r="IKB72" s="2"/>
      <c r="IKC72" s="6"/>
      <c r="IKD72" s="6"/>
      <c r="IKE72" s="1"/>
      <c r="IKF72" s="1"/>
      <c r="IKG72" s="1"/>
      <c r="IKJ72" s="2"/>
      <c r="IKK72" s="6"/>
      <c r="IKL72" s="6"/>
      <c r="IKM72" s="1"/>
      <c r="IKN72" s="1"/>
      <c r="IKO72" s="1"/>
      <c r="IKR72" s="2"/>
      <c r="IKS72" s="6"/>
      <c r="IKT72" s="6"/>
      <c r="IKU72" s="1"/>
      <c r="IKV72" s="1"/>
      <c r="IKW72" s="1"/>
      <c r="IKZ72" s="2"/>
      <c r="ILA72" s="6"/>
      <c r="ILB72" s="6"/>
      <c r="ILC72" s="1"/>
      <c r="ILD72" s="1"/>
      <c r="ILE72" s="1"/>
      <c r="ILH72" s="2"/>
      <c r="ILI72" s="6"/>
      <c r="ILJ72" s="6"/>
      <c r="ILK72" s="1"/>
      <c r="ILL72" s="1"/>
      <c r="ILM72" s="1"/>
      <c r="ILP72" s="2"/>
      <c r="ILQ72" s="6"/>
      <c r="ILR72" s="6"/>
      <c r="ILS72" s="1"/>
      <c r="ILT72" s="1"/>
      <c r="ILU72" s="1"/>
      <c r="ILX72" s="2"/>
      <c r="ILY72" s="6"/>
      <c r="ILZ72" s="6"/>
      <c r="IMA72" s="1"/>
      <c r="IMB72" s="1"/>
      <c r="IMC72" s="1"/>
      <c r="IMF72" s="2"/>
      <c r="IMG72" s="6"/>
      <c r="IMH72" s="6"/>
      <c r="IMI72" s="1"/>
      <c r="IMJ72" s="1"/>
      <c r="IMK72" s="1"/>
      <c r="IMN72" s="2"/>
      <c r="IMO72" s="6"/>
      <c r="IMP72" s="6"/>
      <c r="IMQ72" s="1"/>
      <c r="IMR72" s="1"/>
      <c r="IMS72" s="1"/>
      <c r="IMV72" s="2"/>
      <c r="IMW72" s="6"/>
      <c r="IMX72" s="6"/>
      <c r="IMY72" s="1"/>
      <c r="IMZ72" s="1"/>
      <c r="INA72" s="1"/>
      <c r="IND72" s="2"/>
      <c r="INE72" s="6"/>
      <c r="INF72" s="6"/>
      <c r="ING72" s="1"/>
      <c r="INH72" s="1"/>
      <c r="INI72" s="1"/>
      <c r="INL72" s="2"/>
      <c r="INM72" s="6"/>
      <c r="INN72" s="6"/>
      <c r="INO72" s="1"/>
      <c r="INP72" s="1"/>
      <c r="INQ72" s="1"/>
      <c r="INT72" s="2"/>
      <c r="INU72" s="6"/>
      <c r="INV72" s="6"/>
      <c r="INW72" s="1"/>
      <c r="INX72" s="1"/>
      <c r="INY72" s="1"/>
      <c r="IOB72" s="2"/>
      <c r="IOC72" s="6"/>
      <c r="IOD72" s="6"/>
      <c r="IOE72" s="1"/>
      <c r="IOF72" s="1"/>
      <c r="IOG72" s="1"/>
      <c r="IOJ72" s="2"/>
      <c r="IOK72" s="6"/>
      <c r="IOL72" s="6"/>
      <c r="IOM72" s="1"/>
      <c r="ION72" s="1"/>
      <c r="IOO72" s="1"/>
      <c r="IOR72" s="2"/>
      <c r="IOS72" s="6"/>
      <c r="IOT72" s="6"/>
      <c r="IOU72" s="1"/>
      <c r="IOV72" s="1"/>
      <c r="IOW72" s="1"/>
      <c r="IOZ72" s="2"/>
      <c r="IPA72" s="6"/>
      <c r="IPB72" s="6"/>
      <c r="IPC72" s="1"/>
      <c r="IPD72" s="1"/>
      <c r="IPE72" s="1"/>
      <c r="IPH72" s="2"/>
      <c r="IPI72" s="6"/>
      <c r="IPJ72" s="6"/>
      <c r="IPK72" s="1"/>
      <c r="IPL72" s="1"/>
      <c r="IPM72" s="1"/>
      <c r="IPP72" s="2"/>
      <c r="IPQ72" s="6"/>
      <c r="IPR72" s="6"/>
      <c r="IPS72" s="1"/>
      <c r="IPT72" s="1"/>
      <c r="IPU72" s="1"/>
      <c r="IPX72" s="2"/>
      <c r="IPY72" s="6"/>
      <c r="IPZ72" s="6"/>
      <c r="IQA72" s="1"/>
      <c r="IQB72" s="1"/>
      <c r="IQC72" s="1"/>
      <c r="IQF72" s="2"/>
      <c r="IQG72" s="6"/>
      <c r="IQH72" s="6"/>
      <c r="IQI72" s="1"/>
      <c r="IQJ72" s="1"/>
      <c r="IQK72" s="1"/>
      <c r="IQN72" s="2"/>
      <c r="IQO72" s="6"/>
      <c r="IQP72" s="6"/>
      <c r="IQQ72" s="1"/>
      <c r="IQR72" s="1"/>
      <c r="IQS72" s="1"/>
      <c r="IQV72" s="2"/>
      <c r="IQW72" s="6"/>
      <c r="IQX72" s="6"/>
      <c r="IQY72" s="1"/>
      <c r="IQZ72" s="1"/>
      <c r="IRA72" s="1"/>
      <c r="IRD72" s="2"/>
      <c r="IRE72" s="6"/>
      <c r="IRF72" s="6"/>
      <c r="IRG72" s="1"/>
      <c r="IRH72" s="1"/>
      <c r="IRI72" s="1"/>
      <c r="IRL72" s="2"/>
      <c r="IRM72" s="6"/>
      <c r="IRN72" s="6"/>
      <c r="IRO72" s="1"/>
      <c r="IRP72" s="1"/>
      <c r="IRQ72" s="1"/>
      <c r="IRT72" s="2"/>
      <c r="IRU72" s="6"/>
      <c r="IRV72" s="6"/>
      <c r="IRW72" s="1"/>
      <c r="IRX72" s="1"/>
      <c r="IRY72" s="1"/>
      <c r="ISB72" s="2"/>
      <c r="ISC72" s="6"/>
      <c r="ISD72" s="6"/>
      <c r="ISE72" s="1"/>
      <c r="ISF72" s="1"/>
      <c r="ISG72" s="1"/>
      <c r="ISJ72" s="2"/>
      <c r="ISK72" s="6"/>
      <c r="ISL72" s="6"/>
      <c r="ISM72" s="1"/>
      <c r="ISN72" s="1"/>
      <c r="ISO72" s="1"/>
      <c r="ISR72" s="2"/>
      <c r="ISS72" s="6"/>
      <c r="IST72" s="6"/>
      <c r="ISU72" s="1"/>
      <c r="ISV72" s="1"/>
      <c r="ISW72" s="1"/>
      <c r="ISZ72" s="2"/>
      <c r="ITA72" s="6"/>
      <c r="ITB72" s="6"/>
      <c r="ITC72" s="1"/>
      <c r="ITD72" s="1"/>
      <c r="ITE72" s="1"/>
      <c r="ITH72" s="2"/>
      <c r="ITI72" s="6"/>
      <c r="ITJ72" s="6"/>
      <c r="ITK72" s="1"/>
      <c r="ITL72" s="1"/>
      <c r="ITM72" s="1"/>
      <c r="ITP72" s="2"/>
      <c r="ITQ72" s="6"/>
      <c r="ITR72" s="6"/>
      <c r="ITS72" s="1"/>
      <c r="ITT72" s="1"/>
      <c r="ITU72" s="1"/>
      <c r="ITX72" s="2"/>
      <c r="ITY72" s="6"/>
      <c r="ITZ72" s="6"/>
      <c r="IUA72" s="1"/>
      <c r="IUB72" s="1"/>
      <c r="IUC72" s="1"/>
      <c r="IUF72" s="2"/>
      <c r="IUG72" s="6"/>
      <c r="IUH72" s="6"/>
      <c r="IUI72" s="1"/>
      <c r="IUJ72" s="1"/>
      <c r="IUK72" s="1"/>
      <c r="IUN72" s="2"/>
      <c r="IUO72" s="6"/>
      <c r="IUP72" s="6"/>
      <c r="IUQ72" s="1"/>
      <c r="IUR72" s="1"/>
      <c r="IUS72" s="1"/>
      <c r="IUV72" s="2"/>
      <c r="IUW72" s="6"/>
      <c r="IUX72" s="6"/>
      <c r="IUY72" s="1"/>
      <c r="IUZ72" s="1"/>
      <c r="IVA72" s="1"/>
      <c r="IVD72" s="2"/>
      <c r="IVE72" s="6"/>
      <c r="IVF72" s="6"/>
      <c r="IVG72" s="1"/>
      <c r="IVH72" s="1"/>
      <c r="IVI72" s="1"/>
      <c r="IVL72" s="2"/>
      <c r="IVM72" s="6"/>
      <c r="IVN72" s="6"/>
      <c r="IVO72" s="1"/>
      <c r="IVP72" s="1"/>
      <c r="IVQ72" s="1"/>
      <c r="IVT72" s="2"/>
      <c r="IVU72" s="6"/>
      <c r="IVV72" s="6"/>
      <c r="IVW72" s="1"/>
      <c r="IVX72" s="1"/>
      <c r="IVY72" s="1"/>
      <c r="IWB72" s="2"/>
      <c r="IWC72" s="6"/>
      <c r="IWD72" s="6"/>
      <c r="IWE72" s="1"/>
      <c r="IWF72" s="1"/>
      <c r="IWG72" s="1"/>
      <c r="IWJ72" s="2"/>
      <c r="IWK72" s="6"/>
      <c r="IWL72" s="6"/>
      <c r="IWM72" s="1"/>
      <c r="IWN72" s="1"/>
      <c r="IWO72" s="1"/>
      <c r="IWR72" s="2"/>
      <c r="IWS72" s="6"/>
      <c r="IWT72" s="6"/>
      <c r="IWU72" s="1"/>
      <c r="IWV72" s="1"/>
      <c r="IWW72" s="1"/>
      <c r="IWZ72" s="2"/>
      <c r="IXA72" s="6"/>
      <c r="IXB72" s="6"/>
      <c r="IXC72" s="1"/>
      <c r="IXD72" s="1"/>
      <c r="IXE72" s="1"/>
      <c r="IXH72" s="2"/>
      <c r="IXI72" s="6"/>
      <c r="IXJ72" s="6"/>
      <c r="IXK72" s="1"/>
      <c r="IXL72" s="1"/>
      <c r="IXM72" s="1"/>
      <c r="IXP72" s="2"/>
      <c r="IXQ72" s="6"/>
      <c r="IXR72" s="6"/>
      <c r="IXS72" s="1"/>
      <c r="IXT72" s="1"/>
      <c r="IXU72" s="1"/>
      <c r="IXX72" s="2"/>
      <c r="IXY72" s="6"/>
      <c r="IXZ72" s="6"/>
      <c r="IYA72" s="1"/>
      <c r="IYB72" s="1"/>
      <c r="IYC72" s="1"/>
      <c r="IYF72" s="2"/>
      <c r="IYG72" s="6"/>
      <c r="IYH72" s="6"/>
      <c r="IYI72" s="1"/>
      <c r="IYJ72" s="1"/>
      <c r="IYK72" s="1"/>
      <c r="IYN72" s="2"/>
      <c r="IYO72" s="6"/>
      <c r="IYP72" s="6"/>
      <c r="IYQ72" s="1"/>
      <c r="IYR72" s="1"/>
      <c r="IYS72" s="1"/>
      <c r="IYV72" s="2"/>
      <c r="IYW72" s="6"/>
      <c r="IYX72" s="6"/>
      <c r="IYY72" s="1"/>
      <c r="IYZ72" s="1"/>
      <c r="IZA72" s="1"/>
      <c r="IZD72" s="2"/>
      <c r="IZE72" s="6"/>
      <c r="IZF72" s="6"/>
      <c r="IZG72" s="1"/>
      <c r="IZH72" s="1"/>
      <c r="IZI72" s="1"/>
      <c r="IZL72" s="2"/>
      <c r="IZM72" s="6"/>
      <c r="IZN72" s="6"/>
      <c r="IZO72" s="1"/>
      <c r="IZP72" s="1"/>
      <c r="IZQ72" s="1"/>
      <c r="IZT72" s="2"/>
      <c r="IZU72" s="6"/>
      <c r="IZV72" s="6"/>
      <c r="IZW72" s="1"/>
      <c r="IZX72" s="1"/>
      <c r="IZY72" s="1"/>
      <c r="JAB72" s="2"/>
      <c r="JAC72" s="6"/>
      <c r="JAD72" s="6"/>
      <c r="JAE72" s="1"/>
      <c r="JAF72" s="1"/>
      <c r="JAG72" s="1"/>
      <c r="JAJ72" s="2"/>
      <c r="JAK72" s="6"/>
      <c r="JAL72" s="6"/>
      <c r="JAM72" s="1"/>
      <c r="JAN72" s="1"/>
      <c r="JAO72" s="1"/>
      <c r="JAR72" s="2"/>
      <c r="JAS72" s="6"/>
      <c r="JAT72" s="6"/>
      <c r="JAU72" s="1"/>
      <c r="JAV72" s="1"/>
      <c r="JAW72" s="1"/>
      <c r="JAZ72" s="2"/>
      <c r="JBA72" s="6"/>
      <c r="JBB72" s="6"/>
      <c r="JBC72" s="1"/>
      <c r="JBD72" s="1"/>
      <c r="JBE72" s="1"/>
      <c r="JBH72" s="2"/>
      <c r="JBI72" s="6"/>
      <c r="JBJ72" s="6"/>
      <c r="JBK72" s="1"/>
      <c r="JBL72" s="1"/>
      <c r="JBM72" s="1"/>
      <c r="JBP72" s="2"/>
      <c r="JBQ72" s="6"/>
      <c r="JBR72" s="6"/>
      <c r="JBS72" s="1"/>
      <c r="JBT72" s="1"/>
      <c r="JBU72" s="1"/>
      <c r="JBX72" s="2"/>
      <c r="JBY72" s="6"/>
      <c r="JBZ72" s="6"/>
      <c r="JCA72" s="1"/>
      <c r="JCB72" s="1"/>
      <c r="JCC72" s="1"/>
      <c r="JCF72" s="2"/>
      <c r="JCG72" s="6"/>
      <c r="JCH72" s="6"/>
      <c r="JCI72" s="1"/>
      <c r="JCJ72" s="1"/>
      <c r="JCK72" s="1"/>
      <c r="JCN72" s="2"/>
      <c r="JCO72" s="6"/>
      <c r="JCP72" s="6"/>
      <c r="JCQ72" s="1"/>
      <c r="JCR72" s="1"/>
      <c r="JCS72" s="1"/>
      <c r="JCV72" s="2"/>
      <c r="JCW72" s="6"/>
      <c r="JCX72" s="6"/>
      <c r="JCY72" s="1"/>
      <c r="JCZ72" s="1"/>
      <c r="JDA72" s="1"/>
      <c r="JDD72" s="2"/>
      <c r="JDE72" s="6"/>
      <c r="JDF72" s="6"/>
      <c r="JDG72" s="1"/>
      <c r="JDH72" s="1"/>
      <c r="JDI72" s="1"/>
      <c r="JDL72" s="2"/>
      <c r="JDM72" s="6"/>
      <c r="JDN72" s="6"/>
      <c r="JDO72" s="1"/>
      <c r="JDP72" s="1"/>
      <c r="JDQ72" s="1"/>
      <c r="JDT72" s="2"/>
      <c r="JDU72" s="6"/>
      <c r="JDV72" s="6"/>
      <c r="JDW72" s="1"/>
      <c r="JDX72" s="1"/>
      <c r="JDY72" s="1"/>
      <c r="JEB72" s="2"/>
      <c r="JEC72" s="6"/>
      <c r="JED72" s="6"/>
      <c r="JEE72" s="1"/>
      <c r="JEF72" s="1"/>
      <c r="JEG72" s="1"/>
      <c r="JEJ72" s="2"/>
      <c r="JEK72" s="6"/>
      <c r="JEL72" s="6"/>
      <c r="JEM72" s="1"/>
      <c r="JEN72" s="1"/>
      <c r="JEO72" s="1"/>
      <c r="JER72" s="2"/>
      <c r="JES72" s="6"/>
      <c r="JET72" s="6"/>
      <c r="JEU72" s="1"/>
      <c r="JEV72" s="1"/>
      <c r="JEW72" s="1"/>
      <c r="JEZ72" s="2"/>
      <c r="JFA72" s="6"/>
      <c r="JFB72" s="6"/>
      <c r="JFC72" s="1"/>
      <c r="JFD72" s="1"/>
      <c r="JFE72" s="1"/>
      <c r="JFH72" s="2"/>
      <c r="JFI72" s="6"/>
      <c r="JFJ72" s="6"/>
      <c r="JFK72" s="1"/>
      <c r="JFL72" s="1"/>
      <c r="JFM72" s="1"/>
      <c r="JFP72" s="2"/>
      <c r="JFQ72" s="6"/>
      <c r="JFR72" s="6"/>
      <c r="JFS72" s="1"/>
      <c r="JFT72" s="1"/>
      <c r="JFU72" s="1"/>
      <c r="JFX72" s="2"/>
      <c r="JFY72" s="6"/>
      <c r="JFZ72" s="6"/>
      <c r="JGA72" s="1"/>
      <c r="JGB72" s="1"/>
      <c r="JGC72" s="1"/>
      <c r="JGF72" s="2"/>
      <c r="JGG72" s="6"/>
      <c r="JGH72" s="6"/>
      <c r="JGI72" s="1"/>
      <c r="JGJ72" s="1"/>
      <c r="JGK72" s="1"/>
      <c r="JGN72" s="2"/>
      <c r="JGO72" s="6"/>
      <c r="JGP72" s="6"/>
      <c r="JGQ72" s="1"/>
      <c r="JGR72" s="1"/>
      <c r="JGS72" s="1"/>
      <c r="JGV72" s="2"/>
      <c r="JGW72" s="6"/>
      <c r="JGX72" s="6"/>
      <c r="JGY72" s="1"/>
      <c r="JGZ72" s="1"/>
      <c r="JHA72" s="1"/>
      <c r="JHD72" s="2"/>
      <c r="JHE72" s="6"/>
      <c r="JHF72" s="6"/>
      <c r="JHG72" s="1"/>
      <c r="JHH72" s="1"/>
      <c r="JHI72" s="1"/>
      <c r="JHL72" s="2"/>
      <c r="JHM72" s="6"/>
      <c r="JHN72" s="6"/>
      <c r="JHO72" s="1"/>
      <c r="JHP72" s="1"/>
      <c r="JHQ72" s="1"/>
      <c r="JHT72" s="2"/>
      <c r="JHU72" s="6"/>
      <c r="JHV72" s="6"/>
      <c r="JHW72" s="1"/>
      <c r="JHX72" s="1"/>
      <c r="JHY72" s="1"/>
      <c r="JIB72" s="2"/>
      <c r="JIC72" s="6"/>
      <c r="JID72" s="6"/>
      <c r="JIE72" s="1"/>
      <c r="JIF72" s="1"/>
      <c r="JIG72" s="1"/>
      <c r="JIJ72" s="2"/>
      <c r="JIK72" s="6"/>
      <c r="JIL72" s="6"/>
      <c r="JIM72" s="1"/>
      <c r="JIN72" s="1"/>
      <c r="JIO72" s="1"/>
      <c r="JIR72" s="2"/>
      <c r="JIS72" s="6"/>
      <c r="JIT72" s="6"/>
      <c r="JIU72" s="1"/>
      <c r="JIV72" s="1"/>
      <c r="JIW72" s="1"/>
      <c r="JIZ72" s="2"/>
      <c r="JJA72" s="6"/>
      <c r="JJB72" s="6"/>
      <c r="JJC72" s="1"/>
      <c r="JJD72" s="1"/>
      <c r="JJE72" s="1"/>
      <c r="JJH72" s="2"/>
      <c r="JJI72" s="6"/>
      <c r="JJJ72" s="6"/>
      <c r="JJK72" s="1"/>
      <c r="JJL72" s="1"/>
      <c r="JJM72" s="1"/>
      <c r="JJP72" s="2"/>
      <c r="JJQ72" s="6"/>
      <c r="JJR72" s="6"/>
      <c r="JJS72" s="1"/>
      <c r="JJT72" s="1"/>
      <c r="JJU72" s="1"/>
      <c r="JJX72" s="2"/>
      <c r="JJY72" s="6"/>
      <c r="JJZ72" s="6"/>
      <c r="JKA72" s="1"/>
      <c r="JKB72" s="1"/>
      <c r="JKC72" s="1"/>
      <c r="JKF72" s="2"/>
      <c r="JKG72" s="6"/>
      <c r="JKH72" s="6"/>
      <c r="JKI72" s="1"/>
      <c r="JKJ72" s="1"/>
      <c r="JKK72" s="1"/>
      <c r="JKN72" s="2"/>
      <c r="JKO72" s="6"/>
      <c r="JKP72" s="6"/>
      <c r="JKQ72" s="1"/>
      <c r="JKR72" s="1"/>
      <c r="JKS72" s="1"/>
      <c r="JKV72" s="2"/>
      <c r="JKW72" s="6"/>
      <c r="JKX72" s="6"/>
      <c r="JKY72" s="1"/>
      <c r="JKZ72" s="1"/>
      <c r="JLA72" s="1"/>
      <c r="JLD72" s="2"/>
      <c r="JLE72" s="6"/>
      <c r="JLF72" s="6"/>
      <c r="JLG72" s="1"/>
      <c r="JLH72" s="1"/>
      <c r="JLI72" s="1"/>
      <c r="JLL72" s="2"/>
      <c r="JLM72" s="6"/>
      <c r="JLN72" s="6"/>
      <c r="JLO72" s="1"/>
      <c r="JLP72" s="1"/>
      <c r="JLQ72" s="1"/>
      <c r="JLT72" s="2"/>
      <c r="JLU72" s="6"/>
      <c r="JLV72" s="6"/>
      <c r="JLW72" s="1"/>
      <c r="JLX72" s="1"/>
      <c r="JLY72" s="1"/>
      <c r="JMB72" s="2"/>
      <c r="JMC72" s="6"/>
      <c r="JMD72" s="6"/>
      <c r="JME72" s="1"/>
      <c r="JMF72" s="1"/>
      <c r="JMG72" s="1"/>
      <c r="JMJ72" s="2"/>
      <c r="JMK72" s="6"/>
      <c r="JML72" s="6"/>
      <c r="JMM72" s="1"/>
      <c r="JMN72" s="1"/>
      <c r="JMO72" s="1"/>
      <c r="JMR72" s="2"/>
      <c r="JMS72" s="6"/>
      <c r="JMT72" s="6"/>
      <c r="JMU72" s="1"/>
      <c r="JMV72" s="1"/>
      <c r="JMW72" s="1"/>
      <c r="JMZ72" s="2"/>
      <c r="JNA72" s="6"/>
      <c r="JNB72" s="6"/>
      <c r="JNC72" s="1"/>
      <c r="JND72" s="1"/>
      <c r="JNE72" s="1"/>
      <c r="JNH72" s="2"/>
      <c r="JNI72" s="6"/>
      <c r="JNJ72" s="6"/>
      <c r="JNK72" s="1"/>
      <c r="JNL72" s="1"/>
      <c r="JNM72" s="1"/>
      <c r="JNP72" s="2"/>
      <c r="JNQ72" s="6"/>
      <c r="JNR72" s="6"/>
      <c r="JNS72" s="1"/>
      <c r="JNT72" s="1"/>
      <c r="JNU72" s="1"/>
      <c r="JNX72" s="2"/>
      <c r="JNY72" s="6"/>
      <c r="JNZ72" s="6"/>
      <c r="JOA72" s="1"/>
      <c r="JOB72" s="1"/>
      <c r="JOC72" s="1"/>
      <c r="JOF72" s="2"/>
      <c r="JOG72" s="6"/>
      <c r="JOH72" s="6"/>
      <c r="JOI72" s="1"/>
      <c r="JOJ72" s="1"/>
      <c r="JOK72" s="1"/>
      <c r="JON72" s="2"/>
      <c r="JOO72" s="6"/>
      <c r="JOP72" s="6"/>
      <c r="JOQ72" s="1"/>
      <c r="JOR72" s="1"/>
      <c r="JOS72" s="1"/>
      <c r="JOV72" s="2"/>
      <c r="JOW72" s="6"/>
      <c r="JOX72" s="6"/>
      <c r="JOY72" s="1"/>
      <c r="JOZ72" s="1"/>
      <c r="JPA72" s="1"/>
      <c r="JPD72" s="2"/>
      <c r="JPE72" s="6"/>
      <c r="JPF72" s="6"/>
      <c r="JPG72" s="1"/>
      <c r="JPH72" s="1"/>
      <c r="JPI72" s="1"/>
      <c r="JPL72" s="2"/>
      <c r="JPM72" s="6"/>
      <c r="JPN72" s="6"/>
      <c r="JPO72" s="1"/>
      <c r="JPP72" s="1"/>
      <c r="JPQ72" s="1"/>
      <c r="JPT72" s="2"/>
      <c r="JPU72" s="6"/>
      <c r="JPV72" s="6"/>
      <c r="JPW72" s="1"/>
      <c r="JPX72" s="1"/>
      <c r="JPY72" s="1"/>
      <c r="JQB72" s="2"/>
      <c r="JQC72" s="6"/>
      <c r="JQD72" s="6"/>
      <c r="JQE72" s="1"/>
      <c r="JQF72" s="1"/>
      <c r="JQG72" s="1"/>
      <c r="JQJ72" s="2"/>
      <c r="JQK72" s="6"/>
      <c r="JQL72" s="6"/>
      <c r="JQM72" s="1"/>
      <c r="JQN72" s="1"/>
      <c r="JQO72" s="1"/>
      <c r="JQR72" s="2"/>
      <c r="JQS72" s="6"/>
      <c r="JQT72" s="6"/>
      <c r="JQU72" s="1"/>
      <c r="JQV72" s="1"/>
      <c r="JQW72" s="1"/>
      <c r="JQZ72" s="2"/>
      <c r="JRA72" s="6"/>
      <c r="JRB72" s="6"/>
      <c r="JRC72" s="1"/>
      <c r="JRD72" s="1"/>
      <c r="JRE72" s="1"/>
      <c r="JRH72" s="2"/>
      <c r="JRI72" s="6"/>
      <c r="JRJ72" s="6"/>
      <c r="JRK72" s="1"/>
      <c r="JRL72" s="1"/>
      <c r="JRM72" s="1"/>
      <c r="JRP72" s="2"/>
      <c r="JRQ72" s="6"/>
      <c r="JRR72" s="6"/>
      <c r="JRS72" s="1"/>
      <c r="JRT72" s="1"/>
      <c r="JRU72" s="1"/>
      <c r="JRX72" s="2"/>
      <c r="JRY72" s="6"/>
      <c r="JRZ72" s="6"/>
      <c r="JSA72" s="1"/>
      <c r="JSB72" s="1"/>
      <c r="JSC72" s="1"/>
      <c r="JSF72" s="2"/>
      <c r="JSG72" s="6"/>
      <c r="JSH72" s="6"/>
      <c r="JSI72" s="1"/>
      <c r="JSJ72" s="1"/>
      <c r="JSK72" s="1"/>
      <c r="JSN72" s="2"/>
      <c r="JSO72" s="6"/>
      <c r="JSP72" s="6"/>
      <c r="JSQ72" s="1"/>
      <c r="JSR72" s="1"/>
      <c r="JSS72" s="1"/>
      <c r="JSV72" s="2"/>
      <c r="JSW72" s="6"/>
      <c r="JSX72" s="6"/>
      <c r="JSY72" s="1"/>
      <c r="JSZ72" s="1"/>
      <c r="JTA72" s="1"/>
      <c r="JTD72" s="2"/>
      <c r="JTE72" s="6"/>
      <c r="JTF72" s="6"/>
      <c r="JTG72" s="1"/>
      <c r="JTH72" s="1"/>
      <c r="JTI72" s="1"/>
      <c r="JTL72" s="2"/>
      <c r="JTM72" s="6"/>
      <c r="JTN72" s="6"/>
      <c r="JTO72" s="1"/>
      <c r="JTP72" s="1"/>
      <c r="JTQ72" s="1"/>
      <c r="JTT72" s="2"/>
      <c r="JTU72" s="6"/>
      <c r="JTV72" s="6"/>
      <c r="JTW72" s="1"/>
      <c r="JTX72" s="1"/>
      <c r="JTY72" s="1"/>
      <c r="JUB72" s="2"/>
      <c r="JUC72" s="6"/>
      <c r="JUD72" s="6"/>
      <c r="JUE72" s="1"/>
      <c r="JUF72" s="1"/>
      <c r="JUG72" s="1"/>
      <c r="JUJ72" s="2"/>
      <c r="JUK72" s="6"/>
      <c r="JUL72" s="6"/>
      <c r="JUM72" s="1"/>
      <c r="JUN72" s="1"/>
      <c r="JUO72" s="1"/>
      <c r="JUR72" s="2"/>
      <c r="JUS72" s="6"/>
      <c r="JUT72" s="6"/>
      <c r="JUU72" s="1"/>
      <c r="JUV72" s="1"/>
      <c r="JUW72" s="1"/>
      <c r="JUZ72" s="2"/>
      <c r="JVA72" s="6"/>
      <c r="JVB72" s="6"/>
      <c r="JVC72" s="1"/>
      <c r="JVD72" s="1"/>
      <c r="JVE72" s="1"/>
      <c r="JVH72" s="2"/>
      <c r="JVI72" s="6"/>
      <c r="JVJ72" s="6"/>
      <c r="JVK72" s="1"/>
      <c r="JVL72" s="1"/>
      <c r="JVM72" s="1"/>
      <c r="JVP72" s="2"/>
      <c r="JVQ72" s="6"/>
      <c r="JVR72" s="6"/>
      <c r="JVS72" s="1"/>
      <c r="JVT72" s="1"/>
      <c r="JVU72" s="1"/>
      <c r="JVX72" s="2"/>
      <c r="JVY72" s="6"/>
      <c r="JVZ72" s="6"/>
      <c r="JWA72" s="1"/>
      <c r="JWB72" s="1"/>
      <c r="JWC72" s="1"/>
      <c r="JWF72" s="2"/>
      <c r="JWG72" s="6"/>
      <c r="JWH72" s="6"/>
      <c r="JWI72" s="1"/>
      <c r="JWJ72" s="1"/>
      <c r="JWK72" s="1"/>
      <c r="JWN72" s="2"/>
      <c r="JWO72" s="6"/>
      <c r="JWP72" s="6"/>
      <c r="JWQ72" s="1"/>
      <c r="JWR72" s="1"/>
      <c r="JWS72" s="1"/>
      <c r="JWV72" s="2"/>
      <c r="JWW72" s="6"/>
      <c r="JWX72" s="6"/>
      <c r="JWY72" s="1"/>
      <c r="JWZ72" s="1"/>
      <c r="JXA72" s="1"/>
      <c r="JXD72" s="2"/>
      <c r="JXE72" s="6"/>
      <c r="JXF72" s="6"/>
      <c r="JXG72" s="1"/>
      <c r="JXH72" s="1"/>
      <c r="JXI72" s="1"/>
      <c r="JXL72" s="2"/>
      <c r="JXM72" s="6"/>
      <c r="JXN72" s="6"/>
      <c r="JXO72" s="1"/>
      <c r="JXP72" s="1"/>
      <c r="JXQ72" s="1"/>
      <c r="JXT72" s="2"/>
      <c r="JXU72" s="6"/>
      <c r="JXV72" s="6"/>
      <c r="JXW72" s="1"/>
      <c r="JXX72" s="1"/>
      <c r="JXY72" s="1"/>
      <c r="JYB72" s="2"/>
      <c r="JYC72" s="6"/>
      <c r="JYD72" s="6"/>
      <c r="JYE72" s="1"/>
      <c r="JYF72" s="1"/>
      <c r="JYG72" s="1"/>
      <c r="JYJ72" s="2"/>
      <c r="JYK72" s="6"/>
      <c r="JYL72" s="6"/>
      <c r="JYM72" s="1"/>
      <c r="JYN72" s="1"/>
      <c r="JYO72" s="1"/>
      <c r="JYR72" s="2"/>
      <c r="JYS72" s="6"/>
      <c r="JYT72" s="6"/>
      <c r="JYU72" s="1"/>
      <c r="JYV72" s="1"/>
      <c r="JYW72" s="1"/>
      <c r="JYZ72" s="2"/>
      <c r="JZA72" s="6"/>
      <c r="JZB72" s="6"/>
      <c r="JZC72" s="1"/>
      <c r="JZD72" s="1"/>
      <c r="JZE72" s="1"/>
      <c r="JZH72" s="2"/>
      <c r="JZI72" s="6"/>
      <c r="JZJ72" s="6"/>
      <c r="JZK72" s="1"/>
      <c r="JZL72" s="1"/>
      <c r="JZM72" s="1"/>
      <c r="JZP72" s="2"/>
      <c r="JZQ72" s="6"/>
      <c r="JZR72" s="6"/>
      <c r="JZS72" s="1"/>
      <c r="JZT72" s="1"/>
      <c r="JZU72" s="1"/>
      <c r="JZX72" s="2"/>
      <c r="JZY72" s="6"/>
      <c r="JZZ72" s="6"/>
      <c r="KAA72" s="1"/>
      <c r="KAB72" s="1"/>
      <c r="KAC72" s="1"/>
      <c r="KAF72" s="2"/>
      <c r="KAG72" s="6"/>
      <c r="KAH72" s="6"/>
      <c r="KAI72" s="1"/>
      <c r="KAJ72" s="1"/>
      <c r="KAK72" s="1"/>
      <c r="KAN72" s="2"/>
      <c r="KAO72" s="6"/>
      <c r="KAP72" s="6"/>
      <c r="KAQ72" s="1"/>
      <c r="KAR72" s="1"/>
      <c r="KAS72" s="1"/>
      <c r="KAV72" s="2"/>
      <c r="KAW72" s="6"/>
      <c r="KAX72" s="6"/>
      <c r="KAY72" s="1"/>
      <c r="KAZ72" s="1"/>
      <c r="KBA72" s="1"/>
      <c r="KBD72" s="2"/>
      <c r="KBE72" s="6"/>
      <c r="KBF72" s="6"/>
      <c r="KBG72" s="1"/>
      <c r="KBH72" s="1"/>
      <c r="KBI72" s="1"/>
      <c r="KBL72" s="2"/>
      <c r="KBM72" s="6"/>
      <c r="KBN72" s="6"/>
      <c r="KBO72" s="1"/>
      <c r="KBP72" s="1"/>
      <c r="KBQ72" s="1"/>
      <c r="KBT72" s="2"/>
      <c r="KBU72" s="6"/>
      <c r="KBV72" s="6"/>
      <c r="KBW72" s="1"/>
      <c r="KBX72" s="1"/>
      <c r="KBY72" s="1"/>
      <c r="KCB72" s="2"/>
      <c r="KCC72" s="6"/>
      <c r="KCD72" s="6"/>
      <c r="KCE72" s="1"/>
      <c r="KCF72" s="1"/>
      <c r="KCG72" s="1"/>
      <c r="KCJ72" s="2"/>
      <c r="KCK72" s="6"/>
      <c r="KCL72" s="6"/>
      <c r="KCM72" s="1"/>
      <c r="KCN72" s="1"/>
      <c r="KCO72" s="1"/>
      <c r="KCR72" s="2"/>
      <c r="KCS72" s="6"/>
      <c r="KCT72" s="6"/>
      <c r="KCU72" s="1"/>
      <c r="KCV72" s="1"/>
      <c r="KCW72" s="1"/>
      <c r="KCZ72" s="2"/>
      <c r="KDA72" s="6"/>
      <c r="KDB72" s="6"/>
      <c r="KDC72" s="1"/>
      <c r="KDD72" s="1"/>
      <c r="KDE72" s="1"/>
      <c r="KDH72" s="2"/>
      <c r="KDI72" s="6"/>
      <c r="KDJ72" s="6"/>
      <c r="KDK72" s="1"/>
      <c r="KDL72" s="1"/>
      <c r="KDM72" s="1"/>
      <c r="KDP72" s="2"/>
      <c r="KDQ72" s="6"/>
      <c r="KDR72" s="6"/>
      <c r="KDS72" s="1"/>
      <c r="KDT72" s="1"/>
      <c r="KDU72" s="1"/>
      <c r="KDX72" s="2"/>
      <c r="KDY72" s="6"/>
      <c r="KDZ72" s="6"/>
      <c r="KEA72" s="1"/>
      <c r="KEB72" s="1"/>
      <c r="KEC72" s="1"/>
      <c r="KEF72" s="2"/>
      <c r="KEG72" s="6"/>
      <c r="KEH72" s="6"/>
      <c r="KEI72" s="1"/>
      <c r="KEJ72" s="1"/>
      <c r="KEK72" s="1"/>
      <c r="KEN72" s="2"/>
      <c r="KEO72" s="6"/>
      <c r="KEP72" s="6"/>
      <c r="KEQ72" s="1"/>
      <c r="KER72" s="1"/>
      <c r="KES72" s="1"/>
      <c r="KEV72" s="2"/>
      <c r="KEW72" s="6"/>
      <c r="KEX72" s="6"/>
      <c r="KEY72" s="1"/>
      <c r="KEZ72" s="1"/>
      <c r="KFA72" s="1"/>
      <c r="KFD72" s="2"/>
      <c r="KFE72" s="6"/>
      <c r="KFF72" s="6"/>
      <c r="KFG72" s="1"/>
      <c r="KFH72" s="1"/>
      <c r="KFI72" s="1"/>
      <c r="KFL72" s="2"/>
      <c r="KFM72" s="6"/>
      <c r="KFN72" s="6"/>
      <c r="KFO72" s="1"/>
      <c r="KFP72" s="1"/>
      <c r="KFQ72" s="1"/>
      <c r="KFT72" s="2"/>
      <c r="KFU72" s="6"/>
      <c r="KFV72" s="6"/>
      <c r="KFW72" s="1"/>
      <c r="KFX72" s="1"/>
      <c r="KFY72" s="1"/>
      <c r="KGB72" s="2"/>
      <c r="KGC72" s="6"/>
      <c r="KGD72" s="6"/>
      <c r="KGE72" s="1"/>
      <c r="KGF72" s="1"/>
      <c r="KGG72" s="1"/>
      <c r="KGJ72" s="2"/>
      <c r="KGK72" s="6"/>
      <c r="KGL72" s="6"/>
      <c r="KGM72" s="1"/>
      <c r="KGN72" s="1"/>
      <c r="KGO72" s="1"/>
      <c r="KGR72" s="2"/>
      <c r="KGS72" s="6"/>
      <c r="KGT72" s="6"/>
      <c r="KGU72" s="1"/>
      <c r="KGV72" s="1"/>
      <c r="KGW72" s="1"/>
      <c r="KGZ72" s="2"/>
      <c r="KHA72" s="6"/>
      <c r="KHB72" s="6"/>
      <c r="KHC72" s="1"/>
      <c r="KHD72" s="1"/>
      <c r="KHE72" s="1"/>
      <c r="KHH72" s="2"/>
      <c r="KHI72" s="6"/>
      <c r="KHJ72" s="6"/>
      <c r="KHK72" s="1"/>
      <c r="KHL72" s="1"/>
      <c r="KHM72" s="1"/>
      <c r="KHP72" s="2"/>
      <c r="KHQ72" s="6"/>
      <c r="KHR72" s="6"/>
      <c r="KHS72" s="1"/>
      <c r="KHT72" s="1"/>
      <c r="KHU72" s="1"/>
      <c r="KHX72" s="2"/>
      <c r="KHY72" s="6"/>
      <c r="KHZ72" s="6"/>
      <c r="KIA72" s="1"/>
      <c r="KIB72" s="1"/>
      <c r="KIC72" s="1"/>
      <c r="KIF72" s="2"/>
      <c r="KIG72" s="6"/>
      <c r="KIH72" s="6"/>
      <c r="KII72" s="1"/>
      <c r="KIJ72" s="1"/>
      <c r="KIK72" s="1"/>
      <c r="KIN72" s="2"/>
      <c r="KIO72" s="6"/>
      <c r="KIP72" s="6"/>
      <c r="KIQ72" s="1"/>
      <c r="KIR72" s="1"/>
      <c r="KIS72" s="1"/>
      <c r="KIV72" s="2"/>
      <c r="KIW72" s="6"/>
      <c r="KIX72" s="6"/>
      <c r="KIY72" s="1"/>
      <c r="KIZ72" s="1"/>
      <c r="KJA72" s="1"/>
      <c r="KJD72" s="2"/>
      <c r="KJE72" s="6"/>
      <c r="KJF72" s="6"/>
      <c r="KJG72" s="1"/>
      <c r="KJH72" s="1"/>
      <c r="KJI72" s="1"/>
      <c r="KJL72" s="2"/>
      <c r="KJM72" s="6"/>
      <c r="KJN72" s="6"/>
      <c r="KJO72" s="1"/>
      <c r="KJP72" s="1"/>
      <c r="KJQ72" s="1"/>
      <c r="KJT72" s="2"/>
      <c r="KJU72" s="6"/>
      <c r="KJV72" s="6"/>
      <c r="KJW72" s="1"/>
      <c r="KJX72" s="1"/>
      <c r="KJY72" s="1"/>
      <c r="KKB72" s="2"/>
      <c r="KKC72" s="6"/>
      <c r="KKD72" s="6"/>
      <c r="KKE72" s="1"/>
      <c r="KKF72" s="1"/>
      <c r="KKG72" s="1"/>
      <c r="KKJ72" s="2"/>
      <c r="KKK72" s="6"/>
      <c r="KKL72" s="6"/>
      <c r="KKM72" s="1"/>
      <c r="KKN72" s="1"/>
      <c r="KKO72" s="1"/>
      <c r="KKR72" s="2"/>
      <c r="KKS72" s="6"/>
      <c r="KKT72" s="6"/>
      <c r="KKU72" s="1"/>
      <c r="KKV72" s="1"/>
      <c r="KKW72" s="1"/>
      <c r="KKZ72" s="2"/>
      <c r="KLA72" s="6"/>
      <c r="KLB72" s="6"/>
      <c r="KLC72" s="1"/>
      <c r="KLD72" s="1"/>
      <c r="KLE72" s="1"/>
      <c r="KLH72" s="2"/>
      <c r="KLI72" s="6"/>
      <c r="KLJ72" s="6"/>
      <c r="KLK72" s="1"/>
      <c r="KLL72" s="1"/>
      <c r="KLM72" s="1"/>
      <c r="KLP72" s="2"/>
      <c r="KLQ72" s="6"/>
      <c r="KLR72" s="6"/>
      <c r="KLS72" s="1"/>
      <c r="KLT72" s="1"/>
      <c r="KLU72" s="1"/>
      <c r="KLX72" s="2"/>
      <c r="KLY72" s="6"/>
      <c r="KLZ72" s="6"/>
      <c r="KMA72" s="1"/>
      <c r="KMB72" s="1"/>
      <c r="KMC72" s="1"/>
      <c r="KMF72" s="2"/>
      <c r="KMG72" s="6"/>
      <c r="KMH72" s="6"/>
      <c r="KMI72" s="1"/>
      <c r="KMJ72" s="1"/>
      <c r="KMK72" s="1"/>
      <c r="KMN72" s="2"/>
      <c r="KMO72" s="6"/>
      <c r="KMP72" s="6"/>
      <c r="KMQ72" s="1"/>
      <c r="KMR72" s="1"/>
      <c r="KMS72" s="1"/>
      <c r="KMV72" s="2"/>
      <c r="KMW72" s="6"/>
      <c r="KMX72" s="6"/>
      <c r="KMY72" s="1"/>
      <c r="KMZ72" s="1"/>
      <c r="KNA72" s="1"/>
      <c r="KND72" s="2"/>
      <c r="KNE72" s="6"/>
      <c r="KNF72" s="6"/>
      <c r="KNG72" s="1"/>
      <c r="KNH72" s="1"/>
      <c r="KNI72" s="1"/>
      <c r="KNL72" s="2"/>
      <c r="KNM72" s="6"/>
      <c r="KNN72" s="6"/>
      <c r="KNO72" s="1"/>
      <c r="KNP72" s="1"/>
      <c r="KNQ72" s="1"/>
      <c r="KNT72" s="2"/>
      <c r="KNU72" s="6"/>
      <c r="KNV72" s="6"/>
      <c r="KNW72" s="1"/>
      <c r="KNX72" s="1"/>
      <c r="KNY72" s="1"/>
      <c r="KOB72" s="2"/>
      <c r="KOC72" s="6"/>
      <c r="KOD72" s="6"/>
      <c r="KOE72" s="1"/>
      <c r="KOF72" s="1"/>
      <c r="KOG72" s="1"/>
      <c r="KOJ72" s="2"/>
      <c r="KOK72" s="6"/>
      <c r="KOL72" s="6"/>
      <c r="KOM72" s="1"/>
      <c r="KON72" s="1"/>
      <c r="KOO72" s="1"/>
      <c r="KOR72" s="2"/>
      <c r="KOS72" s="6"/>
      <c r="KOT72" s="6"/>
      <c r="KOU72" s="1"/>
      <c r="KOV72" s="1"/>
      <c r="KOW72" s="1"/>
      <c r="KOZ72" s="2"/>
      <c r="KPA72" s="6"/>
      <c r="KPB72" s="6"/>
      <c r="KPC72" s="1"/>
      <c r="KPD72" s="1"/>
      <c r="KPE72" s="1"/>
      <c r="KPH72" s="2"/>
      <c r="KPI72" s="6"/>
      <c r="KPJ72" s="6"/>
      <c r="KPK72" s="1"/>
      <c r="KPL72" s="1"/>
      <c r="KPM72" s="1"/>
      <c r="KPP72" s="2"/>
      <c r="KPQ72" s="6"/>
      <c r="KPR72" s="6"/>
      <c r="KPS72" s="1"/>
      <c r="KPT72" s="1"/>
      <c r="KPU72" s="1"/>
      <c r="KPX72" s="2"/>
      <c r="KPY72" s="6"/>
      <c r="KPZ72" s="6"/>
      <c r="KQA72" s="1"/>
      <c r="KQB72" s="1"/>
      <c r="KQC72" s="1"/>
      <c r="KQF72" s="2"/>
      <c r="KQG72" s="6"/>
      <c r="KQH72" s="6"/>
      <c r="KQI72" s="1"/>
      <c r="KQJ72" s="1"/>
      <c r="KQK72" s="1"/>
      <c r="KQN72" s="2"/>
      <c r="KQO72" s="6"/>
      <c r="KQP72" s="6"/>
      <c r="KQQ72" s="1"/>
      <c r="KQR72" s="1"/>
      <c r="KQS72" s="1"/>
      <c r="KQV72" s="2"/>
      <c r="KQW72" s="6"/>
      <c r="KQX72" s="6"/>
      <c r="KQY72" s="1"/>
      <c r="KQZ72" s="1"/>
      <c r="KRA72" s="1"/>
      <c r="KRD72" s="2"/>
      <c r="KRE72" s="6"/>
      <c r="KRF72" s="6"/>
      <c r="KRG72" s="1"/>
      <c r="KRH72" s="1"/>
      <c r="KRI72" s="1"/>
      <c r="KRL72" s="2"/>
      <c r="KRM72" s="6"/>
      <c r="KRN72" s="6"/>
      <c r="KRO72" s="1"/>
      <c r="KRP72" s="1"/>
      <c r="KRQ72" s="1"/>
      <c r="KRT72" s="2"/>
      <c r="KRU72" s="6"/>
      <c r="KRV72" s="6"/>
      <c r="KRW72" s="1"/>
      <c r="KRX72" s="1"/>
      <c r="KRY72" s="1"/>
      <c r="KSB72" s="2"/>
      <c r="KSC72" s="6"/>
      <c r="KSD72" s="6"/>
      <c r="KSE72" s="1"/>
      <c r="KSF72" s="1"/>
      <c r="KSG72" s="1"/>
      <c r="KSJ72" s="2"/>
      <c r="KSK72" s="6"/>
      <c r="KSL72" s="6"/>
      <c r="KSM72" s="1"/>
      <c r="KSN72" s="1"/>
      <c r="KSO72" s="1"/>
      <c r="KSR72" s="2"/>
      <c r="KSS72" s="6"/>
      <c r="KST72" s="6"/>
      <c r="KSU72" s="1"/>
      <c r="KSV72" s="1"/>
      <c r="KSW72" s="1"/>
      <c r="KSZ72" s="2"/>
      <c r="KTA72" s="6"/>
      <c r="KTB72" s="6"/>
      <c r="KTC72" s="1"/>
      <c r="KTD72" s="1"/>
      <c r="KTE72" s="1"/>
      <c r="KTH72" s="2"/>
      <c r="KTI72" s="6"/>
      <c r="KTJ72" s="6"/>
      <c r="KTK72" s="1"/>
      <c r="KTL72" s="1"/>
      <c r="KTM72" s="1"/>
      <c r="KTP72" s="2"/>
      <c r="KTQ72" s="6"/>
      <c r="KTR72" s="6"/>
      <c r="KTS72" s="1"/>
      <c r="KTT72" s="1"/>
      <c r="KTU72" s="1"/>
      <c r="KTX72" s="2"/>
      <c r="KTY72" s="6"/>
      <c r="KTZ72" s="6"/>
      <c r="KUA72" s="1"/>
      <c r="KUB72" s="1"/>
      <c r="KUC72" s="1"/>
      <c r="KUF72" s="2"/>
      <c r="KUG72" s="6"/>
      <c r="KUH72" s="6"/>
      <c r="KUI72" s="1"/>
      <c r="KUJ72" s="1"/>
      <c r="KUK72" s="1"/>
      <c r="KUN72" s="2"/>
      <c r="KUO72" s="6"/>
      <c r="KUP72" s="6"/>
      <c r="KUQ72" s="1"/>
      <c r="KUR72" s="1"/>
      <c r="KUS72" s="1"/>
      <c r="KUV72" s="2"/>
      <c r="KUW72" s="6"/>
      <c r="KUX72" s="6"/>
      <c r="KUY72" s="1"/>
      <c r="KUZ72" s="1"/>
      <c r="KVA72" s="1"/>
      <c r="KVD72" s="2"/>
      <c r="KVE72" s="6"/>
      <c r="KVF72" s="6"/>
      <c r="KVG72" s="1"/>
      <c r="KVH72" s="1"/>
      <c r="KVI72" s="1"/>
      <c r="KVL72" s="2"/>
      <c r="KVM72" s="6"/>
      <c r="KVN72" s="6"/>
      <c r="KVO72" s="1"/>
      <c r="KVP72" s="1"/>
      <c r="KVQ72" s="1"/>
      <c r="KVT72" s="2"/>
      <c r="KVU72" s="6"/>
      <c r="KVV72" s="6"/>
      <c r="KVW72" s="1"/>
      <c r="KVX72" s="1"/>
      <c r="KVY72" s="1"/>
      <c r="KWB72" s="2"/>
      <c r="KWC72" s="6"/>
      <c r="KWD72" s="6"/>
      <c r="KWE72" s="1"/>
      <c r="KWF72" s="1"/>
      <c r="KWG72" s="1"/>
      <c r="KWJ72" s="2"/>
      <c r="KWK72" s="6"/>
      <c r="KWL72" s="6"/>
      <c r="KWM72" s="1"/>
      <c r="KWN72" s="1"/>
      <c r="KWO72" s="1"/>
      <c r="KWR72" s="2"/>
      <c r="KWS72" s="6"/>
      <c r="KWT72" s="6"/>
      <c r="KWU72" s="1"/>
      <c r="KWV72" s="1"/>
      <c r="KWW72" s="1"/>
      <c r="KWZ72" s="2"/>
      <c r="KXA72" s="6"/>
      <c r="KXB72" s="6"/>
      <c r="KXC72" s="1"/>
      <c r="KXD72" s="1"/>
      <c r="KXE72" s="1"/>
      <c r="KXH72" s="2"/>
      <c r="KXI72" s="6"/>
      <c r="KXJ72" s="6"/>
      <c r="KXK72" s="1"/>
      <c r="KXL72" s="1"/>
      <c r="KXM72" s="1"/>
      <c r="KXP72" s="2"/>
      <c r="KXQ72" s="6"/>
      <c r="KXR72" s="6"/>
      <c r="KXS72" s="1"/>
      <c r="KXT72" s="1"/>
      <c r="KXU72" s="1"/>
      <c r="KXX72" s="2"/>
      <c r="KXY72" s="6"/>
      <c r="KXZ72" s="6"/>
      <c r="KYA72" s="1"/>
      <c r="KYB72" s="1"/>
      <c r="KYC72" s="1"/>
      <c r="KYF72" s="2"/>
      <c r="KYG72" s="6"/>
      <c r="KYH72" s="6"/>
      <c r="KYI72" s="1"/>
      <c r="KYJ72" s="1"/>
      <c r="KYK72" s="1"/>
      <c r="KYN72" s="2"/>
      <c r="KYO72" s="6"/>
      <c r="KYP72" s="6"/>
      <c r="KYQ72" s="1"/>
      <c r="KYR72" s="1"/>
      <c r="KYS72" s="1"/>
      <c r="KYV72" s="2"/>
      <c r="KYW72" s="6"/>
      <c r="KYX72" s="6"/>
      <c r="KYY72" s="1"/>
      <c r="KYZ72" s="1"/>
      <c r="KZA72" s="1"/>
      <c r="KZD72" s="2"/>
      <c r="KZE72" s="6"/>
      <c r="KZF72" s="6"/>
      <c r="KZG72" s="1"/>
      <c r="KZH72" s="1"/>
      <c r="KZI72" s="1"/>
      <c r="KZL72" s="2"/>
      <c r="KZM72" s="6"/>
      <c r="KZN72" s="6"/>
      <c r="KZO72" s="1"/>
      <c r="KZP72" s="1"/>
      <c r="KZQ72" s="1"/>
      <c r="KZT72" s="2"/>
      <c r="KZU72" s="6"/>
      <c r="KZV72" s="6"/>
      <c r="KZW72" s="1"/>
      <c r="KZX72" s="1"/>
      <c r="KZY72" s="1"/>
      <c r="LAB72" s="2"/>
      <c r="LAC72" s="6"/>
      <c r="LAD72" s="6"/>
      <c r="LAE72" s="1"/>
      <c r="LAF72" s="1"/>
      <c r="LAG72" s="1"/>
      <c r="LAJ72" s="2"/>
      <c r="LAK72" s="6"/>
      <c r="LAL72" s="6"/>
      <c r="LAM72" s="1"/>
      <c r="LAN72" s="1"/>
      <c r="LAO72" s="1"/>
      <c r="LAR72" s="2"/>
      <c r="LAS72" s="6"/>
      <c r="LAT72" s="6"/>
      <c r="LAU72" s="1"/>
      <c r="LAV72" s="1"/>
      <c r="LAW72" s="1"/>
      <c r="LAZ72" s="2"/>
      <c r="LBA72" s="6"/>
      <c r="LBB72" s="6"/>
      <c r="LBC72" s="1"/>
      <c r="LBD72" s="1"/>
      <c r="LBE72" s="1"/>
      <c r="LBH72" s="2"/>
      <c r="LBI72" s="6"/>
      <c r="LBJ72" s="6"/>
      <c r="LBK72" s="1"/>
      <c r="LBL72" s="1"/>
      <c r="LBM72" s="1"/>
      <c r="LBP72" s="2"/>
      <c r="LBQ72" s="6"/>
      <c r="LBR72" s="6"/>
      <c r="LBS72" s="1"/>
      <c r="LBT72" s="1"/>
      <c r="LBU72" s="1"/>
      <c r="LBX72" s="2"/>
      <c r="LBY72" s="6"/>
      <c r="LBZ72" s="6"/>
      <c r="LCA72" s="1"/>
      <c r="LCB72" s="1"/>
      <c r="LCC72" s="1"/>
      <c r="LCF72" s="2"/>
      <c r="LCG72" s="6"/>
      <c r="LCH72" s="6"/>
      <c r="LCI72" s="1"/>
      <c r="LCJ72" s="1"/>
      <c r="LCK72" s="1"/>
      <c r="LCN72" s="2"/>
      <c r="LCO72" s="6"/>
      <c r="LCP72" s="6"/>
      <c r="LCQ72" s="1"/>
      <c r="LCR72" s="1"/>
      <c r="LCS72" s="1"/>
      <c r="LCV72" s="2"/>
      <c r="LCW72" s="6"/>
      <c r="LCX72" s="6"/>
      <c r="LCY72" s="1"/>
      <c r="LCZ72" s="1"/>
      <c r="LDA72" s="1"/>
      <c r="LDD72" s="2"/>
      <c r="LDE72" s="6"/>
      <c r="LDF72" s="6"/>
      <c r="LDG72" s="1"/>
      <c r="LDH72" s="1"/>
      <c r="LDI72" s="1"/>
      <c r="LDL72" s="2"/>
      <c r="LDM72" s="6"/>
      <c r="LDN72" s="6"/>
      <c r="LDO72" s="1"/>
      <c r="LDP72" s="1"/>
      <c r="LDQ72" s="1"/>
      <c r="LDT72" s="2"/>
      <c r="LDU72" s="6"/>
      <c r="LDV72" s="6"/>
      <c r="LDW72" s="1"/>
      <c r="LDX72" s="1"/>
      <c r="LDY72" s="1"/>
      <c r="LEB72" s="2"/>
      <c r="LEC72" s="6"/>
      <c r="LED72" s="6"/>
      <c r="LEE72" s="1"/>
      <c r="LEF72" s="1"/>
      <c r="LEG72" s="1"/>
      <c r="LEJ72" s="2"/>
      <c r="LEK72" s="6"/>
      <c r="LEL72" s="6"/>
      <c r="LEM72" s="1"/>
      <c r="LEN72" s="1"/>
      <c r="LEO72" s="1"/>
      <c r="LER72" s="2"/>
      <c r="LES72" s="6"/>
      <c r="LET72" s="6"/>
      <c r="LEU72" s="1"/>
      <c r="LEV72" s="1"/>
      <c r="LEW72" s="1"/>
      <c r="LEZ72" s="2"/>
      <c r="LFA72" s="6"/>
      <c r="LFB72" s="6"/>
      <c r="LFC72" s="1"/>
      <c r="LFD72" s="1"/>
      <c r="LFE72" s="1"/>
      <c r="LFH72" s="2"/>
      <c r="LFI72" s="6"/>
      <c r="LFJ72" s="6"/>
      <c r="LFK72" s="1"/>
      <c r="LFL72" s="1"/>
      <c r="LFM72" s="1"/>
      <c r="LFP72" s="2"/>
      <c r="LFQ72" s="6"/>
      <c r="LFR72" s="6"/>
      <c r="LFS72" s="1"/>
      <c r="LFT72" s="1"/>
      <c r="LFU72" s="1"/>
      <c r="LFX72" s="2"/>
      <c r="LFY72" s="6"/>
      <c r="LFZ72" s="6"/>
      <c r="LGA72" s="1"/>
      <c r="LGB72" s="1"/>
      <c r="LGC72" s="1"/>
      <c r="LGF72" s="2"/>
      <c r="LGG72" s="6"/>
      <c r="LGH72" s="6"/>
      <c r="LGI72" s="1"/>
      <c r="LGJ72" s="1"/>
      <c r="LGK72" s="1"/>
      <c r="LGN72" s="2"/>
      <c r="LGO72" s="6"/>
      <c r="LGP72" s="6"/>
      <c r="LGQ72" s="1"/>
      <c r="LGR72" s="1"/>
      <c r="LGS72" s="1"/>
      <c r="LGV72" s="2"/>
      <c r="LGW72" s="6"/>
      <c r="LGX72" s="6"/>
      <c r="LGY72" s="1"/>
      <c r="LGZ72" s="1"/>
      <c r="LHA72" s="1"/>
      <c r="LHD72" s="2"/>
      <c r="LHE72" s="6"/>
      <c r="LHF72" s="6"/>
      <c r="LHG72" s="1"/>
      <c r="LHH72" s="1"/>
      <c r="LHI72" s="1"/>
      <c r="LHL72" s="2"/>
      <c r="LHM72" s="6"/>
      <c r="LHN72" s="6"/>
      <c r="LHO72" s="1"/>
      <c r="LHP72" s="1"/>
      <c r="LHQ72" s="1"/>
      <c r="LHT72" s="2"/>
      <c r="LHU72" s="6"/>
      <c r="LHV72" s="6"/>
      <c r="LHW72" s="1"/>
      <c r="LHX72" s="1"/>
      <c r="LHY72" s="1"/>
      <c r="LIB72" s="2"/>
      <c r="LIC72" s="6"/>
      <c r="LID72" s="6"/>
      <c r="LIE72" s="1"/>
      <c r="LIF72" s="1"/>
      <c r="LIG72" s="1"/>
      <c r="LIJ72" s="2"/>
      <c r="LIK72" s="6"/>
      <c r="LIL72" s="6"/>
      <c r="LIM72" s="1"/>
      <c r="LIN72" s="1"/>
      <c r="LIO72" s="1"/>
      <c r="LIR72" s="2"/>
      <c r="LIS72" s="6"/>
      <c r="LIT72" s="6"/>
      <c r="LIU72" s="1"/>
      <c r="LIV72" s="1"/>
      <c r="LIW72" s="1"/>
      <c r="LIZ72" s="2"/>
      <c r="LJA72" s="6"/>
      <c r="LJB72" s="6"/>
      <c r="LJC72" s="1"/>
      <c r="LJD72" s="1"/>
      <c r="LJE72" s="1"/>
      <c r="LJH72" s="2"/>
      <c r="LJI72" s="6"/>
      <c r="LJJ72" s="6"/>
      <c r="LJK72" s="1"/>
      <c r="LJL72" s="1"/>
      <c r="LJM72" s="1"/>
      <c r="LJP72" s="2"/>
      <c r="LJQ72" s="6"/>
      <c r="LJR72" s="6"/>
      <c r="LJS72" s="1"/>
      <c r="LJT72" s="1"/>
      <c r="LJU72" s="1"/>
      <c r="LJX72" s="2"/>
      <c r="LJY72" s="6"/>
      <c r="LJZ72" s="6"/>
      <c r="LKA72" s="1"/>
      <c r="LKB72" s="1"/>
      <c r="LKC72" s="1"/>
      <c r="LKF72" s="2"/>
      <c r="LKG72" s="6"/>
      <c r="LKH72" s="6"/>
      <c r="LKI72" s="1"/>
      <c r="LKJ72" s="1"/>
      <c r="LKK72" s="1"/>
      <c r="LKN72" s="2"/>
      <c r="LKO72" s="6"/>
      <c r="LKP72" s="6"/>
      <c r="LKQ72" s="1"/>
      <c r="LKR72" s="1"/>
      <c r="LKS72" s="1"/>
      <c r="LKV72" s="2"/>
      <c r="LKW72" s="6"/>
      <c r="LKX72" s="6"/>
      <c r="LKY72" s="1"/>
      <c r="LKZ72" s="1"/>
      <c r="LLA72" s="1"/>
      <c r="LLD72" s="2"/>
      <c r="LLE72" s="6"/>
      <c r="LLF72" s="6"/>
      <c r="LLG72" s="1"/>
      <c r="LLH72" s="1"/>
      <c r="LLI72" s="1"/>
      <c r="LLL72" s="2"/>
      <c r="LLM72" s="6"/>
      <c r="LLN72" s="6"/>
      <c r="LLO72" s="1"/>
      <c r="LLP72" s="1"/>
      <c r="LLQ72" s="1"/>
      <c r="LLT72" s="2"/>
      <c r="LLU72" s="6"/>
      <c r="LLV72" s="6"/>
      <c r="LLW72" s="1"/>
      <c r="LLX72" s="1"/>
      <c r="LLY72" s="1"/>
      <c r="LMB72" s="2"/>
      <c r="LMC72" s="6"/>
      <c r="LMD72" s="6"/>
      <c r="LME72" s="1"/>
      <c r="LMF72" s="1"/>
      <c r="LMG72" s="1"/>
      <c r="LMJ72" s="2"/>
      <c r="LMK72" s="6"/>
      <c r="LML72" s="6"/>
      <c r="LMM72" s="1"/>
      <c r="LMN72" s="1"/>
      <c r="LMO72" s="1"/>
      <c r="LMR72" s="2"/>
      <c r="LMS72" s="6"/>
      <c r="LMT72" s="6"/>
      <c r="LMU72" s="1"/>
      <c r="LMV72" s="1"/>
      <c r="LMW72" s="1"/>
      <c r="LMZ72" s="2"/>
      <c r="LNA72" s="6"/>
      <c r="LNB72" s="6"/>
      <c r="LNC72" s="1"/>
      <c r="LND72" s="1"/>
      <c r="LNE72" s="1"/>
      <c r="LNH72" s="2"/>
      <c r="LNI72" s="6"/>
      <c r="LNJ72" s="6"/>
      <c r="LNK72" s="1"/>
      <c r="LNL72" s="1"/>
      <c r="LNM72" s="1"/>
      <c r="LNP72" s="2"/>
      <c r="LNQ72" s="6"/>
      <c r="LNR72" s="6"/>
      <c r="LNS72" s="1"/>
      <c r="LNT72" s="1"/>
      <c r="LNU72" s="1"/>
      <c r="LNX72" s="2"/>
      <c r="LNY72" s="6"/>
      <c r="LNZ72" s="6"/>
      <c r="LOA72" s="1"/>
      <c r="LOB72" s="1"/>
      <c r="LOC72" s="1"/>
      <c r="LOF72" s="2"/>
      <c r="LOG72" s="6"/>
      <c r="LOH72" s="6"/>
      <c r="LOI72" s="1"/>
      <c r="LOJ72" s="1"/>
      <c r="LOK72" s="1"/>
      <c r="LON72" s="2"/>
      <c r="LOO72" s="6"/>
      <c r="LOP72" s="6"/>
      <c r="LOQ72" s="1"/>
      <c r="LOR72" s="1"/>
      <c r="LOS72" s="1"/>
      <c r="LOV72" s="2"/>
      <c r="LOW72" s="6"/>
      <c r="LOX72" s="6"/>
      <c r="LOY72" s="1"/>
      <c r="LOZ72" s="1"/>
      <c r="LPA72" s="1"/>
      <c r="LPD72" s="2"/>
      <c r="LPE72" s="6"/>
      <c r="LPF72" s="6"/>
      <c r="LPG72" s="1"/>
      <c r="LPH72" s="1"/>
      <c r="LPI72" s="1"/>
      <c r="LPL72" s="2"/>
      <c r="LPM72" s="6"/>
      <c r="LPN72" s="6"/>
      <c r="LPO72" s="1"/>
      <c r="LPP72" s="1"/>
      <c r="LPQ72" s="1"/>
      <c r="LPT72" s="2"/>
      <c r="LPU72" s="6"/>
      <c r="LPV72" s="6"/>
      <c r="LPW72" s="1"/>
      <c r="LPX72" s="1"/>
      <c r="LPY72" s="1"/>
      <c r="LQB72" s="2"/>
      <c r="LQC72" s="6"/>
      <c r="LQD72" s="6"/>
      <c r="LQE72" s="1"/>
      <c r="LQF72" s="1"/>
      <c r="LQG72" s="1"/>
      <c r="LQJ72" s="2"/>
      <c r="LQK72" s="6"/>
      <c r="LQL72" s="6"/>
      <c r="LQM72" s="1"/>
      <c r="LQN72" s="1"/>
      <c r="LQO72" s="1"/>
      <c r="LQR72" s="2"/>
      <c r="LQS72" s="6"/>
      <c r="LQT72" s="6"/>
      <c r="LQU72" s="1"/>
      <c r="LQV72" s="1"/>
      <c r="LQW72" s="1"/>
      <c r="LQZ72" s="2"/>
      <c r="LRA72" s="6"/>
      <c r="LRB72" s="6"/>
      <c r="LRC72" s="1"/>
      <c r="LRD72" s="1"/>
      <c r="LRE72" s="1"/>
      <c r="LRH72" s="2"/>
      <c r="LRI72" s="6"/>
      <c r="LRJ72" s="6"/>
      <c r="LRK72" s="1"/>
      <c r="LRL72" s="1"/>
      <c r="LRM72" s="1"/>
      <c r="LRP72" s="2"/>
      <c r="LRQ72" s="6"/>
      <c r="LRR72" s="6"/>
      <c r="LRS72" s="1"/>
      <c r="LRT72" s="1"/>
      <c r="LRU72" s="1"/>
      <c r="LRX72" s="2"/>
      <c r="LRY72" s="6"/>
      <c r="LRZ72" s="6"/>
      <c r="LSA72" s="1"/>
      <c r="LSB72" s="1"/>
      <c r="LSC72" s="1"/>
      <c r="LSF72" s="2"/>
      <c r="LSG72" s="6"/>
      <c r="LSH72" s="6"/>
      <c r="LSI72" s="1"/>
      <c r="LSJ72" s="1"/>
      <c r="LSK72" s="1"/>
      <c r="LSN72" s="2"/>
      <c r="LSO72" s="6"/>
      <c r="LSP72" s="6"/>
      <c r="LSQ72" s="1"/>
      <c r="LSR72" s="1"/>
      <c r="LSS72" s="1"/>
      <c r="LSV72" s="2"/>
      <c r="LSW72" s="6"/>
      <c r="LSX72" s="6"/>
      <c r="LSY72" s="1"/>
      <c r="LSZ72" s="1"/>
      <c r="LTA72" s="1"/>
      <c r="LTD72" s="2"/>
      <c r="LTE72" s="6"/>
      <c r="LTF72" s="6"/>
      <c r="LTG72" s="1"/>
      <c r="LTH72" s="1"/>
      <c r="LTI72" s="1"/>
      <c r="LTL72" s="2"/>
      <c r="LTM72" s="6"/>
      <c r="LTN72" s="6"/>
      <c r="LTO72" s="1"/>
      <c r="LTP72" s="1"/>
      <c r="LTQ72" s="1"/>
      <c r="LTT72" s="2"/>
      <c r="LTU72" s="6"/>
      <c r="LTV72" s="6"/>
      <c r="LTW72" s="1"/>
      <c r="LTX72" s="1"/>
      <c r="LTY72" s="1"/>
      <c r="LUB72" s="2"/>
      <c r="LUC72" s="6"/>
      <c r="LUD72" s="6"/>
      <c r="LUE72" s="1"/>
      <c r="LUF72" s="1"/>
      <c r="LUG72" s="1"/>
      <c r="LUJ72" s="2"/>
      <c r="LUK72" s="6"/>
      <c r="LUL72" s="6"/>
      <c r="LUM72" s="1"/>
      <c r="LUN72" s="1"/>
      <c r="LUO72" s="1"/>
      <c r="LUR72" s="2"/>
      <c r="LUS72" s="6"/>
      <c r="LUT72" s="6"/>
      <c r="LUU72" s="1"/>
      <c r="LUV72" s="1"/>
      <c r="LUW72" s="1"/>
      <c r="LUZ72" s="2"/>
      <c r="LVA72" s="6"/>
      <c r="LVB72" s="6"/>
      <c r="LVC72" s="1"/>
      <c r="LVD72" s="1"/>
      <c r="LVE72" s="1"/>
      <c r="LVH72" s="2"/>
      <c r="LVI72" s="6"/>
      <c r="LVJ72" s="6"/>
      <c r="LVK72" s="1"/>
      <c r="LVL72" s="1"/>
      <c r="LVM72" s="1"/>
      <c r="LVP72" s="2"/>
      <c r="LVQ72" s="6"/>
      <c r="LVR72" s="6"/>
      <c r="LVS72" s="1"/>
      <c r="LVT72" s="1"/>
      <c r="LVU72" s="1"/>
      <c r="LVX72" s="2"/>
      <c r="LVY72" s="6"/>
      <c r="LVZ72" s="6"/>
      <c r="LWA72" s="1"/>
      <c r="LWB72" s="1"/>
      <c r="LWC72" s="1"/>
      <c r="LWF72" s="2"/>
      <c r="LWG72" s="6"/>
      <c r="LWH72" s="6"/>
      <c r="LWI72" s="1"/>
      <c r="LWJ72" s="1"/>
      <c r="LWK72" s="1"/>
      <c r="LWN72" s="2"/>
      <c r="LWO72" s="6"/>
      <c r="LWP72" s="6"/>
      <c r="LWQ72" s="1"/>
      <c r="LWR72" s="1"/>
      <c r="LWS72" s="1"/>
      <c r="LWV72" s="2"/>
      <c r="LWW72" s="6"/>
      <c r="LWX72" s="6"/>
      <c r="LWY72" s="1"/>
      <c r="LWZ72" s="1"/>
      <c r="LXA72" s="1"/>
      <c r="LXD72" s="2"/>
      <c r="LXE72" s="6"/>
      <c r="LXF72" s="6"/>
      <c r="LXG72" s="1"/>
      <c r="LXH72" s="1"/>
      <c r="LXI72" s="1"/>
      <c r="LXL72" s="2"/>
      <c r="LXM72" s="6"/>
      <c r="LXN72" s="6"/>
      <c r="LXO72" s="1"/>
      <c r="LXP72" s="1"/>
      <c r="LXQ72" s="1"/>
      <c r="LXT72" s="2"/>
      <c r="LXU72" s="6"/>
      <c r="LXV72" s="6"/>
      <c r="LXW72" s="1"/>
      <c r="LXX72" s="1"/>
      <c r="LXY72" s="1"/>
      <c r="LYB72" s="2"/>
      <c r="LYC72" s="6"/>
      <c r="LYD72" s="6"/>
      <c r="LYE72" s="1"/>
      <c r="LYF72" s="1"/>
      <c r="LYG72" s="1"/>
      <c r="LYJ72" s="2"/>
      <c r="LYK72" s="6"/>
      <c r="LYL72" s="6"/>
      <c r="LYM72" s="1"/>
      <c r="LYN72" s="1"/>
      <c r="LYO72" s="1"/>
      <c r="LYR72" s="2"/>
      <c r="LYS72" s="6"/>
      <c r="LYT72" s="6"/>
      <c r="LYU72" s="1"/>
      <c r="LYV72" s="1"/>
      <c r="LYW72" s="1"/>
      <c r="LYZ72" s="2"/>
      <c r="LZA72" s="6"/>
      <c r="LZB72" s="6"/>
      <c r="LZC72" s="1"/>
      <c r="LZD72" s="1"/>
      <c r="LZE72" s="1"/>
      <c r="LZH72" s="2"/>
      <c r="LZI72" s="6"/>
      <c r="LZJ72" s="6"/>
      <c r="LZK72" s="1"/>
      <c r="LZL72" s="1"/>
      <c r="LZM72" s="1"/>
      <c r="LZP72" s="2"/>
      <c r="LZQ72" s="6"/>
      <c r="LZR72" s="6"/>
      <c r="LZS72" s="1"/>
      <c r="LZT72" s="1"/>
      <c r="LZU72" s="1"/>
      <c r="LZX72" s="2"/>
      <c r="LZY72" s="6"/>
      <c r="LZZ72" s="6"/>
      <c r="MAA72" s="1"/>
      <c r="MAB72" s="1"/>
      <c r="MAC72" s="1"/>
      <c r="MAF72" s="2"/>
      <c r="MAG72" s="6"/>
      <c r="MAH72" s="6"/>
      <c r="MAI72" s="1"/>
      <c r="MAJ72" s="1"/>
      <c r="MAK72" s="1"/>
      <c r="MAN72" s="2"/>
      <c r="MAO72" s="6"/>
      <c r="MAP72" s="6"/>
      <c r="MAQ72" s="1"/>
      <c r="MAR72" s="1"/>
      <c r="MAS72" s="1"/>
      <c r="MAV72" s="2"/>
      <c r="MAW72" s="6"/>
      <c r="MAX72" s="6"/>
      <c r="MAY72" s="1"/>
      <c r="MAZ72" s="1"/>
      <c r="MBA72" s="1"/>
      <c r="MBD72" s="2"/>
      <c r="MBE72" s="6"/>
      <c r="MBF72" s="6"/>
      <c r="MBG72" s="1"/>
      <c r="MBH72" s="1"/>
      <c r="MBI72" s="1"/>
      <c r="MBL72" s="2"/>
      <c r="MBM72" s="6"/>
      <c r="MBN72" s="6"/>
      <c r="MBO72" s="1"/>
      <c r="MBP72" s="1"/>
      <c r="MBQ72" s="1"/>
      <c r="MBT72" s="2"/>
      <c r="MBU72" s="6"/>
      <c r="MBV72" s="6"/>
      <c r="MBW72" s="1"/>
      <c r="MBX72" s="1"/>
      <c r="MBY72" s="1"/>
      <c r="MCB72" s="2"/>
      <c r="MCC72" s="6"/>
      <c r="MCD72" s="6"/>
      <c r="MCE72" s="1"/>
      <c r="MCF72" s="1"/>
      <c r="MCG72" s="1"/>
      <c r="MCJ72" s="2"/>
      <c r="MCK72" s="6"/>
      <c r="MCL72" s="6"/>
      <c r="MCM72" s="1"/>
      <c r="MCN72" s="1"/>
      <c r="MCO72" s="1"/>
      <c r="MCR72" s="2"/>
      <c r="MCS72" s="6"/>
      <c r="MCT72" s="6"/>
      <c r="MCU72" s="1"/>
      <c r="MCV72" s="1"/>
      <c r="MCW72" s="1"/>
      <c r="MCZ72" s="2"/>
      <c r="MDA72" s="6"/>
      <c r="MDB72" s="6"/>
      <c r="MDC72" s="1"/>
      <c r="MDD72" s="1"/>
      <c r="MDE72" s="1"/>
      <c r="MDH72" s="2"/>
      <c r="MDI72" s="6"/>
      <c r="MDJ72" s="6"/>
      <c r="MDK72" s="1"/>
      <c r="MDL72" s="1"/>
      <c r="MDM72" s="1"/>
      <c r="MDP72" s="2"/>
      <c r="MDQ72" s="6"/>
      <c r="MDR72" s="6"/>
      <c r="MDS72" s="1"/>
      <c r="MDT72" s="1"/>
      <c r="MDU72" s="1"/>
      <c r="MDX72" s="2"/>
      <c r="MDY72" s="6"/>
      <c r="MDZ72" s="6"/>
      <c r="MEA72" s="1"/>
      <c r="MEB72" s="1"/>
      <c r="MEC72" s="1"/>
      <c r="MEF72" s="2"/>
      <c r="MEG72" s="6"/>
      <c r="MEH72" s="6"/>
      <c r="MEI72" s="1"/>
      <c r="MEJ72" s="1"/>
      <c r="MEK72" s="1"/>
      <c r="MEN72" s="2"/>
      <c r="MEO72" s="6"/>
      <c r="MEP72" s="6"/>
      <c r="MEQ72" s="1"/>
      <c r="MER72" s="1"/>
      <c r="MES72" s="1"/>
      <c r="MEV72" s="2"/>
      <c r="MEW72" s="6"/>
      <c r="MEX72" s="6"/>
      <c r="MEY72" s="1"/>
      <c r="MEZ72" s="1"/>
      <c r="MFA72" s="1"/>
      <c r="MFD72" s="2"/>
      <c r="MFE72" s="6"/>
      <c r="MFF72" s="6"/>
      <c r="MFG72" s="1"/>
      <c r="MFH72" s="1"/>
      <c r="MFI72" s="1"/>
      <c r="MFL72" s="2"/>
      <c r="MFM72" s="6"/>
      <c r="MFN72" s="6"/>
      <c r="MFO72" s="1"/>
      <c r="MFP72" s="1"/>
      <c r="MFQ72" s="1"/>
      <c r="MFT72" s="2"/>
      <c r="MFU72" s="6"/>
      <c r="MFV72" s="6"/>
      <c r="MFW72" s="1"/>
      <c r="MFX72" s="1"/>
      <c r="MFY72" s="1"/>
      <c r="MGB72" s="2"/>
      <c r="MGC72" s="6"/>
      <c r="MGD72" s="6"/>
      <c r="MGE72" s="1"/>
      <c r="MGF72" s="1"/>
      <c r="MGG72" s="1"/>
      <c r="MGJ72" s="2"/>
      <c r="MGK72" s="6"/>
      <c r="MGL72" s="6"/>
      <c r="MGM72" s="1"/>
      <c r="MGN72" s="1"/>
      <c r="MGO72" s="1"/>
      <c r="MGR72" s="2"/>
      <c r="MGS72" s="6"/>
      <c r="MGT72" s="6"/>
      <c r="MGU72" s="1"/>
      <c r="MGV72" s="1"/>
      <c r="MGW72" s="1"/>
      <c r="MGZ72" s="2"/>
      <c r="MHA72" s="6"/>
      <c r="MHB72" s="6"/>
      <c r="MHC72" s="1"/>
      <c r="MHD72" s="1"/>
      <c r="MHE72" s="1"/>
      <c r="MHH72" s="2"/>
      <c r="MHI72" s="6"/>
      <c r="MHJ72" s="6"/>
      <c r="MHK72" s="1"/>
      <c r="MHL72" s="1"/>
      <c r="MHM72" s="1"/>
      <c r="MHP72" s="2"/>
      <c r="MHQ72" s="6"/>
      <c r="MHR72" s="6"/>
      <c r="MHS72" s="1"/>
      <c r="MHT72" s="1"/>
      <c r="MHU72" s="1"/>
      <c r="MHX72" s="2"/>
      <c r="MHY72" s="6"/>
      <c r="MHZ72" s="6"/>
      <c r="MIA72" s="1"/>
      <c r="MIB72" s="1"/>
      <c r="MIC72" s="1"/>
      <c r="MIF72" s="2"/>
      <c r="MIG72" s="6"/>
      <c r="MIH72" s="6"/>
      <c r="MII72" s="1"/>
      <c r="MIJ72" s="1"/>
      <c r="MIK72" s="1"/>
      <c r="MIN72" s="2"/>
      <c r="MIO72" s="6"/>
      <c r="MIP72" s="6"/>
      <c r="MIQ72" s="1"/>
      <c r="MIR72" s="1"/>
      <c r="MIS72" s="1"/>
      <c r="MIV72" s="2"/>
      <c r="MIW72" s="6"/>
      <c r="MIX72" s="6"/>
      <c r="MIY72" s="1"/>
      <c r="MIZ72" s="1"/>
      <c r="MJA72" s="1"/>
      <c r="MJD72" s="2"/>
      <c r="MJE72" s="6"/>
      <c r="MJF72" s="6"/>
      <c r="MJG72" s="1"/>
      <c r="MJH72" s="1"/>
      <c r="MJI72" s="1"/>
      <c r="MJL72" s="2"/>
      <c r="MJM72" s="6"/>
      <c r="MJN72" s="6"/>
      <c r="MJO72" s="1"/>
      <c r="MJP72" s="1"/>
      <c r="MJQ72" s="1"/>
      <c r="MJT72" s="2"/>
      <c r="MJU72" s="6"/>
      <c r="MJV72" s="6"/>
      <c r="MJW72" s="1"/>
      <c r="MJX72" s="1"/>
      <c r="MJY72" s="1"/>
      <c r="MKB72" s="2"/>
      <c r="MKC72" s="6"/>
      <c r="MKD72" s="6"/>
      <c r="MKE72" s="1"/>
      <c r="MKF72" s="1"/>
      <c r="MKG72" s="1"/>
      <c r="MKJ72" s="2"/>
      <c r="MKK72" s="6"/>
      <c r="MKL72" s="6"/>
      <c r="MKM72" s="1"/>
      <c r="MKN72" s="1"/>
      <c r="MKO72" s="1"/>
      <c r="MKR72" s="2"/>
      <c r="MKS72" s="6"/>
      <c r="MKT72" s="6"/>
      <c r="MKU72" s="1"/>
      <c r="MKV72" s="1"/>
      <c r="MKW72" s="1"/>
      <c r="MKZ72" s="2"/>
      <c r="MLA72" s="6"/>
      <c r="MLB72" s="6"/>
      <c r="MLC72" s="1"/>
      <c r="MLD72" s="1"/>
      <c r="MLE72" s="1"/>
      <c r="MLH72" s="2"/>
      <c r="MLI72" s="6"/>
      <c r="MLJ72" s="6"/>
      <c r="MLK72" s="1"/>
      <c r="MLL72" s="1"/>
      <c r="MLM72" s="1"/>
      <c r="MLP72" s="2"/>
      <c r="MLQ72" s="6"/>
      <c r="MLR72" s="6"/>
      <c r="MLS72" s="1"/>
      <c r="MLT72" s="1"/>
      <c r="MLU72" s="1"/>
      <c r="MLX72" s="2"/>
      <c r="MLY72" s="6"/>
      <c r="MLZ72" s="6"/>
      <c r="MMA72" s="1"/>
      <c r="MMB72" s="1"/>
      <c r="MMC72" s="1"/>
      <c r="MMF72" s="2"/>
      <c r="MMG72" s="6"/>
      <c r="MMH72" s="6"/>
      <c r="MMI72" s="1"/>
      <c r="MMJ72" s="1"/>
      <c r="MMK72" s="1"/>
      <c r="MMN72" s="2"/>
      <c r="MMO72" s="6"/>
      <c r="MMP72" s="6"/>
      <c r="MMQ72" s="1"/>
      <c r="MMR72" s="1"/>
      <c r="MMS72" s="1"/>
      <c r="MMV72" s="2"/>
      <c r="MMW72" s="6"/>
      <c r="MMX72" s="6"/>
      <c r="MMY72" s="1"/>
      <c r="MMZ72" s="1"/>
      <c r="MNA72" s="1"/>
      <c r="MND72" s="2"/>
      <c r="MNE72" s="6"/>
      <c r="MNF72" s="6"/>
      <c r="MNG72" s="1"/>
      <c r="MNH72" s="1"/>
      <c r="MNI72" s="1"/>
      <c r="MNL72" s="2"/>
      <c r="MNM72" s="6"/>
      <c r="MNN72" s="6"/>
      <c r="MNO72" s="1"/>
      <c r="MNP72" s="1"/>
      <c r="MNQ72" s="1"/>
      <c r="MNT72" s="2"/>
      <c r="MNU72" s="6"/>
      <c r="MNV72" s="6"/>
      <c r="MNW72" s="1"/>
      <c r="MNX72" s="1"/>
      <c r="MNY72" s="1"/>
      <c r="MOB72" s="2"/>
      <c r="MOC72" s="6"/>
      <c r="MOD72" s="6"/>
      <c r="MOE72" s="1"/>
      <c r="MOF72" s="1"/>
      <c r="MOG72" s="1"/>
      <c r="MOJ72" s="2"/>
      <c r="MOK72" s="6"/>
      <c r="MOL72" s="6"/>
      <c r="MOM72" s="1"/>
      <c r="MON72" s="1"/>
      <c r="MOO72" s="1"/>
      <c r="MOR72" s="2"/>
      <c r="MOS72" s="6"/>
      <c r="MOT72" s="6"/>
      <c r="MOU72" s="1"/>
      <c r="MOV72" s="1"/>
      <c r="MOW72" s="1"/>
      <c r="MOZ72" s="2"/>
      <c r="MPA72" s="6"/>
      <c r="MPB72" s="6"/>
      <c r="MPC72" s="1"/>
      <c r="MPD72" s="1"/>
      <c r="MPE72" s="1"/>
      <c r="MPH72" s="2"/>
      <c r="MPI72" s="6"/>
      <c r="MPJ72" s="6"/>
      <c r="MPK72" s="1"/>
      <c r="MPL72" s="1"/>
      <c r="MPM72" s="1"/>
      <c r="MPP72" s="2"/>
      <c r="MPQ72" s="6"/>
      <c r="MPR72" s="6"/>
      <c r="MPS72" s="1"/>
      <c r="MPT72" s="1"/>
      <c r="MPU72" s="1"/>
      <c r="MPX72" s="2"/>
      <c r="MPY72" s="6"/>
      <c r="MPZ72" s="6"/>
      <c r="MQA72" s="1"/>
      <c r="MQB72" s="1"/>
      <c r="MQC72" s="1"/>
      <c r="MQF72" s="2"/>
      <c r="MQG72" s="6"/>
      <c r="MQH72" s="6"/>
      <c r="MQI72" s="1"/>
      <c r="MQJ72" s="1"/>
      <c r="MQK72" s="1"/>
      <c r="MQN72" s="2"/>
      <c r="MQO72" s="6"/>
      <c r="MQP72" s="6"/>
      <c r="MQQ72" s="1"/>
      <c r="MQR72" s="1"/>
      <c r="MQS72" s="1"/>
      <c r="MQV72" s="2"/>
      <c r="MQW72" s="6"/>
      <c r="MQX72" s="6"/>
      <c r="MQY72" s="1"/>
      <c r="MQZ72" s="1"/>
      <c r="MRA72" s="1"/>
      <c r="MRD72" s="2"/>
      <c r="MRE72" s="6"/>
      <c r="MRF72" s="6"/>
      <c r="MRG72" s="1"/>
      <c r="MRH72" s="1"/>
      <c r="MRI72" s="1"/>
      <c r="MRL72" s="2"/>
      <c r="MRM72" s="6"/>
      <c r="MRN72" s="6"/>
      <c r="MRO72" s="1"/>
      <c r="MRP72" s="1"/>
      <c r="MRQ72" s="1"/>
      <c r="MRT72" s="2"/>
      <c r="MRU72" s="6"/>
      <c r="MRV72" s="6"/>
      <c r="MRW72" s="1"/>
      <c r="MRX72" s="1"/>
      <c r="MRY72" s="1"/>
      <c r="MSB72" s="2"/>
      <c r="MSC72" s="6"/>
      <c r="MSD72" s="6"/>
      <c r="MSE72" s="1"/>
      <c r="MSF72" s="1"/>
      <c r="MSG72" s="1"/>
      <c r="MSJ72" s="2"/>
      <c r="MSK72" s="6"/>
      <c r="MSL72" s="6"/>
      <c r="MSM72" s="1"/>
      <c r="MSN72" s="1"/>
      <c r="MSO72" s="1"/>
      <c r="MSR72" s="2"/>
      <c r="MSS72" s="6"/>
      <c r="MST72" s="6"/>
      <c r="MSU72" s="1"/>
      <c r="MSV72" s="1"/>
      <c r="MSW72" s="1"/>
      <c r="MSZ72" s="2"/>
      <c r="MTA72" s="6"/>
      <c r="MTB72" s="6"/>
      <c r="MTC72" s="1"/>
      <c r="MTD72" s="1"/>
      <c r="MTE72" s="1"/>
      <c r="MTH72" s="2"/>
      <c r="MTI72" s="6"/>
      <c r="MTJ72" s="6"/>
      <c r="MTK72" s="1"/>
      <c r="MTL72" s="1"/>
      <c r="MTM72" s="1"/>
      <c r="MTP72" s="2"/>
      <c r="MTQ72" s="6"/>
      <c r="MTR72" s="6"/>
      <c r="MTS72" s="1"/>
      <c r="MTT72" s="1"/>
      <c r="MTU72" s="1"/>
      <c r="MTX72" s="2"/>
      <c r="MTY72" s="6"/>
      <c r="MTZ72" s="6"/>
      <c r="MUA72" s="1"/>
      <c r="MUB72" s="1"/>
      <c r="MUC72" s="1"/>
      <c r="MUF72" s="2"/>
      <c r="MUG72" s="6"/>
      <c r="MUH72" s="6"/>
      <c r="MUI72" s="1"/>
      <c r="MUJ72" s="1"/>
      <c r="MUK72" s="1"/>
      <c r="MUN72" s="2"/>
      <c r="MUO72" s="6"/>
      <c r="MUP72" s="6"/>
      <c r="MUQ72" s="1"/>
      <c r="MUR72" s="1"/>
      <c r="MUS72" s="1"/>
      <c r="MUV72" s="2"/>
      <c r="MUW72" s="6"/>
      <c r="MUX72" s="6"/>
      <c r="MUY72" s="1"/>
      <c r="MUZ72" s="1"/>
      <c r="MVA72" s="1"/>
      <c r="MVD72" s="2"/>
      <c r="MVE72" s="6"/>
      <c r="MVF72" s="6"/>
      <c r="MVG72" s="1"/>
      <c r="MVH72" s="1"/>
      <c r="MVI72" s="1"/>
      <c r="MVL72" s="2"/>
      <c r="MVM72" s="6"/>
      <c r="MVN72" s="6"/>
      <c r="MVO72" s="1"/>
      <c r="MVP72" s="1"/>
      <c r="MVQ72" s="1"/>
      <c r="MVT72" s="2"/>
      <c r="MVU72" s="6"/>
      <c r="MVV72" s="6"/>
      <c r="MVW72" s="1"/>
      <c r="MVX72" s="1"/>
      <c r="MVY72" s="1"/>
      <c r="MWB72" s="2"/>
      <c r="MWC72" s="6"/>
      <c r="MWD72" s="6"/>
      <c r="MWE72" s="1"/>
      <c r="MWF72" s="1"/>
      <c r="MWG72" s="1"/>
      <c r="MWJ72" s="2"/>
      <c r="MWK72" s="6"/>
      <c r="MWL72" s="6"/>
      <c r="MWM72" s="1"/>
      <c r="MWN72" s="1"/>
      <c r="MWO72" s="1"/>
      <c r="MWR72" s="2"/>
      <c r="MWS72" s="6"/>
      <c r="MWT72" s="6"/>
      <c r="MWU72" s="1"/>
      <c r="MWV72" s="1"/>
      <c r="MWW72" s="1"/>
      <c r="MWZ72" s="2"/>
      <c r="MXA72" s="6"/>
      <c r="MXB72" s="6"/>
      <c r="MXC72" s="1"/>
      <c r="MXD72" s="1"/>
      <c r="MXE72" s="1"/>
      <c r="MXH72" s="2"/>
      <c r="MXI72" s="6"/>
      <c r="MXJ72" s="6"/>
      <c r="MXK72" s="1"/>
      <c r="MXL72" s="1"/>
      <c r="MXM72" s="1"/>
      <c r="MXP72" s="2"/>
      <c r="MXQ72" s="6"/>
      <c r="MXR72" s="6"/>
      <c r="MXS72" s="1"/>
      <c r="MXT72" s="1"/>
      <c r="MXU72" s="1"/>
      <c r="MXX72" s="2"/>
      <c r="MXY72" s="6"/>
      <c r="MXZ72" s="6"/>
      <c r="MYA72" s="1"/>
      <c r="MYB72" s="1"/>
      <c r="MYC72" s="1"/>
      <c r="MYF72" s="2"/>
      <c r="MYG72" s="6"/>
      <c r="MYH72" s="6"/>
      <c r="MYI72" s="1"/>
      <c r="MYJ72" s="1"/>
      <c r="MYK72" s="1"/>
      <c r="MYN72" s="2"/>
      <c r="MYO72" s="6"/>
      <c r="MYP72" s="6"/>
      <c r="MYQ72" s="1"/>
      <c r="MYR72" s="1"/>
      <c r="MYS72" s="1"/>
      <c r="MYV72" s="2"/>
      <c r="MYW72" s="6"/>
      <c r="MYX72" s="6"/>
      <c r="MYY72" s="1"/>
      <c r="MYZ72" s="1"/>
      <c r="MZA72" s="1"/>
      <c r="MZD72" s="2"/>
      <c r="MZE72" s="6"/>
      <c r="MZF72" s="6"/>
      <c r="MZG72" s="1"/>
      <c r="MZH72" s="1"/>
      <c r="MZI72" s="1"/>
      <c r="MZL72" s="2"/>
      <c r="MZM72" s="6"/>
      <c r="MZN72" s="6"/>
      <c r="MZO72" s="1"/>
      <c r="MZP72" s="1"/>
      <c r="MZQ72" s="1"/>
      <c r="MZT72" s="2"/>
      <c r="MZU72" s="6"/>
      <c r="MZV72" s="6"/>
      <c r="MZW72" s="1"/>
      <c r="MZX72" s="1"/>
      <c r="MZY72" s="1"/>
      <c r="NAB72" s="2"/>
      <c r="NAC72" s="6"/>
      <c r="NAD72" s="6"/>
      <c r="NAE72" s="1"/>
      <c r="NAF72" s="1"/>
      <c r="NAG72" s="1"/>
      <c r="NAJ72" s="2"/>
      <c r="NAK72" s="6"/>
      <c r="NAL72" s="6"/>
      <c r="NAM72" s="1"/>
      <c r="NAN72" s="1"/>
      <c r="NAO72" s="1"/>
      <c r="NAR72" s="2"/>
      <c r="NAS72" s="6"/>
      <c r="NAT72" s="6"/>
      <c r="NAU72" s="1"/>
      <c r="NAV72" s="1"/>
      <c r="NAW72" s="1"/>
      <c r="NAZ72" s="2"/>
      <c r="NBA72" s="6"/>
      <c r="NBB72" s="6"/>
      <c r="NBC72" s="1"/>
      <c r="NBD72" s="1"/>
      <c r="NBE72" s="1"/>
      <c r="NBH72" s="2"/>
      <c r="NBI72" s="6"/>
      <c r="NBJ72" s="6"/>
      <c r="NBK72" s="1"/>
      <c r="NBL72" s="1"/>
      <c r="NBM72" s="1"/>
      <c r="NBP72" s="2"/>
      <c r="NBQ72" s="6"/>
      <c r="NBR72" s="6"/>
      <c r="NBS72" s="1"/>
      <c r="NBT72" s="1"/>
      <c r="NBU72" s="1"/>
      <c r="NBX72" s="2"/>
      <c r="NBY72" s="6"/>
      <c r="NBZ72" s="6"/>
      <c r="NCA72" s="1"/>
      <c r="NCB72" s="1"/>
      <c r="NCC72" s="1"/>
      <c r="NCF72" s="2"/>
      <c r="NCG72" s="6"/>
      <c r="NCH72" s="6"/>
      <c r="NCI72" s="1"/>
      <c r="NCJ72" s="1"/>
      <c r="NCK72" s="1"/>
      <c r="NCN72" s="2"/>
      <c r="NCO72" s="6"/>
      <c r="NCP72" s="6"/>
      <c r="NCQ72" s="1"/>
      <c r="NCR72" s="1"/>
      <c r="NCS72" s="1"/>
      <c r="NCV72" s="2"/>
      <c r="NCW72" s="6"/>
      <c r="NCX72" s="6"/>
      <c r="NCY72" s="1"/>
      <c r="NCZ72" s="1"/>
      <c r="NDA72" s="1"/>
      <c r="NDD72" s="2"/>
      <c r="NDE72" s="6"/>
      <c r="NDF72" s="6"/>
      <c r="NDG72" s="1"/>
      <c r="NDH72" s="1"/>
      <c r="NDI72" s="1"/>
      <c r="NDL72" s="2"/>
      <c r="NDM72" s="6"/>
      <c r="NDN72" s="6"/>
      <c r="NDO72" s="1"/>
      <c r="NDP72" s="1"/>
      <c r="NDQ72" s="1"/>
      <c r="NDT72" s="2"/>
      <c r="NDU72" s="6"/>
      <c r="NDV72" s="6"/>
      <c r="NDW72" s="1"/>
      <c r="NDX72" s="1"/>
      <c r="NDY72" s="1"/>
      <c r="NEB72" s="2"/>
      <c r="NEC72" s="6"/>
      <c r="NED72" s="6"/>
      <c r="NEE72" s="1"/>
      <c r="NEF72" s="1"/>
      <c r="NEG72" s="1"/>
      <c r="NEJ72" s="2"/>
      <c r="NEK72" s="6"/>
      <c r="NEL72" s="6"/>
      <c r="NEM72" s="1"/>
      <c r="NEN72" s="1"/>
      <c r="NEO72" s="1"/>
      <c r="NER72" s="2"/>
      <c r="NES72" s="6"/>
      <c r="NET72" s="6"/>
      <c r="NEU72" s="1"/>
      <c r="NEV72" s="1"/>
      <c r="NEW72" s="1"/>
      <c r="NEZ72" s="2"/>
      <c r="NFA72" s="6"/>
      <c r="NFB72" s="6"/>
      <c r="NFC72" s="1"/>
      <c r="NFD72" s="1"/>
      <c r="NFE72" s="1"/>
      <c r="NFH72" s="2"/>
      <c r="NFI72" s="6"/>
      <c r="NFJ72" s="6"/>
      <c r="NFK72" s="1"/>
      <c r="NFL72" s="1"/>
      <c r="NFM72" s="1"/>
      <c r="NFP72" s="2"/>
      <c r="NFQ72" s="6"/>
      <c r="NFR72" s="6"/>
      <c r="NFS72" s="1"/>
      <c r="NFT72" s="1"/>
      <c r="NFU72" s="1"/>
      <c r="NFX72" s="2"/>
      <c r="NFY72" s="6"/>
      <c r="NFZ72" s="6"/>
      <c r="NGA72" s="1"/>
      <c r="NGB72" s="1"/>
      <c r="NGC72" s="1"/>
      <c r="NGF72" s="2"/>
      <c r="NGG72" s="6"/>
      <c r="NGH72" s="6"/>
      <c r="NGI72" s="1"/>
      <c r="NGJ72" s="1"/>
      <c r="NGK72" s="1"/>
      <c r="NGN72" s="2"/>
      <c r="NGO72" s="6"/>
      <c r="NGP72" s="6"/>
      <c r="NGQ72" s="1"/>
      <c r="NGR72" s="1"/>
      <c r="NGS72" s="1"/>
      <c r="NGV72" s="2"/>
      <c r="NGW72" s="6"/>
      <c r="NGX72" s="6"/>
      <c r="NGY72" s="1"/>
      <c r="NGZ72" s="1"/>
      <c r="NHA72" s="1"/>
      <c r="NHD72" s="2"/>
      <c r="NHE72" s="6"/>
      <c r="NHF72" s="6"/>
      <c r="NHG72" s="1"/>
      <c r="NHH72" s="1"/>
      <c r="NHI72" s="1"/>
      <c r="NHL72" s="2"/>
      <c r="NHM72" s="6"/>
      <c r="NHN72" s="6"/>
      <c r="NHO72" s="1"/>
      <c r="NHP72" s="1"/>
      <c r="NHQ72" s="1"/>
      <c r="NHT72" s="2"/>
      <c r="NHU72" s="6"/>
      <c r="NHV72" s="6"/>
      <c r="NHW72" s="1"/>
      <c r="NHX72" s="1"/>
      <c r="NHY72" s="1"/>
      <c r="NIB72" s="2"/>
      <c r="NIC72" s="6"/>
      <c r="NID72" s="6"/>
      <c r="NIE72" s="1"/>
      <c r="NIF72" s="1"/>
      <c r="NIG72" s="1"/>
      <c r="NIJ72" s="2"/>
      <c r="NIK72" s="6"/>
      <c r="NIL72" s="6"/>
      <c r="NIM72" s="1"/>
      <c r="NIN72" s="1"/>
      <c r="NIO72" s="1"/>
      <c r="NIR72" s="2"/>
      <c r="NIS72" s="6"/>
      <c r="NIT72" s="6"/>
      <c r="NIU72" s="1"/>
      <c r="NIV72" s="1"/>
      <c r="NIW72" s="1"/>
      <c r="NIZ72" s="2"/>
      <c r="NJA72" s="6"/>
      <c r="NJB72" s="6"/>
      <c r="NJC72" s="1"/>
      <c r="NJD72" s="1"/>
      <c r="NJE72" s="1"/>
      <c r="NJH72" s="2"/>
      <c r="NJI72" s="6"/>
      <c r="NJJ72" s="6"/>
      <c r="NJK72" s="1"/>
      <c r="NJL72" s="1"/>
      <c r="NJM72" s="1"/>
      <c r="NJP72" s="2"/>
      <c r="NJQ72" s="6"/>
      <c r="NJR72" s="6"/>
      <c r="NJS72" s="1"/>
      <c r="NJT72" s="1"/>
      <c r="NJU72" s="1"/>
      <c r="NJX72" s="2"/>
      <c r="NJY72" s="6"/>
      <c r="NJZ72" s="6"/>
      <c r="NKA72" s="1"/>
      <c r="NKB72" s="1"/>
      <c r="NKC72" s="1"/>
      <c r="NKF72" s="2"/>
      <c r="NKG72" s="6"/>
      <c r="NKH72" s="6"/>
      <c r="NKI72" s="1"/>
      <c r="NKJ72" s="1"/>
      <c r="NKK72" s="1"/>
      <c r="NKN72" s="2"/>
      <c r="NKO72" s="6"/>
      <c r="NKP72" s="6"/>
      <c r="NKQ72" s="1"/>
      <c r="NKR72" s="1"/>
      <c r="NKS72" s="1"/>
      <c r="NKV72" s="2"/>
      <c r="NKW72" s="6"/>
      <c r="NKX72" s="6"/>
      <c r="NKY72" s="1"/>
      <c r="NKZ72" s="1"/>
      <c r="NLA72" s="1"/>
      <c r="NLD72" s="2"/>
      <c r="NLE72" s="6"/>
      <c r="NLF72" s="6"/>
      <c r="NLG72" s="1"/>
      <c r="NLH72" s="1"/>
      <c r="NLI72" s="1"/>
      <c r="NLL72" s="2"/>
      <c r="NLM72" s="6"/>
      <c r="NLN72" s="6"/>
      <c r="NLO72" s="1"/>
      <c r="NLP72" s="1"/>
      <c r="NLQ72" s="1"/>
      <c r="NLT72" s="2"/>
      <c r="NLU72" s="6"/>
      <c r="NLV72" s="6"/>
      <c r="NLW72" s="1"/>
      <c r="NLX72" s="1"/>
      <c r="NLY72" s="1"/>
      <c r="NMB72" s="2"/>
      <c r="NMC72" s="6"/>
      <c r="NMD72" s="6"/>
      <c r="NME72" s="1"/>
      <c r="NMF72" s="1"/>
      <c r="NMG72" s="1"/>
      <c r="NMJ72" s="2"/>
      <c r="NMK72" s="6"/>
      <c r="NML72" s="6"/>
      <c r="NMM72" s="1"/>
      <c r="NMN72" s="1"/>
      <c r="NMO72" s="1"/>
      <c r="NMR72" s="2"/>
      <c r="NMS72" s="6"/>
      <c r="NMT72" s="6"/>
      <c r="NMU72" s="1"/>
      <c r="NMV72" s="1"/>
      <c r="NMW72" s="1"/>
      <c r="NMZ72" s="2"/>
      <c r="NNA72" s="6"/>
      <c r="NNB72" s="6"/>
      <c r="NNC72" s="1"/>
      <c r="NND72" s="1"/>
      <c r="NNE72" s="1"/>
      <c r="NNH72" s="2"/>
      <c r="NNI72" s="6"/>
      <c r="NNJ72" s="6"/>
      <c r="NNK72" s="1"/>
      <c r="NNL72" s="1"/>
      <c r="NNM72" s="1"/>
      <c r="NNP72" s="2"/>
      <c r="NNQ72" s="6"/>
      <c r="NNR72" s="6"/>
      <c r="NNS72" s="1"/>
      <c r="NNT72" s="1"/>
      <c r="NNU72" s="1"/>
      <c r="NNX72" s="2"/>
      <c r="NNY72" s="6"/>
      <c r="NNZ72" s="6"/>
      <c r="NOA72" s="1"/>
      <c r="NOB72" s="1"/>
      <c r="NOC72" s="1"/>
      <c r="NOF72" s="2"/>
      <c r="NOG72" s="6"/>
      <c r="NOH72" s="6"/>
      <c r="NOI72" s="1"/>
      <c r="NOJ72" s="1"/>
      <c r="NOK72" s="1"/>
      <c r="NON72" s="2"/>
      <c r="NOO72" s="6"/>
      <c r="NOP72" s="6"/>
      <c r="NOQ72" s="1"/>
      <c r="NOR72" s="1"/>
      <c r="NOS72" s="1"/>
      <c r="NOV72" s="2"/>
      <c r="NOW72" s="6"/>
      <c r="NOX72" s="6"/>
      <c r="NOY72" s="1"/>
      <c r="NOZ72" s="1"/>
      <c r="NPA72" s="1"/>
      <c r="NPD72" s="2"/>
      <c r="NPE72" s="6"/>
      <c r="NPF72" s="6"/>
      <c r="NPG72" s="1"/>
      <c r="NPH72" s="1"/>
      <c r="NPI72" s="1"/>
      <c r="NPL72" s="2"/>
      <c r="NPM72" s="6"/>
      <c r="NPN72" s="6"/>
      <c r="NPO72" s="1"/>
      <c r="NPP72" s="1"/>
      <c r="NPQ72" s="1"/>
      <c r="NPT72" s="2"/>
      <c r="NPU72" s="6"/>
      <c r="NPV72" s="6"/>
      <c r="NPW72" s="1"/>
      <c r="NPX72" s="1"/>
      <c r="NPY72" s="1"/>
      <c r="NQB72" s="2"/>
      <c r="NQC72" s="6"/>
      <c r="NQD72" s="6"/>
      <c r="NQE72" s="1"/>
      <c r="NQF72" s="1"/>
      <c r="NQG72" s="1"/>
      <c r="NQJ72" s="2"/>
      <c r="NQK72" s="6"/>
      <c r="NQL72" s="6"/>
      <c r="NQM72" s="1"/>
      <c r="NQN72" s="1"/>
      <c r="NQO72" s="1"/>
      <c r="NQR72" s="2"/>
      <c r="NQS72" s="6"/>
      <c r="NQT72" s="6"/>
      <c r="NQU72" s="1"/>
      <c r="NQV72" s="1"/>
      <c r="NQW72" s="1"/>
      <c r="NQZ72" s="2"/>
      <c r="NRA72" s="6"/>
      <c r="NRB72" s="6"/>
      <c r="NRC72" s="1"/>
      <c r="NRD72" s="1"/>
      <c r="NRE72" s="1"/>
      <c r="NRH72" s="2"/>
      <c r="NRI72" s="6"/>
      <c r="NRJ72" s="6"/>
      <c r="NRK72" s="1"/>
      <c r="NRL72" s="1"/>
      <c r="NRM72" s="1"/>
      <c r="NRP72" s="2"/>
      <c r="NRQ72" s="6"/>
      <c r="NRR72" s="6"/>
      <c r="NRS72" s="1"/>
      <c r="NRT72" s="1"/>
      <c r="NRU72" s="1"/>
      <c r="NRX72" s="2"/>
      <c r="NRY72" s="6"/>
      <c r="NRZ72" s="6"/>
      <c r="NSA72" s="1"/>
      <c r="NSB72" s="1"/>
      <c r="NSC72" s="1"/>
      <c r="NSF72" s="2"/>
      <c r="NSG72" s="6"/>
      <c r="NSH72" s="6"/>
      <c r="NSI72" s="1"/>
      <c r="NSJ72" s="1"/>
      <c r="NSK72" s="1"/>
      <c r="NSN72" s="2"/>
      <c r="NSO72" s="6"/>
      <c r="NSP72" s="6"/>
      <c r="NSQ72" s="1"/>
      <c r="NSR72" s="1"/>
      <c r="NSS72" s="1"/>
      <c r="NSV72" s="2"/>
      <c r="NSW72" s="6"/>
      <c r="NSX72" s="6"/>
      <c r="NSY72" s="1"/>
      <c r="NSZ72" s="1"/>
      <c r="NTA72" s="1"/>
      <c r="NTD72" s="2"/>
      <c r="NTE72" s="6"/>
      <c r="NTF72" s="6"/>
      <c r="NTG72" s="1"/>
      <c r="NTH72" s="1"/>
      <c r="NTI72" s="1"/>
      <c r="NTL72" s="2"/>
      <c r="NTM72" s="6"/>
      <c r="NTN72" s="6"/>
      <c r="NTO72" s="1"/>
      <c r="NTP72" s="1"/>
      <c r="NTQ72" s="1"/>
      <c r="NTT72" s="2"/>
      <c r="NTU72" s="6"/>
      <c r="NTV72" s="6"/>
      <c r="NTW72" s="1"/>
      <c r="NTX72" s="1"/>
      <c r="NTY72" s="1"/>
      <c r="NUB72" s="2"/>
      <c r="NUC72" s="6"/>
      <c r="NUD72" s="6"/>
      <c r="NUE72" s="1"/>
      <c r="NUF72" s="1"/>
      <c r="NUG72" s="1"/>
      <c r="NUJ72" s="2"/>
      <c r="NUK72" s="6"/>
      <c r="NUL72" s="6"/>
      <c r="NUM72" s="1"/>
      <c r="NUN72" s="1"/>
      <c r="NUO72" s="1"/>
      <c r="NUR72" s="2"/>
      <c r="NUS72" s="6"/>
      <c r="NUT72" s="6"/>
      <c r="NUU72" s="1"/>
      <c r="NUV72" s="1"/>
      <c r="NUW72" s="1"/>
      <c r="NUZ72" s="2"/>
      <c r="NVA72" s="6"/>
      <c r="NVB72" s="6"/>
      <c r="NVC72" s="1"/>
      <c r="NVD72" s="1"/>
      <c r="NVE72" s="1"/>
      <c r="NVH72" s="2"/>
      <c r="NVI72" s="6"/>
      <c r="NVJ72" s="6"/>
      <c r="NVK72" s="1"/>
      <c r="NVL72" s="1"/>
      <c r="NVM72" s="1"/>
      <c r="NVP72" s="2"/>
      <c r="NVQ72" s="6"/>
      <c r="NVR72" s="6"/>
      <c r="NVS72" s="1"/>
      <c r="NVT72" s="1"/>
      <c r="NVU72" s="1"/>
      <c r="NVX72" s="2"/>
      <c r="NVY72" s="6"/>
      <c r="NVZ72" s="6"/>
      <c r="NWA72" s="1"/>
      <c r="NWB72" s="1"/>
      <c r="NWC72" s="1"/>
      <c r="NWF72" s="2"/>
      <c r="NWG72" s="6"/>
      <c r="NWH72" s="6"/>
      <c r="NWI72" s="1"/>
      <c r="NWJ72" s="1"/>
      <c r="NWK72" s="1"/>
      <c r="NWN72" s="2"/>
      <c r="NWO72" s="6"/>
      <c r="NWP72" s="6"/>
      <c r="NWQ72" s="1"/>
      <c r="NWR72" s="1"/>
      <c r="NWS72" s="1"/>
      <c r="NWV72" s="2"/>
      <c r="NWW72" s="6"/>
      <c r="NWX72" s="6"/>
      <c r="NWY72" s="1"/>
      <c r="NWZ72" s="1"/>
      <c r="NXA72" s="1"/>
      <c r="NXD72" s="2"/>
      <c r="NXE72" s="6"/>
      <c r="NXF72" s="6"/>
      <c r="NXG72" s="1"/>
      <c r="NXH72" s="1"/>
      <c r="NXI72" s="1"/>
      <c r="NXL72" s="2"/>
      <c r="NXM72" s="6"/>
      <c r="NXN72" s="6"/>
      <c r="NXO72" s="1"/>
      <c r="NXP72" s="1"/>
      <c r="NXQ72" s="1"/>
      <c r="NXT72" s="2"/>
      <c r="NXU72" s="6"/>
      <c r="NXV72" s="6"/>
      <c r="NXW72" s="1"/>
      <c r="NXX72" s="1"/>
      <c r="NXY72" s="1"/>
      <c r="NYB72" s="2"/>
      <c r="NYC72" s="6"/>
      <c r="NYD72" s="6"/>
      <c r="NYE72" s="1"/>
      <c r="NYF72" s="1"/>
      <c r="NYG72" s="1"/>
      <c r="NYJ72" s="2"/>
      <c r="NYK72" s="6"/>
      <c r="NYL72" s="6"/>
      <c r="NYM72" s="1"/>
      <c r="NYN72" s="1"/>
      <c r="NYO72" s="1"/>
      <c r="NYR72" s="2"/>
      <c r="NYS72" s="6"/>
      <c r="NYT72" s="6"/>
      <c r="NYU72" s="1"/>
      <c r="NYV72" s="1"/>
      <c r="NYW72" s="1"/>
      <c r="NYZ72" s="2"/>
      <c r="NZA72" s="6"/>
      <c r="NZB72" s="6"/>
      <c r="NZC72" s="1"/>
      <c r="NZD72" s="1"/>
      <c r="NZE72" s="1"/>
      <c r="NZH72" s="2"/>
      <c r="NZI72" s="6"/>
      <c r="NZJ72" s="6"/>
      <c r="NZK72" s="1"/>
      <c r="NZL72" s="1"/>
      <c r="NZM72" s="1"/>
      <c r="NZP72" s="2"/>
      <c r="NZQ72" s="6"/>
      <c r="NZR72" s="6"/>
      <c r="NZS72" s="1"/>
      <c r="NZT72" s="1"/>
      <c r="NZU72" s="1"/>
      <c r="NZX72" s="2"/>
      <c r="NZY72" s="6"/>
      <c r="NZZ72" s="6"/>
      <c r="OAA72" s="1"/>
      <c r="OAB72" s="1"/>
      <c r="OAC72" s="1"/>
      <c r="OAF72" s="2"/>
      <c r="OAG72" s="6"/>
      <c r="OAH72" s="6"/>
      <c r="OAI72" s="1"/>
      <c r="OAJ72" s="1"/>
      <c r="OAK72" s="1"/>
      <c r="OAN72" s="2"/>
      <c r="OAO72" s="6"/>
      <c r="OAP72" s="6"/>
      <c r="OAQ72" s="1"/>
      <c r="OAR72" s="1"/>
      <c r="OAS72" s="1"/>
      <c r="OAV72" s="2"/>
      <c r="OAW72" s="6"/>
      <c r="OAX72" s="6"/>
      <c r="OAY72" s="1"/>
      <c r="OAZ72" s="1"/>
      <c r="OBA72" s="1"/>
      <c r="OBD72" s="2"/>
      <c r="OBE72" s="6"/>
      <c r="OBF72" s="6"/>
      <c r="OBG72" s="1"/>
      <c r="OBH72" s="1"/>
      <c r="OBI72" s="1"/>
      <c r="OBL72" s="2"/>
      <c r="OBM72" s="6"/>
      <c r="OBN72" s="6"/>
      <c r="OBO72" s="1"/>
      <c r="OBP72" s="1"/>
      <c r="OBQ72" s="1"/>
      <c r="OBT72" s="2"/>
      <c r="OBU72" s="6"/>
      <c r="OBV72" s="6"/>
      <c r="OBW72" s="1"/>
      <c r="OBX72" s="1"/>
      <c r="OBY72" s="1"/>
      <c r="OCB72" s="2"/>
      <c r="OCC72" s="6"/>
      <c r="OCD72" s="6"/>
      <c r="OCE72" s="1"/>
      <c r="OCF72" s="1"/>
      <c r="OCG72" s="1"/>
      <c r="OCJ72" s="2"/>
      <c r="OCK72" s="6"/>
      <c r="OCL72" s="6"/>
      <c r="OCM72" s="1"/>
      <c r="OCN72" s="1"/>
      <c r="OCO72" s="1"/>
      <c r="OCR72" s="2"/>
      <c r="OCS72" s="6"/>
      <c r="OCT72" s="6"/>
      <c r="OCU72" s="1"/>
      <c r="OCV72" s="1"/>
      <c r="OCW72" s="1"/>
      <c r="OCZ72" s="2"/>
      <c r="ODA72" s="6"/>
      <c r="ODB72" s="6"/>
      <c r="ODC72" s="1"/>
      <c r="ODD72" s="1"/>
      <c r="ODE72" s="1"/>
      <c r="ODH72" s="2"/>
      <c r="ODI72" s="6"/>
      <c r="ODJ72" s="6"/>
      <c r="ODK72" s="1"/>
      <c r="ODL72" s="1"/>
      <c r="ODM72" s="1"/>
      <c r="ODP72" s="2"/>
      <c r="ODQ72" s="6"/>
      <c r="ODR72" s="6"/>
      <c r="ODS72" s="1"/>
      <c r="ODT72" s="1"/>
      <c r="ODU72" s="1"/>
      <c r="ODX72" s="2"/>
      <c r="ODY72" s="6"/>
      <c r="ODZ72" s="6"/>
      <c r="OEA72" s="1"/>
      <c r="OEB72" s="1"/>
      <c r="OEC72" s="1"/>
      <c r="OEF72" s="2"/>
      <c r="OEG72" s="6"/>
      <c r="OEH72" s="6"/>
      <c r="OEI72" s="1"/>
      <c r="OEJ72" s="1"/>
      <c r="OEK72" s="1"/>
      <c r="OEN72" s="2"/>
      <c r="OEO72" s="6"/>
      <c r="OEP72" s="6"/>
      <c r="OEQ72" s="1"/>
      <c r="OER72" s="1"/>
      <c r="OES72" s="1"/>
      <c r="OEV72" s="2"/>
      <c r="OEW72" s="6"/>
      <c r="OEX72" s="6"/>
      <c r="OEY72" s="1"/>
      <c r="OEZ72" s="1"/>
      <c r="OFA72" s="1"/>
      <c r="OFD72" s="2"/>
      <c r="OFE72" s="6"/>
      <c r="OFF72" s="6"/>
      <c r="OFG72" s="1"/>
      <c r="OFH72" s="1"/>
      <c r="OFI72" s="1"/>
      <c r="OFL72" s="2"/>
      <c r="OFM72" s="6"/>
      <c r="OFN72" s="6"/>
      <c r="OFO72" s="1"/>
      <c r="OFP72" s="1"/>
      <c r="OFQ72" s="1"/>
      <c r="OFT72" s="2"/>
      <c r="OFU72" s="6"/>
      <c r="OFV72" s="6"/>
      <c r="OFW72" s="1"/>
      <c r="OFX72" s="1"/>
      <c r="OFY72" s="1"/>
      <c r="OGB72" s="2"/>
      <c r="OGC72" s="6"/>
      <c r="OGD72" s="6"/>
      <c r="OGE72" s="1"/>
      <c r="OGF72" s="1"/>
      <c r="OGG72" s="1"/>
      <c r="OGJ72" s="2"/>
      <c r="OGK72" s="6"/>
      <c r="OGL72" s="6"/>
      <c r="OGM72" s="1"/>
      <c r="OGN72" s="1"/>
      <c r="OGO72" s="1"/>
      <c r="OGR72" s="2"/>
      <c r="OGS72" s="6"/>
      <c r="OGT72" s="6"/>
      <c r="OGU72" s="1"/>
      <c r="OGV72" s="1"/>
      <c r="OGW72" s="1"/>
      <c r="OGZ72" s="2"/>
      <c r="OHA72" s="6"/>
      <c r="OHB72" s="6"/>
      <c r="OHC72" s="1"/>
      <c r="OHD72" s="1"/>
      <c r="OHE72" s="1"/>
      <c r="OHH72" s="2"/>
      <c r="OHI72" s="6"/>
      <c r="OHJ72" s="6"/>
      <c r="OHK72" s="1"/>
      <c r="OHL72" s="1"/>
      <c r="OHM72" s="1"/>
      <c r="OHP72" s="2"/>
      <c r="OHQ72" s="6"/>
      <c r="OHR72" s="6"/>
      <c r="OHS72" s="1"/>
      <c r="OHT72" s="1"/>
      <c r="OHU72" s="1"/>
      <c r="OHX72" s="2"/>
      <c r="OHY72" s="6"/>
      <c r="OHZ72" s="6"/>
      <c r="OIA72" s="1"/>
      <c r="OIB72" s="1"/>
      <c r="OIC72" s="1"/>
      <c r="OIF72" s="2"/>
      <c r="OIG72" s="6"/>
      <c r="OIH72" s="6"/>
      <c r="OII72" s="1"/>
      <c r="OIJ72" s="1"/>
      <c r="OIK72" s="1"/>
      <c r="OIN72" s="2"/>
      <c r="OIO72" s="6"/>
      <c r="OIP72" s="6"/>
      <c r="OIQ72" s="1"/>
      <c r="OIR72" s="1"/>
      <c r="OIS72" s="1"/>
      <c r="OIV72" s="2"/>
      <c r="OIW72" s="6"/>
      <c r="OIX72" s="6"/>
      <c r="OIY72" s="1"/>
      <c r="OIZ72" s="1"/>
      <c r="OJA72" s="1"/>
      <c r="OJD72" s="2"/>
      <c r="OJE72" s="6"/>
      <c r="OJF72" s="6"/>
      <c r="OJG72" s="1"/>
      <c r="OJH72" s="1"/>
      <c r="OJI72" s="1"/>
      <c r="OJL72" s="2"/>
      <c r="OJM72" s="6"/>
      <c r="OJN72" s="6"/>
      <c r="OJO72" s="1"/>
      <c r="OJP72" s="1"/>
      <c r="OJQ72" s="1"/>
      <c r="OJT72" s="2"/>
      <c r="OJU72" s="6"/>
      <c r="OJV72" s="6"/>
      <c r="OJW72" s="1"/>
      <c r="OJX72" s="1"/>
      <c r="OJY72" s="1"/>
      <c r="OKB72" s="2"/>
      <c r="OKC72" s="6"/>
      <c r="OKD72" s="6"/>
      <c r="OKE72" s="1"/>
      <c r="OKF72" s="1"/>
      <c r="OKG72" s="1"/>
      <c r="OKJ72" s="2"/>
      <c r="OKK72" s="6"/>
      <c r="OKL72" s="6"/>
      <c r="OKM72" s="1"/>
      <c r="OKN72" s="1"/>
      <c r="OKO72" s="1"/>
      <c r="OKR72" s="2"/>
      <c r="OKS72" s="6"/>
      <c r="OKT72" s="6"/>
      <c r="OKU72" s="1"/>
      <c r="OKV72" s="1"/>
      <c r="OKW72" s="1"/>
      <c r="OKZ72" s="2"/>
      <c r="OLA72" s="6"/>
      <c r="OLB72" s="6"/>
      <c r="OLC72" s="1"/>
      <c r="OLD72" s="1"/>
      <c r="OLE72" s="1"/>
      <c r="OLH72" s="2"/>
      <c r="OLI72" s="6"/>
      <c r="OLJ72" s="6"/>
      <c r="OLK72" s="1"/>
      <c r="OLL72" s="1"/>
      <c r="OLM72" s="1"/>
      <c r="OLP72" s="2"/>
      <c r="OLQ72" s="6"/>
      <c r="OLR72" s="6"/>
      <c r="OLS72" s="1"/>
      <c r="OLT72" s="1"/>
      <c r="OLU72" s="1"/>
      <c r="OLX72" s="2"/>
      <c r="OLY72" s="6"/>
      <c r="OLZ72" s="6"/>
      <c r="OMA72" s="1"/>
      <c r="OMB72" s="1"/>
      <c r="OMC72" s="1"/>
      <c r="OMF72" s="2"/>
      <c r="OMG72" s="6"/>
      <c r="OMH72" s="6"/>
      <c r="OMI72" s="1"/>
      <c r="OMJ72" s="1"/>
      <c r="OMK72" s="1"/>
      <c r="OMN72" s="2"/>
      <c r="OMO72" s="6"/>
      <c r="OMP72" s="6"/>
      <c r="OMQ72" s="1"/>
      <c r="OMR72" s="1"/>
      <c r="OMS72" s="1"/>
      <c r="OMV72" s="2"/>
      <c r="OMW72" s="6"/>
      <c r="OMX72" s="6"/>
      <c r="OMY72" s="1"/>
      <c r="OMZ72" s="1"/>
      <c r="ONA72" s="1"/>
      <c r="OND72" s="2"/>
      <c r="ONE72" s="6"/>
      <c r="ONF72" s="6"/>
      <c r="ONG72" s="1"/>
      <c r="ONH72" s="1"/>
      <c r="ONI72" s="1"/>
      <c r="ONL72" s="2"/>
      <c r="ONM72" s="6"/>
      <c r="ONN72" s="6"/>
      <c r="ONO72" s="1"/>
      <c r="ONP72" s="1"/>
      <c r="ONQ72" s="1"/>
      <c r="ONT72" s="2"/>
      <c r="ONU72" s="6"/>
      <c r="ONV72" s="6"/>
      <c r="ONW72" s="1"/>
      <c r="ONX72" s="1"/>
      <c r="ONY72" s="1"/>
      <c r="OOB72" s="2"/>
      <c r="OOC72" s="6"/>
      <c r="OOD72" s="6"/>
      <c r="OOE72" s="1"/>
      <c r="OOF72" s="1"/>
      <c r="OOG72" s="1"/>
      <c r="OOJ72" s="2"/>
      <c r="OOK72" s="6"/>
      <c r="OOL72" s="6"/>
      <c r="OOM72" s="1"/>
      <c r="OON72" s="1"/>
      <c r="OOO72" s="1"/>
      <c r="OOR72" s="2"/>
      <c r="OOS72" s="6"/>
      <c r="OOT72" s="6"/>
      <c r="OOU72" s="1"/>
      <c r="OOV72" s="1"/>
      <c r="OOW72" s="1"/>
      <c r="OOZ72" s="2"/>
      <c r="OPA72" s="6"/>
      <c r="OPB72" s="6"/>
      <c r="OPC72" s="1"/>
      <c r="OPD72" s="1"/>
      <c r="OPE72" s="1"/>
      <c r="OPH72" s="2"/>
      <c r="OPI72" s="6"/>
      <c r="OPJ72" s="6"/>
      <c r="OPK72" s="1"/>
      <c r="OPL72" s="1"/>
      <c r="OPM72" s="1"/>
      <c r="OPP72" s="2"/>
      <c r="OPQ72" s="6"/>
      <c r="OPR72" s="6"/>
      <c r="OPS72" s="1"/>
      <c r="OPT72" s="1"/>
      <c r="OPU72" s="1"/>
      <c r="OPX72" s="2"/>
      <c r="OPY72" s="6"/>
      <c r="OPZ72" s="6"/>
      <c r="OQA72" s="1"/>
      <c r="OQB72" s="1"/>
      <c r="OQC72" s="1"/>
      <c r="OQF72" s="2"/>
      <c r="OQG72" s="6"/>
      <c r="OQH72" s="6"/>
      <c r="OQI72" s="1"/>
      <c r="OQJ72" s="1"/>
      <c r="OQK72" s="1"/>
      <c r="OQN72" s="2"/>
      <c r="OQO72" s="6"/>
      <c r="OQP72" s="6"/>
      <c r="OQQ72" s="1"/>
      <c r="OQR72" s="1"/>
      <c r="OQS72" s="1"/>
      <c r="OQV72" s="2"/>
      <c r="OQW72" s="6"/>
      <c r="OQX72" s="6"/>
      <c r="OQY72" s="1"/>
      <c r="OQZ72" s="1"/>
      <c r="ORA72" s="1"/>
      <c r="ORD72" s="2"/>
      <c r="ORE72" s="6"/>
      <c r="ORF72" s="6"/>
      <c r="ORG72" s="1"/>
      <c r="ORH72" s="1"/>
      <c r="ORI72" s="1"/>
      <c r="ORL72" s="2"/>
      <c r="ORM72" s="6"/>
      <c r="ORN72" s="6"/>
      <c r="ORO72" s="1"/>
      <c r="ORP72" s="1"/>
      <c r="ORQ72" s="1"/>
      <c r="ORT72" s="2"/>
      <c r="ORU72" s="6"/>
      <c r="ORV72" s="6"/>
      <c r="ORW72" s="1"/>
      <c r="ORX72" s="1"/>
      <c r="ORY72" s="1"/>
      <c r="OSB72" s="2"/>
      <c r="OSC72" s="6"/>
      <c r="OSD72" s="6"/>
      <c r="OSE72" s="1"/>
      <c r="OSF72" s="1"/>
      <c r="OSG72" s="1"/>
      <c r="OSJ72" s="2"/>
      <c r="OSK72" s="6"/>
      <c r="OSL72" s="6"/>
      <c r="OSM72" s="1"/>
      <c r="OSN72" s="1"/>
      <c r="OSO72" s="1"/>
      <c r="OSR72" s="2"/>
      <c r="OSS72" s="6"/>
      <c r="OST72" s="6"/>
      <c r="OSU72" s="1"/>
      <c r="OSV72" s="1"/>
      <c r="OSW72" s="1"/>
      <c r="OSZ72" s="2"/>
      <c r="OTA72" s="6"/>
      <c r="OTB72" s="6"/>
      <c r="OTC72" s="1"/>
      <c r="OTD72" s="1"/>
      <c r="OTE72" s="1"/>
      <c r="OTH72" s="2"/>
      <c r="OTI72" s="6"/>
      <c r="OTJ72" s="6"/>
      <c r="OTK72" s="1"/>
      <c r="OTL72" s="1"/>
      <c r="OTM72" s="1"/>
      <c r="OTP72" s="2"/>
      <c r="OTQ72" s="6"/>
      <c r="OTR72" s="6"/>
      <c r="OTS72" s="1"/>
      <c r="OTT72" s="1"/>
      <c r="OTU72" s="1"/>
      <c r="OTX72" s="2"/>
      <c r="OTY72" s="6"/>
      <c r="OTZ72" s="6"/>
      <c r="OUA72" s="1"/>
      <c r="OUB72" s="1"/>
      <c r="OUC72" s="1"/>
      <c r="OUF72" s="2"/>
      <c r="OUG72" s="6"/>
      <c r="OUH72" s="6"/>
      <c r="OUI72" s="1"/>
      <c r="OUJ72" s="1"/>
      <c r="OUK72" s="1"/>
      <c r="OUN72" s="2"/>
      <c r="OUO72" s="6"/>
      <c r="OUP72" s="6"/>
      <c r="OUQ72" s="1"/>
      <c r="OUR72" s="1"/>
      <c r="OUS72" s="1"/>
      <c r="OUV72" s="2"/>
      <c r="OUW72" s="6"/>
      <c r="OUX72" s="6"/>
      <c r="OUY72" s="1"/>
      <c r="OUZ72" s="1"/>
      <c r="OVA72" s="1"/>
      <c r="OVD72" s="2"/>
      <c r="OVE72" s="6"/>
      <c r="OVF72" s="6"/>
      <c r="OVG72" s="1"/>
      <c r="OVH72" s="1"/>
      <c r="OVI72" s="1"/>
      <c r="OVL72" s="2"/>
      <c r="OVM72" s="6"/>
      <c r="OVN72" s="6"/>
      <c r="OVO72" s="1"/>
      <c r="OVP72" s="1"/>
      <c r="OVQ72" s="1"/>
      <c r="OVT72" s="2"/>
      <c r="OVU72" s="6"/>
      <c r="OVV72" s="6"/>
      <c r="OVW72" s="1"/>
      <c r="OVX72" s="1"/>
      <c r="OVY72" s="1"/>
      <c r="OWB72" s="2"/>
      <c r="OWC72" s="6"/>
      <c r="OWD72" s="6"/>
      <c r="OWE72" s="1"/>
      <c r="OWF72" s="1"/>
      <c r="OWG72" s="1"/>
      <c r="OWJ72" s="2"/>
      <c r="OWK72" s="6"/>
      <c r="OWL72" s="6"/>
      <c r="OWM72" s="1"/>
      <c r="OWN72" s="1"/>
      <c r="OWO72" s="1"/>
      <c r="OWR72" s="2"/>
      <c r="OWS72" s="6"/>
      <c r="OWT72" s="6"/>
      <c r="OWU72" s="1"/>
      <c r="OWV72" s="1"/>
      <c r="OWW72" s="1"/>
      <c r="OWZ72" s="2"/>
      <c r="OXA72" s="6"/>
      <c r="OXB72" s="6"/>
      <c r="OXC72" s="1"/>
      <c r="OXD72" s="1"/>
      <c r="OXE72" s="1"/>
      <c r="OXH72" s="2"/>
      <c r="OXI72" s="6"/>
      <c r="OXJ72" s="6"/>
      <c r="OXK72" s="1"/>
      <c r="OXL72" s="1"/>
      <c r="OXM72" s="1"/>
      <c r="OXP72" s="2"/>
      <c r="OXQ72" s="6"/>
      <c r="OXR72" s="6"/>
      <c r="OXS72" s="1"/>
      <c r="OXT72" s="1"/>
      <c r="OXU72" s="1"/>
      <c r="OXX72" s="2"/>
      <c r="OXY72" s="6"/>
      <c r="OXZ72" s="6"/>
      <c r="OYA72" s="1"/>
      <c r="OYB72" s="1"/>
      <c r="OYC72" s="1"/>
      <c r="OYF72" s="2"/>
      <c r="OYG72" s="6"/>
      <c r="OYH72" s="6"/>
      <c r="OYI72" s="1"/>
      <c r="OYJ72" s="1"/>
      <c r="OYK72" s="1"/>
      <c r="OYN72" s="2"/>
      <c r="OYO72" s="6"/>
      <c r="OYP72" s="6"/>
      <c r="OYQ72" s="1"/>
      <c r="OYR72" s="1"/>
      <c r="OYS72" s="1"/>
      <c r="OYV72" s="2"/>
      <c r="OYW72" s="6"/>
      <c r="OYX72" s="6"/>
      <c r="OYY72" s="1"/>
      <c r="OYZ72" s="1"/>
      <c r="OZA72" s="1"/>
      <c r="OZD72" s="2"/>
      <c r="OZE72" s="6"/>
      <c r="OZF72" s="6"/>
      <c r="OZG72" s="1"/>
      <c r="OZH72" s="1"/>
      <c r="OZI72" s="1"/>
      <c r="OZL72" s="2"/>
      <c r="OZM72" s="6"/>
      <c r="OZN72" s="6"/>
      <c r="OZO72" s="1"/>
      <c r="OZP72" s="1"/>
      <c r="OZQ72" s="1"/>
      <c r="OZT72" s="2"/>
      <c r="OZU72" s="6"/>
      <c r="OZV72" s="6"/>
      <c r="OZW72" s="1"/>
      <c r="OZX72" s="1"/>
      <c r="OZY72" s="1"/>
      <c r="PAB72" s="2"/>
      <c r="PAC72" s="6"/>
      <c r="PAD72" s="6"/>
      <c r="PAE72" s="1"/>
      <c r="PAF72" s="1"/>
      <c r="PAG72" s="1"/>
      <c r="PAJ72" s="2"/>
      <c r="PAK72" s="6"/>
      <c r="PAL72" s="6"/>
      <c r="PAM72" s="1"/>
      <c r="PAN72" s="1"/>
      <c r="PAO72" s="1"/>
      <c r="PAR72" s="2"/>
      <c r="PAS72" s="6"/>
      <c r="PAT72" s="6"/>
      <c r="PAU72" s="1"/>
      <c r="PAV72" s="1"/>
      <c r="PAW72" s="1"/>
      <c r="PAZ72" s="2"/>
      <c r="PBA72" s="6"/>
      <c r="PBB72" s="6"/>
      <c r="PBC72" s="1"/>
      <c r="PBD72" s="1"/>
      <c r="PBE72" s="1"/>
      <c r="PBH72" s="2"/>
      <c r="PBI72" s="6"/>
      <c r="PBJ72" s="6"/>
      <c r="PBK72" s="1"/>
      <c r="PBL72" s="1"/>
      <c r="PBM72" s="1"/>
      <c r="PBP72" s="2"/>
      <c r="PBQ72" s="6"/>
      <c r="PBR72" s="6"/>
      <c r="PBS72" s="1"/>
      <c r="PBT72" s="1"/>
      <c r="PBU72" s="1"/>
      <c r="PBX72" s="2"/>
      <c r="PBY72" s="6"/>
      <c r="PBZ72" s="6"/>
      <c r="PCA72" s="1"/>
      <c r="PCB72" s="1"/>
      <c r="PCC72" s="1"/>
      <c r="PCF72" s="2"/>
      <c r="PCG72" s="6"/>
      <c r="PCH72" s="6"/>
      <c r="PCI72" s="1"/>
      <c r="PCJ72" s="1"/>
      <c r="PCK72" s="1"/>
      <c r="PCN72" s="2"/>
      <c r="PCO72" s="6"/>
      <c r="PCP72" s="6"/>
      <c r="PCQ72" s="1"/>
      <c r="PCR72" s="1"/>
      <c r="PCS72" s="1"/>
      <c r="PCV72" s="2"/>
      <c r="PCW72" s="6"/>
      <c r="PCX72" s="6"/>
      <c r="PCY72" s="1"/>
      <c r="PCZ72" s="1"/>
      <c r="PDA72" s="1"/>
      <c r="PDD72" s="2"/>
      <c r="PDE72" s="6"/>
      <c r="PDF72" s="6"/>
      <c r="PDG72" s="1"/>
      <c r="PDH72" s="1"/>
      <c r="PDI72" s="1"/>
      <c r="PDL72" s="2"/>
      <c r="PDM72" s="6"/>
      <c r="PDN72" s="6"/>
      <c r="PDO72" s="1"/>
      <c r="PDP72" s="1"/>
      <c r="PDQ72" s="1"/>
      <c r="PDT72" s="2"/>
      <c r="PDU72" s="6"/>
      <c r="PDV72" s="6"/>
      <c r="PDW72" s="1"/>
      <c r="PDX72" s="1"/>
      <c r="PDY72" s="1"/>
      <c r="PEB72" s="2"/>
      <c r="PEC72" s="6"/>
      <c r="PED72" s="6"/>
      <c r="PEE72" s="1"/>
      <c r="PEF72" s="1"/>
      <c r="PEG72" s="1"/>
      <c r="PEJ72" s="2"/>
      <c r="PEK72" s="6"/>
      <c r="PEL72" s="6"/>
      <c r="PEM72" s="1"/>
      <c r="PEN72" s="1"/>
      <c r="PEO72" s="1"/>
      <c r="PER72" s="2"/>
      <c r="PES72" s="6"/>
      <c r="PET72" s="6"/>
      <c r="PEU72" s="1"/>
      <c r="PEV72" s="1"/>
      <c r="PEW72" s="1"/>
      <c r="PEZ72" s="2"/>
      <c r="PFA72" s="6"/>
      <c r="PFB72" s="6"/>
      <c r="PFC72" s="1"/>
      <c r="PFD72" s="1"/>
      <c r="PFE72" s="1"/>
      <c r="PFH72" s="2"/>
      <c r="PFI72" s="6"/>
      <c r="PFJ72" s="6"/>
      <c r="PFK72" s="1"/>
      <c r="PFL72" s="1"/>
      <c r="PFM72" s="1"/>
      <c r="PFP72" s="2"/>
      <c r="PFQ72" s="6"/>
      <c r="PFR72" s="6"/>
      <c r="PFS72" s="1"/>
      <c r="PFT72" s="1"/>
      <c r="PFU72" s="1"/>
      <c r="PFX72" s="2"/>
      <c r="PFY72" s="6"/>
      <c r="PFZ72" s="6"/>
      <c r="PGA72" s="1"/>
      <c r="PGB72" s="1"/>
      <c r="PGC72" s="1"/>
      <c r="PGF72" s="2"/>
      <c r="PGG72" s="6"/>
      <c r="PGH72" s="6"/>
      <c r="PGI72" s="1"/>
      <c r="PGJ72" s="1"/>
      <c r="PGK72" s="1"/>
      <c r="PGN72" s="2"/>
      <c r="PGO72" s="6"/>
      <c r="PGP72" s="6"/>
      <c r="PGQ72" s="1"/>
      <c r="PGR72" s="1"/>
      <c r="PGS72" s="1"/>
      <c r="PGV72" s="2"/>
      <c r="PGW72" s="6"/>
      <c r="PGX72" s="6"/>
      <c r="PGY72" s="1"/>
      <c r="PGZ72" s="1"/>
      <c r="PHA72" s="1"/>
      <c r="PHD72" s="2"/>
      <c r="PHE72" s="6"/>
      <c r="PHF72" s="6"/>
      <c r="PHG72" s="1"/>
      <c r="PHH72" s="1"/>
      <c r="PHI72" s="1"/>
      <c r="PHL72" s="2"/>
      <c r="PHM72" s="6"/>
      <c r="PHN72" s="6"/>
      <c r="PHO72" s="1"/>
      <c r="PHP72" s="1"/>
      <c r="PHQ72" s="1"/>
      <c r="PHT72" s="2"/>
      <c r="PHU72" s="6"/>
      <c r="PHV72" s="6"/>
      <c r="PHW72" s="1"/>
      <c r="PHX72" s="1"/>
      <c r="PHY72" s="1"/>
      <c r="PIB72" s="2"/>
      <c r="PIC72" s="6"/>
      <c r="PID72" s="6"/>
      <c r="PIE72" s="1"/>
      <c r="PIF72" s="1"/>
      <c r="PIG72" s="1"/>
      <c r="PIJ72" s="2"/>
      <c r="PIK72" s="6"/>
      <c r="PIL72" s="6"/>
      <c r="PIM72" s="1"/>
      <c r="PIN72" s="1"/>
      <c r="PIO72" s="1"/>
      <c r="PIR72" s="2"/>
      <c r="PIS72" s="6"/>
      <c r="PIT72" s="6"/>
      <c r="PIU72" s="1"/>
      <c r="PIV72" s="1"/>
      <c r="PIW72" s="1"/>
      <c r="PIZ72" s="2"/>
      <c r="PJA72" s="6"/>
      <c r="PJB72" s="6"/>
      <c r="PJC72" s="1"/>
      <c r="PJD72" s="1"/>
      <c r="PJE72" s="1"/>
      <c r="PJH72" s="2"/>
      <c r="PJI72" s="6"/>
      <c r="PJJ72" s="6"/>
      <c r="PJK72" s="1"/>
      <c r="PJL72" s="1"/>
      <c r="PJM72" s="1"/>
      <c r="PJP72" s="2"/>
      <c r="PJQ72" s="6"/>
      <c r="PJR72" s="6"/>
      <c r="PJS72" s="1"/>
      <c r="PJT72" s="1"/>
      <c r="PJU72" s="1"/>
      <c r="PJX72" s="2"/>
      <c r="PJY72" s="6"/>
      <c r="PJZ72" s="6"/>
      <c r="PKA72" s="1"/>
      <c r="PKB72" s="1"/>
      <c r="PKC72" s="1"/>
      <c r="PKF72" s="2"/>
      <c r="PKG72" s="6"/>
      <c r="PKH72" s="6"/>
      <c r="PKI72" s="1"/>
      <c r="PKJ72" s="1"/>
      <c r="PKK72" s="1"/>
      <c r="PKN72" s="2"/>
      <c r="PKO72" s="6"/>
      <c r="PKP72" s="6"/>
      <c r="PKQ72" s="1"/>
      <c r="PKR72" s="1"/>
      <c r="PKS72" s="1"/>
      <c r="PKV72" s="2"/>
      <c r="PKW72" s="6"/>
      <c r="PKX72" s="6"/>
      <c r="PKY72" s="1"/>
      <c r="PKZ72" s="1"/>
      <c r="PLA72" s="1"/>
      <c r="PLD72" s="2"/>
      <c r="PLE72" s="6"/>
      <c r="PLF72" s="6"/>
      <c r="PLG72" s="1"/>
      <c r="PLH72" s="1"/>
      <c r="PLI72" s="1"/>
      <c r="PLL72" s="2"/>
      <c r="PLM72" s="6"/>
      <c r="PLN72" s="6"/>
      <c r="PLO72" s="1"/>
      <c r="PLP72" s="1"/>
      <c r="PLQ72" s="1"/>
      <c r="PLT72" s="2"/>
      <c r="PLU72" s="6"/>
      <c r="PLV72" s="6"/>
      <c r="PLW72" s="1"/>
      <c r="PLX72" s="1"/>
      <c r="PLY72" s="1"/>
      <c r="PMB72" s="2"/>
      <c r="PMC72" s="6"/>
      <c r="PMD72" s="6"/>
      <c r="PME72" s="1"/>
      <c r="PMF72" s="1"/>
      <c r="PMG72" s="1"/>
      <c r="PMJ72" s="2"/>
      <c r="PMK72" s="6"/>
      <c r="PML72" s="6"/>
      <c r="PMM72" s="1"/>
      <c r="PMN72" s="1"/>
      <c r="PMO72" s="1"/>
      <c r="PMR72" s="2"/>
      <c r="PMS72" s="6"/>
      <c r="PMT72" s="6"/>
      <c r="PMU72" s="1"/>
      <c r="PMV72" s="1"/>
      <c r="PMW72" s="1"/>
      <c r="PMZ72" s="2"/>
      <c r="PNA72" s="6"/>
      <c r="PNB72" s="6"/>
      <c r="PNC72" s="1"/>
      <c r="PND72" s="1"/>
      <c r="PNE72" s="1"/>
      <c r="PNH72" s="2"/>
      <c r="PNI72" s="6"/>
      <c r="PNJ72" s="6"/>
      <c r="PNK72" s="1"/>
      <c r="PNL72" s="1"/>
      <c r="PNM72" s="1"/>
      <c r="PNP72" s="2"/>
      <c r="PNQ72" s="6"/>
      <c r="PNR72" s="6"/>
      <c r="PNS72" s="1"/>
      <c r="PNT72" s="1"/>
      <c r="PNU72" s="1"/>
      <c r="PNX72" s="2"/>
      <c r="PNY72" s="6"/>
      <c r="PNZ72" s="6"/>
      <c r="POA72" s="1"/>
      <c r="POB72" s="1"/>
      <c r="POC72" s="1"/>
      <c r="POF72" s="2"/>
      <c r="POG72" s="6"/>
      <c r="POH72" s="6"/>
      <c r="POI72" s="1"/>
      <c r="POJ72" s="1"/>
      <c r="POK72" s="1"/>
      <c r="PON72" s="2"/>
      <c r="POO72" s="6"/>
      <c r="POP72" s="6"/>
      <c r="POQ72" s="1"/>
      <c r="POR72" s="1"/>
      <c r="POS72" s="1"/>
      <c r="POV72" s="2"/>
      <c r="POW72" s="6"/>
      <c r="POX72" s="6"/>
      <c r="POY72" s="1"/>
      <c r="POZ72" s="1"/>
      <c r="PPA72" s="1"/>
      <c r="PPD72" s="2"/>
      <c r="PPE72" s="6"/>
      <c r="PPF72" s="6"/>
      <c r="PPG72" s="1"/>
      <c r="PPH72" s="1"/>
      <c r="PPI72" s="1"/>
      <c r="PPL72" s="2"/>
      <c r="PPM72" s="6"/>
      <c r="PPN72" s="6"/>
      <c r="PPO72" s="1"/>
      <c r="PPP72" s="1"/>
      <c r="PPQ72" s="1"/>
      <c r="PPT72" s="2"/>
      <c r="PPU72" s="6"/>
      <c r="PPV72" s="6"/>
      <c r="PPW72" s="1"/>
      <c r="PPX72" s="1"/>
      <c r="PPY72" s="1"/>
      <c r="PQB72" s="2"/>
      <c r="PQC72" s="6"/>
      <c r="PQD72" s="6"/>
      <c r="PQE72" s="1"/>
      <c r="PQF72" s="1"/>
      <c r="PQG72" s="1"/>
      <c r="PQJ72" s="2"/>
      <c r="PQK72" s="6"/>
      <c r="PQL72" s="6"/>
      <c r="PQM72" s="1"/>
      <c r="PQN72" s="1"/>
      <c r="PQO72" s="1"/>
      <c r="PQR72" s="2"/>
      <c r="PQS72" s="6"/>
      <c r="PQT72" s="6"/>
      <c r="PQU72" s="1"/>
      <c r="PQV72" s="1"/>
      <c r="PQW72" s="1"/>
      <c r="PQZ72" s="2"/>
      <c r="PRA72" s="6"/>
      <c r="PRB72" s="6"/>
      <c r="PRC72" s="1"/>
      <c r="PRD72" s="1"/>
      <c r="PRE72" s="1"/>
      <c r="PRH72" s="2"/>
      <c r="PRI72" s="6"/>
      <c r="PRJ72" s="6"/>
      <c r="PRK72" s="1"/>
      <c r="PRL72" s="1"/>
      <c r="PRM72" s="1"/>
      <c r="PRP72" s="2"/>
      <c r="PRQ72" s="6"/>
      <c r="PRR72" s="6"/>
      <c r="PRS72" s="1"/>
      <c r="PRT72" s="1"/>
      <c r="PRU72" s="1"/>
      <c r="PRX72" s="2"/>
      <c r="PRY72" s="6"/>
      <c r="PRZ72" s="6"/>
      <c r="PSA72" s="1"/>
      <c r="PSB72" s="1"/>
      <c r="PSC72" s="1"/>
      <c r="PSF72" s="2"/>
      <c r="PSG72" s="6"/>
      <c r="PSH72" s="6"/>
      <c r="PSI72" s="1"/>
      <c r="PSJ72" s="1"/>
      <c r="PSK72" s="1"/>
      <c r="PSN72" s="2"/>
      <c r="PSO72" s="6"/>
      <c r="PSP72" s="6"/>
      <c r="PSQ72" s="1"/>
      <c r="PSR72" s="1"/>
      <c r="PSS72" s="1"/>
      <c r="PSV72" s="2"/>
      <c r="PSW72" s="6"/>
      <c r="PSX72" s="6"/>
      <c r="PSY72" s="1"/>
      <c r="PSZ72" s="1"/>
      <c r="PTA72" s="1"/>
      <c r="PTD72" s="2"/>
      <c r="PTE72" s="6"/>
      <c r="PTF72" s="6"/>
      <c r="PTG72" s="1"/>
      <c r="PTH72" s="1"/>
      <c r="PTI72" s="1"/>
      <c r="PTL72" s="2"/>
      <c r="PTM72" s="6"/>
      <c r="PTN72" s="6"/>
      <c r="PTO72" s="1"/>
      <c r="PTP72" s="1"/>
      <c r="PTQ72" s="1"/>
      <c r="PTT72" s="2"/>
      <c r="PTU72" s="6"/>
      <c r="PTV72" s="6"/>
      <c r="PTW72" s="1"/>
      <c r="PTX72" s="1"/>
      <c r="PTY72" s="1"/>
      <c r="PUB72" s="2"/>
      <c r="PUC72" s="6"/>
      <c r="PUD72" s="6"/>
      <c r="PUE72" s="1"/>
      <c r="PUF72" s="1"/>
      <c r="PUG72" s="1"/>
      <c r="PUJ72" s="2"/>
      <c r="PUK72" s="6"/>
      <c r="PUL72" s="6"/>
      <c r="PUM72" s="1"/>
      <c r="PUN72" s="1"/>
      <c r="PUO72" s="1"/>
      <c r="PUR72" s="2"/>
      <c r="PUS72" s="6"/>
      <c r="PUT72" s="6"/>
      <c r="PUU72" s="1"/>
      <c r="PUV72" s="1"/>
      <c r="PUW72" s="1"/>
      <c r="PUZ72" s="2"/>
      <c r="PVA72" s="6"/>
      <c r="PVB72" s="6"/>
      <c r="PVC72" s="1"/>
      <c r="PVD72" s="1"/>
      <c r="PVE72" s="1"/>
      <c r="PVH72" s="2"/>
      <c r="PVI72" s="6"/>
      <c r="PVJ72" s="6"/>
      <c r="PVK72" s="1"/>
      <c r="PVL72" s="1"/>
      <c r="PVM72" s="1"/>
      <c r="PVP72" s="2"/>
      <c r="PVQ72" s="6"/>
      <c r="PVR72" s="6"/>
      <c r="PVS72" s="1"/>
      <c r="PVT72" s="1"/>
      <c r="PVU72" s="1"/>
      <c r="PVX72" s="2"/>
      <c r="PVY72" s="6"/>
      <c r="PVZ72" s="6"/>
      <c r="PWA72" s="1"/>
      <c r="PWB72" s="1"/>
      <c r="PWC72" s="1"/>
      <c r="PWF72" s="2"/>
      <c r="PWG72" s="6"/>
      <c r="PWH72" s="6"/>
      <c r="PWI72" s="1"/>
      <c r="PWJ72" s="1"/>
      <c r="PWK72" s="1"/>
      <c r="PWN72" s="2"/>
      <c r="PWO72" s="6"/>
      <c r="PWP72" s="6"/>
      <c r="PWQ72" s="1"/>
      <c r="PWR72" s="1"/>
      <c r="PWS72" s="1"/>
      <c r="PWV72" s="2"/>
      <c r="PWW72" s="6"/>
      <c r="PWX72" s="6"/>
      <c r="PWY72" s="1"/>
      <c r="PWZ72" s="1"/>
      <c r="PXA72" s="1"/>
      <c r="PXD72" s="2"/>
      <c r="PXE72" s="6"/>
      <c r="PXF72" s="6"/>
      <c r="PXG72" s="1"/>
      <c r="PXH72" s="1"/>
      <c r="PXI72" s="1"/>
      <c r="PXL72" s="2"/>
      <c r="PXM72" s="6"/>
      <c r="PXN72" s="6"/>
      <c r="PXO72" s="1"/>
      <c r="PXP72" s="1"/>
      <c r="PXQ72" s="1"/>
      <c r="PXT72" s="2"/>
      <c r="PXU72" s="6"/>
      <c r="PXV72" s="6"/>
      <c r="PXW72" s="1"/>
      <c r="PXX72" s="1"/>
      <c r="PXY72" s="1"/>
      <c r="PYB72" s="2"/>
      <c r="PYC72" s="6"/>
      <c r="PYD72" s="6"/>
      <c r="PYE72" s="1"/>
      <c r="PYF72" s="1"/>
      <c r="PYG72" s="1"/>
      <c r="PYJ72" s="2"/>
      <c r="PYK72" s="6"/>
      <c r="PYL72" s="6"/>
      <c r="PYM72" s="1"/>
      <c r="PYN72" s="1"/>
      <c r="PYO72" s="1"/>
      <c r="PYR72" s="2"/>
      <c r="PYS72" s="6"/>
      <c r="PYT72" s="6"/>
      <c r="PYU72" s="1"/>
      <c r="PYV72" s="1"/>
      <c r="PYW72" s="1"/>
      <c r="PYZ72" s="2"/>
      <c r="PZA72" s="6"/>
      <c r="PZB72" s="6"/>
      <c r="PZC72" s="1"/>
      <c r="PZD72" s="1"/>
      <c r="PZE72" s="1"/>
      <c r="PZH72" s="2"/>
      <c r="PZI72" s="6"/>
      <c r="PZJ72" s="6"/>
      <c r="PZK72" s="1"/>
      <c r="PZL72" s="1"/>
      <c r="PZM72" s="1"/>
      <c r="PZP72" s="2"/>
      <c r="PZQ72" s="6"/>
      <c r="PZR72" s="6"/>
      <c r="PZS72" s="1"/>
      <c r="PZT72" s="1"/>
      <c r="PZU72" s="1"/>
      <c r="PZX72" s="2"/>
      <c r="PZY72" s="6"/>
      <c r="PZZ72" s="6"/>
      <c r="QAA72" s="1"/>
      <c r="QAB72" s="1"/>
      <c r="QAC72" s="1"/>
      <c r="QAF72" s="2"/>
      <c r="QAG72" s="6"/>
      <c r="QAH72" s="6"/>
      <c r="QAI72" s="1"/>
      <c r="QAJ72" s="1"/>
      <c r="QAK72" s="1"/>
      <c r="QAN72" s="2"/>
      <c r="QAO72" s="6"/>
      <c r="QAP72" s="6"/>
      <c r="QAQ72" s="1"/>
      <c r="QAR72" s="1"/>
      <c r="QAS72" s="1"/>
      <c r="QAV72" s="2"/>
      <c r="QAW72" s="6"/>
      <c r="QAX72" s="6"/>
      <c r="QAY72" s="1"/>
      <c r="QAZ72" s="1"/>
      <c r="QBA72" s="1"/>
      <c r="QBD72" s="2"/>
      <c r="QBE72" s="6"/>
      <c r="QBF72" s="6"/>
      <c r="QBG72" s="1"/>
      <c r="QBH72" s="1"/>
      <c r="QBI72" s="1"/>
      <c r="QBL72" s="2"/>
      <c r="QBM72" s="6"/>
      <c r="QBN72" s="6"/>
      <c r="QBO72" s="1"/>
      <c r="QBP72" s="1"/>
      <c r="QBQ72" s="1"/>
      <c r="QBT72" s="2"/>
      <c r="QBU72" s="6"/>
      <c r="QBV72" s="6"/>
      <c r="QBW72" s="1"/>
      <c r="QBX72" s="1"/>
      <c r="QBY72" s="1"/>
      <c r="QCB72" s="2"/>
      <c r="QCC72" s="6"/>
      <c r="QCD72" s="6"/>
      <c r="QCE72" s="1"/>
      <c r="QCF72" s="1"/>
      <c r="QCG72" s="1"/>
      <c r="QCJ72" s="2"/>
      <c r="QCK72" s="6"/>
      <c r="QCL72" s="6"/>
      <c r="QCM72" s="1"/>
      <c r="QCN72" s="1"/>
      <c r="QCO72" s="1"/>
      <c r="QCR72" s="2"/>
      <c r="QCS72" s="6"/>
      <c r="QCT72" s="6"/>
      <c r="QCU72" s="1"/>
      <c r="QCV72" s="1"/>
      <c r="QCW72" s="1"/>
      <c r="QCZ72" s="2"/>
      <c r="QDA72" s="6"/>
      <c r="QDB72" s="6"/>
      <c r="QDC72" s="1"/>
      <c r="QDD72" s="1"/>
      <c r="QDE72" s="1"/>
      <c r="QDH72" s="2"/>
      <c r="QDI72" s="6"/>
      <c r="QDJ72" s="6"/>
      <c r="QDK72" s="1"/>
      <c r="QDL72" s="1"/>
      <c r="QDM72" s="1"/>
      <c r="QDP72" s="2"/>
      <c r="QDQ72" s="6"/>
      <c r="QDR72" s="6"/>
      <c r="QDS72" s="1"/>
      <c r="QDT72" s="1"/>
      <c r="QDU72" s="1"/>
      <c r="QDX72" s="2"/>
      <c r="QDY72" s="6"/>
      <c r="QDZ72" s="6"/>
      <c r="QEA72" s="1"/>
      <c r="QEB72" s="1"/>
      <c r="QEC72" s="1"/>
      <c r="QEF72" s="2"/>
      <c r="QEG72" s="6"/>
      <c r="QEH72" s="6"/>
      <c r="QEI72" s="1"/>
      <c r="QEJ72" s="1"/>
      <c r="QEK72" s="1"/>
      <c r="QEN72" s="2"/>
      <c r="QEO72" s="6"/>
      <c r="QEP72" s="6"/>
      <c r="QEQ72" s="1"/>
      <c r="QER72" s="1"/>
      <c r="QES72" s="1"/>
      <c r="QEV72" s="2"/>
      <c r="QEW72" s="6"/>
      <c r="QEX72" s="6"/>
      <c r="QEY72" s="1"/>
      <c r="QEZ72" s="1"/>
      <c r="QFA72" s="1"/>
      <c r="QFD72" s="2"/>
      <c r="QFE72" s="6"/>
      <c r="QFF72" s="6"/>
      <c r="QFG72" s="1"/>
      <c r="QFH72" s="1"/>
      <c r="QFI72" s="1"/>
      <c r="QFL72" s="2"/>
      <c r="QFM72" s="6"/>
      <c r="QFN72" s="6"/>
      <c r="QFO72" s="1"/>
      <c r="QFP72" s="1"/>
      <c r="QFQ72" s="1"/>
      <c r="QFT72" s="2"/>
      <c r="QFU72" s="6"/>
      <c r="QFV72" s="6"/>
      <c r="QFW72" s="1"/>
      <c r="QFX72" s="1"/>
      <c r="QFY72" s="1"/>
      <c r="QGB72" s="2"/>
      <c r="QGC72" s="6"/>
      <c r="QGD72" s="6"/>
      <c r="QGE72" s="1"/>
      <c r="QGF72" s="1"/>
      <c r="QGG72" s="1"/>
      <c r="QGJ72" s="2"/>
      <c r="QGK72" s="6"/>
      <c r="QGL72" s="6"/>
      <c r="QGM72" s="1"/>
      <c r="QGN72" s="1"/>
      <c r="QGO72" s="1"/>
      <c r="QGR72" s="2"/>
      <c r="QGS72" s="6"/>
      <c r="QGT72" s="6"/>
      <c r="QGU72" s="1"/>
      <c r="QGV72" s="1"/>
      <c r="QGW72" s="1"/>
      <c r="QGZ72" s="2"/>
      <c r="QHA72" s="6"/>
      <c r="QHB72" s="6"/>
      <c r="QHC72" s="1"/>
      <c r="QHD72" s="1"/>
      <c r="QHE72" s="1"/>
      <c r="QHH72" s="2"/>
      <c r="QHI72" s="6"/>
      <c r="QHJ72" s="6"/>
      <c r="QHK72" s="1"/>
      <c r="QHL72" s="1"/>
      <c r="QHM72" s="1"/>
      <c r="QHP72" s="2"/>
      <c r="QHQ72" s="6"/>
      <c r="QHR72" s="6"/>
      <c r="QHS72" s="1"/>
      <c r="QHT72" s="1"/>
      <c r="QHU72" s="1"/>
      <c r="QHX72" s="2"/>
      <c r="QHY72" s="6"/>
      <c r="QHZ72" s="6"/>
      <c r="QIA72" s="1"/>
      <c r="QIB72" s="1"/>
      <c r="QIC72" s="1"/>
      <c r="QIF72" s="2"/>
      <c r="QIG72" s="6"/>
      <c r="QIH72" s="6"/>
      <c r="QII72" s="1"/>
      <c r="QIJ72" s="1"/>
      <c r="QIK72" s="1"/>
      <c r="QIN72" s="2"/>
      <c r="QIO72" s="6"/>
      <c r="QIP72" s="6"/>
      <c r="QIQ72" s="1"/>
      <c r="QIR72" s="1"/>
      <c r="QIS72" s="1"/>
      <c r="QIV72" s="2"/>
      <c r="QIW72" s="6"/>
      <c r="QIX72" s="6"/>
      <c r="QIY72" s="1"/>
      <c r="QIZ72" s="1"/>
      <c r="QJA72" s="1"/>
      <c r="QJD72" s="2"/>
      <c r="QJE72" s="6"/>
      <c r="QJF72" s="6"/>
      <c r="QJG72" s="1"/>
      <c r="QJH72" s="1"/>
      <c r="QJI72" s="1"/>
      <c r="QJL72" s="2"/>
      <c r="QJM72" s="6"/>
      <c r="QJN72" s="6"/>
      <c r="QJO72" s="1"/>
      <c r="QJP72" s="1"/>
      <c r="QJQ72" s="1"/>
      <c r="QJT72" s="2"/>
      <c r="QJU72" s="6"/>
      <c r="QJV72" s="6"/>
      <c r="QJW72" s="1"/>
      <c r="QJX72" s="1"/>
      <c r="QJY72" s="1"/>
      <c r="QKB72" s="2"/>
      <c r="QKC72" s="6"/>
      <c r="QKD72" s="6"/>
      <c r="QKE72" s="1"/>
      <c r="QKF72" s="1"/>
      <c r="QKG72" s="1"/>
      <c r="QKJ72" s="2"/>
      <c r="QKK72" s="6"/>
      <c r="QKL72" s="6"/>
      <c r="QKM72" s="1"/>
      <c r="QKN72" s="1"/>
      <c r="QKO72" s="1"/>
      <c r="QKR72" s="2"/>
      <c r="QKS72" s="6"/>
      <c r="QKT72" s="6"/>
      <c r="QKU72" s="1"/>
      <c r="QKV72" s="1"/>
      <c r="QKW72" s="1"/>
      <c r="QKZ72" s="2"/>
      <c r="QLA72" s="6"/>
      <c r="QLB72" s="6"/>
      <c r="QLC72" s="1"/>
      <c r="QLD72" s="1"/>
      <c r="QLE72" s="1"/>
      <c r="QLH72" s="2"/>
      <c r="QLI72" s="6"/>
      <c r="QLJ72" s="6"/>
      <c r="QLK72" s="1"/>
      <c r="QLL72" s="1"/>
      <c r="QLM72" s="1"/>
      <c r="QLP72" s="2"/>
      <c r="QLQ72" s="6"/>
      <c r="QLR72" s="6"/>
      <c r="QLS72" s="1"/>
      <c r="QLT72" s="1"/>
      <c r="QLU72" s="1"/>
      <c r="QLX72" s="2"/>
      <c r="QLY72" s="6"/>
      <c r="QLZ72" s="6"/>
      <c r="QMA72" s="1"/>
      <c r="QMB72" s="1"/>
      <c r="QMC72" s="1"/>
      <c r="QMF72" s="2"/>
      <c r="QMG72" s="6"/>
      <c r="QMH72" s="6"/>
      <c r="QMI72" s="1"/>
      <c r="QMJ72" s="1"/>
      <c r="QMK72" s="1"/>
      <c r="QMN72" s="2"/>
      <c r="QMO72" s="6"/>
      <c r="QMP72" s="6"/>
      <c r="QMQ72" s="1"/>
      <c r="QMR72" s="1"/>
      <c r="QMS72" s="1"/>
      <c r="QMV72" s="2"/>
      <c r="QMW72" s="6"/>
      <c r="QMX72" s="6"/>
      <c r="QMY72" s="1"/>
      <c r="QMZ72" s="1"/>
      <c r="QNA72" s="1"/>
      <c r="QND72" s="2"/>
      <c r="QNE72" s="6"/>
      <c r="QNF72" s="6"/>
      <c r="QNG72" s="1"/>
      <c r="QNH72" s="1"/>
      <c r="QNI72" s="1"/>
      <c r="QNL72" s="2"/>
      <c r="QNM72" s="6"/>
      <c r="QNN72" s="6"/>
      <c r="QNO72" s="1"/>
      <c r="QNP72" s="1"/>
      <c r="QNQ72" s="1"/>
      <c r="QNT72" s="2"/>
      <c r="QNU72" s="6"/>
      <c r="QNV72" s="6"/>
      <c r="QNW72" s="1"/>
      <c r="QNX72" s="1"/>
      <c r="QNY72" s="1"/>
      <c r="QOB72" s="2"/>
      <c r="QOC72" s="6"/>
      <c r="QOD72" s="6"/>
      <c r="QOE72" s="1"/>
      <c r="QOF72" s="1"/>
      <c r="QOG72" s="1"/>
      <c r="QOJ72" s="2"/>
      <c r="QOK72" s="6"/>
      <c r="QOL72" s="6"/>
      <c r="QOM72" s="1"/>
      <c r="QON72" s="1"/>
      <c r="QOO72" s="1"/>
      <c r="QOR72" s="2"/>
      <c r="QOS72" s="6"/>
      <c r="QOT72" s="6"/>
      <c r="QOU72" s="1"/>
      <c r="QOV72" s="1"/>
      <c r="QOW72" s="1"/>
      <c r="QOZ72" s="2"/>
      <c r="QPA72" s="6"/>
      <c r="QPB72" s="6"/>
      <c r="QPC72" s="1"/>
      <c r="QPD72" s="1"/>
      <c r="QPE72" s="1"/>
      <c r="QPH72" s="2"/>
      <c r="QPI72" s="6"/>
      <c r="QPJ72" s="6"/>
      <c r="QPK72" s="1"/>
      <c r="QPL72" s="1"/>
      <c r="QPM72" s="1"/>
      <c r="QPP72" s="2"/>
      <c r="QPQ72" s="6"/>
      <c r="QPR72" s="6"/>
      <c r="QPS72" s="1"/>
      <c r="QPT72" s="1"/>
      <c r="QPU72" s="1"/>
      <c r="QPX72" s="2"/>
      <c r="QPY72" s="6"/>
      <c r="QPZ72" s="6"/>
      <c r="QQA72" s="1"/>
      <c r="QQB72" s="1"/>
      <c r="QQC72" s="1"/>
      <c r="QQF72" s="2"/>
      <c r="QQG72" s="6"/>
      <c r="QQH72" s="6"/>
      <c r="QQI72" s="1"/>
      <c r="QQJ72" s="1"/>
      <c r="QQK72" s="1"/>
      <c r="QQN72" s="2"/>
      <c r="QQO72" s="6"/>
      <c r="QQP72" s="6"/>
      <c r="QQQ72" s="1"/>
      <c r="QQR72" s="1"/>
      <c r="QQS72" s="1"/>
      <c r="QQV72" s="2"/>
      <c r="QQW72" s="6"/>
      <c r="QQX72" s="6"/>
      <c r="QQY72" s="1"/>
      <c r="QQZ72" s="1"/>
      <c r="QRA72" s="1"/>
      <c r="QRD72" s="2"/>
      <c r="QRE72" s="6"/>
      <c r="QRF72" s="6"/>
      <c r="QRG72" s="1"/>
      <c r="QRH72" s="1"/>
      <c r="QRI72" s="1"/>
      <c r="QRL72" s="2"/>
      <c r="QRM72" s="6"/>
      <c r="QRN72" s="6"/>
      <c r="QRO72" s="1"/>
      <c r="QRP72" s="1"/>
      <c r="QRQ72" s="1"/>
      <c r="QRT72" s="2"/>
      <c r="QRU72" s="6"/>
      <c r="QRV72" s="6"/>
      <c r="QRW72" s="1"/>
      <c r="QRX72" s="1"/>
      <c r="QRY72" s="1"/>
      <c r="QSB72" s="2"/>
      <c r="QSC72" s="6"/>
      <c r="QSD72" s="6"/>
      <c r="QSE72" s="1"/>
      <c r="QSF72" s="1"/>
      <c r="QSG72" s="1"/>
      <c r="QSJ72" s="2"/>
      <c r="QSK72" s="6"/>
      <c r="QSL72" s="6"/>
      <c r="QSM72" s="1"/>
      <c r="QSN72" s="1"/>
      <c r="QSO72" s="1"/>
      <c r="QSR72" s="2"/>
      <c r="QSS72" s="6"/>
      <c r="QST72" s="6"/>
      <c r="QSU72" s="1"/>
      <c r="QSV72" s="1"/>
      <c r="QSW72" s="1"/>
      <c r="QSZ72" s="2"/>
      <c r="QTA72" s="6"/>
      <c r="QTB72" s="6"/>
      <c r="QTC72" s="1"/>
      <c r="QTD72" s="1"/>
      <c r="QTE72" s="1"/>
      <c r="QTH72" s="2"/>
      <c r="QTI72" s="6"/>
      <c r="QTJ72" s="6"/>
      <c r="QTK72" s="1"/>
      <c r="QTL72" s="1"/>
      <c r="QTM72" s="1"/>
      <c r="QTP72" s="2"/>
      <c r="QTQ72" s="6"/>
      <c r="QTR72" s="6"/>
      <c r="QTS72" s="1"/>
      <c r="QTT72" s="1"/>
      <c r="QTU72" s="1"/>
      <c r="QTX72" s="2"/>
      <c r="QTY72" s="6"/>
      <c r="QTZ72" s="6"/>
      <c r="QUA72" s="1"/>
      <c r="QUB72" s="1"/>
      <c r="QUC72" s="1"/>
      <c r="QUF72" s="2"/>
      <c r="QUG72" s="6"/>
      <c r="QUH72" s="6"/>
      <c r="QUI72" s="1"/>
      <c r="QUJ72" s="1"/>
      <c r="QUK72" s="1"/>
      <c r="QUN72" s="2"/>
      <c r="QUO72" s="6"/>
      <c r="QUP72" s="6"/>
      <c r="QUQ72" s="1"/>
      <c r="QUR72" s="1"/>
      <c r="QUS72" s="1"/>
      <c r="QUV72" s="2"/>
      <c r="QUW72" s="6"/>
      <c r="QUX72" s="6"/>
      <c r="QUY72" s="1"/>
      <c r="QUZ72" s="1"/>
      <c r="QVA72" s="1"/>
      <c r="QVD72" s="2"/>
      <c r="QVE72" s="6"/>
      <c r="QVF72" s="6"/>
      <c r="QVG72" s="1"/>
      <c r="QVH72" s="1"/>
      <c r="QVI72" s="1"/>
      <c r="QVL72" s="2"/>
      <c r="QVM72" s="6"/>
      <c r="QVN72" s="6"/>
      <c r="QVO72" s="1"/>
      <c r="QVP72" s="1"/>
      <c r="QVQ72" s="1"/>
      <c r="QVT72" s="2"/>
      <c r="QVU72" s="6"/>
      <c r="QVV72" s="6"/>
      <c r="QVW72" s="1"/>
      <c r="QVX72" s="1"/>
      <c r="QVY72" s="1"/>
      <c r="QWB72" s="2"/>
      <c r="QWC72" s="6"/>
      <c r="QWD72" s="6"/>
      <c r="QWE72" s="1"/>
      <c r="QWF72" s="1"/>
      <c r="QWG72" s="1"/>
      <c r="QWJ72" s="2"/>
      <c r="QWK72" s="6"/>
      <c r="QWL72" s="6"/>
      <c r="QWM72" s="1"/>
      <c r="QWN72" s="1"/>
      <c r="QWO72" s="1"/>
      <c r="QWR72" s="2"/>
      <c r="QWS72" s="6"/>
      <c r="QWT72" s="6"/>
      <c r="QWU72" s="1"/>
      <c r="QWV72" s="1"/>
      <c r="QWW72" s="1"/>
      <c r="QWZ72" s="2"/>
      <c r="QXA72" s="6"/>
      <c r="QXB72" s="6"/>
      <c r="QXC72" s="1"/>
      <c r="QXD72" s="1"/>
      <c r="QXE72" s="1"/>
      <c r="QXH72" s="2"/>
      <c r="QXI72" s="6"/>
      <c r="QXJ72" s="6"/>
      <c r="QXK72" s="1"/>
      <c r="QXL72" s="1"/>
      <c r="QXM72" s="1"/>
      <c r="QXP72" s="2"/>
      <c r="QXQ72" s="6"/>
      <c r="QXR72" s="6"/>
      <c r="QXS72" s="1"/>
      <c r="QXT72" s="1"/>
      <c r="QXU72" s="1"/>
      <c r="QXX72" s="2"/>
      <c r="QXY72" s="6"/>
      <c r="QXZ72" s="6"/>
      <c r="QYA72" s="1"/>
      <c r="QYB72" s="1"/>
      <c r="QYC72" s="1"/>
      <c r="QYF72" s="2"/>
      <c r="QYG72" s="6"/>
      <c r="QYH72" s="6"/>
      <c r="QYI72" s="1"/>
      <c r="QYJ72" s="1"/>
      <c r="QYK72" s="1"/>
      <c r="QYN72" s="2"/>
      <c r="QYO72" s="6"/>
      <c r="QYP72" s="6"/>
      <c r="QYQ72" s="1"/>
      <c r="QYR72" s="1"/>
      <c r="QYS72" s="1"/>
      <c r="QYV72" s="2"/>
      <c r="QYW72" s="6"/>
      <c r="QYX72" s="6"/>
      <c r="QYY72" s="1"/>
      <c r="QYZ72" s="1"/>
      <c r="QZA72" s="1"/>
      <c r="QZD72" s="2"/>
      <c r="QZE72" s="6"/>
      <c r="QZF72" s="6"/>
      <c r="QZG72" s="1"/>
      <c r="QZH72" s="1"/>
      <c r="QZI72" s="1"/>
      <c r="QZL72" s="2"/>
      <c r="QZM72" s="6"/>
      <c r="QZN72" s="6"/>
      <c r="QZO72" s="1"/>
      <c r="QZP72" s="1"/>
      <c r="QZQ72" s="1"/>
      <c r="QZT72" s="2"/>
      <c r="QZU72" s="6"/>
      <c r="QZV72" s="6"/>
      <c r="QZW72" s="1"/>
      <c r="QZX72" s="1"/>
      <c r="QZY72" s="1"/>
      <c r="RAB72" s="2"/>
      <c r="RAC72" s="6"/>
      <c r="RAD72" s="6"/>
      <c r="RAE72" s="1"/>
      <c r="RAF72" s="1"/>
      <c r="RAG72" s="1"/>
      <c r="RAJ72" s="2"/>
      <c r="RAK72" s="6"/>
      <c r="RAL72" s="6"/>
      <c r="RAM72" s="1"/>
      <c r="RAN72" s="1"/>
      <c r="RAO72" s="1"/>
      <c r="RAR72" s="2"/>
      <c r="RAS72" s="6"/>
      <c r="RAT72" s="6"/>
      <c r="RAU72" s="1"/>
      <c r="RAV72" s="1"/>
      <c r="RAW72" s="1"/>
      <c r="RAZ72" s="2"/>
      <c r="RBA72" s="6"/>
      <c r="RBB72" s="6"/>
      <c r="RBC72" s="1"/>
      <c r="RBD72" s="1"/>
      <c r="RBE72" s="1"/>
      <c r="RBH72" s="2"/>
      <c r="RBI72" s="6"/>
      <c r="RBJ72" s="6"/>
      <c r="RBK72" s="1"/>
      <c r="RBL72" s="1"/>
      <c r="RBM72" s="1"/>
      <c r="RBP72" s="2"/>
      <c r="RBQ72" s="6"/>
      <c r="RBR72" s="6"/>
      <c r="RBS72" s="1"/>
      <c r="RBT72" s="1"/>
      <c r="RBU72" s="1"/>
      <c r="RBX72" s="2"/>
      <c r="RBY72" s="6"/>
      <c r="RBZ72" s="6"/>
      <c r="RCA72" s="1"/>
      <c r="RCB72" s="1"/>
      <c r="RCC72" s="1"/>
      <c r="RCF72" s="2"/>
      <c r="RCG72" s="6"/>
      <c r="RCH72" s="6"/>
      <c r="RCI72" s="1"/>
      <c r="RCJ72" s="1"/>
      <c r="RCK72" s="1"/>
      <c r="RCN72" s="2"/>
      <c r="RCO72" s="6"/>
      <c r="RCP72" s="6"/>
      <c r="RCQ72" s="1"/>
      <c r="RCR72" s="1"/>
      <c r="RCS72" s="1"/>
      <c r="RCV72" s="2"/>
      <c r="RCW72" s="6"/>
      <c r="RCX72" s="6"/>
      <c r="RCY72" s="1"/>
      <c r="RCZ72" s="1"/>
      <c r="RDA72" s="1"/>
      <c r="RDD72" s="2"/>
      <c r="RDE72" s="6"/>
      <c r="RDF72" s="6"/>
      <c r="RDG72" s="1"/>
      <c r="RDH72" s="1"/>
      <c r="RDI72" s="1"/>
      <c r="RDL72" s="2"/>
      <c r="RDM72" s="6"/>
      <c r="RDN72" s="6"/>
      <c r="RDO72" s="1"/>
      <c r="RDP72" s="1"/>
      <c r="RDQ72" s="1"/>
      <c r="RDT72" s="2"/>
      <c r="RDU72" s="6"/>
      <c r="RDV72" s="6"/>
      <c r="RDW72" s="1"/>
      <c r="RDX72" s="1"/>
      <c r="RDY72" s="1"/>
      <c r="REB72" s="2"/>
      <c r="REC72" s="6"/>
      <c r="RED72" s="6"/>
      <c r="REE72" s="1"/>
      <c r="REF72" s="1"/>
      <c r="REG72" s="1"/>
      <c r="REJ72" s="2"/>
      <c r="REK72" s="6"/>
      <c r="REL72" s="6"/>
      <c r="REM72" s="1"/>
      <c r="REN72" s="1"/>
      <c r="REO72" s="1"/>
      <c r="RER72" s="2"/>
      <c r="RES72" s="6"/>
      <c r="RET72" s="6"/>
      <c r="REU72" s="1"/>
      <c r="REV72" s="1"/>
      <c r="REW72" s="1"/>
      <c r="REZ72" s="2"/>
      <c r="RFA72" s="6"/>
      <c r="RFB72" s="6"/>
      <c r="RFC72" s="1"/>
      <c r="RFD72" s="1"/>
      <c r="RFE72" s="1"/>
      <c r="RFH72" s="2"/>
      <c r="RFI72" s="6"/>
      <c r="RFJ72" s="6"/>
      <c r="RFK72" s="1"/>
      <c r="RFL72" s="1"/>
      <c r="RFM72" s="1"/>
      <c r="RFP72" s="2"/>
      <c r="RFQ72" s="6"/>
      <c r="RFR72" s="6"/>
      <c r="RFS72" s="1"/>
      <c r="RFT72" s="1"/>
      <c r="RFU72" s="1"/>
      <c r="RFX72" s="2"/>
      <c r="RFY72" s="6"/>
      <c r="RFZ72" s="6"/>
      <c r="RGA72" s="1"/>
      <c r="RGB72" s="1"/>
      <c r="RGC72" s="1"/>
      <c r="RGF72" s="2"/>
      <c r="RGG72" s="6"/>
      <c r="RGH72" s="6"/>
      <c r="RGI72" s="1"/>
      <c r="RGJ72" s="1"/>
      <c r="RGK72" s="1"/>
      <c r="RGN72" s="2"/>
      <c r="RGO72" s="6"/>
      <c r="RGP72" s="6"/>
      <c r="RGQ72" s="1"/>
      <c r="RGR72" s="1"/>
      <c r="RGS72" s="1"/>
      <c r="RGV72" s="2"/>
      <c r="RGW72" s="6"/>
      <c r="RGX72" s="6"/>
      <c r="RGY72" s="1"/>
      <c r="RGZ72" s="1"/>
      <c r="RHA72" s="1"/>
      <c r="RHD72" s="2"/>
      <c r="RHE72" s="6"/>
      <c r="RHF72" s="6"/>
      <c r="RHG72" s="1"/>
      <c r="RHH72" s="1"/>
      <c r="RHI72" s="1"/>
      <c r="RHL72" s="2"/>
      <c r="RHM72" s="6"/>
      <c r="RHN72" s="6"/>
      <c r="RHO72" s="1"/>
      <c r="RHP72" s="1"/>
      <c r="RHQ72" s="1"/>
      <c r="RHT72" s="2"/>
      <c r="RHU72" s="6"/>
      <c r="RHV72" s="6"/>
      <c r="RHW72" s="1"/>
      <c r="RHX72" s="1"/>
      <c r="RHY72" s="1"/>
      <c r="RIB72" s="2"/>
      <c r="RIC72" s="6"/>
      <c r="RID72" s="6"/>
      <c r="RIE72" s="1"/>
      <c r="RIF72" s="1"/>
      <c r="RIG72" s="1"/>
      <c r="RIJ72" s="2"/>
      <c r="RIK72" s="6"/>
      <c r="RIL72" s="6"/>
      <c r="RIM72" s="1"/>
      <c r="RIN72" s="1"/>
      <c r="RIO72" s="1"/>
      <c r="RIR72" s="2"/>
      <c r="RIS72" s="6"/>
      <c r="RIT72" s="6"/>
      <c r="RIU72" s="1"/>
      <c r="RIV72" s="1"/>
      <c r="RIW72" s="1"/>
      <c r="RIZ72" s="2"/>
      <c r="RJA72" s="6"/>
      <c r="RJB72" s="6"/>
      <c r="RJC72" s="1"/>
      <c r="RJD72" s="1"/>
      <c r="RJE72" s="1"/>
      <c r="RJH72" s="2"/>
      <c r="RJI72" s="6"/>
      <c r="RJJ72" s="6"/>
      <c r="RJK72" s="1"/>
      <c r="RJL72" s="1"/>
      <c r="RJM72" s="1"/>
      <c r="RJP72" s="2"/>
      <c r="RJQ72" s="6"/>
      <c r="RJR72" s="6"/>
      <c r="RJS72" s="1"/>
      <c r="RJT72" s="1"/>
      <c r="RJU72" s="1"/>
      <c r="RJX72" s="2"/>
      <c r="RJY72" s="6"/>
      <c r="RJZ72" s="6"/>
      <c r="RKA72" s="1"/>
      <c r="RKB72" s="1"/>
      <c r="RKC72" s="1"/>
      <c r="RKF72" s="2"/>
      <c r="RKG72" s="6"/>
      <c r="RKH72" s="6"/>
      <c r="RKI72" s="1"/>
      <c r="RKJ72" s="1"/>
      <c r="RKK72" s="1"/>
      <c r="RKN72" s="2"/>
      <c r="RKO72" s="6"/>
      <c r="RKP72" s="6"/>
      <c r="RKQ72" s="1"/>
      <c r="RKR72" s="1"/>
      <c r="RKS72" s="1"/>
      <c r="RKV72" s="2"/>
      <c r="RKW72" s="6"/>
      <c r="RKX72" s="6"/>
      <c r="RKY72" s="1"/>
      <c r="RKZ72" s="1"/>
      <c r="RLA72" s="1"/>
      <c r="RLD72" s="2"/>
      <c r="RLE72" s="6"/>
      <c r="RLF72" s="6"/>
      <c r="RLG72" s="1"/>
      <c r="RLH72" s="1"/>
      <c r="RLI72" s="1"/>
      <c r="RLL72" s="2"/>
      <c r="RLM72" s="6"/>
      <c r="RLN72" s="6"/>
      <c r="RLO72" s="1"/>
      <c r="RLP72" s="1"/>
      <c r="RLQ72" s="1"/>
      <c r="RLT72" s="2"/>
      <c r="RLU72" s="6"/>
      <c r="RLV72" s="6"/>
      <c r="RLW72" s="1"/>
      <c r="RLX72" s="1"/>
      <c r="RLY72" s="1"/>
      <c r="RMB72" s="2"/>
      <c r="RMC72" s="6"/>
      <c r="RMD72" s="6"/>
      <c r="RME72" s="1"/>
      <c r="RMF72" s="1"/>
      <c r="RMG72" s="1"/>
      <c r="RMJ72" s="2"/>
      <c r="RMK72" s="6"/>
      <c r="RML72" s="6"/>
      <c r="RMM72" s="1"/>
      <c r="RMN72" s="1"/>
      <c r="RMO72" s="1"/>
      <c r="RMR72" s="2"/>
      <c r="RMS72" s="6"/>
      <c r="RMT72" s="6"/>
      <c r="RMU72" s="1"/>
      <c r="RMV72" s="1"/>
      <c r="RMW72" s="1"/>
      <c r="RMZ72" s="2"/>
      <c r="RNA72" s="6"/>
      <c r="RNB72" s="6"/>
      <c r="RNC72" s="1"/>
      <c r="RND72" s="1"/>
      <c r="RNE72" s="1"/>
      <c r="RNH72" s="2"/>
      <c r="RNI72" s="6"/>
      <c r="RNJ72" s="6"/>
      <c r="RNK72" s="1"/>
      <c r="RNL72" s="1"/>
      <c r="RNM72" s="1"/>
      <c r="RNP72" s="2"/>
      <c r="RNQ72" s="6"/>
      <c r="RNR72" s="6"/>
      <c r="RNS72" s="1"/>
      <c r="RNT72" s="1"/>
      <c r="RNU72" s="1"/>
      <c r="RNX72" s="2"/>
      <c r="RNY72" s="6"/>
      <c r="RNZ72" s="6"/>
      <c r="ROA72" s="1"/>
      <c r="ROB72" s="1"/>
      <c r="ROC72" s="1"/>
      <c r="ROF72" s="2"/>
      <c r="ROG72" s="6"/>
      <c r="ROH72" s="6"/>
      <c r="ROI72" s="1"/>
      <c r="ROJ72" s="1"/>
      <c r="ROK72" s="1"/>
      <c r="RON72" s="2"/>
      <c r="ROO72" s="6"/>
      <c r="ROP72" s="6"/>
      <c r="ROQ72" s="1"/>
      <c r="ROR72" s="1"/>
      <c r="ROS72" s="1"/>
      <c r="ROV72" s="2"/>
      <c r="ROW72" s="6"/>
      <c r="ROX72" s="6"/>
      <c r="ROY72" s="1"/>
      <c r="ROZ72" s="1"/>
      <c r="RPA72" s="1"/>
      <c r="RPD72" s="2"/>
      <c r="RPE72" s="6"/>
      <c r="RPF72" s="6"/>
      <c r="RPG72" s="1"/>
      <c r="RPH72" s="1"/>
      <c r="RPI72" s="1"/>
      <c r="RPL72" s="2"/>
      <c r="RPM72" s="6"/>
      <c r="RPN72" s="6"/>
      <c r="RPO72" s="1"/>
      <c r="RPP72" s="1"/>
      <c r="RPQ72" s="1"/>
      <c r="RPT72" s="2"/>
      <c r="RPU72" s="6"/>
      <c r="RPV72" s="6"/>
      <c r="RPW72" s="1"/>
      <c r="RPX72" s="1"/>
      <c r="RPY72" s="1"/>
      <c r="RQB72" s="2"/>
      <c r="RQC72" s="6"/>
      <c r="RQD72" s="6"/>
      <c r="RQE72" s="1"/>
      <c r="RQF72" s="1"/>
      <c r="RQG72" s="1"/>
      <c r="RQJ72" s="2"/>
      <c r="RQK72" s="6"/>
      <c r="RQL72" s="6"/>
      <c r="RQM72" s="1"/>
      <c r="RQN72" s="1"/>
      <c r="RQO72" s="1"/>
      <c r="RQR72" s="2"/>
      <c r="RQS72" s="6"/>
      <c r="RQT72" s="6"/>
      <c r="RQU72" s="1"/>
      <c r="RQV72" s="1"/>
      <c r="RQW72" s="1"/>
      <c r="RQZ72" s="2"/>
      <c r="RRA72" s="6"/>
      <c r="RRB72" s="6"/>
      <c r="RRC72" s="1"/>
      <c r="RRD72" s="1"/>
      <c r="RRE72" s="1"/>
      <c r="RRH72" s="2"/>
      <c r="RRI72" s="6"/>
      <c r="RRJ72" s="6"/>
      <c r="RRK72" s="1"/>
      <c r="RRL72" s="1"/>
      <c r="RRM72" s="1"/>
      <c r="RRP72" s="2"/>
      <c r="RRQ72" s="6"/>
      <c r="RRR72" s="6"/>
      <c r="RRS72" s="1"/>
      <c r="RRT72" s="1"/>
      <c r="RRU72" s="1"/>
      <c r="RRX72" s="2"/>
      <c r="RRY72" s="6"/>
      <c r="RRZ72" s="6"/>
      <c r="RSA72" s="1"/>
      <c r="RSB72" s="1"/>
      <c r="RSC72" s="1"/>
      <c r="RSF72" s="2"/>
      <c r="RSG72" s="6"/>
      <c r="RSH72" s="6"/>
      <c r="RSI72" s="1"/>
      <c r="RSJ72" s="1"/>
      <c r="RSK72" s="1"/>
      <c r="RSN72" s="2"/>
      <c r="RSO72" s="6"/>
      <c r="RSP72" s="6"/>
      <c r="RSQ72" s="1"/>
      <c r="RSR72" s="1"/>
      <c r="RSS72" s="1"/>
      <c r="RSV72" s="2"/>
      <c r="RSW72" s="6"/>
      <c r="RSX72" s="6"/>
      <c r="RSY72" s="1"/>
      <c r="RSZ72" s="1"/>
      <c r="RTA72" s="1"/>
      <c r="RTD72" s="2"/>
      <c r="RTE72" s="6"/>
      <c r="RTF72" s="6"/>
      <c r="RTG72" s="1"/>
      <c r="RTH72" s="1"/>
      <c r="RTI72" s="1"/>
      <c r="RTL72" s="2"/>
      <c r="RTM72" s="6"/>
      <c r="RTN72" s="6"/>
      <c r="RTO72" s="1"/>
      <c r="RTP72" s="1"/>
      <c r="RTQ72" s="1"/>
      <c r="RTT72" s="2"/>
      <c r="RTU72" s="6"/>
      <c r="RTV72" s="6"/>
      <c r="RTW72" s="1"/>
      <c r="RTX72" s="1"/>
      <c r="RTY72" s="1"/>
      <c r="RUB72" s="2"/>
      <c r="RUC72" s="6"/>
      <c r="RUD72" s="6"/>
      <c r="RUE72" s="1"/>
      <c r="RUF72" s="1"/>
      <c r="RUG72" s="1"/>
      <c r="RUJ72" s="2"/>
      <c r="RUK72" s="6"/>
      <c r="RUL72" s="6"/>
      <c r="RUM72" s="1"/>
      <c r="RUN72" s="1"/>
      <c r="RUO72" s="1"/>
      <c r="RUR72" s="2"/>
      <c r="RUS72" s="6"/>
      <c r="RUT72" s="6"/>
      <c r="RUU72" s="1"/>
      <c r="RUV72" s="1"/>
      <c r="RUW72" s="1"/>
      <c r="RUZ72" s="2"/>
      <c r="RVA72" s="6"/>
      <c r="RVB72" s="6"/>
      <c r="RVC72" s="1"/>
      <c r="RVD72" s="1"/>
      <c r="RVE72" s="1"/>
      <c r="RVH72" s="2"/>
      <c r="RVI72" s="6"/>
      <c r="RVJ72" s="6"/>
      <c r="RVK72" s="1"/>
      <c r="RVL72" s="1"/>
      <c r="RVM72" s="1"/>
      <c r="RVP72" s="2"/>
      <c r="RVQ72" s="6"/>
      <c r="RVR72" s="6"/>
      <c r="RVS72" s="1"/>
      <c r="RVT72" s="1"/>
      <c r="RVU72" s="1"/>
      <c r="RVX72" s="2"/>
      <c r="RVY72" s="6"/>
      <c r="RVZ72" s="6"/>
      <c r="RWA72" s="1"/>
      <c r="RWB72" s="1"/>
      <c r="RWC72" s="1"/>
      <c r="RWF72" s="2"/>
      <c r="RWG72" s="6"/>
      <c r="RWH72" s="6"/>
      <c r="RWI72" s="1"/>
      <c r="RWJ72" s="1"/>
      <c r="RWK72" s="1"/>
      <c r="RWN72" s="2"/>
      <c r="RWO72" s="6"/>
      <c r="RWP72" s="6"/>
      <c r="RWQ72" s="1"/>
      <c r="RWR72" s="1"/>
      <c r="RWS72" s="1"/>
      <c r="RWV72" s="2"/>
      <c r="RWW72" s="6"/>
      <c r="RWX72" s="6"/>
      <c r="RWY72" s="1"/>
      <c r="RWZ72" s="1"/>
      <c r="RXA72" s="1"/>
      <c r="RXD72" s="2"/>
      <c r="RXE72" s="6"/>
      <c r="RXF72" s="6"/>
      <c r="RXG72" s="1"/>
      <c r="RXH72" s="1"/>
      <c r="RXI72" s="1"/>
      <c r="RXL72" s="2"/>
      <c r="RXM72" s="6"/>
      <c r="RXN72" s="6"/>
      <c r="RXO72" s="1"/>
      <c r="RXP72" s="1"/>
      <c r="RXQ72" s="1"/>
      <c r="RXT72" s="2"/>
      <c r="RXU72" s="6"/>
      <c r="RXV72" s="6"/>
      <c r="RXW72" s="1"/>
      <c r="RXX72" s="1"/>
      <c r="RXY72" s="1"/>
      <c r="RYB72" s="2"/>
      <c r="RYC72" s="6"/>
      <c r="RYD72" s="6"/>
      <c r="RYE72" s="1"/>
      <c r="RYF72" s="1"/>
      <c r="RYG72" s="1"/>
      <c r="RYJ72" s="2"/>
      <c r="RYK72" s="6"/>
      <c r="RYL72" s="6"/>
      <c r="RYM72" s="1"/>
      <c r="RYN72" s="1"/>
      <c r="RYO72" s="1"/>
      <c r="RYR72" s="2"/>
      <c r="RYS72" s="6"/>
      <c r="RYT72" s="6"/>
      <c r="RYU72" s="1"/>
      <c r="RYV72" s="1"/>
      <c r="RYW72" s="1"/>
      <c r="RYZ72" s="2"/>
      <c r="RZA72" s="6"/>
      <c r="RZB72" s="6"/>
      <c r="RZC72" s="1"/>
      <c r="RZD72" s="1"/>
      <c r="RZE72" s="1"/>
      <c r="RZH72" s="2"/>
      <c r="RZI72" s="6"/>
      <c r="RZJ72" s="6"/>
      <c r="RZK72" s="1"/>
      <c r="RZL72" s="1"/>
      <c r="RZM72" s="1"/>
      <c r="RZP72" s="2"/>
      <c r="RZQ72" s="6"/>
      <c r="RZR72" s="6"/>
      <c r="RZS72" s="1"/>
      <c r="RZT72" s="1"/>
      <c r="RZU72" s="1"/>
      <c r="RZX72" s="2"/>
      <c r="RZY72" s="6"/>
      <c r="RZZ72" s="6"/>
      <c r="SAA72" s="1"/>
      <c r="SAB72" s="1"/>
      <c r="SAC72" s="1"/>
      <c r="SAF72" s="2"/>
      <c r="SAG72" s="6"/>
      <c r="SAH72" s="6"/>
      <c r="SAI72" s="1"/>
      <c r="SAJ72" s="1"/>
      <c r="SAK72" s="1"/>
      <c r="SAN72" s="2"/>
      <c r="SAO72" s="6"/>
      <c r="SAP72" s="6"/>
      <c r="SAQ72" s="1"/>
      <c r="SAR72" s="1"/>
      <c r="SAS72" s="1"/>
      <c r="SAV72" s="2"/>
      <c r="SAW72" s="6"/>
      <c r="SAX72" s="6"/>
      <c r="SAY72" s="1"/>
      <c r="SAZ72" s="1"/>
      <c r="SBA72" s="1"/>
      <c r="SBD72" s="2"/>
      <c r="SBE72" s="6"/>
      <c r="SBF72" s="6"/>
      <c r="SBG72" s="1"/>
      <c r="SBH72" s="1"/>
      <c r="SBI72" s="1"/>
      <c r="SBL72" s="2"/>
      <c r="SBM72" s="6"/>
      <c r="SBN72" s="6"/>
      <c r="SBO72" s="1"/>
      <c r="SBP72" s="1"/>
      <c r="SBQ72" s="1"/>
      <c r="SBT72" s="2"/>
      <c r="SBU72" s="6"/>
      <c r="SBV72" s="6"/>
      <c r="SBW72" s="1"/>
      <c r="SBX72" s="1"/>
      <c r="SBY72" s="1"/>
      <c r="SCB72" s="2"/>
      <c r="SCC72" s="6"/>
      <c r="SCD72" s="6"/>
      <c r="SCE72" s="1"/>
      <c r="SCF72" s="1"/>
      <c r="SCG72" s="1"/>
      <c r="SCJ72" s="2"/>
      <c r="SCK72" s="6"/>
      <c r="SCL72" s="6"/>
      <c r="SCM72" s="1"/>
      <c r="SCN72" s="1"/>
      <c r="SCO72" s="1"/>
      <c r="SCR72" s="2"/>
      <c r="SCS72" s="6"/>
      <c r="SCT72" s="6"/>
      <c r="SCU72" s="1"/>
      <c r="SCV72" s="1"/>
      <c r="SCW72" s="1"/>
      <c r="SCZ72" s="2"/>
      <c r="SDA72" s="6"/>
      <c r="SDB72" s="6"/>
      <c r="SDC72" s="1"/>
      <c r="SDD72" s="1"/>
      <c r="SDE72" s="1"/>
      <c r="SDH72" s="2"/>
      <c r="SDI72" s="6"/>
      <c r="SDJ72" s="6"/>
      <c r="SDK72" s="1"/>
      <c r="SDL72" s="1"/>
      <c r="SDM72" s="1"/>
      <c r="SDP72" s="2"/>
      <c r="SDQ72" s="6"/>
      <c r="SDR72" s="6"/>
      <c r="SDS72" s="1"/>
      <c r="SDT72" s="1"/>
      <c r="SDU72" s="1"/>
      <c r="SDX72" s="2"/>
      <c r="SDY72" s="6"/>
      <c r="SDZ72" s="6"/>
      <c r="SEA72" s="1"/>
      <c r="SEB72" s="1"/>
      <c r="SEC72" s="1"/>
      <c r="SEF72" s="2"/>
      <c r="SEG72" s="6"/>
      <c r="SEH72" s="6"/>
      <c r="SEI72" s="1"/>
      <c r="SEJ72" s="1"/>
      <c r="SEK72" s="1"/>
      <c r="SEN72" s="2"/>
      <c r="SEO72" s="6"/>
      <c r="SEP72" s="6"/>
      <c r="SEQ72" s="1"/>
      <c r="SER72" s="1"/>
      <c r="SES72" s="1"/>
      <c r="SEV72" s="2"/>
      <c r="SEW72" s="6"/>
      <c r="SEX72" s="6"/>
      <c r="SEY72" s="1"/>
      <c r="SEZ72" s="1"/>
      <c r="SFA72" s="1"/>
      <c r="SFD72" s="2"/>
      <c r="SFE72" s="6"/>
      <c r="SFF72" s="6"/>
      <c r="SFG72" s="1"/>
      <c r="SFH72" s="1"/>
      <c r="SFI72" s="1"/>
      <c r="SFL72" s="2"/>
      <c r="SFM72" s="6"/>
      <c r="SFN72" s="6"/>
      <c r="SFO72" s="1"/>
      <c r="SFP72" s="1"/>
      <c r="SFQ72" s="1"/>
      <c r="SFT72" s="2"/>
      <c r="SFU72" s="6"/>
      <c r="SFV72" s="6"/>
      <c r="SFW72" s="1"/>
      <c r="SFX72" s="1"/>
      <c r="SFY72" s="1"/>
      <c r="SGB72" s="2"/>
      <c r="SGC72" s="6"/>
      <c r="SGD72" s="6"/>
      <c r="SGE72" s="1"/>
      <c r="SGF72" s="1"/>
      <c r="SGG72" s="1"/>
      <c r="SGJ72" s="2"/>
      <c r="SGK72" s="6"/>
      <c r="SGL72" s="6"/>
      <c r="SGM72" s="1"/>
      <c r="SGN72" s="1"/>
      <c r="SGO72" s="1"/>
      <c r="SGR72" s="2"/>
      <c r="SGS72" s="6"/>
      <c r="SGT72" s="6"/>
      <c r="SGU72" s="1"/>
      <c r="SGV72" s="1"/>
      <c r="SGW72" s="1"/>
      <c r="SGZ72" s="2"/>
      <c r="SHA72" s="6"/>
      <c r="SHB72" s="6"/>
      <c r="SHC72" s="1"/>
      <c r="SHD72" s="1"/>
      <c r="SHE72" s="1"/>
      <c r="SHH72" s="2"/>
      <c r="SHI72" s="6"/>
      <c r="SHJ72" s="6"/>
      <c r="SHK72" s="1"/>
      <c r="SHL72" s="1"/>
      <c r="SHM72" s="1"/>
      <c r="SHP72" s="2"/>
      <c r="SHQ72" s="6"/>
      <c r="SHR72" s="6"/>
      <c r="SHS72" s="1"/>
      <c r="SHT72" s="1"/>
      <c r="SHU72" s="1"/>
      <c r="SHX72" s="2"/>
      <c r="SHY72" s="6"/>
      <c r="SHZ72" s="6"/>
      <c r="SIA72" s="1"/>
      <c r="SIB72" s="1"/>
      <c r="SIC72" s="1"/>
      <c r="SIF72" s="2"/>
      <c r="SIG72" s="6"/>
      <c r="SIH72" s="6"/>
      <c r="SII72" s="1"/>
      <c r="SIJ72" s="1"/>
      <c r="SIK72" s="1"/>
      <c r="SIN72" s="2"/>
      <c r="SIO72" s="6"/>
      <c r="SIP72" s="6"/>
      <c r="SIQ72" s="1"/>
      <c r="SIR72" s="1"/>
      <c r="SIS72" s="1"/>
      <c r="SIV72" s="2"/>
      <c r="SIW72" s="6"/>
      <c r="SIX72" s="6"/>
      <c r="SIY72" s="1"/>
      <c r="SIZ72" s="1"/>
      <c r="SJA72" s="1"/>
      <c r="SJD72" s="2"/>
      <c r="SJE72" s="6"/>
      <c r="SJF72" s="6"/>
      <c r="SJG72" s="1"/>
      <c r="SJH72" s="1"/>
      <c r="SJI72" s="1"/>
      <c r="SJL72" s="2"/>
      <c r="SJM72" s="6"/>
      <c r="SJN72" s="6"/>
      <c r="SJO72" s="1"/>
      <c r="SJP72" s="1"/>
      <c r="SJQ72" s="1"/>
      <c r="SJT72" s="2"/>
      <c r="SJU72" s="6"/>
      <c r="SJV72" s="6"/>
      <c r="SJW72" s="1"/>
      <c r="SJX72" s="1"/>
      <c r="SJY72" s="1"/>
      <c r="SKB72" s="2"/>
      <c r="SKC72" s="6"/>
      <c r="SKD72" s="6"/>
      <c r="SKE72" s="1"/>
      <c r="SKF72" s="1"/>
      <c r="SKG72" s="1"/>
      <c r="SKJ72" s="2"/>
      <c r="SKK72" s="6"/>
      <c r="SKL72" s="6"/>
      <c r="SKM72" s="1"/>
      <c r="SKN72" s="1"/>
      <c r="SKO72" s="1"/>
      <c r="SKR72" s="2"/>
      <c r="SKS72" s="6"/>
      <c r="SKT72" s="6"/>
      <c r="SKU72" s="1"/>
      <c r="SKV72" s="1"/>
      <c r="SKW72" s="1"/>
      <c r="SKZ72" s="2"/>
      <c r="SLA72" s="6"/>
      <c r="SLB72" s="6"/>
      <c r="SLC72" s="1"/>
      <c r="SLD72" s="1"/>
      <c r="SLE72" s="1"/>
      <c r="SLH72" s="2"/>
      <c r="SLI72" s="6"/>
      <c r="SLJ72" s="6"/>
      <c r="SLK72" s="1"/>
      <c r="SLL72" s="1"/>
      <c r="SLM72" s="1"/>
      <c r="SLP72" s="2"/>
      <c r="SLQ72" s="6"/>
      <c r="SLR72" s="6"/>
      <c r="SLS72" s="1"/>
      <c r="SLT72" s="1"/>
      <c r="SLU72" s="1"/>
      <c r="SLX72" s="2"/>
      <c r="SLY72" s="6"/>
      <c r="SLZ72" s="6"/>
      <c r="SMA72" s="1"/>
      <c r="SMB72" s="1"/>
      <c r="SMC72" s="1"/>
      <c r="SMF72" s="2"/>
      <c r="SMG72" s="6"/>
      <c r="SMH72" s="6"/>
      <c r="SMI72" s="1"/>
      <c r="SMJ72" s="1"/>
      <c r="SMK72" s="1"/>
      <c r="SMN72" s="2"/>
      <c r="SMO72" s="6"/>
      <c r="SMP72" s="6"/>
      <c r="SMQ72" s="1"/>
      <c r="SMR72" s="1"/>
      <c r="SMS72" s="1"/>
      <c r="SMV72" s="2"/>
      <c r="SMW72" s="6"/>
      <c r="SMX72" s="6"/>
      <c r="SMY72" s="1"/>
      <c r="SMZ72" s="1"/>
      <c r="SNA72" s="1"/>
      <c r="SND72" s="2"/>
      <c r="SNE72" s="6"/>
      <c r="SNF72" s="6"/>
      <c r="SNG72" s="1"/>
      <c r="SNH72" s="1"/>
      <c r="SNI72" s="1"/>
      <c r="SNL72" s="2"/>
      <c r="SNM72" s="6"/>
      <c r="SNN72" s="6"/>
      <c r="SNO72" s="1"/>
      <c r="SNP72" s="1"/>
      <c r="SNQ72" s="1"/>
      <c r="SNT72" s="2"/>
      <c r="SNU72" s="6"/>
      <c r="SNV72" s="6"/>
      <c r="SNW72" s="1"/>
      <c r="SNX72" s="1"/>
      <c r="SNY72" s="1"/>
      <c r="SOB72" s="2"/>
      <c r="SOC72" s="6"/>
      <c r="SOD72" s="6"/>
      <c r="SOE72" s="1"/>
      <c r="SOF72" s="1"/>
      <c r="SOG72" s="1"/>
      <c r="SOJ72" s="2"/>
      <c r="SOK72" s="6"/>
      <c r="SOL72" s="6"/>
      <c r="SOM72" s="1"/>
      <c r="SON72" s="1"/>
      <c r="SOO72" s="1"/>
      <c r="SOR72" s="2"/>
      <c r="SOS72" s="6"/>
      <c r="SOT72" s="6"/>
      <c r="SOU72" s="1"/>
      <c r="SOV72" s="1"/>
      <c r="SOW72" s="1"/>
      <c r="SOZ72" s="2"/>
      <c r="SPA72" s="6"/>
      <c r="SPB72" s="6"/>
      <c r="SPC72" s="1"/>
      <c r="SPD72" s="1"/>
      <c r="SPE72" s="1"/>
      <c r="SPH72" s="2"/>
      <c r="SPI72" s="6"/>
      <c r="SPJ72" s="6"/>
      <c r="SPK72" s="1"/>
      <c r="SPL72" s="1"/>
      <c r="SPM72" s="1"/>
      <c r="SPP72" s="2"/>
      <c r="SPQ72" s="6"/>
      <c r="SPR72" s="6"/>
      <c r="SPS72" s="1"/>
      <c r="SPT72" s="1"/>
      <c r="SPU72" s="1"/>
      <c r="SPX72" s="2"/>
      <c r="SPY72" s="6"/>
      <c r="SPZ72" s="6"/>
      <c r="SQA72" s="1"/>
      <c r="SQB72" s="1"/>
      <c r="SQC72" s="1"/>
      <c r="SQF72" s="2"/>
      <c r="SQG72" s="6"/>
      <c r="SQH72" s="6"/>
      <c r="SQI72" s="1"/>
      <c r="SQJ72" s="1"/>
      <c r="SQK72" s="1"/>
      <c r="SQN72" s="2"/>
      <c r="SQO72" s="6"/>
      <c r="SQP72" s="6"/>
      <c r="SQQ72" s="1"/>
      <c r="SQR72" s="1"/>
      <c r="SQS72" s="1"/>
      <c r="SQV72" s="2"/>
      <c r="SQW72" s="6"/>
      <c r="SQX72" s="6"/>
      <c r="SQY72" s="1"/>
      <c r="SQZ72" s="1"/>
      <c r="SRA72" s="1"/>
      <c r="SRD72" s="2"/>
      <c r="SRE72" s="6"/>
      <c r="SRF72" s="6"/>
      <c r="SRG72" s="1"/>
      <c r="SRH72" s="1"/>
      <c r="SRI72" s="1"/>
      <c r="SRL72" s="2"/>
      <c r="SRM72" s="6"/>
      <c r="SRN72" s="6"/>
      <c r="SRO72" s="1"/>
      <c r="SRP72" s="1"/>
      <c r="SRQ72" s="1"/>
      <c r="SRT72" s="2"/>
      <c r="SRU72" s="6"/>
      <c r="SRV72" s="6"/>
      <c r="SRW72" s="1"/>
      <c r="SRX72" s="1"/>
      <c r="SRY72" s="1"/>
      <c r="SSB72" s="2"/>
      <c r="SSC72" s="6"/>
      <c r="SSD72" s="6"/>
      <c r="SSE72" s="1"/>
      <c r="SSF72" s="1"/>
      <c r="SSG72" s="1"/>
      <c r="SSJ72" s="2"/>
      <c r="SSK72" s="6"/>
      <c r="SSL72" s="6"/>
      <c r="SSM72" s="1"/>
      <c r="SSN72" s="1"/>
      <c r="SSO72" s="1"/>
      <c r="SSR72" s="2"/>
      <c r="SSS72" s="6"/>
      <c r="SST72" s="6"/>
      <c r="SSU72" s="1"/>
      <c r="SSV72" s="1"/>
      <c r="SSW72" s="1"/>
      <c r="SSZ72" s="2"/>
      <c r="STA72" s="6"/>
      <c r="STB72" s="6"/>
      <c r="STC72" s="1"/>
      <c r="STD72" s="1"/>
      <c r="STE72" s="1"/>
      <c r="STH72" s="2"/>
      <c r="STI72" s="6"/>
      <c r="STJ72" s="6"/>
      <c r="STK72" s="1"/>
      <c r="STL72" s="1"/>
      <c r="STM72" s="1"/>
      <c r="STP72" s="2"/>
      <c r="STQ72" s="6"/>
      <c r="STR72" s="6"/>
      <c r="STS72" s="1"/>
      <c r="STT72" s="1"/>
      <c r="STU72" s="1"/>
      <c r="STX72" s="2"/>
      <c r="STY72" s="6"/>
      <c r="STZ72" s="6"/>
      <c r="SUA72" s="1"/>
      <c r="SUB72" s="1"/>
      <c r="SUC72" s="1"/>
      <c r="SUF72" s="2"/>
      <c r="SUG72" s="6"/>
      <c r="SUH72" s="6"/>
      <c r="SUI72" s="1"/>
      <c r="SUJ72" s="1"/>
      <c r="SUK72" s="1"/>
      <c r="SUN72" s="2"/>
      <c r="SUO72" s="6"/>
      <c r="SUP72" s="6"/>
      <c r="SUQ72" s="1"/>
      <c r="SUR72" s="1"/>
      <c r="SUS72" s="1"/>
      <c r="SUV72" s="2"/>
      <c r="SUW72" s="6"/>
      <c r="SUX72" s="6"/>
      <c r="SUY72" s="1"/>
      <c r="SUZ72" s="1"/>
      <c r="SVA72" s="1"/>
      <c r="SVD72" s="2"/>
      <c r="SVE72" s="6"/>
      <c r="SVF72" s="6"/>
      <c r="SVG72" s="1"/>
      <c r="SVH72" s="1"/>
      <c r="SVI72" s="1"/>
      <c r="SVL72" s="2"/>
      <c r="SVM72" s="6"/>
      <c r="SVN72" s="6"/>
      <c r="SVO72" s="1"/>
      <c r="SVP72" s="1"/>
      <c r="SVQ72" s="1"/>
      <c r="SVT72" s="2"/>
      <c r="SVU72" s="6"/>
      <c r="SVV72" s="6"/>
      <c r="SVW72" s="1"/>
      <c r="SVX72" s="1"/>
      <c r="SVY72" s="1"/>
      <c r="SWB72" s="2"/>
      <c r="SWC72" s="6"/>
      <c r="SWD72" s="6"/>
      <c r="SWE72" s="1"/>
      <c r="SWF72" s="1"/>
      <c r="SWG72" s="1"/>
      <c r="SWJ72" s="2"/>
      <c r="SWK72" s="6"/>
      <c r="SWL72" s="6"/>
      <c r="SWM72" s="1"/>
      <c r="SWN72" s="1"/>
      <c r="SWO72" s="1"/>
      <c r="SWR72" s="2"/>
      <c r="SWS72" s="6"/>
      <c r="SWT72" s="6"/>
      <c r="SWU72" s="1"/>
      <c r="SWV72" s="1"/>
      <c r="SWW72" s="1"/>
      <c r="SWZ72" s="2"/>
      <c r="SXA72" s="6"/>
      <c r="SXB72" s="6"/>
      <c r="SXC72" s="1"/>
      <c r="SXD72" s="1"/>
      <c r="SXE72" s="1"/>
      <c r="SXH72" s="2"/>
      <c r="SXI72" s="6"/>
      <c r="SXJ72" s="6"/>
      <c r="SXK72" s="1"/>
      <c r="SXL72" s="1"/>
      <c r="SXM72" s="1"/>
      <c r="SXP72" s="2"/>
      <c r="SXQ72" s="6"/>
      <c r="SXR72" s="6"/>
      <c r="SXS72" s="1"/>
      <c r="SXT72" s="1"/>
      <c r="SXU72" s="1"/>
      <c r="SXX72" s="2"/>
      <c r="SXY72" s="6"/>
      <c r="SXZ72" s="6"/>
      <c r="SYA72" s="1"/>
      <c r="SYB72" s="1"/>
      <c r="SYC72" s="1"/>
      <c r="SYF72" s="2"/>
      <c r="SYG72" s="6"/>
      <c r="SYH72" s="6"/>
      <c r="SYI72" s="1"/>
      <c r="SYJ72" s="1"/>
      <c r="SYK72" s="1"/>
      <c r="SYN72" s="2"/>
      <c r="SYO72" s="6"/>
      <c r="SYP72" s="6"/>
      <c r="SYQ72" s="1"/>
      <c r="SYR72" s="1"/>
      <c r="SYS72" s="1"/>
      <c r="SYV72" s="2"/>
      <c r="SYW72" s="6"/>
      <c r="SYX72" s="6"/>
      <c r="SYY72" s="1"/>
      <c r="SYZ72" s="1"/>
      <c r="SZA72" s="1"/>
      <c r="SZD72" s="2"/>
      <c r="SZE72" s="6"/>
      <c r="SZF72" s="6"/>
      <c r="SZG72" s="1"/>
      <c r="SZH72" s="1"/>
      <c r="SZI72" s="1"/>
      <c r="SZL72" s="2"/>
      <c r="SZM72" s="6"/>
      <c r="SZN72" s="6"/>
      <c r="SZO72" s="1"/>
      <c r="SZP72" s="1"/>
      <c r="SZQ72" s="1"/>
      <c r="SZT72" s="2"/>
      <c r="SZU72" s="6"/>
      <c r="SZV72" s="6"/>
      <c r="SZW72" s="1"/>
      <c r="SZX72" s="1"/>
      <c r="SZY72" s="1"/>
      <c r="TAB72" s="2"/>
      <c r="TAC72" s="6"/>
      <c r="TAD72" s="6"/>
      <c r="TAE72" s="1"/>
      <c r="TAF72" s="1"/>
      <c r="TAG72" s="1"/>
      <c r="TAJ72" s="2"/>
      <c r="TAK72" s="6"/>
      <c r="TAL72" s="6"/>
      <c r="TAM72" s="1"/>
      <c r="TAN72" s="1"/>
      <c r="TAO72" s="1"/>
      <c r="TAR72" s="2"/>
      <c r="TAS72" s="6"/>
      <c r="TAT72" s="6"/>
      <c r="TAU72" s="1"/>
      <c r="TAV72" s="1"/>
      <c r="TAW72" s="1"/>
      <c r="TAZ72" s="2"/>
      <c r="TBA72" s="6"/>
      <c r="TBB72" s="6"/>
      <c r="TBC72" s="1"/>
      <c r="TBD72" s="1"/>
      <c r="TBE72" s="1"/>
      <c r="TBH72" s="2"/>
      <c r="TBI72" s="6"/>
      <c r="TBJ72" s="6"/>
      <c r="TBK72" s="1"/>
      <c r="TBL72" s="1"/>
      <c r="TBM72" s="1"/>
      <c r="TBP72" s="2"/>
      <c r="TBQ72" s="6"/>
      <c r="TBR72" s="6"/>
      <c r="TBS72" s="1"/>
      <c r="TBT72" s="1"/>
      <c r="TBU72" s="1"/>
      <c r="TBX72" s="2"/>
      <c r="TBY72" s="6"/>
      <c r="TBZ72" s="6"/>
      <c r="TCA72" s="1"/>
      <c r="TCB72" s="1"/>
      <c r="TCC72" s="1"/>
      <c r="TCF72" s="2"/>
      <c r="TCG72" s="6"/>
      <c r="TCH72" s="6"/>
      <c r="TCI72" s="1"/>
      <c r="TCJ72" s="1"/>
      <c r="TCK72" s="1"/>
      <c r="TCN72" s="2"/>
      <c r="TCO72" s="6"/>
      <c r="TCP72" s="6"/>
      <c r="TCQ72" s="1"/>
      <c r="TCR72" s="1"/>
      <c r="TCS72" s="1"/>
      <c r="TCV72" s="2"/>
      <c r="TCW72" s="6"/>
      <c r="TCX72" s="6"/>
      <c r="TCY72" s="1"/>
      <c r="TCZ72" s="1"/>
      <c r="TDA72" s="1"/>
      <c r="TDD72" s="2"/>
      <c r="TDE72" s="6"/>
      <c r="TDF72" s="6"/>
      <c r="TDG72" s="1"/>
      <c r="TDH72" s="1"/>
      <c r="TDI72" s="1"/>
      <c r="TDL72" s="2"/>
      <c r="TDM72" s="6"/>
      <c r="TDN72" s="6"/>
      <c r="TDO72" s="1"/>
      <c r="TDP72" s="1"/>
      <c r="TDQ72" s="1"/>
      <c r="TDT72" s="2"/>
      <c r="TDU72" s="6"/>
      <c r="TDV72" s="6"/>
      <c r="TDW72" s="1"/>
      <c r="TDX72" s="1"/>
      <c r="TDY72" s="1"/>
      <c r="TEB72" s="2"/>
      <c r="TEC72" s="6"/>
      <c r="TED72" s="6"/>
      <c r="TEE72" s="1"/>
      <c r="TEF72" s="1"/>
      <c r="TEG72" s="1"/>
      <c r="TEJ72" s="2"/>
      <c r="TEK72" s="6"/>
      <c r="TEL72" s="6"/>
      <c r="TEM72" s="1"/>
      <c r="TEN72" s="1"/>
      <c r="TEO72" s="1"/>
      <c r="TER72" s="2"/>
      <c r="TES72" s="6"/>
      <c r="TET72" s="6"/>
      <c r="TEU72" s="1"/>
      <c r="TEV72" s="1"/>
      <c r="TEW72" s="1"/>
      <c r="TEZ72" s="2"/>
      <c r="TFA72" s="6"/>
      <c r="TFB72" s="6"/>
      <c r="TFC72" s="1"/>
      <c r="TFD72" s="1"/>
      <c r="TFE72" s="1"/>
      <c r="TFH72" s="2"/>
      <c r="TFI72" s="6"/>
      <c r="TFJ72" s="6"/>
      <c r="TFK72" s="1"/>
      <c r="TFL72" s="1"/>
      <c r="TFM72" s="1"/>
      <c r="TFP72" s="2"/>
      <c r="TFQ72" s="6"/>
      <c r="TFR72" s="6"/>
      <c r="TFS72" s="1"/>
      <c r="TFT72" s="1"/>
      <c r="TFU72" s="1"/>
      <c r="TFX72" s="2"/>
      <c r="TFY72" s="6"/>
      <c r="TFZ72" s="6"/>
      <c r="TGA72" s="1"/>
      <c r="TGB72" s="1"/>
      <c r="TGC72" s="1"/>
      <c r="TGF72" s="2"/>
      <c r="TGG72" s="6"/>
      <c r="TGH72" s="6"/>
      <c r="TGI72" s="1"/>
      <c r="TGJ72" s="1"/>
      <c r="TGK72" s="1"/>
      <c r="TGN72" s="2"/>
      <c r="TGO72" s="6"/>
      <c r="TGP72" s="6"/>
      <c r="TGQ72" s="1"/>
      <c r="TGR72" s="1"/>
      <c r="TGS72" s="1"/>
      <c r="TGV72" s="2"/>
      <c r="TGW72" s="6"/>
      <c r="TGX72" s="6"/>
      <c r="TGY72" s="1"/>
      <c r="TGZ72" s="1"/>
      <c r="THA72" s="1"/>
      <c r="THD72" s="2"/>
      <c r="THE72" s="6"/>
      <c r="THF72" s="6"/>
      <c r="THG72" s="1"/>
      <c r="THH72" s="1"/>
      <c r="THI72" s="1"/>
      <c r="THL72" s="2"/>
      <c r="THM72" s="6"/>
      <c r="THN72" s="6"/>
      <c r="THO72" s="1"/>
      <c r="THP72" s="1"/>
      <c r="THQ72" s="1"/>
      <c r="THT72" s="2"/>
      <c r="THU72" s="6"/>
      <c r="THV72" s="6"/>
      <c r="THW72" s="1"/>
      <c r="THX72" s="1"/>
      <c r="THY72" s="1"/>
      <c r="TIB72" s="2"/>
      <c r="TIC72" s="6"/>
      <c r="TID72" s="6"/>
      <c r="TIE72" s="1"/>
      <c r="TIF72" s="1"/>
      <c r="TIG72" s="1"/>
      <c r="TIJ72" s="2"/>
      <c r="TIK72" s="6"/>
      <c r="TIL72" s="6"/>
      <c r="TIM72" s="1"/>
      <c r="TIN72" s="1"/>
      <c r="TIO72" s="1"/>
      <c r="TIR72" s="2"/>
      <c r="TIS72" s="6"/>
      <c r="TIT72" s="6"/>
      <c r="TIU72" s="1"/>
      <c r="TIV72" s="1"/>
      <c r="TIW72" s="1"/>
      <c r="TIZ72" s="2"/>
      <c r="TJA72" s="6"/>
      <c r="TJB72" s="6"/>
      <c r="TJC72" s="1"/>
      <c r="TJD72" s="1"/>
      <c r="TJE72" s="1"/>
      <c r="TJH72" s="2"/>
      <c r="TJI72" s="6"/>
      <c r="TJJ72" s="6"/>
      <c r="TJK72" s="1"/>
      <c r="TJL72" s="1"/>
      <c r="TJM72" s="1"/>
      <c r="TJP72" s="2"/>
      <c r="TJQ72" s="6"/>
      <c r="TJR72" s="6"/>
      <c r="TJS72" s="1"/>
      <c r="TJT72" s="1"/>
      <c r="TJU72" s="1"/>
      <c r="TJX72" s="2"/>
      <c r="TJY72" s="6"/>
      <c r="TJZ72" s="6"/>
      <c r="TKA72" s="1"/>
      <c r="TKB72" s="1"/>
      <c r="TKC72" s="1"/>
      <c r="TKF72" s="2"/>
      <c r="TKG72" s="6"/>
      <c r="TKH72" s="6"/>
      <c r="TKI72" s="1"/>
      <c r="TKJ72" s="1"/>
      <c r="TKK72" s="1"/>
      <c r="TKN72" s="2"/>
      <c r="TKO72" s="6"/>
      <c r="TKP72" s="6"/>
      <c r="TKQ72" s="1"/>
      <c r="TKR72" s="1"/>
      <c r="TKS72" s="1"/>
      <c r="TKV72" s="2"/>
      <c r="TKW72" s="6"/>
      <c r="TKX72" s="6"/>
      <c r="TKY72" s="1"/>
      <c r="TKZ72" s="1"/>
      <c r="TLA72" s="1"/>
      <c r="TLD72" s="2"/>
      <c r="TLE72" s="6"/>
      <c r="TLF72" s="6"/>
      <c r="TLG72" s="1"/>
      <c r="TLH72" s="1"/>
      <c r="TLI72" s="1"/>
      <c r="TLL72" s="2"/>
      <c r="TLM72" s="6"/>
      <c r="TLN72" s="6"/>
      <c r="TLO72" s="1"/>
      <c r="TLP72" s="1"/>
      <c r="TLQ72" s="1"/>
      <c r="TLT72" s="2"/>
      <c r="TLU72" s="6"/>
      <c r="TLV72" s="6"/>
      <c r="TLW72" s="1"/>
      <c r="TLX72" s="1"/>
      <c r="TLY72" s="1"/>
      <c r="TMB72" s="2"/>
      <c r="TMC72" s="6"/>
      <c r="TMD72" s="6"/>
      <c r="TME72" s="1"/>
      <c r="TMF72" s="1"/>
      <c r="TMG72" s="1"/>
      <c r="TMJ72" s="2"/>
      <c r="TMK72" s="6"/>
      <c r="TML72" s="6"/>
      <c r="TMM72" s="1"/>
      <c r="TMN72" s="1"/>
      <c r="TMO72" s="1"/>
      <c r="TMR72" s="2"/>
      <c r="TMS72" s="6"/>
      <c r="TMT72" s="6"/>
      <c r="TMU72" s="1"/>
      <c r="TMV72" s="1"/>
      <c r="TMW72" s="1"/>
      <c r="TMZ72" s="2"/>
      <c r="TNA72" s="6"/>
      <c r="TNB72" s="6"/>
      <c r="TNC72" s="1"/>
      <c r="TND72" s="1"/>
      <c r="TNE72" s="1"/>
      <c r="TNH72" s="2"/>
      <c r="TNI72" s="6"/>
      <c r="TNJ72" s="6"/>
      <c r="TNK72" s="1"/>
      <c r="TNL72" s="1"/>
      <c r="TNM72" s="1"/>
      <c r="TNP72" s="2"/>
      <c r="TNQ72" s="6"/>
      <c r="TNR72" s="6"/>
      <c r="TNS72" s="1"/>
      <c r="TNT72" s="1"/>
      <c r="TNU72" s="1"/>
      <c r="TNX72" s="2"/>
      <c r="TNY72" s="6"/>
      <c r="TNZ72" s="6"/>
      <c r="TOA72" s="1"/>
      <c r="TOB72" s="1"/>
      <c r="TOC72" s="1"/>
      <c r="TOF72" s="2"/>
      <c r="TOG72" s="6"/>
      <c r="TOH72" s="6"/>
      <c r="TOI72" s="1"/>
      <c r="TOJ72" s="1"/>
      <c r="TOK72" s="1"/>
      <c r="TON72" s="2"/>
      <c r="TOO72" s="6"/>
      <c r="TOP72" s="6"/>
      <c r="TOQ72" s="1"/>
      <c r="TOR72" s="1"/>
      <c r="TOS72" s="1"/>
      <c r="TOV72" s="2"/>
      <c r="TOW72" s="6"/>
      <c r="TOX72" s="6"/>
      <c r="TOY72" s="1"/>
      <c r="TOZ72" s="1"/>
      <c r="TPA72" s="1"/>
      <c r="TPD72" s="2"/>
      <c r="TPE72" s="6"/>
      <c r="TPF72" s="6"/>
      <c r="TPG72" s="1"/>
      <c r="TPH72" s="1"/>
      <c r="TPI72" s="1"/>
      <c r="TPL72" s="2"/>
      <c r="TPM72" s="6"/>
      <c r="TPN72" s="6"/>
      <c r="TPO72" s="1"/>
      <c r="TPP72" s="1"/>
      <c r="TPQ72" s="1"/>
      <c r="TPT72" s="2"/>
      <c r="TPU72" s="6"/>
      <c r="TPV72" s="6"/>
      <c r="TPW72" s="1"/>
      <c r="TPX72" s="1"/>
      <c r="TPY72" s="1"/>
      <c r="TQB72" s="2"/>
      <c r="TQC72" s="6"/>
      <c r="TQD72" s="6"/>
      <c r="TQE72" s="1"/>
      <c r="TQF72" s="1"/>
      <c r="TQG72" s="1"/>
      <c r="TQJ72" s="2"/>
      <c r="TQK72" s="6"/>
      <c r="TQL72" s="6"/>
      <c r="TQM72" s="1"/>
      <c r="TQN72" s="1"/>
      <c r="TQO72" s="1"/>
      <c r="TQR72" s="2"/>
      <c r="TQS72" s="6"/>
      <c r="TQT72" s="6"/>
      <c r="TQU72" s="1"/>
      <c r="TQV72" s="1"/>
      <c r="TQW72" s="1"/>
      <c r="TQZ72" s="2"/>
      <c r="TRA72" s="6"/>
      <c r="TRB72" s="6"/>
      <c r="TRC72" s="1"/>
      <c r="TRD72" s="1"/>
      <c r="TRE72" s="1"/>
      <c r="TRH72" s="2"/>
      <c r="TRI72" s="6"/>
      <c r="TRJ72" s="6"/>
      <c r="TRK72" s="1"/>
      <c r="TRL72" s="1"/>
      <c r="TRM72" s="1"/>
      <c r="TRP72" s="2"/>
      <c r="TRQ72" s="6"/>
      <c r="TRR72" s="6"/>
      <c r="TRS72" s="1"/>
      <c r="TRT72" s="1"/>
      <c r="TRU72" s="1"/>
      <c r="TRX72" s="2"/>
      <c r="TRY72" s="6"/>
      <c r="TRZ72" s="6"/>
      <c r="TSA72" s="1"/>
      <c r="TSB72" s="1"/>
      <c r="TSC72" s="1"/>
      <c r="TSF72" s="2"/>
      <c r="TSG72" s="6"/>
      <c r="TSH72" s="6"/>
      <c r="TSI72" s="1"/>
      <c r="TSJ72" s="1"/>
      <c r="TSK72" s="1"/>
      <c r="TSN72" s="2"/>
      <c r="TSO72" s="6"/>
      <c r="TSP72" s="6"/>
      <c r="TSQ72" s="1"/>
      <c r="TSR72" s="1"/>
      <c r="TSS72" s="1"/>
      <c r="TSV72" s="2"/>
      <c r="TSW72" s="6"/>
      <c r="TSX72" s="6"/>
      <c r="TSY72" s="1"/>
      <c r="TSZ72" s="1"/>
      <c r="TTA72" s="1"/>
      <c r="TTD72" s="2"/>
      <c r="TTE72" s="6"/>
      <c r="TTF72" s="6"/>
      <c r="TTG72" s="1"/>
      <c r="TTH72" s="1"/>
      <c r="TTI72" s="1"/>
      <c r="TTL72" s="2"/>
      <c r="TTM72" s="6"/>
      <c r="TTN72" s="6"/>
      <c r="TTO72" s="1"/>
      <c r="TTP72" s="1"/>
      <c r="TTQ72" s="1"/>
      <c r="TTT72" s="2"/>
      <c r="TTU72" s="6"/>
      <c r="TTV72" s="6"/>
      <c r="TTW72" s="1"/>
      <c r="TTX72" s="1"/>
      <c r="TTY72" s="1"/>
      <c r="TUB72" s="2"/>
      <c r="TUC72" s="6"/>
      <c r="TUD72" s="6"/>
      <c r="TUE72" s="1"/>
      <c r="TUF72" s="1"/>
      <c r="TUG72" s="1"/>
      <c r="TUJ72" s="2"/>
      <c r="TUK72" s="6"/>
      <c r="TUL72" s="6"/>
      <c r="TUM72" s="1"/>
      <c r="TUN72" s="1"/>
      <c r="TUO72" s="1"/>
      <c r="TUR72" s="2"/>
      <c r="TUS72" s="6"/>
      <c r="TUT72" s="6"/>
      <c r="TUU72" s="1"/>
      <c r="TUV72" s="1"/>
      <c r="TUW72" s="1"/>
      <c r="TUZ72" s="2"/>
      <c r="TVA72" s="6"/>
      <c r="TVB72" s="6"/>
      <c r="TVC72" s="1"/>
      <c r="TVD72" s="1"/>
      <c r="TVE72" s="1"/>
      <c r="TVH72" s="2"/>
      <c r="TVI72" s="6"/>
      <c r="TVJ72" s="6"/>
      <c r="TVK72" s="1"/>
      <c r="TVL72" s="1"/>
      <c r="TVM72" s="1"/>
      <c r="TVP72" s="2"/>
      <c r="TVQ72" s="6"/>
      <c r="TVR72" s="6"/>
      <c r="TVS72" s="1"/>
      <c r="TVT72" s="1"/>
      <c r="TVU72" s="1"/>
      <c r="TVX72" s="2"/>
      <c r="TVY72" s="6"/>
      <c r="TVZ72" s="6"/>
      <c r="TWA72" s="1"/>
      <c r="TWB72" s="1"/>
      <c r="TWC72" s="1"/>
      <c r="TWF72" s="2"/>
      <c r="TWG72" s="6"/>
      <c r="TWH72" s="6"/>
      <c r="TWI72" s="1"/>
      <c r="TWJ72" s="1"/>
      <c r="TWK72" s="1"/>
      <c r="TWN72" s="2"/>
      <c r="TWO72" s="6"/>
      <c r="TWP72" s="6"/>
      <c r="TWQ72" s="1"/>
      <c r="TWR72" s="1"/>
      <c r="TWS72" s="1"/>
      <c r="TWV72" s="2"/>
      <c r="TWW72" s="6"/>
      <c r="TWX72" s="6"/>
      <c r="TWY72" s="1"/>
      <c r="TWZ72" s="1"/>
      <c r="TXA72" s="1"/>
      <c r="TXD72" s="2"/>
      <c r="TXE72" s="6"/>
      <c r="TXF72" s="6"/>
      <c r="TXG72" s="1"/>
      <c r="TXH72" s="1"/>
      <c r="TXI72" s="1"/>
      <c r="TXL72" s="2"/>
      <c r="TXM72" s="6"/>
      <c r="TXN72" s="6"/>
      <c r="TXO72" s="1"/>
      <c r="TXP72" s="1"/>
      <c r="TXQ72" s="1"/>
      <c r="TXT72" s="2"/>
      <c r="TXU72" s="6"/>
      <c r="TXV72" s="6"/>
      <c r="TXW72" s="1"/>
      <c r="TXX72" s="1"/>
      <c r="TXY72" s="1"/>
      <c r="TYB72" s="2"/>
      <c r="TYC72" s="6"/>
      <c r="TYD72" s="6"/>
      <c r="TYE72" s="1"/>
      <c r="TYF72" s="1"/>
      <c r="TYG72" s="1"/>
      <c r="TYJ72" s="2"/>
      <c r="TYK72" s="6"/>
      <c r="TYL72" s="6"/>
      <c r="TYM72" s="1"/>
      <c r="TYN72" s="1"/>
      <c r="TYO72" s="1"/>
      <c r="TYR72" s="2"/>
      <c r="TYS72" s="6"/>
      <c r="TYT72" s="6"/>
      <c r="TYU72" s="1"/>
      <c r="TYV72" s="1"/>
      <c r="TYW72" s="1"/>
      <c r="TYZ72" s="2"/>
      <c r="TZA72" s="6"/>
      <c r="TZB72" s="6"/>
      <c r="TZC72" s="1"/>
      <c r="TZD72" s="1"/>
      <c r="TZE72" s="1"/>
      <c r="TZH72" s="2"/>
      <c r="TZI72" s="6"/>
      <c r="TZJ72" s="6"/>
      <c r="TZK72" s="1"/>
      <c r="TZL72" s="1"/>
      <c r="TZM72" s="1"/>
      <c r="TZP72" s="2"/>
      <c r="TZQ72" s="6"/>
      <c r="TZR72" s="6"/>
      <c r="TZS72" s="1"/>
      <c r="TZT72" s="1"/>
      <c r="TZU72" s="1"/>
      <c r="TZX72" s="2"/>
      <c r="TZY72" s="6"/>
      <c r="TZZ72" s="6"/>
      <c r="UAA72" s="1"/>
      <c r="UAB72" s="1"/>
      <c r="UAC72" s="1"/>
      <c r="UAF72" s="2"/>
      <c r="UAG72" s="6"/>
      <c r="UAH72" s="6"/>
      <c r="UAI72" s="1"/>
      <c r="UAJ72" s="1"/>
      <c r="UAK72" s="1"/>
      <c r="UAN72" s="2"/>
      <c r="UAO72" s="6"/>
      <c r="UAP72" s="6"/>
      <c r="UAQ72" s="1"/>
      <c r="UAR72" s="1"/>
      <c r="UAS72" s="1"/>
      <c r="UAV72" s="2"/>
      <c r="UAW72" s="6"/>
      <c r="UAX72" s="6"/>
      <c r="UAY72" s="1"/>
      <c r="UAZ72" s="1"/>
      <c r="UBA72" s="1"/>
      <c r="UBD72" s="2"/>
      <c r="UBE72" s="6"/>
      <c r="UBF72" s="6"/>
      <c r="UBG72" s="1"/>
      <c r="UBH72" s="1"/>
      <c r="UBI72" s="1"/>
      <c r="UBL72" s="2"/>
      <c r="UBM72" s="6"/>
      <c r="UBN72" s="6"/>
      <c r="UBO72" s="1"/>
      <c r="UBP72" s="1"/>
      <c r="UBQ72" s="1"/>
      <c r="UBT72" s="2"/>
      <c r="UBU72" s="6"/>
      <c r="UBV72" s="6"/>
      <c r="UBW72" s="1"/>
      <c r="UBX72" s="1"/>
      <c r="UBY72" s="1"/>
      <c r="UCB72" s="2"/>
      <c r="UCC72" s="6"/>
      <c r="UCD72" s="6"/>
      <c r="UCE72" s="1"/>
      <c r="UCF72" s="1"/>
      <c r="UCG72" s="1"/>
      <c r="UCJ72" s="2"/>
      <c r="UCK72" s="6"/>
      <c r="UCL72" s="6"/>
      <c r="UCM72" s="1"/>
      <c r="UCN72" s="1"/>
      <c r="UCO72" s="1"/>
      <c r="UCR72" s="2"/>
      <c r="UCS72" s="6"/>
      <c r="UCT72" s="6"/>
      <c r="UCU72" s="1"/>
      <c r="UCV72" s="1"/>
      <c r="UCW72" s="1"/>
      <c r="UCZ72" s="2"/>
      <c r="UDA72" s="6"/>
      <c r="UDB72" s="6"/>
      <c r="UDC72" s="1"/>
      <c r="UDD72" s="1"/>
      <c r="UDE72" s="1"/>
      <c r="UDH72" s="2"/>
      <c r="UDI72" s="6"/>
      <c r="UDJ72" s="6"/>
      <c r="UDK72" s="1"/>
      <c r="UDL72" s="1"/>
      <c r="UDM72" s="1"/>
      <c r="UDP72" s="2"/>
      <c r="UDQ72" s="6"/>
      <c r="UDR72" s="6"/>
      <c r="UDS72" s="1"/>
      <c r="UDT72" s="1"/>
      <c r="UDU72" s="1"/>
      <c r="UDX72" s="2"/>
      <c r="UDY72" s="6"/>
      <c r="UDZ72" s="6"/>
      <c r="UEA72" s="1"/>
      <c r="UEB72" s="1"/>
      <c r="UEC72" s="1"/>
      <c r="UEF72" s="2"/>
      <c r="UEG72" s="6"/>
      <c r="UEH72" s="6"/>
      <c r="UEI72" s="1"/>
      <c r="UEJ72" s="1"/>
      <c r="UEK72" s="1"/>
      <c r="UEN72" s="2"/>
      <c r="UEO72" s="6"/>
      <c r="UEP72" s="6"/>
      <c r="UEQ72" s="1"/>
      <c r="UER72" s="1"/>
      <c r="UES72" s="1"/>
      <c r="UEV72" s="2"/>
      <c r="UEW72" s="6"/>
      <c r="UEX72" s="6"/>
      <c r="UEY72" s="1"/>
      <c r="UEZ72" s="1"/>
      <c r="UFA72" s="1"/>
      <c r="UFD72" s="2"/>
      <c r="UFE72" s="6"/>
      <c r="UFF72" s="6"/>
      <c r="UFG72" s="1"/>
      <c r="UFH72" s="1"/>
      <c r="UFI72" s="1"/>
      <c r="UFL72" s="2"/>
      <c r="UFM72" s="6"/>
      <c r="UFN72" s="6"/>
      <c r="UFO72" s="1"/>
      <c r="UFP72" s="1"/>
      <c r="UFQ72" s="1"/>
      <c r="UFT72" s="2"/>
      <c r="UFU72" s="6"/>
      <c r="UFV72" s="6"/>
      <c r="UFW72" s="1"/>
      <c r="UFX72" s="1"/>
      <c r="UFY72" s="1"/>
      <c r="UGB72" s="2"/>
      <c r="UGC72" s="6"/>
      <c r="UGD72" s="6"/>
      <c r="UGE72" s="1"/>
      <c r="UGF72" s="1"/>
      <c r="UGG72" s="1"/>
      <c r="UGJ72" s="2"/>
      <c r="UGK72" s="6"/>
      <c r="UGL72" s="6"/>
      <c r="UGM72" s="1"/>
      <c r="UGN72" s="1"/>
      <c r="UGO72" s="1"/>
      <c r="UGR72" s="2"/>
      <c r="UGS72" s="6"/>
      <c r="UGT72" s="6"/>
      <c r="UGU72" s="1"/>
      <c r="UGV72" s="1"/>
      <c r="UGW72" s="1"/>
      <c r="UGZ72" s="2"/>
      <c r="UHA72" s="6"/>
      <c r="UHB72" s="6"/>
      <c r="UHC72" s="1"/>
      <c r="UHD72" s="1"/>
      <c r="UHE72" s="1"/>
      <c r="UHH72" s="2"/>
      <c r="UHI72" s="6"/>
      <c r="UHJ72" s="6"/>
      <c r="UHK72" s="1"/>
      <c r="UHL72" s="1"/>
      <c r="UHM72" s="1"/>
      <c r="UHP72" s="2"/>
      <c r="UHQ72" s="6"/>
      <c r="UHR72" s="6"/>
      <c r="UHS72" s="1"/>
      <c r="UHT72" s="1"/>
      <c r="UHU72" s="1"/>
      <c r="UHX72" s="2"/>
      <c r="UHY72" s="6"/>
      <c r="UHZ72" s="6"/>
      <c r="UIA72" s="1"/>
      <c r="UIB72" s="1"/>
      <c r="UIC72" s="1"/>
      <c r="UIF72" s="2"/>
      <c r="UIG72" s="6"/>
      <c r="UIH72" s="6"/>
      <c r="UII72" s="1"/>
      <c r="UIJ72" s="1"/>
      <c r="UIK72" s="1"/>
      <c r="UIN72" s="2"/>
      <c r="UIO72" s="6"/>
      <c r="UIP72" s="6"/>
      <c r="UIQ72" s="1"/>
      <c r="UIR72" s="1"/>
      <c r="UIS72" s="1"/>
      <c r="UIV72" s="2"/>
      <c r="UIW72" s="6"/>
      <c r="UIX72" s="6"/>
      <c r="UIY72" s="1"/>
      <c r="UIZ72" s="1"/>
      <c r="UJA72" s="1"/>
      <c r="UJD72" s="2"/>
      <c r="UJE72" s="6"/>
      <c r="UJF72" s="6"/>
      <c r="UJG72" s="1"/>
      <c r="UJH72" s="1"/>
      <c r="UJI72" s="1"/>
      <c r="UJL72" s="2"/>
      <c r="UJM72" s="6"/>
      <c r="UJN72" s="6"/>
      <c r="UJO72" s="1"/>
      <c r="UJP72" s="1"/>
      <c r="UJQ72" s="1"/>
      <c r="UJT72" s="2"/>
      <c r="UJU72" s="6"/>
      <c r="UJV72" s="6"/>
      <c r="UJW72" s="1"/>
      <c r="UJX72" s="1"/>
      <c r="UJY72" s="1"/>
      <c r="UKB72" s="2"/>
      <c r="UKC72" s="6"/>
      <c r="UKD72" s="6"/>
      <c r="UKE72" s="1"/>
      <c r="UKF72" s="1"/>
      <c r="UKG72" s="1"/>
      <c r="UKJ72" s="2"/>
      <c r="UKK72" s="6"/>
      <c r="UKL72" s="6"/>
      <c r="UKM72" s="1"/>
      <c r="UKN72" s="1"/>
      <c r="UKO72" s="1"/>
      <c r="UKR72" s="2"/>
      <c r="UKS72" s="6"/>
      <c r="UKT72" s="6"/>
      <c r="UKU72" s="1"/>
      <c r="UKV72" s="1"/>
      <c r="UKW72" s="1"/>
      <c r="UKZ72" s="2"/>
      <c r="ULA72" s="6"/>
      <c r="ULB72" s="6"/>
      <c r="ULC72" s="1"/>
      <c r="ULD72" s="1"/>
      <c r="ULE72" s="1"/>
      <c r="ULH72" s="2"/>
      <c r="ULI72" s="6"/>
      <c r="ULJ72" s="6"/>
      <c r="ULK72" s="1"/>
      <c r="ULL72" s="1"/>
      <c r="ULM72" s="1"/>
      <c r="ULP72" s="2"/>
      <c r="ULQ72" s="6"/>
      <c r="ULR72" s="6"/>
      <c r="ULS72" s="1"/>
      <c r="ULT72" s="1"/>
      <c r="ULU72" s="1"/>
      <c r="ULX72" s="2"/>
      <c r="ULY72" s="6"/>
      <c r="ULZ72" s="6"/>
      <c r="UMA72" s="1"/>
      <c r="UMB72" s="1"/>
      <c r="UMC72" s="1"/>
      <c r="UMF72" s="2"/>
      <c r="UMG72" s="6"/>
      <c r="UMH72" s="6"/>
      <c r="UMI72" s="1"/>
      <c r="UMJ72" s="1"/>
      <c r="UMK72" s="1"/>
      <c r="UMN72" s="2"/>
      <c r="UMO72" s="6"/>
      <c r="UMP72" s="6"/>
      <c r="UMQ72" s="1"/>
      <c r="UMR72" s="1"/>
      <c r="UMS72" s="1"/>
      <c r="UMV72" s="2"/>
      <c r="UMW72" s="6"/>
      <c r="UMX72" s="6"/>
      <c r="UMY72" s="1"/>
      <c r="UMZ72" s="1"/>
      <c r="UNA72" s="1"/>
      <c r="UND72" s="2"/>
      <c r="UNE72" s="6"/>
      <c r="UNF72" s="6"/>
      <c r="UNG72" s="1"/>
      <c r="UNH72" s="1"/>
      <c r="UNI72" s="1"/>
      <c r="UNL72" s="2"/>
      <c r="UNM72" s="6"/>
      <c r="UNN72" s="6"/>
      <c r="UNO72" s="1"/>
      <c r="UNP72" s="1"/>
      <c r="UNQ72" s="1"/>
      <c r="UNT72" s="2"/>
      <c r="UNU72" s="6"/>
      <c r="UNV72" s="6"/>
      <c r="UNW72" s="1"/>
      <c r="UNX72" s="1"/>
      <c r="UNY72" s="1"/>
      <c r="UOB72" s="2"/>
      <c r="UOC72" s="6"/>
      <c r="UOD72" s="6"/>
      <c r="UOE72" s="1"/>
      <c r="UOF72" s="1"/>
      <c r="UOG72" s="1"/>
      <c r="UOJ72" s="2"/>
      <c r="UOK72" s="6"/>
      <c r="UOL72" s="6"/>
      <c r="UOM72" s="1"/>
      <c r="UON72" s="1"/>
      <c r="UOO72" s="1"/>
      <c r="UOR72" s="2"/>
      <c r="UOS72" s="6"/>
      <c r="UOT72" s="6"/>
      <c r="UOU72" s="1"/>
      <c r="UOV72" s="1"/>
      <c r="UOW72" s="1"/>
      <c r="UOZ72" s="2"/>
      <c r="UPA72" s="6"/>
      <c r="UPB72" s="6"/>
      <c r="UPC72" s="1"/>
      <c r="UPD72" s="1"/>
      <c r="UPE72" s="1"/>
      <c r="UPH72" s="2"/>
      <c r="UPI72" s="6"/>
      <c r="UPJ72" s="6"/>
      <c r="UPK72" s="1"/>
      <c r="UPL72" s="1"/>
      <c r="UPM72" s="1"/>
      <c r="UPP72" s="2"/>
      <c r="UPQ72" s="6"/>
      <c r="UPR72" s="6"/>
      <c r="UPS72" s="1"/>
      <c r="UPT72" s="1"/>
      <c r="UPU72" s="1"/>
      <c r="UPX72" s="2"/>
      <c r="UPY72" s="6"/>
      <c r="UPZ72" s="6"/>
      <c r="UQA72" s="1"/>
      <c r="UQB72" s="1"/>
      <c r="UQC72" s="1"/>
      <c r="UQF72" s="2"/>
      <c r="UQG72" s="6"/>
      <c r="UQH72" s="6"/>
      <c r="UQI72" s="1"/>
      <c r="UQJ72" s="1"/>
      <c r="UQK72" s="1"/>
      <c r="UQN72" s="2"/>
      <c r="UQO72" s="6"/>
      <c r="UQP72" s="6"/>
      <c r="UQQ72" s="1"/>
      <c r="UQR72" s="1"/>
      <c r="UQS72" s="1"/>
      <c r="UQV72" s="2"/>
      <c r="UQW72" s="6"/>
      <c r="UQX72" s="6"/>
      <c r="UQY72" s="1"/>
      <c r="UQZ72" s="1"/>
      <c r="URA72" s="1"/>
      <c r="URD72" s="2"/>
      <c r="URE72" s="6"/>
      <c r="URF72" s="6"/>
      <c r="URG72" s="1"/>
      <c r="URH72" s="1"/>
      <c r="URI72" s="1"/>
      <c r="URL72" s="2"/>
      <c r="URM72" s="6"/>
      <c r="URN72" s="6"/>
      <c r="URO72" s="1"/>
      <c r="URP72" s="1"/>
      <c r="URQ72" s="1"/>
      <c r="URT72" s="2"/>
      <c r="URU72" s="6"/>
      <c r="URV72" s="6"/>
      <c r="URW72" s="1"/>
      <c r="URX72" s="1"/>
      <c r="URY72" s="1"/>
      <c r="USB72" s="2"/>
      <c r="USC72" s="6"/>
      <c r="USD72" s="6"/>
      <c r="USE72" s="1"/>
      <c r="USF72" s="1"/>
      <c r="USG72" s="1"/>
      <c r="USJ72" s="2"/>
      <c r="USK72" s="6"/>
      <c r="USL72" s="6"/>
      <c r="USM72" s="1"/>
      <c r="USN72" s="1"/>
      <c r="USO72" s="1"/>
      <c r="USR72" s="2"/>
      <c r="USS72" s="6"/>
      <c r="UST72" s="6"/>
      <c r="USU72" s="1"/>
      <c r="USV72" s="1"/>
      <c r="USW72" s="1"/>
      <c r="USZ72" s="2"/>
      <c r="UTA72" s="6"/>
      <c r="UTB72" s="6"/>
      <c r="UTC72" s="1"/>
      <c r="UTD72" s="1"/>
      <c r="UTE72" s="1"/>
      <c r="UTH72" s="2"/>
      <c r="UTI72" s="6"/>
      <c r="UTJ72" s="6"/>
      <c r="UTK72" s="1"/>
      <c r="UTL72" s="1"/>
      <c r="UTM72" s="1"/>
      <c r="UTP72" s="2"/>
      <c r="UTQ72" s="6"/>
      <c r="UTR72" s="6"/>
      <c r="UTS72" s="1"/>
      <c r="UTT72" s="1"/>
      <c r="UTU72" s="1"/>
      <c r="UTX72" s="2"/>
      <c r="UTY72" s="6"/>
      <c r="UTZ72" s="6"/>
      <c r="UUA72" s="1"/>
      <c r="UUB72" s="1"/>
      <c r="UUC72" s="1"/>
      <c r="UUF72" s="2"/>
      <c r="UUG72" s="6"/>
      <c r="UUH72" s="6"/>
      <c r="UUI72" s="1"/>
      <c r="UUJ72" s="1"/>
      <c r="UUK72" s="1"/>
      <c r="UUN72" s="2"/>
      <c r="UUO72" s="6"/>
      <c r="UUP72" s="6"/>
      <c r="UUQ72" s="1"/>
      <c r="UUR72" s="1"/>
      <c r="UUS72" s="1"/>
      <c r="UUV72" s="2"/>
      <c r="UUW72" s="6"/>
      <c r="UUX72" s="6"/>
      <c r="UUY72" s="1"/>
      <c r="UUZ72" s="1"/>
      <c r="UVA72" s="1"/>
      <c r="UVD72" s="2"/>
      <c r="UVE72" s="6"/>
      <c r="UVF72" s="6"/>
      <c r="UVG72" s="1"/>
      <c r="UVH72" s="1"/>
      <c r="UVI72" s="1"/>
      <c r="UVL72" s="2"/>
      <c r="UVM72" s="6"/>
      <c r="UVN72" s="6"/>
      <c r="UVO72" s="1"/>
      <c r="UVP72" s="1"/>
      <c r="UVQ72" s="1"/>
      <c r="UVT72" s="2"/>
      <c r="UVU72" s="6"/>
      <c r="UVV72" s="6"/>
      <c r="UVW72" s="1"/>
      <c r="UVX72" s="1"/>
      <c r="UVY72" s="1"/>
      <c r="UWB72" s="2"/>
      <c r="UWC72" s="6"/>
      <c r="UWD72" s="6"/>
      <c r="UWE72" s="1"/>
      <c r="UWF72" s="1"/>
      <c r="UWG72" s="1"/>
      <c r="UWJ72" s="2"/>
      <c r="UWK72" s="6"/>
      <c r="UWL72" s="6"/>
      <c r="UWM72" s="1"/>
      <c r="UWN72" s="1"/>
      <c r="UWO72" s="1"/>
      <c r="UWR72" s="2"/>
      <c r="UWS72" s="6"/>
      <c r="UWT72" s="6"/>
      <c r="UWU72" s="1"/>
      <c r="UWV72" s="1"/>
      <c r="UWW72" s="1"/>
      <c r="UWZ72" s="2"/>
      <c r="UXA72" s="6"/>
      <c r="UXB72" s="6"/>
      <c r="UXC72" s="1"/>
      <c r="UXD72" s="1"/>
      <c r="UXE72" s="1"/>
      <c r="UXH72" s="2"/>
      <c r="UXI72" s="6"/>
      <c r="UXJ72" s="6"/>
      <c r="UXK72" s="1"/>
      <c r="UXL72" s="1"/>
      <c r="UXM72" s="1"/>
      <c r="UXP72" s="2"/>
      <c r="UXQ72" s="6"/>
      <c r="UXR72" s="6"/>
      <c r="UXS72" s="1"/>
      <c r="UXT72" s="1"/>
      <c r="UXU72" s="1"/>
      <c r="UXX72" s="2"/>
      <c r="UXY72" s="6"/>
      <c r="UXZ72" s="6"/>
      <c r="UYA72" s="1"/>
      <c r="UYB72" s="1"/>
      <c r="UYC72" s="1"/>
      <c r="UYF72" s="2"/>
      <c r="UYG72" s="6"/>
      <c r="UYH72" s="6"/>
      <c r="UYI72" s="1"/>
      <c r="UYJ72" s="1"/>
      <c r="UYK72" s="1"/>
      <c r="UYN72" s="2"/>
      <c r="UYO72" s="6"/>
      <c r="UYP72" s="6"/>
      <c r="UYQ72" s="1"/>
      <c r="UYR72" s="1"/>
      <c r="UYS72" s="1"/>
      <c r="UYV72" s="2"/>
      <c r="UYW72" s="6"/>
      <c r="UYX72" s="6"/>
      <c r="UYY72" s="1"/>
      <c r="UYZ72" s="1"/>
      <c r="UZA72" s="1"/>
      <c r="UZD72" s="2"/>
      <c r="UZE72" s="6"/>
      <c r="UZF72" s="6"/>
      <c r="UZG72" s="1"/>
      <c r="UZH72" s="1"/>
      <c r="UZI72" s="1"/>
      <c r="UZL72" s="2"/>
      <c r="UZM72" s="6"/>
      <c r="UZN72" s="6"/>
      <c r="UZO72" s="1"/>
      <c r="UZP72" s="1"/>
      <c r="UZQ72" s="1"/>
      <c r="UZT72" s="2"/>
      <c r="UZU72" s="6"/>
      <c r="UZV72" s="6"/>
      <c r="UZW72" s="1"/>
      <c r="UZX72" s="1"/>
      <c r="UZY72" s="1"/>
      <c r="VAB72" s="2"/>
      <c r="VAC72" s="6"/>
      <c r="VAD72" s="6"/>
      <c r="VAE72" s="1"/>
      <c r="VAF72" s="1"/>
      <c r="VAG72" s="1"/>
      <c r="VAJ72" s="2"/>
      <c r="VAK72" s="6"/>
      <c r="VAL72" s="6"/>
      <c r="VAM72" s="1"/>
      <c r="VAN72" s="1"/>
      <c r="VAO72" s="1"/>
      <c r="VAR72" s="2"/>
      <c r="VAS72" s="6"/>
      <c r="VAT72" s="6"/>
      <c r="VAU72" s="1"/>
      <c r="VAV72" s="1"/>
      <c r="VAW72" s="1"/>
      <c r="VAZ72" s="2"/>
      <c r="VBA72" s="6"/>
      <c r="VBB72" s="6"/>
      <c r="VBC72" s="1"/>
      <c r="VBD72" s="1"/>
      <c r="VBE72" s="1"/>
      <c r="VBH72" s="2"/>
      <c r="VBI72" s="6"/>
      <c r="VBJ72" s="6"/>
      <c r="VBK72" s="1"/>
      <c r="VBL72" s="1"/>
      <c r="VBM72" s="1"/>
      <c r="VBP72" s="2"/>
      <c r="VBQ72" s="6"/>
      <c r="VBR72" s="6"/>
      <c r="VBS72" s="1"/>
      <c r="VBT72" s="1"/>
      <c r="VBU72" s="1"/>
      <c r="VBX72" s="2"/>
      <c r="VBY72" s="6"/>
      <c r="VBZ72" s="6"/>
      <c r="VCA72" s="1"/>
      <c r="VCB72" s="1"/>
      <c r="VCC72" s="1"/>
      <c r="VCF72" s="2"/>
      <c r="VCG72" s="6"/>
      <c r="VCH72" s="6"/>
      <c r="VCI72" s="1"/>
      <c r="VCJ72" s="1"/>
      <c r="VCK72" s="1"/>
      <c r="VCN72" s="2"/>
      <c r="VCO72" s="6"/>
      <c r="VCP72" s="6"/>
      <c r="VCQ72" s="1"/>
      <c r="VCR72" s="1"/>
      <c r="VCS72" s="1"/>
      <c r="VCV72" s="2"/>
      <c r="VCW72" s="6"/>
      <c r="VCX72" s="6"/>
      <c r="VCY72" s="1"/>
      <c r="VCZ72" s="1"/>
      <c r="VDA72" s="1"/>
      <c r="VDD72" s="2"/>
      <c r="VDE72" s="6"/>
      <c r="VDF72" s="6"/>
      <c r="VDG72" s="1"/>
      <c r="VDH72" s="1"/>
      <c r="VDI72" s="1"/>
      <c r="VDL72" s="2"/>
      <c r="VDM72" s="6"/>
      <c r="VDN72" s="6"/>
      <c r="VDO72" s="1"/>
      <c r="VDP72" s="1"/>
      <c r="VDQ72" s="1"/>
      <c r="VDT72" s="2"/>
      <c r="VDU72" s="6"/>
      <c r="VDV72" s="6"/>
      <c r="VDW72" s="1"/>
      <c r="VDX72" s="1"/>
      <c r="VDY72" s="1"/>
      <c r="VEB72" s="2"/>
      <c r="VEC72" s="6"/>
      <c r="VED72" s="6"/>
      <c r="VEE72" s="1"/>
      <c r="VEF72" s="1"/>
      <c r="VEG72" s="1"/>
      <c r="VEJ72" s="2"/>
      <c r="VEK72" s="6"/>
      <c r="VEL72" s="6"/>
      <c r="VEM72" s="1"/>
      <c r="VEN72" s="1"/>
      <c r="VEO72" s="1"/>
      <c r="VER72" s="2"/>
      <c r="VES72" s="6"/>
      <c r="VET72" s="6"/>
      <c r="VEU72" s="1"/>
      <c r="VEV72" s="1"/>
      <c r="VEW72" s="1"/>
      <c r="VEZ72" s="2"/>
      <c r="VFA72" s="6"/>
      <c r="VFB72" s="6"/>
      <c r="VFC72" s="1"/>
      <c r="VFD72" s="1"/>
      <c r="VFE72" s="1"/>
      <c r="VFH72" s="2"/>
      <c r="VFI72" s="6"/>
      <c r="VFJ72" s="6"/>
      <c r="VFK72" s="1"/>
      <c r="VFL72" s="1"/>
      <c r="VFM72" s="1"/>
      <c r="VFP72" s="2"/>
      <c r="VFQ72" s="6"/>
      <c r="VFR72" s="6"/>
      <c r="VFS72" s="1"/>
      <c r="VFT72" s="1"/>
      <c r="VFU72" s="1"/>
      <c r="VFX72" s="2"/>
      <c r="VFY72" s="6"/>
      <c r="VFZ72" s="6"/>
      <c r="VGA72" s="1"/>
      <c r="VGB72" s="1"/>
      <c r="VGC72" s="1"/>
      <c r="VGF72" s="2"/>
      <c r="VGG72" s="6"/>
      <c r="VGH72" s="6"/>
      <c r="VGI72" s="1"/>
      <c r="VGJ72" s="1"/>
      <c r="VGK72" s="1"/>
      <c r="VGN72" s="2"/>
      <c r="VGO72" s="6"/>
      <c r="VGP72" s="6"/>
      <c r="VGQ72" s="1"/>
      <c r="VGR72" s="1"/>
      <c r="VGS72" s="1"/>
      <c r="VGV72" s="2"/>
      <c r="VGW72" s="6"/>
      <c r="VGX72" s="6"/>
      <c r="VGY72" s="1"/>
      <c r="VGZ72" s="1"/>
      <c r="VHA72" s="1"/>
      <c r="VHD72" s="2"/>
      <c r="VHE72" s="6"/>
      <c r="VHF72" s="6"/>
      <c r="VHG72" s="1"/>
      <c r="VHH72" s="1"/>
      <c r="VHI72" s="1"/>
      <c r="VHL72" s="2"/>
      <c r="VHM72" s="6"/>
      <c r="VHN72" s="6"/>
      <c r="VHO72" s="1"/>
      <c r="VHP72" s="1"/>
      <c r="VHQ72" s="1"/>
      <c r="VHT72" s="2"/>
      <c r="VHU72" s="6"/>
      <c r="VHV72" s="6"/>
      <c r="VHW72" s="1"/>
      <c r="VHX72" s="1"/>
      <c r="VHY72" s="1"/>
      <c r="VIB72" s="2"/>
      <c r="VIC72" s="6"/>
      <c r="VID72" s="6"/>
      <c r="VIE72" s="1"/>
      <c r="VIF72" s="1"/>
      <c r="VIG72" s="1"/>
      <c r="VIJ72" s="2"/>
      <c r="VIK72" s="6"/>
      <c r="VIL72" s="6"/>
      <c r="VIM72" s="1"/>
      <c r="VIN72" s="1"/>
      <c r="VIO72" s="1"/>
      <c r="VIR72" s="2"/>
      <c r="VIS72" s="6"/>
      <c r="VIT72" s="6"/>
      <c r="VIU72" s="1"/>
      <c r="VIV72" s="1"/>
      <c r="VIW72" s="1"/>
      <c r="VIZ72" s="2"/>
      <c r="VJA72" s="6"/>
      <c r="VJB72" s="6"/>
      <c r="VJC72" s="1"/>
      <c r="VJD72" s="1"/>
      <c r="VJE72" s="1"/>
      <c r="VJH72" s="2"/>
      <c r="VJI72" s="6"/>
      <c r="VJJ72" s="6"/>
      <c r="VJK72" s="1"/>
      <c r="VJL72" s="1"/>
      <c r="VJM72" s="1"/>
      <c r="VJP72" s="2"/>
      <c r="VJQ72" s="6"/>
      <c r="VJR72" s="6"/>
      <c r="VJS72" s="1"/>
      <c r="VJT72" s="1"/>
      <c r="VJU72" s="1"/>
      <c r="VJX72" s="2"/>
      <c r="VJY72" s="6"/>
      <c r="VJZ72" s="6"/>
      <c r="VKA72" s="1"/>
      <c r="VKB72" s="1"/>
      <c r="VKC72" s="1"/>
      <c r="VKF72" s="2"/>
      <c r="VKG72" s="6"/>
      <c r="VKH72" s="6"/>
      <c r="VKI72" s="1"/>
      <c r="VKJ72" s="1"/>
      <c r="VKK72" s="1"/>
      <c r="VKN72" s="2"/>
      <c r="VKO72" s="6"/>
      <c r="VKP72" s="6"/>
      <c r="VKQ72" s="1"/>
      <c r="VKR72" s="1"/>
      <c r="VKS72" s="1"/>
      <c r="VKV72" s="2"/>
      <c r="VKW72" s="6"/>
      <c r="VKX72" s="6"/>
      <c r="VKY72" s="1"/>
      <c r="VKZ72" s="1"/>
      <c r="VLA72" s="1"/>
      <c r="VLD72" s="2"/>
      <c r="VLE72" s="6"/>
      <c r="VLF72" s="6"/>
      <c r="VLG72" s="1"/>
      <c r="VLH72" s="1"/>
      <c r="VLI72" s="1"/>
      <c r="VLL72" s="2"/>
      <c r="VLM72" s="6"/>
      <c r="VLN72" s="6"/>
      <c r="VLO72" s="1"/>
      <c r="VLP72" s="1"/>
      <c r="VLQ72" s="1"/>
      <c r="VLT72" s="2"/>
      <c r="VLU72" s="6"/>
      <c r="VLV72" s="6"/>
      <c r="VLW72" s="1"/>
      <c r="VLX72" s="1"/>
      <c r="VLY72" s="1"/>
      <c r="VMB72" s="2"/>
      <c r="VMC72" s="6"/>
      <c r="VMD72" s="6"/>
      <c r="VME72" s="1"/>
      <c r="VMF72" s="1"/>
      <c r="VMG72" s="1"/>
      <c r="VMJ72" s="2"/>
      <c r="VMK72" s="6"/>
      <c r="VML72" s="6"/>
      <c r="VMM72" s="1"/>
      <c r="VMN72" s="1"/>
      <c r="VMO72" s="1"/>
      <c r="VMR72" s="2"/>
      <c r="VMS72" s="6"/>
      <c r="VMT72" s="6"/>
      <c r="VMU72" s="1"/>
      <c r="VMV72" s="1"/>
      <c r="VMW72" s="1"/>
      <c r="VMZ72" s="2"/>
      <c r="VNA72" s="6"/>
      <c r="VNB72" s="6"/>
      <c r="VNC72" s="1"/>
      <c r="VND72" s="1"/>
      <c r="VNE72" s="1"/>
      <c r="VNH72" s="2"/>
      <c r="VNI72" s="6"/>
      <c r="VNJ72" s="6"/>
      <c r="VNK72" s="1"/>
      <c r="VNL72" s="1"/>
      <c r="VNM72" s="1"/>
      <c r="VNP72" s="2"/>
      <c r="VNQ72" s="6"/>
      <c r="VNR72" s="6"/>
      <c r="VNS72" s="1"/>
      <c r="VNT72" s="1"/>
      <c r="VNU72" s="1"/>
      <c r="VNX72" s="2"/>
      <c r="VNY72" s="6"/>
      <c r="VNZ72" s="6"/>
      <c r="VOA72" s="1"/>
      <c r="VOB72" s="1"/>
      <c r="VOC72" s="1"/>
      <c r="VOF72" s="2"/>
      <c r="VOG72" s="6"/>
      <c r="VOH72" s="6"/>
      <c r="VOI72" s="1"/>
      <c r="VOJ72" s="1"/>
      <c r="VOK72" s="1"/>
      <c r="VON72" s="2"/>
      <c r="VOO72" s="6"/>
      <c r="VOP72" s="6"/>
      <c r="VOQ72" s="1"/>
      <c r="VOR72" s="1"/>
      <c r="VOS72" s="1"/>
      <c r="VOV72" s="2"/>
      <c r="VOW72" s="6"/>
      <c r="VOX72" s="6"/>
      <c r="VOY72" s="1"/>
      <c r="VOZ72" s="1"/>
      <c r="VPA72" s="1"/>
      <c r="VPD72" s="2"/>
      <c r="VPE72" s="6"/>
      <c r="VPF72" s="6"/>
      <c r="VPG72" s="1"/>
      <c r="VPH72" s="1"/>
      <c r="VPI72" s="1"/>
      <c r="VPL72" s="2"/>
      <c r="VPM72" s="6"/>
      <c r="VPN72" s="6"/>
      <c r="VPO72" s="1"/>
      <c r="VPP72" s="1"/>
      <c r="VPQ72" s="1"/>
      <c r="VPT72" s="2"/>
      <c r="VPU72" s="6"/>
      <c r="VPV72" s="6"/>
      <c r="VPW72" s="1"/>
      <c r="VPX72" s="1"/>
      <c r="VPY72" s="1"/>
      <c r="VQB72" s="2"/>
      <c r="VQC72" s="6"/>
      <c r="VQD72" s="6"/>
      <c r="VQE72" s="1"/>
      <c r="VQF72" s="1"/>
      <c r="VQG72" s="1"/>
      <c r="VQJ72" s="2"/>
      <c r="VQK72" s="6"/>
      <c r="VQL72" s="6"/>
      <c r="VQM72" s="1"/>
      <c r="VQN72" s="1"/>
      <c r="VQO72" s="1"/>
      <c r="VQR72" s="2"/>
      <c r="VQS72" s="6"/>
      <c r="VQT72" s="6"/>
      <c r="VQU72" s="1"/>
      <c r="VQV72" s="1"/>
      <c r="VQW72" s="1"/>
      <c r="VQZ72" s="2"/>
      <c r="VRA72" s="6"/>
      <c r="VRB72" s="6"/>
      <c r="VRC72" s="1"/>
      <c r="VRD72" s="1"/>
      <c r="VRE72" s="1"/>
      <c r="VRH72" s="2"/>
      <c r="VRI72" s="6"/>
      <c r="VRJ72" s="6"/>
      <c r="VRK72" s="1"/>
      <c r="VRL72" s="1"/>
      <c r="VRM72" s="1"/>
      <c r="VRP72" s="2"/>
      <c r="VRQ72" s="6"/>
      <c r="VRR72" s="6"/>
      <c r="VRS72" s="1"/>
      <c r="VRT72" s="1"/>
      <c r="VRU72" s="1"/>
      <c r="VRX72" s="2"/>
      <c r="VRY72" s="6"/>
      <c r="VRZ72" s="6"/>
      <c r="VSA72" s="1"/>
      <c r="VSB72" s="1"/>
      <c r="VSC72" s="1"/>
      <c r="VSF72" s="2"/>
      <c r="VSG72" s="6"/>
      <c r="VSH72" s="6"/>
      <c r="VSI72" s="1"/>
      <c r="VSJ72" s="1"/>
      <c r="VSK72" s="1"/>
      <c r="VSN72" s="2"/>
      <c r="VSO72" s="6"/>
      <c r="VSP72" s="6"/>
      <c r="VSQ72" s="1"/>
      <c r="VSR72" s="1"/>
      <c r="VSS72" s="1"/>
      <c r="VSV72" s="2"/>
      <c r="VSW72" s="6"/>
      <c r="VSX72" s="6"/>
      <c r="VSY72" s="1"/>
      <c r="VSZ72" s="1"/>
      <c r="VTA72" s="1"/>
      <c r="VTD72" s="2"/>
      <c r="VTE72" s="6"/>
      <c r="VTF72" s="6"/>
      <c r="VTG72" s="1"/>
      <c r="VTH72" s="1"/>
      <c r="VTI72" s="1"/>
      <c r="VTL72" s="2"/>
      <c r="VTM72" s="6"/>
      <c r="VTN72" s="6"/>
      <c r="VTO72" s="1"/>
      <c r="VTP72" s="1"/>
      <c r="VTQ72" s="1"/>
      <c r="VTT72" s="2"/>
      <c r="VTU72" s="6"/>
      <c r="VTV72" s="6"/>
      <c r="VTW72" s="1"/>
      <c r="VTX72" s="1"/>
      <c r="VTY72" s="1"/>
      <c r="VUB72" s="2"/>
      <c r="VUC72" s="6"/>
      <c r="VUD72" s="6"/>
      <c r="VUE72" s="1"/>
      <c r="VUF72" s="1"/>
      <c r="VUG72" s="1"/>
      <c r="VUJ72" s="2"/>
      <c r="VUK72" s="6"/>
      <c r="VUL72" s="6"/>
      <c r="VUM72" s="1"/>
      <c r="VUN72" s="1"/>
      <c r="VUO72" s="1"/>
      <c r="VUR72" s="2"/>
      <c r="VUS72" s="6"/>
      <c r="VUT72" s="6"/>
      <c r="VUU72" s="1"/>
      <c r="VUV72" s="1"/>
      <c r="VUW72" s="1"/>
      <c r="VUZ72" s="2"/>
      <c r="VVA72" s="6"/>
      <c r="VVB72" s="6"/>
      <c r="VVC72" s="1"/>
      <c r="VVD72" s="1"/>
      <c r="VVE72" s="1"/>
      <c r="VVH72" s="2"/>
      <c r="VVI72" s="6"/>
      <c r="VVJ72" s="6"/>
      <c r="VVK72" s="1"/>
      <c r="VVL72" s="1"/>
      <c r="VVM72" s="1"/>
      <c r="VVP72" s="2"/>
      <c r="VVQ72" s="6"/>
      <c r="VVR72" s="6"/>
      <c r="VVS72" s="1"/>
      <c r="VVT72" s="1"/>
      <c r="VVU72" s="1"/>
      <c r="VVX72" s="2"/>
      <c r="VVY72" s="6"/>
      <c r="VVZ72" s="6"/>
      <c r="VWA72" s="1"/>
      <c r="VWB72" s="1"/>
      <c r="VWC72" s="1"/>
      <c r="VWF72" s="2"/>
      <c r="VWG72" s="6"/>
      <c r="VWH72" s="6"/>
      <c r="VWI72" s="1"/>
      <c r="VWJ72" s="1"/>
      <c r="VWK72" s="1"/>
      <c r="VWN72" s="2"/>
      <c r="VWO72" s="6"/>
      <c r="VWP72" s="6"/>
      <c r="VWQ72" s="1"/>
      <c r="VWR72" s="1"/>
      <c r="VWS72" s="1"/>
      <c r="VWV72" s="2"/>
      <c r="VWW72" s="6"/>
      <c r="VWX72" s="6"/>
      <c r="VWY72" s="1"/>
      <c r="VWZ72" s="1"/>
      <c r="VXA72" s="1"/>
      <c r="VXD72" s="2"/>
      <c r="VXE72" s="6"/>
      <c r="VXF72" s="6"/>
      <c r="VXG72" s="1"/>
      <c r="VXH72" s="1"/>
      <c r="VXI72" s="1"/>
      <c r="VXL72" s="2"/>
      <c r="VXM72" s="6"/>
      <c r="VXN72" s="6"/>
      <c r="VXO72" s="1"/>
      <c r="VXP72" s="1"/>
      <c r="VXQ72" s="1"/>
      <c r="VXT72" s="2"/>
      <c r="VXU72" s="6"/>
      <c r="VXV72" s="6"/>
      <c r="VXW72" s="1"/>
      <c r="VXX72" s="1"/>
      <c r="VXY72" s="1"/>
      <c r="VYB72" s="2"/>
      <c r="VYC72" s="6"/>
      <c r="VYD72" s="6"/>
      <c r="VYE72" s="1"/>
      <c r="VYF72" s="1"/>
      <c r="VYG72" s="1"/>
      <c r="VYJ72" s="2"/>
      <c r="VYK72" s="6"/>
      <c r="VYL72" s="6"/>
      <c r="VYM72" s="1"/>
      <c r="VYN72" s="1"/>
      <c r="VYO72" s="1"/>
      <c r="VYR72" s="2"/>
      <c r="VYS72" s="6"/>
      <c r="VYT72" s="6"/>
      <c r="VYU72" s="1"/>
      <c r="VYV72" s="1"/>
      <c r="VYW72" s="1"/>
      <c r="VYZ72" s="2"/>
      <c r="VZA72" s="6"/>
      <c r="VZB72" s="6"/>
      <c r="VZC72" s="1"/>
      <c r="VZD72" s="1"/>
      <c r="VZE72" s="1"/>
      <c r="VZH72" s="2"/>
      <c r="VZI72" s="6"/>
      <c r="VZJ72" s="6"/>
      <c r="VZK72" s="1"/>
      <c r="VZL72" s="1"/>
      <c r="VZM72" s="1"/>
      <c r="VZP72" s="2"/>
      <c r="VZQ72" s="6"/>
      <c r="VZR72" s="6"/>
      <c r="VZS72" s="1"/>
      <c r="VZT72" s="1"/>
      <c r="VZU72" s="1"/>
      <c r="VZX72" s="2"/>
      <c r="VZY72" s="6"/>
      <c r="VZZ72" s="6"/>
      <c r="WAA72" s="1"/>
      <c r="WAB72" s="1"/>
      <c r="WAC72" s="1"/>
      <c r="WAF72" s="2"/>
      <c r="WAG72" s="6"/>
      <c r="WAH72" s="6"/>
      <c r="WAI72" s="1"/>
      <c r="WAJ72" s="1"/>
      <c r="WAK72" s="1"/>
      <c r="WAN72" s="2"/>
      <c r="WAO72" s="6"/>
      <c r="WAP72" s="6"/>
      <c r="WAQ72" s="1"/>
      <c r="WAR72" s="1"/>
      <c r="WAS72" s="1"/>
      <c r="WAV72" s="2"/>
      <c r="WAW72" s="6"/>
      <c r="WAX72" s="6"/>
      <c r="WAY72" s="1"/>
      <c r="WAZ72" s="1"/>
      <c r="WBA72" s="1"/>
      <c r="WBD72" s="2"/>
      <c r="WBE72" s="6"/>
      <c r="WBF72" s="6"/>
      <c r="WBG72" s="1"/>
      <c r="WBH72" s="1"/>
      <c r="WBI72" s="1"/>
      <c r="WBL72" s="2"/>
      <c r="WBM72" s="6"/>
      <c r="WBN72" s="6"/>
      <c r="WBO72" s="1"/>
      <c r="WBP72" s="1"/>
      <c r="WBQ72" s="1"/>
      <c r="WBT72" s="2"/>
      <c r="WBU72" s="6"/>
      <c r="WBV72" s="6"/>
      <c r="WBW72" s="1"/>
      <c r="WBX72" s="1"/>
      <c r="WBY72" s="1"/>
      <c r="WCB72" s="2"/>
      <c r="WCC72" s="6"/>
      <c r="WCD72" s="6"/>
      <c r="WCE72" s="1"/>
      <c r="WCF72" s="1"/>
      <c r="WCG72" s="1"/>
      <c r="WCJ72" s="2"/>
      <c r="WCK72" s="6"/>
      <c r="WCL72" s="6"/>
      <c r="WCM72" s="1"/>
      <c r="WCN72" s="1"/>
      <c r="WCO72" s="1"/>
      <c r="WCR72" s="2"/>
      <c r="WCS72" s="6"/>
      <c r="WCT72" s="6"/>
      <c r="WCU72" s="1"/>
      <c r="WCV72" s="1"/>
      <c r="WCW72" s="1"/>
      <c r="WCZ72" s="2"/>
      <c r="WDA72" s="6"/>
      <c r="WDB72" s="6"/>
      <c r="WDC72" s="1"/>
      <c r="WDD72" s="1"/>
      <c r="WDE72" s="1"/>
      <c r="WDH72" s="2"/>
      <c r="WDI72" s="6"/>
      <c r="WDJ72" s="6"/>
      <c r="WDK72" s="1"/>
      <c r="WDL72" s="1"/>
      <c r="WDM72" s="1"/>
      <c r="WDP72" s="2"/>
      <c r="WDQ72" s="6"/>
      <c r="WDR72" s="6"/>
      <c r="WDS72" s="1"/>
      <c r="WDT72" s="1"/>
      <c r="WDU72" s="1"/>
      <c r="WDX72" s="2"/>
      <c r="WDY72" s="6"/>
      <c r="WDZ72" s="6"/>
      <c r="WEA72" s="1"/>
      <c r="WEB72" s="1"/>
      <c r="WEC72" s="1"/>
      <c r="WEF72" s="2"/>
      <c r="WEG72" s="6"/>
      <c r="WEH72" s="6"/>
      <c r="WEI72" s="1"/>
      <c r="WEJ72" s="1"/>
      <c r="WEK72" s="1"/>
      <c r="WEN72" s="2"/>
      <c r="WEO72" s="6"/>
      <c r="WEP72" s="6"/>
      <c r="WEQ72" s="1"/>
      <c r="WER72" s="1"/>
      <c r="WES72" s="1"/>
      <c r="WEV72" s="2"/>
      <c r="WEW72" s="6"/>
      <c r="WEX72" s="6"/>
      <c r="WEY72" s="1"/>
      <c r="WEZ72" s="1"/>
      <c r="WFA72" s="1"/>
      <c r="WFD72" s="2"/>
      <c r="WFE72" s="6"/>
      <c r="WFF72" s="6"/>
      <c r="WFG72" s="1"/>
      <c r="WFH72" s="1"/>
      <c r="WFI72" s="1"/>
      <c r="WFL72" s="2"/>
      <c r="WFM72" s="6"/>
      <c r="WFN72" s="6"/>
      <c r="WFO72" s="1"/>
      <c r="WFP72" s="1"/>
      <c r="WFQ72" s="1"/>
      <c r="WFT72" s="2"/>
      <c r="WFU72" s="6"/>
      <c r="WFV72" s="6"/>
      <c r="WFW72" s="1"/>
      <c r="WFX72" s="1"/>
      <c r="WFY72" s="1"/>
      <c r="WGB72" s="2"/>
      <c r="WGC72" s="6"/>
      <c r="WGD72" s="6"/>
      <c r="WGE72" s="1"/>
      <c r="WGF72" s="1"/>
      <c r="WGG72" s="1"/>
      <c r="WGJ72" s="2"/>
      <c r="WGK72" s="6"/>
      <c r="WGL72" s="6"/>
      <c r="WGM72" s="1"/>
      <c r="WGN72" s="1"/>
      <c r="WGO72" s="1"/>
      <c r="WGR72" s="2"/>
      <c r="WGS72" s="6"/>
      <c r="WGT72" s="6"/>
      <c r="WGU72" s="1"/>
      <c r="WGV72" s="1"/>
      <c r="WGW72" s="1"/>
      <c r="WGZ72" s="2"/>
      <c r="WHA72" s="6"/>
      <c r="WHB72" s="6"/>
      <c r="WHC72" s="1"/>
      <c r="WHD72" s="1"/>
      <c r="WHE72" s="1"/>
      <c r="WHH72" s="2"/>
      <c r="WHI72" s="6"/>
      <c r="WHJ72" s="6"/>
      <c r="WHK72" s="1"/>
      <c r="WHL72" s="1"/>
      <c r="WHM72" s="1"/>
      <c r="WHP72" s="2"/>
      <c r="WHQ72" s="6"/>
      <c r="WHR72" s="6"/>
      <c r="WHS72" s="1"/>
      <c r="WHT72" s="1"/>
      <c r="WHU72" s="1"/>
      <c r="WHX72" s="2"/>
      <c r="WHY72" s="6"/>
      <c r="WHZ72" s="6"/>
      <c r="WIA72" s="1"/>
      <c r="WIB72" s="1"/>
      <c r="WIC72" s="1"/>
      <c r="WIF72" s="2"/>
      <c r="WIG72" s="6"/>
      <c r="WIH72" s="6"/>
      <c r="WII72" s="1"/>
      <c r="WIJ72" s="1"/>
      <c r="WIK72" s="1"/>
      <c r="WIN72" s="2"/>
      <c r="WIO72" s="6"/>
      <c r="WIP72" s="6"/>
      <c r="WIQ72" s="1"/>
      <c r="WIR72" s="1"/>
      <c r="WIS72" s="1"/>
      <c r="WIV72" s="2"/>
      <c r="WIW72" s="6"/>
      <c r="WIX72" s="6"/>
      <c r="WIY72" s="1"/>
      <c r="WIZ72" s="1"/>
      <c r="WJA72" s="1"/>
      <c r="WJD72" s="2"/>
      <c r="WJE72" s="6"/>
      <c r="WJF72" s="6"/>
      <c r="WJG72" s="1"/>
      <c r="WJH72" s="1"/>
      <c r="WJI72" s="1"/>
      <c r="WJL72" s="2"/>
      <c r="WJM72" s="6"/>
      <c r="WJN72" s="6"/>
      <c r="WJO72" s="1"/>
      <c r="WJP72" s="1"/>
      <c r="WJQ72" s="1"/>
      <c r="WJT72" s="2"/>
      <c r="WJU72" s="6"/>
      <c r="WJV72" s="6"/>
      <c r="WJW72" s="1"/>
      <c r="WJX72" s="1"/>
      <c r="WJY72" s="1"/>
      <c r="WKB72" s="2"/>
      <c r="WKC72" s="6"/>
      <c r="WKD72" s="6"/>
      <c r="WKE72" s="1"/>
      <c r="WKF72" s="1"/>
      <c r="WKG72" s="1"/>
      <c r="WKJ72" s="2"/>
      <c r="WKK72" s="6"/>
      <c r="WKL72" s="6"/>
      <c r="WKM72" s="1"/>
      <c r="WKN72" s="1"/>
      <c r="WKO72" s="1"/>
      <c r="WKR72" s="2"/>
      <c r="WKS72" s="6"/>
      <c r="WKT72" s="6"/>
      <c r="WKU72" s="1"/>
      <c r="WKV72" s="1"/>
      <c r="WKW72" s="1"/>
      <c r="WKZ72" s="2"/>
      <c r="WLA72" s="6"/>
      <c r="WLB72" s="6"/>
      <c r="WLC72" s="1"/>
      <c r="WLD72" s="1"/>
      <c r="WLE72" s="1"/>
      <c r="WLH72" s="2"/>
      <c r="WLI72" s="6"/>
      <c r="WLJ72" s="6"/>
      <c r="WLK72" s="1"/>
      <c r="WLL72" s="1"/>
      <c r="WLM72" s="1"/>
      <c r="WLP72" s="2"/>
      <c r="WLQ72" s="6"/>
      <c r="WLR72" s="6"/>
      <c r="WLS72" s="1"/>
      <c r="WLT72" s="1"/>
      <c r="WLU72" s="1"/>
      <c r="WLX72" s="2"/>
      <c r="WLY72" s="6"/>
      <c r="WLZ72" s="6"/>
      <c r="WMA72" s="1"/>
      <c r="WMB72" s="1"/>
      <c r="WMC72" s="1"/>
      <c r="WMF72" s="2"/>
      <c r="WMG72" s="6"/>
      <c r="WMH72" s="6"/>
      <c r="WMI72" s="1"/>
      <c r="WMJ72" s="1"/>
      <c r="WMK72" s="1"/>
      <c r="WMN72" s="2"/>
      <c r="WMO72" s="6"/>
      <c r="WMP72" s="6"/>
      <c r="WMQ72" s="1"/>
      <c r="WMR72" s="1"/>
      <c r="WMS72" s="1"/>
      <c r="WMV72" s="2"/>
      <c r="WMW72" s="6"/>
      <c r="WMX72" s="6"/>
      <c r="WMY72" s="1"/>
      <c r="WMZ72" s="1"/>
      <c r="WNA72" s="1"/>
      <c r="WND72" s="2"/>
      <c r="WNE72" s="6"/>
      <c r="WNF72" s="6"/>
      <c r="WNG72" s="1"/>
      <c r="WNH72" s="1"/>
      <c r="WNI72" s="1"/>
      <c r="WNL72" s="2"/>
      <c r="WNM72" s="6"/>
      <c r="WNN72" s="6"/>
      <c r="WNO72" s="1"/>
      <c r="WNP72" s="1"/>
      <c r="WNQ72" s="1"/>
      <c r="WNT72" s="2"/>
      <c r="WNU72" s="6"/>
      <c r="WNV72" s="6"/>
      <c r="WNW72" s="1"/>
      <c r="WNX72" s="1"/>
      <c r="WNY72" s="1"/>
      <c r="WOB72" s="2"/>
      <c r="WOC72" s="6"/>
      <c r="WOD72" s="6"/>
      <c r="WOE72" s="1"/>
      <c r="WOF72" s="1"/>
      <c r="WOG72" s="1"/>
      <c r="WOJ72" s="2"/>
      <c r="WOK72" s="6"/>
      <c r="WOL72" s="6"/>
      <c r="WOM72" s="1"/>
      <c r="WON72" s="1"/>
      <c r="WOO72" s="1"/>
      <c r="WOR72" s="2"/>
      <c r="WOS72" s="6"/>
      <c r="WOT72" s="6"/>
      <c r="WOU72" s="1"/>
      <c r="WOV72" s="1"/>
      <c r="WOW72" s="1"/>
      <c r="WOZ72" s="2"/>
      <c r="WPA72" s="6"/>
      <c r="WPB72" s="6"/>
      <c r="WPC72" s="1"/>
      <c r="WPD72" s="1"/>
      <c r="WPE72" s="1"/>
      <c r="WPH72" s="2"/>
      <c r="WPI72" s="6"/>
      <c r="WPJ72" s="6"/>
      <c r="WPK72" s="1"/>
      <c r="WPL72" s="1"/>
      <c r="WPM72" s="1"/>
      <c r="WPP72" s="2"/>
      <c r="WPQ72" s="6"/>
      <c r="WPR72" s="6"/>
      <c r="WPS72" s="1"/>
      <c r="WPT72" s="1"/>
      <c r="WPU72" s="1"/>
      <c r="WPX72" s="2"/>
      <c r="WPY72" s="6"/>
      <c r="WPZ72" s="6"/>
      <c r="WQA72" s="1"/>
      <c r="WQB72" s="1"/>
      <c r="WQC72" s="1"/>
      <c r="WQF72" s="2"/>
      <c r="WQG72" s="6"/>
      <c r="WQH72" s="6"/>
      <c r="WQI72" s="1"/>
      <c r="WQJ72" s="1"/>
      <c r="WQK72" s="1"/>
      <c r="WQN72" s="2"/>
      <c r="WQO72" s="6"/>
      <c r="WQP72" s="6"/>
      <c r="WQQ72" s="1"/>
      <c r="WQR72" s="1"/>
      <c r="WQS72" s="1"/>
      <c r="WQV72" s="2"/>
      <c r="WQW72" s="6"/>
      <c r="WQX72" s="6"/>
      <c r="WQY72" s="1"/>
      <c r="WQZ72" s="1"/>
      <c r="WRA72" s="1"/>
      <c r="WRD72" s="2"/>
      <c r="WRE72" s="6"/>
      <c r="WRF72" s="6"/>
      <c r="WRG72" s="1"/>
      <c r="WRH72" s="1"/>
      <c r="WRI72" s="1"/>
      <c r="WRL72" s="2"/>
      <c r="WRM72" s="6"/>
      <c r="WRN72" s="6"/>
      <c r="WRO72" s="1"/>
      <c r="WRP72" s="1"/>
      <c r="WRQ72" s="1"/>
      <c r="WRT72" s="2"/>
      <c r="WRU72" s="6"/>
      <c r="WRV72" s="6"/>
      <c r="WRW72" s="1"/>
      <c r="WRX72" s="1"/>
      <c r="WRY72" s="1"/>
      <c r="WSB72" s="2"/>
      <c r="WSC72" s="6"/>
      <c r="WSD72" s="6"/>
      <c r="WSE72" s="1"/>
      <c r="WSF72" s="1"/>
      <c r="WSG72" s="1"/>
      <c r="WSJ72" s="2"/>
      <c r="WSK72" s="6"/>
      <c r="WSL72" s="6"/>
      <c r="WSM72" s="1"/>
      <c r="WSN72" s="1"/>
      <c r="WSO72" s="1"/>
      <c r="WSR72" s="2"/>
      <c r="WSS72" s="6"/>
      <c r="WST72" s="6"/>
      <c r="WSU72" s="1"/>
      <c r="WSV72" s="1"/>
      <c r="WSW72" s="1"/>
      <c r="WSZ72" s="2"/>
      <c r="WTA72" s="6"/>
      <c r="WTB72" s="6"/>
      <c r="WTC72" s="1"/>
      <c r="WTD72" s="1"/>
      <c r="WTE72" s="1"/>
      <c r="WTH72" s="2"/>
      <c r="WTI72" s="6"/>
      <c r="WTJ72" s="6"/>
      <c r="WTK72" s="1"/>
      <c r="WTL72" s="1"/>
      <c r="WTM72" s="1"/>
      <c r="WTP72" s="2"/>
      <c r="WTQ72" s="6"/>
      <c r="WTR72" s="6"/>
      <c r="WTS72" s="1"/>
      <c r="WTT72" s="1"/>
      <c r="WTU72" s="1"/>
      <c r="WTX72" s="2"/>
      <c r="WTY72" s="6"/>
      <c r="WTZ72" s="6"/>
      <c r="WUA72" s="1"/>
      <c r="WUB72" s="1"/>
      <c r="WUC72" s="1"/>
      <c r="WUF72" s="2"/>
      <c r="WUG72" s="6"/>
      <c r="WUH72" s="6"/>
      <c r="WUI72" s="1"/>
      <c r="WUJ72" s="1"/>
      <c r="WUK72" s="1"/>
      <c r="WUN72" s="2"/>
      <c r="WUO72" s="6"/>
      <c r="WUP72" s="6"/>
      <c r="WUQ72" s="1"/>
      <c r="WUR72" s="1"/>
      <c r="WUS72" s="1"/>
      <c r="WUV72" s="2"/>
      <c r="WUW72" s="6"/>
      <c r="WUX72" s="6"/>
      <c r="WUY72" s="1"/>
      <c r="WUZ72" s="1"/>
      <c r="WVA72" s="1"/>
      <c r="WVD72" s="2"/>
      <c r="WVE72" s="6"/>
      <c r="WVF72" s="6"/>
      <c r="WVG72" s="1"/>
      <c r="WVH72" s="1"/>
      <c r="WVI72" s="1"/>
      <c r="WVL72" s="2"/>
      <c r="WVM72" s="6"/>
      <c r="WVN72" s="6"/>
      <c r="WVO72" s="1"/>
      <c r="WVP72" s="1"/>
      <c r="WVQ72" s="1"/>
      <c r="WVT72" s="2"/>
      <c r="WVU72" s="6"/>
      <c r="WVV72" s="6"/>
      <c r="WVW72" s="1"/>
      <c r="WVX72" s="1"/>
      <c r="WVY72" s="1"/>
      <c r="WWB72" s="2"/>
      <c r="WWC72" s="6"/>
      <c r="WWD72" s="6"/>
      <c r="WWE72" s="1"/>
      <c r="WWF72" s="1"/>
      <c r="WWG72" s="1"/>
      <c r="WWJ72" s="2"/>
      <c r="WWK72" s="6"/>
      <c r="WWL72" s="6"/>
      <c r="WWM72" s="1"/>
      <c r="WWN72" s="1"/>
      <c r="WWO72" s="1"/>
      <c r="WWR72" s="2"/>
      <c r="WWS72" s="6"/>
      <c r="WWT72" s="6"/>
      <c r="WWU72" s="1"/>
      <c r="WWV72" s="1"/>
      <c r="WWW72" s="1"/>
      <c r="WWZ72" s="2"/>
      <c r="WXA72" s="6"/>
      <c r="WXB72" s="6"/>
      <c r="WXC72" s="1"/>
      <c r="WXD72" s="1"/>
      <c r="WXE72" s="1"/>
      <c r="WXH72" s="2"/>
      <c r="WXI72" s="6"/>
      <c r="WXJ72" s="6"/>
      <c r="WXK72" s="1"/>
      <c r="WXL72" s="1"/>
      <c r="WXM72" s="1"/>
      <c r="WXP72" s="2"/>
      <c r="WXQ72" s="6"/>
      <c r="WXR72" s="6"/>
      <c r="WXS72" s="1"/>
      <c r="WXT72" s="1"/>
      <c r="WXU72" s="1"/>
      <c r="WXX72" s="2"/>
      <c r="WXY72" s="6"/>
      <c r="WXZ72" s="6"/>
      <c r="WYA72" s="1"/>
      <c r="WYB72" s="1"/>
      <c r="WYC72" s="1"/>
      <c r="WYF72" s="2"/>
      <c r="WYG72" s="6"/>
      <c r="WYH72" s="6"/>
      <c r="WYI72" s="1"/>
      <c r="WYJ72" s="1"/>
      <c r="WYK72" s="1"/>
      <c r="WYN72" s="2"/>
      <c r="WYO72" s="6"/>
      <c r="WYP72" s="6"/>
      <c r="WYQ72" s="1"/>
      <c r="WYR72" s="1"/>
      <c r="WYS72" s="1"/>
      <c r="WYV72" s="2"/>
      <c r="WYW72" s="6"/>
      <c r="WYX72" s="6"/>
      <c r="WYY72" s="1"/>
      <c r="WYZ72" s="1"/>
      <c r="WZA72" s="1"/>
      <c r="WZD72" s="2"/>
      <c r="WZE72" s="6"/>
      <c r="WZF72" s="6"/>
      <c r="WZG72" s="1"/>
      <c r="WZH72" s="1"/>
      <c r="WZI72" s="1"/>
      <c r="WZL72" s="2"/>
      <c r="WZM72" s="6"/>
      <c r="WZN72" s="6"/>
      <c r="WZO72" s="1"/>
      <c r="WZP72" s="1"/>
      <c r="WZQ72" s="1"/>
      <c r="WZT72" s="2"/>
      <c r="WZU72" s="6"/>
      <c r="WZV72" s="6"/>
      <c r="WZW72" s="1"/>
      <c r="WZX72" s="1"/>
      <c r="WZY72" s="1"/>
      <c r="XAB72" s="2"/>
      <c r="XAC72" s="6"/>
      <c r="XAD72" s="6"/>
      <c r="XAE72" s="1"/>
      <c r="XAF72" s="1"/>
      <c r="XAG72" s="1"/>
      <c r="XAJ72" s="2"/>
      <c r="XAK72" s="6"/>
      <c r="XAL72" s="6"/>
      <c r="XAM72" s="1"/>
      <c r="XAN72" s="1"/>
      <c r="XAO72" s="1"/>
      <c r="XAR72" s="2"/>
      <c r="XAS72" s="6"/>
      <c r="XAT72" s="6"/>
      <c r="XAU72" s="1"/>
      <c r="XAV72" s="1"/>
      <c r="XAW72" s="1"/>
      <c r="XAZ72" s="2"/>
      <c r="XBA72" s="6"/>
      <c r="XBB72" s="6"/>
      <c r="XBC72" s="1"/>
      <c r="XBD72" s="1"/>
      <c r="XBE72" s="1"/>
      <c r="XBH72" s="2"/>
      <c r="XBI72" s="6"/>
      <c r="XBJ72" s="6"/>
      <c r="XBK72" s="1"/>
      <c r="XBL72" s="1"/>
      <c r="XBM72" s="1"/>
      <c r="XBP72" s="2"/>
      <c r="XBQ72" s="6"/>
      <c r="XBR72" s="6"/>
      <c r="XBS72" s="1"/>
      <c r="XBT72" s="1"/>
      <c r="XBU72" s="1"/>
      <c r="XBX72" s="2"/>
      <c r="XBY72" s="6"/>
      <c r="XBZ72" s="6"/>
      <c r="XCA72" s="1"/>
      <c r="XCB72" s="1"/>
      <c r="XCC72" s="1"/>
      <c r="XCF72" s="2"/>
      <c r="XCG72" s="6"/>
      <c r="XCH72" s="6"/>
      <c r="XCI72" s="1"/>
      <c r="XCJ72" s="1"/>
      <c r="XCK72" s="1"/>
      <c r="XCN72" s="2"/>
      <c r="XCO72" s="6"/>
      <c r="XCP72" s="6"/>
      <c r="XCQ72" s="1"/>
      <c r="XCR72" s="1"/>
      <c r="XCS72" s="1"/>
      <c r="XCV72" s="2"/>
      <c r="XCW72" s="6"/>
      <c r="XCX72" s="6"/>
      <c r="XCY72" s="1"/>
      <c r="XCZ72" s="1"/>
      <c r="XDA72" s="1"/>
      <c r="XDD72" s="2"/>
      <c r="XDE72" s="6"/>
      <c r="XDF72" s="6"/>
      <c r="XDG72" s="1"/>
      <c r="XDH72" s="1"/>
      <c r="XDI72" s="1"/>
      <c r="XDL72" s="2"/>
      <c r="XDM72" s="6"/>
      <c r="XDN72" s="6"/>
      <c r="XDO72" s="1"/>
      <c r="XDP72" s="1"/>
      <c r="XDQ72" s="1"/>
      <c r="XDT72" s="2"/>
      <c r="XDU72" s="6"/>
      <c r="XDV72" s="6"/>
      <c r="XDW72" s="1"/>
      <c r="XDX72" s="1"/>
      <c r="XDY72" s="1"/>
      <c r="XEB72" s="2"/>
      <c r="XEC72" s="6"/>
      <c r="XED72" s="6"/>
      <c r="XEE72" s="1"/>
      <c r="XEF72" s="1"/>
      <c r="XEG72" s="1"/>
      <c r="XEJ72" s="2"/>
      <c r="XEK72" s="6"/>
      <c r="XEL72" s="6"/>
      <c r="XEM72" s="1"/>
      <c r="XEN72" s="1"/>
      <c r="XEO72" s="1"/>
      <c r="XER72" s="2"/>
      <c r="XES72" s="6"/>
      <c r="XET72" s="6"/>
      <c r="XEU72" s="1"/>
      <c r="XEV72" s="1"/>
      <c r="XEW72" s="1"/>
      <c r="XEZ72" s="2"/>
      <c r="XFA72" s="6"/>
      <c r="XFB72" s="6"/>
      <c r="XFC72" s="1"/>
      <c r="XFD72" s="1"/>
    </row>
    <row r="73" spans="1:16384" x14ac:dyDescent="0.25">
      <c r="X73" s="4">
        <v>0</v>
      </c>
      <c r="BE73" s="4">
        <v>0</v>
      </c>
      <c r="BF73" s="13">
        <f t="shared" si="47"/>
        <v>0</v>
      </c>
      <c r="BG73" s="12">
        <f t="shared" si="48"/>
        <v>0</v>
      </c>
      <c r="BH73" s="4">
        <v>0</v>
      </c>
      <c r="BI73" s="13">
        <f t="shared" si="49"/>
        <v>0</v>
      </c>
      <c r="BJ73" s="12">
        <f t="shared" si="50"/>
        <v>0</v>
      </c>
      <c r="BQ73" s="4"/>
      <c r="BR73" s="13">
        <f t="shared" ref="BR73:BR81" si="57">+IFERROR(BQ73/$E73,0)</f>
        <v>0</v>
      </c>
      <c r="BS73" s="12">
        <f t="shared" ref="BS73:BS81" si="58">+BQ73*$F73</f>
        <v>0</v>
      </c>
      <c r="BT73" s="18">
        <f t="shared" si="46"/>
        <v>0</v>
      </c>
    </row>
    <row r="74" spans="1:16384" x14ac:dyDescent="0.25">
      <c r="X74" s="4">
        <v>0</v>
      </c>
      <c r="BE74" s="4">
        <v>0</v>
      </c>
      <c r="BF74" s="13">
        <f t="shared" si="47"/>
        <v>0</v>
      </c>
      <c r="BG74" s="12">
        <f t="shared" si="48"/>
        <v>0</v>
      </c>
      <c r="BH74" s="4">
        <v>0</v>
      </c>
      <c r="BI74" s="13">
        <f t="shared" si="49"/>
        <v>0</v>
      </c>
      <c r="BJ74" s="12">
        <f t="shared" si="50"/>
        <v>0</v>
      </c>
      <c r="BQ74" s="4"/>
      <c r="BR74" s="13">
        <f t="shared" si="57"/>
        <v>0</v>
      </c>
      <c r="BS74" s="12">
        <f t="shared" si="58"/>
        <v>0</v>
      </c>
      <c r="BT74" s="18">
        <f t="shared" si="46"/>
        <v>0</v>
      </c>
    </row>
    <row r="75" spans="1:16384" x14ac:dyDescent="0.25">
      <c r="A75" s="1">
        <v>173076000</v>
      </c>
      <c r="B75" t="s">
        <v>90</v>
      </c>
      <c r="C75" t="s">
        <v>53</v>
      </c>
      <c r="D75" s="2">
        <v>0.1</v>
      </c>
      <c r="E75" s="6">
        <v>60</v>
      </c>
      <c r="F75" s="6">
        <v>5.6851200000000004</v>
      </c>
      <c r="G75" s="1">
        <v>320015</v>
      </c>
      <c r="H75" s="1" t="s">
        <v>0</v>
      </c>
      <c r="X75" s="4">
        <v>18</v>
      </c>
      <c r="Y75" s="13">
        <f t="shared" ref="Y75" si="59">+IFERROR(X75/$E75,0)</f>
        <v>0.3</v>
      </c>
      <c r="Z75" s="12">
        <f t="shared" ref="Z75" si="60">+X75*$F75</f>
        <v>102.33216</v>
      </c>
      <c r="BE75" s="4">
        <v>72</v>
      </c>
      <c r="BF75" s="13">
        <f t="shared" si="47"/>
        <v>1.2</v>
      </c>
      <c r="BG75" s="12">
        <f t="shared" si="48"/>
        <v>409.32864000000001</v>
      </c>
      <c r="BH75" s="4">
        <v>0</v>
      </c>
      <c r="BI75" s="13">
        <f t="shared" si="49"/>
        <v>0</v>
      </c>
      <c r="BJ75" s="12">
        <f t="shared" si="50"/>
        <v>0</v>
      </c>
      <c r="BQ75" s="4"/>
      <c r="BR75" s="13">
        <f t="shared" si="57"/>
        <v>0</v>
      </c>
      <c r="BS75" s="12">
        <f t="shared" si="58"/>
        <v>0</v>
      </c>
      <c r="BT75" s="18">
        <f t="shared" si="46"/>
        <v>511.66079999999999</v>
      </c>
    </row>
    <row r="76" spans="1:16384" x14ac:dyDescent="0.25">
      <c r="A76" s="1">
        <v>173076000</v>
      </c>
      <c r="B76" t="s">
        <v>91</v>
      </c>
      <c r="C76" t="s">
        <v>92</v>
      </c>
      <c r="D76" s="2">
        <v>0.1</v>
      </c>
      <c r="E76" s="6">
        <v>60</v>
      </c>
      <c r="F76" s="6">
        <v>5.6851200000000004</v>
      </c>
      <c r="G76" s="1">
        <v>320015</v>
      </c>
      <c r="H76" s="1" t="s">
        <v>0</v>
      </c>
      <c r="X76" s="4">
        <v>18</v>
      </c>
      <c r="Y76" s="13">
        <f t="shared" ref="Y76:Y81" si="61">+IFERROR(X76/$E76,0)</f>
        <v>0.3</v>
      </c>
      <c r="Z76" s="12">
        <f t="shared" ref="Z76:Z81" si="62">+X76*$F76</f>
        <v>102.33216</v>
      </c>
      <c r="BE76" s="4">
        <v>72</v>
      </c>
      <c r="BF76" s="13">
        <f t="shared" si="47"/>
        <v>1.2</v>
      </c>
      <c r="BG76" s="12">
        <f t="shared" si="48"/>
        <v>409.32864000000001</v>
      </c>
      <c r="BH76" s="4">
        <v>0</v>
      </c>
      <c r="BI76" s="13">
        <f t="shared" si="49"/>
        <v>0</v>
      </c>
      <c r="BJ76" s="12">
        <f t="shared" si="50"/>
        <v>0</v>
      </c>
      <c r="BQ76" s="4"/>
      <c r="BR76" s="13">
        <f t="shared" si="57"/>
        <v>0</v>
      </c>
      <c r="BS76" s="12">
        <f t="shared" si="58"/>
        <v>0</v>
      </c>
      <c r="BT76" s="18">
        <f t="shared" si="46"/>
        <v>511.66079999999999</v>
      </c>
    </row>
    <row r="77" spans="1:16384" x14ac:dyDescent="0.25">
      <c r="A77" s="1">
        <v>173076000</v>
      </c>
      <c r="B77" t="s">
        <v>93</v>
      </c>
      <c r="C77" t="s">
        <v>94</v>
      </c>
      <c r="D77" s="2">
        <v>0.16666666666666666</v>
      </c>
      <c r="E77" s="6">
        <v>60</v>
      </c>
      <c r="F77" s="6">
        <v>5.6851200000000004</v>
      </c>
      <c r="G77" s="1">
        <v>320015</v>
      </c>
      <c r="H77" s="1" t="s">
        <v>0</v>
      </c>
      <c r="X77" s="4">
        <v>30</v>
      </c>
      <c r="Y77" s="13">
        <f t="shared" si="61"/>
        <v>0.5</v>
      </c>
      <c r="Z77" s="12">
        <f t="shared" si="62"/>
        <v>170.55360000000002</v>
      </c>
      <c r="BE77" s="4">
        <v>120</v>
      </c>
      <c r="BF77" s="13">
        <f t="shared" si="47"/>
        <v>2</v>
      </c>
      <c r="BG77" s="12">
        <f t="shared" si="48"/>
        <v>682.21440000000007</v>
      </c>
      <c r="BH77" s="4">
        <v>0</v>
      </c>
      <c r="BI77" s="13">
        <f t="shared" si="49"/>
        <v>0</v>
      </c>
      <c r="BJ77" s="12">
        <f t="shared" si="50"/>
        <v>0</v>
      </c>
      <c r="BQ77" s="4"/>
      <c r="BR77" s="13">
        <f t="shared" si="57"/>
        <v>0</v>
      </c>
      <c r="BS77" s="12">
        <f t="shared" si="58"/>
        <v>0</v>
      </c>
      <c r="BT77" s="18">
        <f t="shared" si="46"/>
        <v>852.76800000000003</v>
      </c>
    </row>
    <row r="78" spans="1:16384" x14ac:dyDescent="0.25">
      <c r="A78" s="1">
        <v>173076000</v>
      </c>
      <c r="B78" t="s">
        <v>38</v>
      </c>
      <c r="C78" t="s">
        <v>39</v>
      </c>
      <c r="D78" s="2">
        <v>0.13333333333333333</v>
      </c>
      <c r="E78" s="6">
        <v>60</v>
      </c>
      <c r="F78" s="6">
        <v>5.6851200000000004</v>
      </c>
      <c r="G78" s="1">
        <v>320015</v>
      </c>
      <c r="H78" s="1" t="s">
        <v>0</v>
      </c>
      <c r="X78" s="4">
        <v>24</v>
      </c>
      <c r="Y78" s="13">
        <f t="shared" si="61"/>
        <v>0.4</v>
      </c>
      <c r="Z78" s="12">
        <f t="shared" si="62"/>
        <v>136.44288</v>
      </c>
      <c r="BE78" s="4">
        <v>96</v>
      </c>
      <c r="BF78" s="13">
        <f t="shared" si="47"/>
        <v>1.6</v>
      </c>
      <c r="BG78" s="12">
        <f t="shared" si="48"/>
        <v>545.77152000000001</v>
      </c>
      <c r="BH78" s="4">
        <v>0</v>
      </c>
      <c r="BI78" s="13">
        <f t="shared" si="49"/>
        <v>0</v>
      </c>
      <c r="BJ78" s="12">
        <f t="shared" si="50"/>
        <v>0</v>
      </c>
      <c r="BQ78" s="4"/>
      <c r="BR78" s="13">
        <f t="shared" si="57"/>
        <v>0</v>
      </c>
      <c r="BS78" s="12">
        <f t="shared" si="58"/>
        <v>0</v>
      </c>
      <c r="BT78" s="18">
        <f t="shared" si="46"/>
        <v>682.21440000000007</v>
      </c>
    </row>
    <row r="79" spans="1:16384" x14ac:dyDescent="0.25">
      <c r="A79" s="1">
        <v>173076000</v>
      </c>
      <c r="B79" t="s">
        <v>34</v>
      </c>
      <c r="C79" t="s">
        <v>35</v>
      </c>
      <c r="D79" s="2">
        <v>0.16666666666666666</v>
      </c>
      <c r="E79" s="6">
        <v>60</v>
      </c>
      <c r="F79" s="6">
        <v>5.6851200000000004</v>
      </c>
      <c r="G79" s="1">
        <v>320015</v>
      </c>
      <c r="H79" s="1" t="s">
        <v>0</v>
      </c>
      <c r="X79" s="4">
        <v>30</v>
      </c>
      <c r="Y79" s="13">
        <f t="shared" si="61"/>
        <v>0.5</v>
      </c>
      <c r="Z79" s="12">
        <f t="shared" si="62"/>
        <v>170.55360000000002</v>
      </c>
      <c r="BE79" s="4">
        <v>120</v>
      </c>
      <c r="BF79" s="13">
        <f t="shared" si="47"/>
        <v>2</v>
      </c>
      <c r="BG79" s="12">
        <f t="shared" si="48"/>
        <v>682.21440000000007</v>
      </c>
      <c r="BH79" s="4">
        <v>0</v>
      </c>
      <c r="BI79" s="13">
        <f t="shared" si="49"/>
        <v>0</v>
      </c>
      <c r="BJ79" s="12">
        <f t="shared" si="50"/>
        <v>0</v>
      </c>
      <c r="BQ79" s="4"/>
      <c r="BR79" s="13">
        <f t="shared" si="57"/>
        <v>0</v>
      </c>
      <c r="BS79" s="12">
        <f t="shared" si="58"/>
        <v>0</v>
      </c>
      <c r="BT79" s="18">
        <f t="shared" si="46"/>
        <v>852.76800000000003</v>
      </c>
    </row>
    <row r="80" spans="1:16384" x14ac:dyDescent="0.25">
      <c r="A80" s="1">
        <v>173076000</v>
      </c>
      <c r="B80" t="s">
        <v>32</v>
      </c>
      <c r="C80" t="s">
        <v>33</v>
      </c>
      <c r="D80" s="2">
        <v>0.16666666666666666</v>
      </c>
      <c r="E80" s="6">
        <v>60</v>
      </c>
      <c r="F80" s="6">
        <v>5.6851200000000004</v>
      </c>
      <c r="G80" s="1">
        <v>320015</v>
      </c>
      <c r="H80" s="1" t="s">
        <v>0</v>
      </c>
      <c r="X80" s="4">
        <v>30</v>
      </c>
      <c r="Y80" s="13">
        <f t="shared" si="61"/>
        <v>0.5</v>
      </c>
      <c r="Z80" s="12">
        <f t="shared" si="62"/>
        <v>170.55360000000002</v>
      </c>
      <c r="BE80" s="4">
        <v>120</v>
      </c>
      <c r="BF80" s="13">
        <f t="shared" si="47"/>
        <v>2</v>
      </c>
      <c r="BG80" s="12">
        <f t="shared" si="48"/>
        <v>682.21440000000007</v>
      </c>
      <c r="BH80" s="4">
        <v>0</v>
      </c>
      <c r="BI80" s="13">
        <f t="shared" si="49"/>
        <v>0</v>
      </c>
      <c r="BJ80" s="12">
        <f t="shared" si="50"/>
        <v>0</v>
      </c>
      <c r="BQ80" s="4"/>
      <c r="BR80" s="13">
        <f t="shared" si="57"/>
        <v>0</v>
      </c>
      <c r="BS80" s="12">
        <f t="shared" si="58"/>
        <v>0</v>
      </c>
      <c r="BT80" s="18">
        <f t="shared" si="46"/>
        <v>852.76800000000003</v>
      </c>
    </row>
    <row r="81" spans="1:72" x14ac:dyDescent="0.25">
      <c r="A81" s="1">
        <v>173076000</v>
      </c>
      <c r="B81" t="s">
        <v>88</v>
      </c>
      <c r="C81" t="s">
        <v>89</v>
      </c>
      <c r="D81" s="2">
        <v>0.16666666666666666</v>
      </c>
      <c r="E81" s="6">
        <v>60</v>
      </c>
      <c r="F81" s="6">
        <v>5.6851200000000004</v>
      </c>
      <c r="G81" s="1">
        <v>320015</v>
      </c>
      <c r="H81" s="1" t="s">
        <v>0</v>
      </c>
      <c r="X81" s="4">
        <v>30</v>
      </c>
      <c r="Y81" s="13">
        <f t="shared" si="61"/>
        <v>0.5</v>
      </c>
      <c r="Z81" s="12">
        <f t="shared" si="62"/>
        <v>170.55360000000002</v>
      </c>
      <c r="BE81" s="4">
        <v>120</v>
      </c>
      <c r="BF81" s="13">
        <f t="shared" si="47"/>
        <v>2</v>
      </c>
      <c r="BG81" s="12">
        <f t="shared" si="48"/>
        <v>682.21440000000007</v>
      </c>
      <c r="BH81" s="4">
        <v>0</v>
      </c>
      <c r="BI81" s="13">
        <f t="shared" si="49"/>
        <v>0</v>
      </c>
      <c r="BJ81" s="12">
        <f t="shared" si="50"/>
        <v>0</v>
      </c>
      <c r="BQ81" s="4"/>
      <c r="BR81" s="13">
        <f t="shared" si="57"/>
        <v>0</v>
      </c>
      <c r="BS81" s="12">
        <f t="shared" si="58"/>
        <v>0</v>
      </c>
      <c r="BT81" s="18">
        <f t="shared" si="46"/>
        <v>852.76800000000003</v>
      </c>
    </row>
    <row r="82" spans="1:72" x14ac:dyDescent="0.25">
      <c r="X82" s="4">
        <v>0</v>
      </c>
      <c r="BE82" s="4">
        <v>0</v>
      </c>
      <c r="BF82" s="13">
        <f t="shared" si="47"/>
        <v>0</v>
      </c>
      <c r="BG82" s="12">
        <f t="shared" si="48"/>
        <v>0</v>
      </c>
      <c r="BH82" s="4">
        <v>0</v>
      </c>
      <c r="BI82" s="13">
        <f t="shared" si="49"/>
        <v>0</v>
      </c>
      <c r="BJ82" s="12">
        <f t="shared" si="50"/>
        <v>0</v>
      </c>
    </row>
    <row r="83" spans="1:72" x14ac:dyDescent="0.25">
      <c r="A83" s="1">
        <v>173103000</v>
      </c>
      <c r="B83" t="s">
        <v>90</v>
      </c>
      <c r="C83" t="s">
        <v>53</v>
      </c>
      <c r="D83" s="2">
        <v>0.1</v>
      </c>
      <c r="E83" s="6">
        <v>60</v>
      </c>
      <c r="F83" s="6">
        <v>5.4334800000000003</v>
      </c>
      <c r="G83" s="1">
        <v>320107</v>
      </c>
      <c r="H83" s="1" t="s">
        <v>1</v>
      </c>
      <c r="X83" s="4">
        <v>42</v>
      </c>
      <c r="Y83" s="13">
        <f t="shared" ref="Y83" si="63">+IFERROR(X83/$E83,0)</f>
        <v>0.7</v>
      </c>
      <c r="Z83" s="12">
        <f t="shared" ref="Z83" si="64">+X83*$F83</f>
        <v>228.20616000000001</v>
      </c>
      <c r="BE83" s="4">
        <v>84</v>
      </c>
      <c r="BF83" s="13">
        <f t="shared" si="47"/>
        <v>1.4</v>
      </c>
      <c r="BG83" s="12">
        <f t="shared" si="48"/>
        <v>456.41232000000002</v>
      </c>
      <c r="BH83" s="4">
        <v>0</v>
      </c>
      <c r="BI83" s="13">
        <f t="shared" si="49"/>
        <v>0</v>
      </c>
      <c r="BJ83" s="12">
        <f t="shared" si="50"/>
        <v>0</v>
      </c>
      <c r="BQ83" s="4"/>
      <c r="BR83" s="13">
        <f t="shared" ref="BR83:BR89" si="65">+IFERROR(BQ83/$E83,0)</f>
        <v>0</v>
      </c>
      <c r="BS83" s="12">
        <f t="shared" ref="BS83:BS89" si="66">+BQ83*$F83</f>
        <v>0</v>
      </c>
      <c r="BT83" s="18">
        <f t="shared" ref="BT83:BT89" si="67">+SUMIFS($I83:$BS83,$I$1:$BS$1,$K$1)</f>
        <v>684.61848000000009</v>
      </c>
    </row>
    <row r="84" spans="1:72" x14ac:dyDescent="0.25">
      <c r="A84" s="1">
        <v>173103000</v>
      </c>
      <c r="B84" t="s">
        <v>91</v>
      </c>
      <c r="C84" t="s">
        <v>92</v>
      </c>
      <c r="D84" s="2">
        <v>0.1</v>
      </c>
      <c r="E84" s="6">
        <v>60</v>
      </c>
      <c r="F84" s="6">
        <v>5.4334800000000003</v>
      </c>
      <c r="G84" s="1">
        <v>320107</v>
      </c>
      <c r="H84" s="1" t="s">
        <v>1</v>
      </c>
      <c r="X84" s="4">
        <v>42</v>
      </c>
      <c r="Y84" s="13">
        <f t="shared" ref="Y84:Y89" si="68">+IFERROR(X84/$E84,0)</f>
        <v>0.7</v>
      </c>
      <c r="Z84" s="12">
        <f t="shared" ref="Z84:Z89" si="69">+X84*$F84</f>
        <v>228.20616000000001</v>
      </c>
      <c r="BE84" s="4">
        <v>84</v>
      </c>
      <c r="BF84" s="13">
        <f t="shared" si="47"/>
        <v>1.4</v>
      </c>
      <c r="BG84" s="12">
        <f t="shared" si="48"/>
        <v>456.41232000000002</v>
      </c>
      <c r="BH84" s="4">
        <v>0</v>
      </c>
      <c r="BI84" s="13">
        <f t="shared" si="49"/>
        <v>0</v>
      </c>
      <c r="BJ84" s="12">
        <f t="shared" si="50"/>
        <v>0</v>
      </c>
      <c r="BQ84" s="4"/>
      <c r="BR84" s="13">
        <f t="shared" si="65"/>
        <v>0</v>
      </c>
      <c r="BS84" s="12">
        <f t="shared" si="66"/>
        <v>0</v>
      </c>
      <c r="BT84" s="18">
        <f t="shared" si="67"/>
        <v>684.61848000000009</v>
      </c>
    </row>
    <row r="85" spans="1:72" x14ac:dyDescent="0.25">
      <c r="A85" s="1">
        <v>173103000</v>
      </c>
      <c r="B85" t="s">
        <v>93</v>
      </c>
      <c r="C85" t="s">
        <v>94</v>
      </c>
      <c r="D85" s="2">
        <v>0.16666666666666666</v>
      </c>
      <c r="E85" s="6">
        <v>60</v>
      </c>
      <c r="F85" s="6">
        <v>5.4334800000000003</v>
      </c>
      <c r="G85" s="1">
        <v>320107</v>
      </c>
      <c r="H85" s="1" t="s">
        <v>1</v>
      </c>
      <c r="X85" s="4">
        <v>70</v>
      </c>
      <c r="Y85" s="13">
        <f t="shared" si="68"/>
        <v>1.1666666666666667</v>
      </c>
      <c r="Z85" s="12">
        <f t="shared" si="69"/>
        <v>380.34360000000004</v>
      </c>
      <c r="BE85" s="4">
        <v>140</v>
      </c>
      <c r="BF85" s="13">
        <f t="shared" si="47"/>
        <v>2.3333333333333335</v>
      </c>
      <c r="BG85" s="12">
        <f t="shared" si="48"/>
        <v>760.68720000000008</v>
      </c>
      <c r="BH85" s="4">
        <v>0</v>
      </c>
      <c r="BI85" s="13">
        <f t="shared" si="49"/>
        <v>0</v>
      </c>
      <c r="BJ85" s="12">
        <f t="shared" si="50"/>
        <v>0</v>
      </c>
      <c r="BQ85" s="4"/>
      <c r="BR85" s="13">
        <f t="shared" si="65"/>
        <v>0</v>
      </c>
      <c r="BS85" s="12">
        <f t="shared" si="66"/>
        <v>0</v>
      </c>
      <c r="BT85" s="18">
        <f t="shared" si="67"/>
        <v>1141.0308</v>
      </c>
    </row>
    <row r="86" spans="1:72" x14ac:dyDescent="0.25">
      <c r="A86" s="1">
        <v>173103000</v>
      </c>
      <c r="B86" t="s">
        <v>38</v>
      </c>
      <c r="C86" t="s">
        <v>39</v>
      </c>
      <c r="D86" s="2">
        <v>0.13333333333333333</v>
      </c>
      <c r="E86" s="6">
        <v>60</v>
      </c>
      <c r="F86" s="6">
        <v>5.4334800000000003</v>
      </c>
      <c r="G86" s="1">
        <v>320107</v>
      </c>
      <c r="H86" s="1" t="s">
        <v>1</v>
      </c>
      <c r="X86" s="4">
        <v>56</v>
      </c>
      <c r="Y86" s="13">
        <f t="shared" si="68"/>
        <v>0.93333333333333335</v>
      </c>
      <c r="Z86" s="12">
        <f t="shared" si="69"/>
        <v>304.27488</v>
      </c>
      <c r="BE86" s="4">
        <v>112</v>
      </c>
      <c r="BF86" s="13">
        <f t="shared" si="47"/>
        <v>1.8666666666666667</v>
      </c>
      <c r="BG86" s="12">
        <f t="shared" si="48"/>
        <v>608.54975999999999</v>
      </c>
      <c r="BH86" s="4">
        <v>0</v>
      </c>
      <c r="BI86" s="13">
        <f t="shared" si="49"/>
        <v>0</v>
      </c>
      <c r="BJ86" s="12">
        <f t="shared" si="50"/>
        <v>0</v>
      </c>
      <c r="BQ86" s="4"/>
      <c r="BR86" s="13">
        <f t="shared" si="65"/>
        <v>0</v>
      </c>
      <c r="BS86" s="12">
        <f t="shared" si="66"/>
        <v>0</v>
      </c>
      <c r="BT86" s="18">
        <f t="shared" si="67"/>
        <v>912.82464000000004</v>
      </c>
    </row>
    <row r="87" spans="1:72" x14ac:dyDescent="0.25">
      <c r="A87" s="1">
        <v>173103000</v>
      </c>
      <c r="B87" t="s">
        <v>34</v>
      </c>
      <c r="C87" t="s">
        <v>35</v>
      </c>
      <c r="D87" s="2">
        <v>0.16666666666666666</v>
      </c>
      <c r="E87" s="6">
        <v>60</v>
      </c>
      <c r="F87" s="6">
        <v>5.4334800000000003</v>
      </c>
      <c r="G87" s="1">
        <v>320107</v>
      </c>
      <c r="H87" s="1" t="s">
        <v>1</v>
      </c>
      <c r="X87" s="4">
        <v>70</v>
      </c>
      <c r="Y87" s="13">
        <f t="shared" si="68"/>
        <v>1.1666666666666667</v>
      </c>
      <c r="Z87" s="12">
        <f t="shared" si="69"/>
        <v>380.34360000000004</v>
      </c>
      <c r="BE87" s="4">
        <v>140</v>
      </c>
      <c r="BF87" s="13">
        <f t="shared" si="47"/>
        <v>2.3333333333333335</v>
      </c>
      <c r="BG87" s="12">
        <f t="shared" si="48"/>
        <v>760.68720000000008</v>
      </c>
      <c r="BH87" s="4">
        <v>0</v>
      </c>
      <c r="BI87" s="13">
        <f t="shared" si="49"/>
        <v>0</v>
      </c>
      <c r="BJ87" s="12">
        <f t="shared" si="50"/>
        <v>0</v>
      </c>
      <c r="BQ87" s="4"/>
      <c r="BR87" s="13">
        <f t="shared" si="65"/>
        <v>0</v>
      </c>
      <c r="BS87" s="12">
        <f t="shared" si="66"/>
        <v>0</v>
      </c>
      <c r="BT87" s="18">
        <f t="shared" si="67"/>
        <v>1141.0308</v>
      </c>
    </row>
    <row r="88" spans="1:72" x14ac:dyDescent="0.25">
      <c r="A88" s="1">
        <v>173103000</v>
      </c>
      <c r="B88" t="s">
        <v>32</v>
      </c>
      <c r="C88" t="s">
        <v>33</v>
      </c>
      <c r="D88" s="2">
        <v>0.16666666666666666</v>
      </c>
      <c r="E88" s="6">
        <v>60</v>
      </c>
      <c r="F88" s="6">
        <v>5.4334800000000003</v>
      </c>
      <c r="G88" s="1">
        <v>320107</v>
      </c>
      <c r="H88" s="1" t="s">
        <v>1</v>
      </c>
      <c r="X88" s="4">
        <v>70</v>
      </c>
      <c r="Y88" s="13">
        <f t="shared" si="68"/>
        <v>1.1666666666666667</v>
      </c>
      <c r="Z88" s="12">
        <f t="shared" si="69"/>
        <v>380.34360000000004</v>
      </c>
      <c r="BE88" s="4">
        <v>140</v>
      </c>
      <c r="BF88" s="13">
        <f t="shared" si="47"/>
        <v>2.3333333333333335</v>
      </c>
      <c r="BG88" s="12">
        <f t="shared" si="48"/>
        <v>760.68720000000008</v>
      </c>
      <c r="BH88" s="4">
        <v>0</v>
      </c>
      <c r="BI88" s="13">
        <f t="shared" si="49"/>
        <v>0</v>
      </c>
      <c r="BJ88" s="12">
        <f t="shared" si="50"/>
        <v>0</v>
      </c>
      <c r="BQ88" s="4"/>
      <c r="BR88" s="13">
        <f t="shared" si="65"/>
        <v>0</v>
      </c>
      <c r="BS88" s="12">
        <f t="shared" si="66"/>
        <v>0</v>
      </c>
      <c r="BT88" s="18">
        <f t="shared" si="67"/>
        <v>1141.0308</v>
      </c>
    </row>
    <row r="89" spans="1:72" x14ac:dyDescent="0.25">
      <c r="A89" s="1">
        <v>173103000</v>
      </c>
      <c r="B89" t="s">
        <v>88</v>
      </c>
      <c r="C89" t="s">
        <v>89</v>
      </c>
      <c r="D89" s="2">
        <v>0.16666666666666666</v>
      </c>
      <c r="E89" s="6">
        <v>60</v>
      </c>
      <c r="F89" s="6">
        <v>5.4334800000000003</v>
      </c>
      <c r="G89" s="1">
        <v>320107</v>
      </c>
      <c r="H89" s="1" t="s">
        <v>1</v>
      </c>
      <c r="X89" s="4">
        <v>70</v>
      </c>
      <c r="Y89" s="13">
        <f t="shared" si="68"/>
        <v>1.1666666666666667</v>
      </c>
      <c r="Z89" s="12">
        <f t="shared" si="69"/>
        <v>380.34360000000004</v>
      </c>
      <c r="BE89" s="4">
        <v>140</v>
      </c>
      <c r="BF89" s="13">
        <f t="shared" si="47"/>
        <v>2.3333333333333335</v>
      </c>
      <c r="BG89" s="12">
        <f t="shared" si="48"/>
        <v>760.68720000000008</v>
      </c>
      <c r="BH89" s="4">
        <v>0</v>
      </c>
      <c r="BI89" s="13">
        <f t="shared" si="49"/>
        <v>0</v>
      </c>
      <c r="BJ89" s="12">
        <f t="shared" si="50"/>
        <v>0</v>
      </c>
      <c r="BQ89" s="4"/>
      <c r="BR89" s="13">
        <f t="shared" si="65"/>
        <v>0</v>
      </c>
      <c r="BS89" s="12">
        <f t="shared" si="66"/>
        <v>0</v>
      </c>
      <c r="BT89" s="18">
        <f t="shared" si="67"/>
        <v>1141.0308</v>
      </c>
    </row>
    <row r="90" spans="1:72" x14ac:dyDescent="0.25">
      <c r="X9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2"/>
  <sheetViews>
    <sheetView showGridLines="0" zoomScale="85" zoomScaleNormal="85" workbookViewId="0">
      <pane xSplit="10" ySplit="4" topLeftCell="BY17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11.140625" customWidth="1"/>
    <col min="23" max="23" width="9.7109375" bestFit="1" customWidth="1"/>
    <col min="27" max="27" width="9.5703125" bestFit="1" customWidth="1"/>
    <col min="29" max="29" width="10.5703125" bestFit="1" customWidth="1"/>
    <col min="32" max="32" width="9.5703125" bestFit="1" customWidth="1"/>
    <col min="36" max="36" width="9.5703125" style="4" bestFit="1" customWidth="1"/>
    <col min="38" max="38" width="10.5703125" bestFit="1" customWidth="1"/>
    <col min="44" max="44" width="9.5703125" bestFit="1" customWidth="1"/>
    <col min="48" max="48" width="9.5703125" bestFit="1" customWidth="1"/>
    <col min="50" max="50" width="10.5703125" bestFit="1" customWidth="1"/>
    <col min="51" max="51" width="11.28515625" customWidth="1"/>
    <col min="53" max="65" width="11.28515625" customWidth="1"/>
    <col min="72" max="72" width="9.5703125" bestFit="1" customWidth="1"/>
    <col min="74" max="74" width="10.5703125" bestFit="1" customWidth="1"/>
    <col min="78" max="78" width="9.5703125" bestFit="1" customWidth="1"/>
    <col min="80" max="80" width="10.5703125" bestFit="1" customWidth="1"/>
    <col min="86" max="86" width="9.5703125" bestFit="1" customWidth="1"/>
    <col min="89" max="89" width="9.5703125" bestFit="1" customWidth="1"/>
    <col min="92" max="92" width="9.5703125" bestFit="1" customWidth="1"/>
    <col min="95" max="96" width="9.5703125" bestFit="1" customWidth="1"/>
    <col min="98" max="98" width="10.5703125" bestFit="1" customWidth="1"/>
    <col min="99" max="99" width="9.5703125" bestFit="1" customWidth="1"/>
    <col min="101" max="101" width="10.5703125" bestFit="1" customWidth="1"/>
  </cols>
  <sheetData>
    <row r="1" spans="1:101" x14ac:dyDescent="0.25">
      <c r="B1" s="9">
        <v>3010150</v>
      </c>
      <c r="C1" s="10" t="s">
        <v>55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7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 t="s">
        <v>26</v>
      </c>
      <c r="CS1" s="8" t="s">
        <v>27</v>
      </c>
      <c r="CT1" s="8" t="s">
        <v>29</v>
      </c>
      <c r="CU1" s="8" t="s">
        <v>26</v>
      </c>
      <c r="CV1" s="8" t="s">
        <v>27</v>
      </c>
      <c r="CW1" s="8" t="s">
        <v>29</v>
      </c>
    </row>
    <row r="2" spans="1:101" s="4" customFormat="1" x14ac:dyDescent="0.25">
      <c r="A2" s="5"/>
      <c r="G2" s="5"/>
      <c r="H2" s="5"/>
      <c r="I2" s="7">
        <f t="shared" ref="I2:T2" si="0">+SUM(I4:I602)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914</v>
      </c>
      <c r="P2" s="7">
        <f t="shared" si="0"/>
        <v>66</v>
      </c>
      <c r="Q2" s="7">
        <f t="shared" si="0"/>
        <v>17584.089120000004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ref="U2:AC2" si="1">+SUM(U4:U602)</f>
        <v>648</v>
      </c>
      <c r="V2" s="7">
        <f t="shared" si="1"/>
        <v>15.000000000000002</v>
      </c>
      <c r="W2" s="7">
        <f t="shared" si="1"/>
        <v>4965.1833600000018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956</v>
      </c>
      <c r="AB2" s="7">
        <f t="shared" si="1"/>
        <v>43</v>
      </c>
      <c r="AC2" s="7">
        <f t="shared" si="1"/>
        <v>11010.297600000004</v>
      </c>
      <c r="AD2" s="7">
        <f t="shared" ref="AD2:AU2" si="2">+SUM(AD4:AD602)</f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824</v>
      </c>
      <c r="AK2" s="7">
        <f t="shared" si="2"/>
        <v>41</v>
      </c>
      <c r="AL2" s="7">
        <f t="shared" si="2"/>
        <v>11675.145599999998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432</v>
      </c>
      <c r="AQ2" s="7">
        <f t="shared" si="2"/>
        <v>15.000000000000002</v>
      </c>
      <c r="AR2" s="7">
        <f t="shared" si="2"/>
        <v>3870.86688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BJ2" si="3">+SUM(AV4:AV602)</f>
        <v>1244</v>
      </c>
      <c r="AW2" s="7">
        <f t="shared" si="3"/>
        <v>134.99999999999997</v>
      </c>
      <c r="AX2" s="7">
        <f t="shared" si="3"/>
        <v>22232.646720000004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1324</v>
      </c>
      <c r="BF2" s="7">
        <f t="shared" si="3"/>
        <v>64.999999999999986</v>
      </c>
      <c r="BG2" s="7">
        <f t="shared" si="3"/>
        <v>17402.662080000006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ref="BK2:BP2" si="4">+SUM(BK4:BK602)</f>
        <v>0</v>
      </c>
      <c r="BL2" s="7">
        <f t="shared" si="4"/>
        <v>0</v>
      </c>
      <c r="BM2" s="7">
        <f t="shared" si="4"/>
        <v>0</v>
      </c>
      <c r="BN2" s="7">
        <f t="shared" si="4"/>
        <v>0</v>
      </c>
      <c r="BO2" s="7">
        <f t="shared" si="4"/>
        <v>0</v>
      </c>
      <c r="BP2" s="7">
        <f t="shared" si="4"/>
        <v>0</v>
      </c>
      <c r="BQ2" s="7">
        <f>+SUM(BQ4:BQ602)</f>
        <v>0</v>
      </c>
      <c r="BR2" s="7">
        <f>+SUM(BR4:BR602)</f>
        <v>0</v>
      </c>
      <c r="BS2" s="7">
        <f>+SUM(BS4:BS602)</f>
        <v>0</v>
      </c>
      <c r="BT2" s="7">
        <f t="shared" ref="BT2:BY2" si="5">+SUM(BT4:BT602)</f>
        <v>1062</v>
      </c>
      <c r="BU2" s="7">
        <f t="shared" si="5"/>
        <v>68.999999999999943</v>
      </c>
      <c r="BV2" s="7">
        <f t="shared" si="5"/>
        <v>17829.188640000004</v>
      </c>
      <c r="BW2" s="7">
        <f t="shared" si="5"/>
        <v>0</v>
      </c>
      <c r="BX2" s="7">
        <f t="shared" si="5"/>
        <v>0</v>
      </c>
      <c r="BY2" s="7">
        <f t="shared" si="5"/>
        <v>0</v>
      </c>
      <c r="BZ2" s="7">
        <f t="shared" ref="BZ2:CH2" si="6">+SUM(BZ4:BZ602)</f>
        <v>1264</v>
      </c>
      <c r="CA2" s="7">
        <f t="shared" si="6"/>
        <v>62.999999999999972</v>
      </c>
      <c r="CB2" s="7">
        <f t="shared" si="6"/>
        <v>17042.024159999997</v>
      </c>
      <c r="CC2" s="7">
        <f t="shared" si="6"/>
        <v>0</v>
      </c>
      <c r="CD2" s="7">
        <f t="shared" si="6"/>
        <v>0</v>
      </c>
      <c r="CE2" s="7">
        <f t="shared" si="6"/>
        <v>0</v>
      </c>
      <c r="CF2" s="7">
        <f t="shared" si="6"/>
        <v>696</v>
      </c>
      <c r="CG2" s="7">
        <f t="shared" si="6"/>
        <v>22</v>
      </c>
      <c r="CH2" s="7">
        <f t="shared" si="6"/>
        <v>6600.9168</v>
      </c>
      <c r="CI2" s="7">
        <f t="shared" ref="CI2:CK2" si="7">+SUM(CI4:CI602)</f>
        <v>0</v>
      </c>
      <c r="CJ2" s="7">
        <f t="shared" si="7"/>
        <v>0</v>
      </c>
      <c r="CK2" s="7">
        <f t="shared" si="7"/>
        <v>0</v>
      </c>
      <c r="CL2" s="7">
        <f t="shared" ref="CL2:CN2" si="8">+SUM(CL4:CL602)</f>
        <v>0</v>
      </c>
      <c r="CM2" s="7">
        <f t="shared" si="8"/>
        <v>0</v>
      </c>
      <c r="CN2" s="7">
        <f t="shared" si="8"/>
        <v>0</v>
      </c>
      <c r="CO2" s="7">
        <f t="shared" ref="CO2:CQ2" si="9">+SUM(CO4:CO602)</f>
        <v>0</v>
      </c>
      <c r="CP2" s="7">
        <f t="shared" si="9"/>
        <v>0</v>
      </c>
      <c r="CQ2" s="7">
        <f t="shared" si="9"/>
        <v>0</v>
      </c>
      <c r="CR2" s="7">
        <f t="shared" ref="CR2:CT2" si="10">+SUM(CR4:CR602)</f>
        <v>2724</v>
      </c>
      <c r="CS2" s="7">
        <f t="shared" si="10"/>
        <v>131.00000000000003</v>
      </c>
      <c r="CT2" s="7">
        <f t="shared" si="10"/>
        <v>35180.114399999999</v>
      </c>
      <c r="CU2" s="7">
        <f t="shared" ref="CU2:CW2" si="11">+SUM(CU4:CU602)</f>
        <v>198</v>
      </c>
      <c r="CV2" s="7">
        <f t="shared" si="11"/>
        <v>19.000000000000004</v>
      </c>
      <c r="CW2" s="7">
        <f t="shared" si="11"/>
        <v>3110.8341599999999</v>
      </c>
    </row>
    <row r="3" spans="1:101" s="28" customFormat="1" ht="48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v>5</v>
      </c>
      <c r="M3" s="29">
        <v>5</v>
      </c>
      <c r="N3" s="29">
        <v>5</v>
      </c>
      <c r="O3" s="29"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v>8</v>
      </c>
      <c r="V3" s="29">
        <v>8</v>
      </c>
      <c r="W3" s="29">
        <v>8</v>
      </c>
      <c r="X3" s="29">
        <v>9</v>
      </c>
      <c r="Y3" s="29">
        <v>9</v>
      </c>
      <c r="Z3" s="29">
        <v>9</v>
      </c>
      <c r="AA3" s="29">
        <v>10</v>
      </c>
      <c r="AB3" s="29">
        <v>10</v>
      </c>
      <c r="AC3" s="29">
        <v>10</v>
      </c>
      <c r="AD3" s="29">
        <v>11</v>
      </c>
      <c r="AE3" s="29">
        <v>11</v>
      </c>
      <c r="AF3" s="29">
        <v>11</v>
      </c>
      <c r="AG3" s="29">
        <v>12</v>
      </c>
      <c r="AH3" s="29">
        <v>12</v>
      </c>
      <c r="AI3" s="29">
        <v>12</v>
      </c>
      <c r="AJ3" s="22">
        <v>13</v>
      </c>
      <c r="AK3" s="29">
        <v>13</v>
      </c>
      <c r="AL3" s="29">
        <v>13</v>
      </c>
      <c r="AM3" s="29">
        <v>14</v>
      </c>
      <c r="AN3" s="29">
        <v>14</v>
      </c>
      <c r="AO3" s="29">
        <v>14</v>
      </c>
      <c r="AP3" s="29">
        <v>15</v>
      </c>
      <c r="AQ3" s="29">
        <v>15</v>
      </c>
      <c r="AR3" s="29">
        <v>15</v>
      </c>
      <c r="AS3" s="29">
        <v>16</v>
      </c>
      <c r="AT3" s="29">
        <v>16</v>
      </c>
      <c r="AU3" s="29">
        <v>16</v>
      </c>
      <c r="AV3" s="29">
        <v>17</v>
      </c>
      <c r="AW3" s="29">
        <v>17</v>
      </c>
      <c r="AX3" s="29">
        <v>17</v>
      </c>
      <c r="AY3" s="29">
        <v>18</v>
      </c>
      <c r="AZ3" s="29">
        <v>18</v>
      </c>
      <c r="BA3" s="29">
        <v>18</v>
      </c>
      <c r="BB3" s="29">
        <v>19</v>
      </c>
      <c r="BC3" s="29">
        <v>19</v>
      </c>
      <c r="BD3" s="29">
        <v>19</v>
      </c>
      <c r="BE3" s="29">
        <v>20</v>
      </c>
      <c r="BF3" s="29">
        <v>20</v>
      </c>
      <c r="BG3" s="29">
        <v>20</v>
      </c>
      <c r="BH3" s="29">
        <v>21</v>
      </c>
      <c r="BI3" s="29">
        <v>21</v>
      </c>
      <c r="BJ3" s="29">
        <v>21</v>
      </c>
      <c r="BK3" s="29">
        <v>22</v>
      </c>
      <c r="BL3" s="29">
        <v>22</v>
      </c>
      <c r="BM3" s="29">
        <v>22</v>
      </c>
      <c r="BN3" s="29">
        <v>23</v>
      </c>
      <c r="BO3" s="29">
        <v>23</v>
      </c>
      <c r="BP3" s="29">
        <v>23</v>
      </c>
      <c r="BQ3" s="29">
        <v>24</v>
      </c>
      <c r="BR3" s="29">
        <v>24</v>
      </c>
      <c r="BS3" s="29">
        <v>24</v>
      </c>
      <c r="BT3" s="29">
        <v>25</v>
      </c>
      <c r="BU3" s="29">
        <v>25</v>
      </c>
      <c r="BV3" s="29">
        <v>25</v>
      </c>
      <c r="BW3" s="29">
        <v>26</v>
      </c>
      <c r="BX3" s="29">
        <v>26</v>
      </c>
      <c r="BY3" s="29">
        <v>26</v>
      </c>
      <c r="BZ3" s="29">
        <v>27</v>
      </c>
      <c r="CA3" s="29">
        <v>27</v>
      </c>
      <c r="CB3" s="29">
        <v>27</v>
      </c>
      <c r="CC3" s="29">
        <v>26</v>
      </c>
      <c r="CD3" s="29">
        <v>26</v>
      </c>
      <c r="CE3" s="29">
        <v>26</v>
      </c>
      <c r="CF3" s="29">
        <v>26</v>
      </c>
      <c r="CG3" s="29">
        <v>26</v>
      </c>
      <c r="CH3" s="29">
        <v>26</v>
      </c>
      <c r="CI3" s="29">
        <v>27</v>
      </c>
      <c r="CJ3" s="29">
        <v>27</v>
      </c>
      <c r="CK3" s="29">
        <v>27</v>
      </c>
      <c r="CL3" s="29">
        <v>28</v>
      </c>
      <c r="CM3" s="29">
        <v>28</v>
      </c>
      <c r="CN3" s="29">
        <v>28</v>
      </c>
      <c r="CO3" s="29">
        <v>29</v>
      </c>
      <c r="CP3" s="29">
        <v>29</v>
      </c>
      <c r="CQ3" s="29">
        <v>29</v>
      </c>
      <c r="CR3" s="29">
        <v>30</v>
      </c>
      <c r="CS3" s="29">
        <v>30</v>
      </c>
      <c r="CT3" s="29">
        <v>30</v>
      </c>
      <c r="CU3" s="29">
        <v>31</v>
      </c>
      <c r="CV3" s="29">
        <v>31</v>
      </c>
      <c r="CW3" s="29">
        <v>31</v>
      </c>
    </row>
    <row r="4" spans="1:101" x14ac:dyDescent="0.25">
      <c r="A4" s="1">
        <v>173129000</v>
      </c>
      <c r="B4" t="s">
        <v>56</v>
      </c>
      <c r="C4" t="s">
        <v>57</v>
      </c>
      <c r="D4" s="2">
        <v>3.4482758620689655E-2</v>
      </c>
      <c r="E4" s="6">
        <v>6</v>
      </c>
      <c r="F4" s="6">
        <v>39.744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9</v>
      </c>
      <c r="P4" s="13">
        <f>+IFERROR(O4/$E4,0)</f>
        <v>1.5</v>
      </c>
      <c r="Q4" s="12">
        <f>+O4*$F4</f>
        <v>357.69600000000003</v>
      </c>
      <c r="R4" s="4"/>
      <c r="S4" s="13">
        <f>+IFERROR(R4/$E4,0)</f>
        <v>0</v>
      </c>
      <c r="T4" s="12">
        <f>+R4*$F4</f>
        <v>0</v>
      </c>
      <c r="U4" s="4"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>
        <v>2</v>
      </c>
      <c r="AB4" s="13">
        <f>+IFERROR(AA4/$E4,0)</f>
        <v>0.33333333333333331</v>
      </c>
      <c r="AC4" s="12">
        <f>+AA4*$F4</f>
        <v>79.488</v>
      </c>
      <c r="AD4" s="4"/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J4" s="4">
        <v>4</v>
      </c>
      <c r="AK4" s="13">
        <f>+IFERROR(AJ4/$E4,0)</f>
        <v>0.66666666666666663</v>
      </c>
      <c r="AL4" s="12">
        <f>+AJ4*$F4</f>
        <v>158.976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>
        <v>3</v>
      </c>
      <c r="AW4" s="13">
        <f>+IFERROR(AV4/$E4,0)</f>
        <v>0.5</v>
      </c>
      <c r="AX4" s="12">
        <f>+AV4*$F4</f>
        <v>119.232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4</v>
      </c>
      <c r="BF4" s="13">
        <f>+IFERROR(BE4/$E4,0)</f>
        <v>0.66666666666666663</v>
      </c>
      <c r="BG4" s="12">
        <f>+BE4*$F4</f>
        <v>158.976</v>
      </c>
      <c r="BH4" s="4"/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f>+ROUND(SUMIFS('[1]CHI TIÊT'!$AC:$AC,'[1]CHI TIÊT'!$M:$M,$B$1,'[1]CHI TIÊT'!$I:$I,$A4)*$D4,0)</f>
        <v>6</v>
      </c>
      <c r="BU4" s="13">
        <f>+IFERROR(BT4/$E4,0)</f>
        <v>1</v>
      </c>
      <c r="BV4" s="12">
        <f>+BT4*$F4</f>
        <v>238.464</v>
      </c>
      <c r="BX4" s="13">
        <f>+IFERROR(BW4/$E4,0)</f>
        <v>0</v>
      </c>
      <c r="BY4" s="12">
        <f>+BW4*$F4</f>
        <v>0</v>
      </c>
      <c r="BZ4" s="4">
        <v>6</v>
      </c>
      <c r="CA4" s="13">
        <f>+IFERROR(BZ4/$E4,0)</f>
        <v>1</v>
      </c>
      <c r="CB4" s="12">
        <f>+BZ4*$F4</f>
        <v>238.464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R4" s="4">
        <v>3</v>
      </c>
      <c r="CS4" s="13">
        <f>+IFERROR(CR4/$E4,0)</f>
        <v>0.5</v>
      </c>
      <c r="CT4" s="12">
        <f>+CR4*$F4</f>
        <v>119.232</v>
      </c>
      <c r="CU4" s="4">
        <v>0</v>
      </c>
      <c r="CV4" s="13">
        <f>+IFERROR(CU4/$E4,0)</f>
        <v>0</v>
      </c>
      <c r="CW4" s="12">
        <f>+CU4*$F4</f>
        <v>0</v>
      </c>
    </row>
    <row r="5" spans="1:101" x14ac:dyDescent="0.25">
      <c r="A5" s="1">
        <v>173129000</v>
      </c>
      <c r="B5" t="s">
        <v>58</v>
      </c>
      <c r="C5" t="s">
        <v>59</v>
      </c>
      <c r="D5" s="2">
        <v>0.20689655172413793</v>
      </c>
      <c r="E5" s="6">
        <v>6</v>
      </c>
      <c r="F5" s="6">
        <v>39.744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76" si="12">+$I5*$F5</f>
        <v>0</v>
      </c>
      <c r="L5" s="4"/>
      <c r="M5" s="13">
        <f t="shared" ref="M5:M73" si="13">+IFERROR(L5/$E5,0)</f>
        <v>0</v>
      </c>
      <c r="N5" s="12">
        <f t="shared" ref="N5:N73" si="14">+L5*$F5</f>
        <v>0</v>
      </c>
      <c r="O5" s="4">
        <v>53</v>
      </c>
      <c r="P5" s="13">
        <f t="shared" ref="P5:P73" si="15">+IFERROR(O5/$E5,0)</f>
        <v>8.8333333333333339</v>
      </c>
      <c r="Q5" s="12">
        <f t="shared" ref="Q5:Q73" si="16">+O5*$F5</f>
        <v>2106.4319999999998</v>
      </c>
      <c r="R5" s="4"/>
      <c r="S5" s="13">
        <f t="shared" ref="S5:S73" si="17">+IFERROR(R5/$E5,0)</f>
        <v>0</v>
      </c>
      <c r="T5" s="12">
        <f t="shared" ref="T5:T73" si="18">+R5*$F5</f>
        <v>0</v>
      </c>
      <c r="U5" s="4">
        <v>0</v>
      </c>
      <c r="V5" s="13">
        <f t="shared" ref="V5:V73" si="19">+IFERROR(U5/$E5,0)</f>
        <v>0</v>
      </c>
      <c r="W5" s="12">
        <f t="shared" ref="W5:W73" si="20">+U5*$F5</f>
        <v>0</v>
      </c>
      <c r="Y5" s="13">
        <f t="shared" ref="Y5:Y47" si="21">+IFERROR(X5/$E5,0)</f>
        <v>0</v>
      </c>
      <c r="Z5" s="12">
        <f t="shared" ref="Z5:Z47" si="22">+X5*$F5</f>
        <v>0</v>
      </c>
      <c r="AA5" s="4">
        <v>12</v>
      </c>
      <c r="AB5" s="13">
        <f t="shared" ref="AB5:AB47" si="23">+IFERROR(AA5/$E5,0)</f>
        <v>2</v>
      </c>
      <c r="AC5" s="12">
        <f t="shared" ref="AC5:AC47" si="24">+AA5*$F5</f>
        <v>476.928</v>
      </c>
      <c r="AD5" s="4"/>
      <c r="AE5" s="13">
        <f t="shared" ref="AE5:AE47" si="25">+IFERROR(AD5/$E5,0)</f>
        <v>0</v>
      </c>
      <c r="AF5" s="12">
        <f t="shared" ref="AF5:AF47" si="26">+AD5*$F5</f>
        <v>0</v>
      </c>
      <c r="AH5" s="13">
        <f t="shared" ref="AH5:AH68" si="27">+IFERROR(AG5/$E5,0)</f>
        <v>0</v>
      </c>
      <c r="AI5" s="12">
        <f t="shared" ref="AI5:AI68" si="28">+AG5*$F5</f>
        <v>0</v>
      </c>
      <c r="AJ5" s="4">
        <v>25</v>
      </c>
      <c r="AK5" s="13">
        <f t="shared" ref="AK5:AK68" si="29">+IFERROR(AJ5/$E5,0)</f>
        <v>4.166666666666667</v>
      </c>
      <c r="AL5" s="12">
        <f t="shared" ref="AL5:AL68" si="30">+AJ5*$F5</f>
        <v>993.6</v>
      </c>
      <c r="AN5" s="13">
        <f t="shared" ref="AN5:AN68" si="31">+IFERROR(AM5/$E5,0)</f>
        <v>0</v>
      </c>
      <c r="AO5" s="12">
        <f t="shared" ref="AO5:AO68" si="32">+AM5*$F5</f>
        <v>0</v>
      </c>
      <c r="AP5" s="4">
        <v>0</v>
      </c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V5">
        <v>20</v>
      </c>
      <c r="AW5" s="13">
        <f t="shared" ref="AW5:AW68" si="37">+IFERROR(AV5/$E5,0)</f>
        <v>3.3333333333333335</v>
      </c>
      <c r="AX5" s="12">
        <f t="shared" ref="AX5:AX68" si="38">+AV5*$F5</f>
        <v>794.88</v>
      </c>
      <c r="AY5" s="4"/>
      <c r="AZ5" s="13">
        <f t="shared" ref="AZ5:AZ68" si="39">+IFERROR(AY5/$E5,0)</f>
        <v>0</v>
      </c>
      <c r="BA5" s="12">
        <f t="shared" ref="BA5:BA68" si="40">+AY5*$F5</f>
        <v>0</v>
      </c>
      <c r="BB5" s="4"/>
      <c r="BC5" s="13">
        <f t="shared" ref="BC5:BC68" si="41">+IFERROR(BB5/$E5,0)</f>
        <v>0</v>
      </c>
      <c r="BD5" s="12">
        <f t="shared" ref="BD5:BD68" si="42">+BB5*$F5</f>
        <v>0</v>
      </c>
      <c r="BE5" s="4">
        <v>25</v>
      </c>
      <c r="BF5" s="13">
        <f t="shared" ref="BF5:BF68" si="43">+IFERROR(BE5/$E5,0)</f>
        <v>4.166666666666667</v>
      </c>
      <c r="BG5" s="12">
        <f t="shared" ref="BG5:BG68" si="44">+BE5*$F5</f>
        <v>993.6</v>
      </c>
      <c r="BH5" s="4"/>
      <c r="BI5" s="13">
        <f t="shared" ref="BI5:BI68" si="45">+IFERROR(BH5/$E5,0)</f>
        <v>0</v>
      </c>
      <c r="BJ5" s="12">
        <f t="shared" ref="BJ5:BJ68" si="46">+BH5*$F5</f>
        <v>0</v>
      </c>
      <c r="BK5" s="4"/>
      <c r="BL5" s="13">
        <f t="shared" ref="BL5:BL68" si="47">+IFERROR(BK5/$E5,0)</f>
        <v>0</v>
      </c>
      <c r="BM5" s="12">
        <f t="shared" ref="BM5:BM68" si="48">+BK5*$F5</f>
        <v>0</v>
      </c>
      <c r="BO5" s="13">
        <f t="shared" ref="BO5:BO68" si="49">+IFERROR(BN5/$E5,0)</f>
        <v>0</v>
      </c>
      <c r="BP5" s="12">
        <f t="shared" ref="BP5:BP68" si="50">+BN5*$F5</f>
        <v>0</v>
      </c>
      <c r="BR5" s="13">
        <f t="shared" ref="BR5:BR68" si="51">+IFERROR(BQ5/$E5,0)</f>
        <v>0</v>
      </c>
      <c r="BS5" s="12">
        <f t="shared" ref="BS5:BS68" si="52">+BQ5*$F5</f>
        <v>0</v>
      </c>
      <c r="BT5" s="4">
        <f>+ROUND(SUMIFS('[1]CHI TIÊT'!$AC:$AC,'[1]CHI TIÊT'!$M:$M,$B$1,'[1]CHI TIÊT'!$I:$I,$A5)*$D5,0)</f>
        <v>34</v>
      </c>
      <c r="BU5" s="13">
        <f t="shared" ref="BU5:BU68" si="53">+IFERROR(BT5/$E5,0)</f>
        <v>5.666666666666667</v>
      </c>
      <c r="BV5" s="12">
        <f t="shared" ref="BV5:BV68" si="54">+BT5*$F5</f>
        <v>1351.296</v>
      </c>
      <c r="BX5" s="13">
        <f t="shared" ref="BX5:BX68" si="55">+IFERROR(BW5/$E5,0)</f>
        <v>0</v>
      </c>
      <c r="BY5" s="12">
        <f t="shared" ref="BY5:BY68" si="56">+BW5*$F5</f>
        <v>0</v>
      </c>
      <c r="BZ5" s="4">
        <v>27</v>
      </c>
      <c r="CA5" s="13">
        <f t="shared" ref="CA5:CA68" si="57">+IFERROR(BZ5/$E5,0)</f>
        <v>4.5</v>
      </c>
      <c r="CB5" s="12">
        <f t="shared" ref="CB5:CB68" si="58">+BZ5*$F5</f>
        <v>1073.088</v>
      </c>
      <c r="CD5" s="13">
        <f t="shared" ref="CD5:CD68" si="59">+IFERROR(CC5/$E5,0)</f>
        <v>0</v>
      </c>
      <c r="CE5" s="12">
        <f t="shared" ref="CE5:CE68" si="60">+CC5*$F5</f>
        <v>0</v>
      </c>
      <c r="CF5" s="4">
        <v>0</v>
      </c>
      <c r="CG5" s="13">
        <f t="shared" ref="CG5:CG68" si="61">+IFERROR(CF5/$E5,0)</f>
        <v>0</v>
      </c>
      <c r="CH5" s="12">
        <f t="shared" ref="CH5:CH68" si="62">+CF5*$F5</f>
        <v>0</v>
      </c>
      <c r="CI5" s="4"/>
      <c r="CJ5" s="13">
        <f t="shared" ref="CJ5:CJ68" si="63">+IFERROR(CI5/$E5,0)</f>
        <v>0</v>
      </c>
      <c r="CK5" s="12">
        <f t="shared" ref="CK5:CK68" si="64">+CI5*$F5</f>
        <v>0</v>
      </c>
      <c r="CL5" s="4"/>
      <c r="CM5" s="13">
        <f t="shared" ref="CM5:CM68" si="65">+IFERROR(CL5/$E5,0)</f>
        <v>0</v>
      </c>
      <c r="CN5" s="12">
        <f t="shared" ref="CN5:CN68" si="66">+CL5*$F5</f>
        <v>0</v>
      </c>
      <c r="CO5" s="4"/>
      <c r="CP5" s="13">
        <f t="shared" ref="CP5:CP68" si="67">+IFERROR(CO5/$E5,0)</f>
        <v>0</v>
      </c>
      <c r="CQ5" s="12">
        <f t="shared" ref="CQ5:CQ68" si="68">+CO5*$F5</f>
        <v>0</v>
      </c>
      <c r="CR5" s="4">
        <v>19</v>
      </c>
      <c r="CS5" s="13">
        <f t="shared" ref="CS5:CS68" si="69">+IFERROR(CR5/$E5,0)</f>
        <v>3.1666666666666665</v>
      </c>
      <c r="CT5" s="12">
        <f t="shared" ref="CT5:CT68" si="70">+CR5*$F5</f>
        <v>755.13599999999997</v>
      </c>
      <c r="CU5" s="4">
        <v>0</v>
      </c>
      <c r="CV5" s="13">
        <f t="shared" ref="CV5:CV68" si="71">+IFERROR(CU5/$E5,0)</f>
        <v>0</v>
      </c>
      <c r="CW5" s="12">
        <f t="shared" ref="CW5:CW68" si="72">+CU5*$F5</f>
        <v>0</v>
      </c>
    </row>
    <row r="6" spans="1:101" x14ac:dyDescent="0.25">
      <c r="A6" s="1">
        <v>173129000</v>
      </c>
      <c r="B6" t="s">
        <v>60</v>
      </c>
      <c r="C6" t="s">
        <v>61</v>
      </c>
      <c r="D6" s="2">
        <v>0.25862068965517243</v>
      </c>
      <c r="E6" s="6">
        <v>6</v>
      </c>
      <c r="F6" s="6">
        <v>39.744</v>
      </c>
      <c r="G6" s="1">
        <v>320023</v>
      </c>
      <c r="H6" s="1" t="s">
        <v>2</v>
      </c>
      <c r="I6" s="4"/>
      <c r="J6" s="11">
        <f t="shared" ref="J6:J73" si="73">+IFERROR(I6/$E6,0)</f>
        <v>0</v>
      </c>
      <c r="K6" s="12">
        <f t="shared" si="12"/>
        <v>0</v>
      </c>
      <c r="L6" s="4"/>
      <c r="M6" s="13">
        <f t="shared" si="13"/>
        <v>0</v>
      </c>
      <c r="N6" s="12">
        <f t="shared" si="14"/>
        <v>0</v>
      </c>
      <c r="O6" s="4">
        <v>67</v>
      </c>
      <c r="P6" s="13">
        <f t="shared" si="15"/>
        <v>11.166666666666666</v>
      </c>
      <c r="Q6" s="12">
        <f t="shared" si="16"/>
        <v>2662.848</v>
      </c>
      <c r="R6" s="4"/>
      <c r="S6" s="13">
        <f t="shared" si="17"/>
        <v>0</v>
      </c>
      <c r="T6" s="12">
        <f t="shared" si="18"/>
        <v>0</v>
      </c>
      <c r="U6" s="4">
        <v>0</v>
      </c>
      <c r="V6" s="13">
        <f t="shared" si="19"/>
        <v>0</v>
      </c>
      <c r="W6" s="12">
        <f t="shared" si="20"/>
        <v>0</v>
      </c>
      <c r="Y6" s="13">
        <f t="shared" si="21"/>
        <v>0</v>
      </c>
      <c r="Z6" s="12">
        <f t="shared" si="22"/>
        <v>0</v>
      </c>
      <c r="AA6" s="4">
        <v>16</v>
      </c>
      <c r="AB6" s="13">
        <f t="shared" si="23"/>
        <v>2.6666666666666665</v>
      </c>
      <c r="AC6" s="12">
        <f t="shared" si="24"/>
        <v>635.904</v>
      </c>
      <c r="AD6" s="4"/>
      <c r="AE6" s="13">
        <f t="shared" si="25"/>
        <v>0</v>
      </c>
      <c r="AF6" s="12">
        <f t="shared" si="26"/>
        <v>0</v>
      </c>
      <c r="AH6" s="13">
        <f t="shared" si="27"/>
        <v>0</v>
      </c>
      <c r="AI6" s="12">
        <f t="shared" si="28"/>
        <v>0</v>
      </c>
      <c r="AJ6" s="4">
        <v>31</v>
      </c>
      <c r="AK6" s="13">
        <f t="shared" si="29"/>
        <v>5.166666666666667</v>
      </c>
      <c r="AL6" s="12">
        <f t="shared" si="30"/>
        <v>1232.0640000000001</v>
      </c>
      <c r="AN6" s="13">
        <f t="shared" si="31"/>
        <v>0</v>
      </c>
      <c r="AO6" s="12">
        <f t="shared" si="32"/>
        <v>0</v>
      </c>
      <c r="AP6" s="4">
        <v>0</v>
      </c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V6">
        <v>25</v>
      </c>
      <c r="AW6" s="13">
        <f t="shared" si="37"/>
        <v>4.166666666666667</v>
      </c>
      <c r="AX6" s="12">
        <f t="shared" si="38"/>
        <v>993.6</v>
      </c>
      <c r="AY6" s="4"/>
      <c r="AZ6" s="13">
        <f t="shared" si="39"/>
        <v>0</v>
      </c>
      <c r="BA6" s="12">
        <f t="shared" si="40"/>
        <v>0</v>
      </c>
      <c r="BB6" s="4"/>
      <c r="BC6" s="13">
        <f t="shared" si="41"/>
        <v>0</v>
      </c>
      <c r="BD6" s="12">
        <f t="shared" si="42"/>
        <v>0</v>
      </c>
      <c r="BE6" s="4">
        <v>31</v>
      </c>
      <c r="BF6" s="13">
        <f t="shared" si="43"/>
        <v>5.166666666666667</v>
      </c>
      <c r="BG6" s="12">
        <f t="shared" si="44"/>
        <v>1232.0640000000001</v>
      </c>
      <c r="BH6" s="4"/>
      <c r="BI6" s="13">
        <f t="shared" si="45"/>
        <v>0</v>
      </c>
      <c r="BJ6" s="12">
        <f t="shared" si="46"/>
        <v>0</v>
      </c>
      <c r="BK6" s="4"/>
      <c r="BL6" s="13">
        <f t="shared" si="47"/>
        <v>0</v>
      </c>
      <c r="BM6" s="12">
        <f t="shared" si="48"/>
        <v>0</v>
      </c>
      <c r="BO6" s="13">
        <f t="shared" si="49"/>
        <v>0</v>
      </c>
      <c r="BP6" s="12">
        <f t="shared" si="50"/>
        <v>0</v>
      </c>
      <c r="BR6" s="13">
        <f t="shared" si="51"/>
        <v>0</v>
      </c>
      <c r="BS6" s="12">
        <f t="shared" si="52"/>
        <v>0</v>
      </c>
      <c r="BT6" s="4">
        <f>+ROUND(SUMIFS('[1]CHI TIÊT'!$AC:$AC,'[1]CHI TIÊT'!$M:$M,$B$1,'[1]CHI TIÊT'!$I:$I,$A6)*$D6,0)</f>
        <v>42</v>
      </c>
      <c r="BU6" s="13">
        <f t="shared" si="53"/>
        <v>7</v>
      </c>
      <c r="BV6" s="12">
        <f t="shared" si="54"/>
        <v>1669.248</v>
      </c>
      <c r="BX6" s="13">
        <f t="shared" si="55"/>
        <v>0</v>
      </c>
      <c r="BY6" s="12">
        <f t="shared" si="56"/>
        <v>0</v>
      </c>
      <c r="BZ6" s="4">
        <v>34</v>
      </c>
      <c r="CA6" s="13">
        <f t="shared" si="57"/>
        <v>5.666666666666667</v>
      </c>
      <c r="CB6" s="12">
        <f t="shared" si="58"/>
        <v>1351.296</v>
      </c>
      <c r="CD6" s="13">
        <f t="shared" si="59"/>
        <v>0</v>
      </c>
      <c r="CE6" s="12">
        <f t="shared" si="60"/>
        <v>0</v>
      </c>
      <c r="CF6" s="4">
        <v>0</v>
      </c>
      <c r="CG6" s="13">
        <f t="shared" si="61"/>
        <v>0</v>
      </c>
      <c r="CH6" s="12">
        <f t="shared" si="62"/>
        <v>0</v>
      </c>
      <c r="CI6" s="4"/>
      <c r="CJ6" s="13">
        <f t="shared" si="63"/>
        <v>0</v>
      </c>
      <c r="CK6" s="12">
        <f t="shared" si="64"/>
        <v>0</v>
      </c>
      <c r="CL6" s="4"/>
      <c r="CM6" s="13">
        <f t="shared" si="65"/>
        <v>0</v>
      </c>
      <c r="CN6" s="12">
        <f t="shared" si="66"/>
        <v>0</v>
      </c>
      <c r="CO6" s="4"/>
      <c r="CP6" s="13">
        <f t="shared" si="67"/>
        <v>0</v>
      </c>
      <c r="CQ6" s="12">
        <f t="shared" si="68"/>
        <v>0</v>
      </c>
      <c r="CR6" s="4">
        <v>23</v>
      </c>
      <c r="CS6" s="13">
        <f t="shared" si="69"/>
        <v>3.8333333333333335</v>
      </c>
      <c r="CT6" s="12">
        <f t="shared" si="70"/>
        <v>914.11199999999997</v>
      </c>
      <c r="CU6" s="4">
        <v>0</v>
      </c>
      <c r="CV6" s="13">
        <f t="shared" si="71"/>
        <v>0</v>
      </c>
      <c r="CW6" s="12">
        <f t="shared" si="72"/>
        <v>0</v>
      </c>
    </row>
    <row r="7" spans="1:101" x14ac:dyDescent="0.25">
      <c r="A7" s="1">
        <v>173129000</v>
      </c>
      <c r="B7" t="s">
        <v>62</v>
      </c>
      <c r="C7" t="s">
        <v>63</v>
      </c>
      <c r="D7" s="2">
        <v>0.25862068965517243</v>
      </c>
      <c r="E7" s="6">
        <v>6</v>
      </c>
      <c r="F7" s="6">
        <v>39.744</v>
      </c>
      <c r="G7" s="1">
        <v>320023</v>
      </c>
      <c r="H7" s="1" t="s">
        <v>2</v>
      </c>
      <c r="I7" s="4"/>
      <c r="J7" s="11">
        <f t="shared" si="73"/>
        <v>0</v>
      </c>
      <c r="K7" s="12">
        <f t="shared" si="12"/>
        <v>0</v>
      </c>
      <c r="L7" s="4"/>
      <c r="M7" s="13">
        <f t="shared" si="13"/>
        <v>0</v>
      </c>
      <c r="N7" s="12">
        <f t="shared" si="14"/>
        <v>0</v>
      </c>
      <c r="O7" s="4">
        <v>67</v>
      </c>
      <c r="P7" s="13">
        <f t="shared" si="15"/>
        <v>11.166666666666666</v>
      </c>
      <c r="Q7" s="12">
        <f t="shared" si="16"/>
        <v>2662.848</v>
      </c>
      <c r="R7" s="4"/>
      <c r="S7" s="13">
        <f t="shared" si="17"/>
        <v>0</v>
      </c>
      <c r="T7" s="12">
        <f t="shared" si="18"/>
        <v>0</v>
      </c>
      <c r="U7" s="4">
        <v>0</v>
      </c>
      <c r="V7" s="13">
        <f t="shared" si="19"/>
        <v>0</v>
      </c>
      <c r="W7" s="12">
        <f t="shared" si="20"/>
        <v>0</v>
      </c>
      <c r="Y7" s="13">
        <f t="shared" si="21"/>
        <v>0</v>
      </c>
      <c r="Z7" s="12">
        <f t="shared" si="22"/>
        <v>0</v>
      </c>
      <c r="AA7" s="4">
        <v>16</v>
      </c>
      <c r="AB7" s="13">
        <f t="shared" si="23"/>
        <v>2.6666666666666665</v>
      </c>
      <c r="AC7" s="12">
        <f t="shared" si="24"/>
        <v>635.904</v>
      </c>
      <c r="AD7" s="4"/>
      <c r="AE7" s="13">
        <f t="shared" si="25"/>
        <v>0</v>
      </c>
      <c r="AF7" s="12">
        <f t="shared" si="26"/>
        <v>0</v>
      </c>
      <c r="AH7" s="13">
        <f t="shared" si="27"/>
        <v>0</v>
      </c>
      <c r="AI7" s="12">
        <f t="shared" si="28"/>
        <v>0</v>
      </c>
      <c r="AJ7" s="4">
        <v>31</v>
      </c>
      <c r="AK7" s="13">
        <f t="shared" si="29"/>
        <v>5.166666666666667</v>
      </c>
      <c r="AL7" s="12">
        <f t="shared" si="30"/>
        <v>1232.0640000000001</v>
      </c>
      <c r="AN7" s="13">
        <f t="shared" si="31"/>
        <v>0</v>
      </c>
      <c r="AO7" s="12">
        <f t="shared" si="32"/>
        <v>0</v>
      </c>
      <c r="AP7" s="4">
        <v>0</v>
      </c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V7">
        <v>25</v>
      </c>
      <c r="AW7" s="13">
        <f t="shared" si="37"/>
        <v>4.166666666666667</v>
      </c>
      <c r="AX7" s="12">
        <f t="shared" si="38"/>
        <v>993.6</v>
      </c>
      <c r="AY7" s="4"/>
      <c r="AZ7" s="13">
        <f t="shared" si="39"/>
        <v>0</v>
      </c>
      <c r="BA7" s="12">
        <f t="shared" si="40"/>
        <v>0</v>
      </c>
      <c r="BB7" s="4"/>
      <c r="BC7" s="13">
        <f t="shared" si="41"/>
        <v>0</v>
      </c>
      <c r="BD7" s="12">
        <f t="shared" si="42"/>
        <v>0</v>
      </c>
      <c r="BE7" s="4">
        <v>31</v>
      </c>
      <c r="BF7" s="13">
        <f t="shared" si="43"/>
        <v>5.166666666666667</v>
      </c>
      <c r="BG7" s="12">
        <f t="shared" si="44"/>
        <v>1232.0640000000001</v>
      </c>
      <c r="BH7" s="4"/>
      <c r="BI7" s="13">
        <f t="shared" si="45"/>
        <v>0</v>
      </c>
      <c r="BJ7" s="12">
        <f t="shared" si="46"/>
        <v>0</v>
      </c>
      <c r="BK7" s="4"/>
      <c r="BL7" s="13">
        <f t="shared" si="47"/>
        <v>0</v>
      </c>
      <c r="BM7" s="12">
        <f t="shared" si="48"/>
        <v>0</v>
      </c>
      <c r="BO7" s="13">
        <f t="shared" si="49"/>
        <v>0</v>
      </c>
      <c r="BP7" s="12">
        <f t="shared" si="50"/>
        <v>0</v>
      </c>
      <c r="BR7" s="13">
        <f t="shared" si="51"/>
        <v>0</v>
      </c>
      <c r="BS7" s="12">
        <f t="shared" si="52"/>
        <v>0</v>
      </c>
      <c r="BT7" s="4">
        <v>41</v>
      </c>
      <c r="BU7" s="13">
        <f t="shared" si="53"/>
        <v>6.833333333333333</v>
      </c>
      <c r="BV7" s="12">
        <f t="shared" si="54"/>
        <v>1629.5039999999999</v>
      </c>
      <c r="BX7" s="13">
        <f t="shared" si="55"/>
        <v>0</v>
      </c>
      <c r="BY7" s="12">
        <f t="shared" si="56"/>
        <v>0</v>
      </c>
      <c r="BZ7" s="4">
        <v>34</v>
      </c>
      <c r="CA7" s="13">
        <f t="shared" si="57"/>
        <v>5.666666666666667</v>
      </c>
      <c r="CB7" s="12">
        <f t="shared" si="58"/>
        <v>1351.296</v>
      </c>
      <c r="CD7" s="13">
        <f t="shared" si="59"/>
        <v>0</v>
      </c>
      <c r="CE7" s="12">
        <f t="shared" si="60"/>
        <v>0</v>
      </c>
      <c r="CF7" s="4">
        <v>0</v>
      </c>
      <c r="CG7" s="13">
        <f t="shared" si="61"/>
        <v>0</v>
      </c>
      <c r="CH7" s="12">
        <f t="shared" si="62"/>
        <v>0</v>
      </c>
      <c r="CI7" s="4"/>
      <c r="CJ7" s="13">
        <f t="shared" si="63"/>
        <v>0</v>
      </c>
      <c r="CK7" s="12">
        <f t="shared" si="64"/>
        <v>0</v>
      </c>
      <c r="CL7" s="4"/>
      <c r="CM7" s="13">
        <f t="shared" si="65"/>
        <v>0</v>
      </c>
      <c r="CN7" s="12">
        <f t="shared" si="66"/>
        <v>0</v>
      </c>
      <c r="CO7" s="4"/>
      <c r="CP7" s="13">
        <f t="shared" si="67"/>
        <v>0</v>
      </c>
      <c r="CQ7" s="12">
        <f t="shared" si="68"/>
        <v>0</v>
      </c>
      <c r="CR7" s="4">
        <v>23</v>
      </c>
      <c r="CS7" s="13">
        <f t="shared" si="69"/>
        <v>3.8333333333333335</v>
      </c>
      <c r="CT7" s="12">
        <f t="shared" si="70"/>
        <v>914.11199999999997</v>
      </c>
      <c r="CU7" s="4">
        <v>0</v>
      </c>
      <c r="CV7" s="13">
        <f t="shared" si="71"/>
        <v>0</v>
      </c>
      <c r="CW7" s="12">
        <f t="shared" si="72"/>
        <v>0</v>
      </c>
    </row>
    <row r="8" spans="1:101" x14ac:dyDescent="0.25">
      <c r="A8" s="1">
        <v>173129000</v>
      </c>
      <c r="B8" t="s">
        <v>64</v>
      </c>
      <c r="C8" t="s">
        <v>65</v>
      </c>
      <c r="D8" s="2">
        <v>8.6206896551724144E-2</v>
      </c>
      <c r="E8" s="6">
        <v>6</v>
      </c>
      <c r="F8" s="6">
        <v>39.744</v>
      </c>
      <c r="G8" s="1">
        <v>320023</v>
      </c>
      <c r="H8" s="1" t="s">
        <v>2</v>
      </c>
      <c r="I8" s="4"/>
      <c r="J8" s="11">
        <f t="shared" si="73"/>
        <v>0</v>
      </c>
      <c r="K8" s="12">
        <f t="shared" si="12"/>
        <v>0</v>
      </c>
      <c r="L8" s="4"/>
      <c r="M8" s="13">
        <f t="shared" si="13"/>
        <v>0</v>
      </c>
      <c r="N8" s="12">
        <f t="shared" si="14"/>
        <v>0</v>
      </c>
      <c r="O8" s="4">
        <v>22</v>
      </c>
      <c r="P8" s="13">
        <f t="shared" si="15"/>
        <v>3.6666666666666665</v>
      </c>
      <c r="Q8" s="12">
        <f t="shared" si="16"/>
        <v>874.36799999999994</v>
      </c>
      <c r="R8" s="4"/>
      <c r="S8" s="13">
        <f t="shared" si="17"/>
        <v>0</v>
      </c>
      <c r="T8" s="12">
        <f t="shared" si="18"/>
        <v>0</v>
      </c>
      <c r="U8" s="4">
        <v>0</v>
      </c>
      <c r="V8" s="13">
        <f t="shared" si="19"/>
        <v>0</v>
      </c>
      <c r="W8" s="12">
        <f t="shared" si="20"/>
        <v>0</v>
      </c>
      <c r="Y8" s="13">
        <f t="shared" si="21"/>
        <v>0</v>
      </c>
      <c r="Z8" s="12">
        <f t="shared" si="22"/>
        <v>0</v>
      </c>
      <c r="AA8" s="4">
        <v>5</v>
      </c>
      <c r="AB8" s="13">
        <f t="shared" si="23"/>
        <v>0.83333333333333337</v>
      </c>
      <c r="AC8" s="12">
        <f t="shared" si="24"/>
        <v>198.72</v>
      </c>
      <c r="AD8" s="4"/>
      <c r="AE8" s="13">
        <f t="shared" si="25"/>
        <v>0</v>
      </c>
      <c r="AF8" s="12">
        <f t="shared" si="26"/>
        <v>0</v>
      </c>
      <c r="AH8" s="13">
        <f t="shared" si="27"/>
        <v>0</v>
      </c>
      <c r="AI8" s="12">
        <f t="shared" si="28"/>
        <v>0</v>
      </c>
      <c r="AJ8" s="4">
        <v>10</v>
      </c>
      <c r="AK8" s="13">
        <f t="shared" si="29"/>
        <v>1.6666666666666667</v>
      </c>
      <c r="AL8" s="12">
        <f t="shared" si="30"/>
        <v>397.44</v>
      </c>
      <c r="AN8" s="13">
        <f t="shared" si="31"/>
        <v>0</v>
      </c>
      <c r="AO8" s="12">
        <f t="shared" si="32"/>
        <v>0</v>
      </c>
      <c r="AP8" s="4">
        <v>0</v>
      </c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V8">
        <v>8</v>
      </c>
      <c r="AW8" s="13">
        <f t="shared" si="37"/>
        <v>1.3333333333333333</v>
      </c>
      <c r="AX8" s="12">
        <f t="shared" si="38"/>
        <v>317.952</v>
      </c>
      <c r="AY8" s="4"/>
      <c r="AZ8" s="13">
        <f t="shared" si="39"/>
        <v>0</v>
      </c>
      <c r="BA8" s="12">
        <f t="shared" si="40"/>
        <v>0</v>
      </c>
      <c r="BB8" s="4"/>
      <c r="BC8" s="13">
        <f t="shared" si="41"/>
        <v>0</v>
      </c>
      <c r="BD8" s="12">
        <f t="shared" si="42"/>
        <v>0</v>
      </c>
      <c r="BE8" s="4">
        <v>10</v>
      </c>
      <c r="BF8" s="13">
        <f t="shared" si="43"/>
        <v>1.6666666666666667</v>
      </c>
      <c r="BG8" s="12">
        <f t="shared" si="44"/>
        <v>397.44</v>
      </c>
      <c r="BH8" s="4"/>
      <c r="BI8" s="13">
        <f t="shared" si="45"/>
        <v>0</v>
      </c>
      <c r="BJ8" s="12">
        <f t="shared" si="46"/>
        <v>0</v>
      </c>
      <c r="BK8" s="4"/>
      <c r="BL8" s="13">
        <f t="shared" si="47"/>
        <v>0</v>
      </c>
      <c r="BM8" s="12">
        <f t="shared" si="48"/>
        <v>0</v>
      </c>
      <c r="BO8" s="13">
        <f t="shared" si="49"/>
        <v>0</v>
      </c>
      <c r="BP8" s="12">
        <f t="shared" si="50"/>
        <v>0</v>
      </c>
      <c r="BR8" s="13">
        <f t="shared" si="51"/>
        <v>0</v>
      </c>
      <c r="BS8" s="12">
        <f t="shared" si="52"/>
        <v>0</v>
      </c>
      <c r="BT8" s="4">
        <f>+ROUND(SUMIFS('[1]CHI TIÊT'!$AC:$AC,'[1]CHI TIÊT'!$M:$M,$B$1,'[1]CHI TIÊT'!$I:$I,$A8)*$D8,0)</f>
        <v>14</v>
      </c>
      <c r="BU8" s="13">
        <f t="shared" si="53"/>
        <v>2.3333333333333335</v>
      </c>
      <c r="BV8" s="12">
        <f t="shared" si="54"/>
        <v>556.41599999999994</v>
      </c>
      <c r="BX8" s="13">
        <f t="shared" si="55"/>
        <v>0</v>
      </c>
      <c r="BY8" s="12">
        <f t="shared" si="56"/>
        <v>0</v>
      </c>
      <c r="BZ8" s="4">
        <v>11</v>
      </c>
      <c r="CA8" s="13">
        <f t="shared" si="57"/>
        <v>1.8333333333333333</v>
      </c>
      <c r="CB8" s="12">
        <f t="shared" si="58"/>
        <v>437.18399999999997</v>
      </c>
      <c r="CD8" s="13">
        <f t="shared" si="59"/>
        <v>0</v>
      </c>
      <c r="CE8" s="12">
        <f t="shared" si="60"/>
        <v>0</v>
      </c>
      <c r="CF8" s="4">
        <v>0</v>
      </c>
      <c r="CG8" s="13">
        <f t="shared" si="61"/>
        <v>0</v>
      </c>
      <c r="CH8" s="12">
        <f t="shared" si="62"/>
        <v>0</v>
      </c>
      <c r="CI8" s="4"/>
      <c r="CJ8" s="13">
        <f t="shared" si="63"/>
        <v>0</v>
      </c>
      <c r="CK8" s="12">
        <f t="shared" si="64"/>
        <v>0</v>
      </c>
      <c r="CL8" s="4"/>
      <c r="CM8" s="13">
        <f t="shared" si="65"/>
        <v>0</v>
      </c>
      <c r="CN8" s="12">
        <f t="shared" si="66"/>
        <v>0</v>
      </c>
      <c r="CO8" s="4"/>
      <c r="CP8" s="13">
        <f t="shared" si="67"/>
        <v>0</v>
      </c>
      <c r="CQ8" s="12">
        <f t="shared" si="68"/>
        <v>0</v>
      </c>
      <c r="CR8" s="4">
        <v>8</v>
      </c>
      <c r="CS8" s="13">
        <f t="shared" si="69"/>
        <v>1.3333333333333333</v>
      </c>
      <c r="CT8" s="12">
        <f t="shared" si="70"/>
        <v>317.952</v>
      </c>
      <c r="CU8" s="4">
        <v>0</v>
      </c>
      <c r="CV8" s="13">
        <f t="shared" si="71"/>
        <v>0</v>
      </c>
      <c r="CW8" s="12">
        <f t="shared" si="72"/>
        <v>0</v>
      </c>
    </row>
    <row r="9" spans="1:101" x14ac:dyDescent="0.25">
      <c r="A9" s="1">
        <v>173129000</v>
      </c>
      <c r="B9" t="s">
        <v>66</v>
      </c>
      <c r="C9" t="s">
        <v>67</v>
      </c>
      <c r="D9" s="2">
        <v>6.8965517241379309E-2</v>
      </c>
      <c r="E9" s="6">
        <v>6</v>
      </c>
      <c r="F9" s="6">
        <v>39.744</v>
      </c>
      <c r="G9" s="1">
        <v>320023</v>
      </c>
      <c r="H9" s="1" t="s">
        <v>2</v>
      </c>
      <c r="I9" s="4"/>
      <c r="J9" s="11">
        <f t="shared" si="73"/>
        <v>0</v>
      </c>
      <c r="K9" s="12">
        <f t="shared" si="12"/>
        <v>0</v>
      </c>
      <c r="L9" s="4"/>
      <c r="M9" s="13">
        <f t="shared" si="13"/>
        <v>0</v>
      </c>
      <c r="N9" s="12">
        <f t="shared" si="14"/>
        <v>0</v>
      </c>
      <c r="O9" s="4">
        <v>18</v>
      </c>
      <c r="P9" s="13">
        <f t="shared" si="15"/>
        <v>3</v>
      </c>
      <c r="Q9" s="12">
        <f t="shared" si="16"/>
        <v>715.39200000000005</v>
      </c>
      <c r="R9" s="4"/>
      <c r="S9" s="13">
        <f t="shared" si="17"/>
        <v>0</v>
      </c>
      <c r="T9" s="12">
        <f t="shared" si="18"/>
        <v>0</v>
      </c>
      <c r="U9" s="4">
        <v>0</v>
      </c>
      <c r="V9" s="13">
        <f t="shared" si="19"/>
        <v>0</v>
      </c>
      <c r="W9" s="12">
        <f t="shared" si="20"/>
        <v>0</v>
      </c>
      <c r="Y9" s="13">
        <f t="shared" si="21"/>
        <v>0</v>
      </c>
      <c r="Z9" s="12">
        <f t="shared" si="22"/>
        <v>0</v>
      </c>
      <c r="AA9" s="4">
        <v>4</v>
      </c>
      <c r="AB9" s="13">
        <f t="shared" si="23"/>
        <v>0.66666666666666663</v>
      </c>
      <c r="AC9" s="12">
        <f t="shared" si="24"/>
        <v>158.976</v>
      </c>
      <c r="AD9" s="4"/>
      <c r="AE9" s="13">
        <f t="shared" si="25"/>
        <v>0</v>
      </c>
      <c r="AF9" s="12">
        <f t="shared" si="26"/>
        <v>0</v>
      </c>
      <c r="AH9" s="13">
        <f t="shared" si="27"/>
        <v>0</v>
      </c>
      <c r="AI9" s="12">
        <f t="shared" si="28"/>
        <v>0</v>
      </c>
      <c r="AJ9" s="4">
        <v>8</v>
      </c>
      <c r="AK9" s="13">
        <f t="shared" si="29"/>
        <v>1.3333333333333333</v>
      </c>
      <c r="AL9" s="12">
        <f t="shared" si="30"/>
        <v>317.952</v>
      </c>
      <c r="AN9" s="13">
        <f t="shared" si="31"/>
        <v>0</v>
      </c>
      <c r="AO9" s="12">
        <f t="shared" si="32"/>
        <v>0</v>
      </c>
      <c r="AP9" s="4">
        <v>0</v>
      </c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V9">
        <v>7</v>
      </c>
      <c r="AW9" s="13">
        <f t="shared" si="37"/>
        <v>1.1666666666666667</v>
      </c>
      <c r="AX9" s="12">
        <f t="shared" si="38"/>
        <v>278.20799999999997</v>
      </c>
      <c r="AY9" s="4"/>
      <c r="AZ9" s="13">
        <f t="shared" si="39"/>
        <v>0</v>
      </c>
      <c r="BA9" s="12">
        <f t="shared" si="40"/>
        <v>0</v>
      </c>
      <c r="BB9" s="4"/>
      <c r="BC9" s="13">
        <f t="shared" si="41"/>
        <v>0</v>
      </c>
      <c r="BD9" s="12">
        <f t="shared" si="42"/>
        <v>0</v>
      </c>
      <c r="BE9" s="4">
        <v>8</v>
      </c>
      <c r="BF9" s="13">
        <f t="shared" si="43"/>
        <v>1.3333333333333333</v>
      </c>
      <c r="BG9" s="12">
        <f t="shared" si="44"/>
        <v>317.952</v>
      </c>
      <c r="BH9" s="4"/>
      <c r="BI9" s="13">
        <f t="shared" si="45"/>
        <v>0</v>
      </c>
      <c r="BJ9" s="12">
        <f t="shared" si="46"/>
        <v>0</v>
      </c>
      <c r="BK9" s="4"/>
      <c r="BL9" s="13">
        <f t="shared" si="47"/>
        <v>0</v>
      </c>
      <c r="BM9" s="12">
        <f t="shared" si="48"/>
        <v>0</v>
      </c>
      <c r="BO9" s="13">
        <f t="shared" si="49"/>
        <v>0</v>
      </c>
      <c r="BP9" s="12">
        <f t="shared" si="50"/>
        <v>0</v>
      </c>
      <c r="BR9" s="13">
        <f t="shared" si="51"/>
        <v>0</v>
      </c>
      <c r="BS9" s="12">
        <f t="shared" si="52"/>
        <v>0</v>
      </c>
      <c r="BT9" s="4">
        <f>+ROUND(SUMIFS('[1]CHI TIÊT'!$AC:$AC,'[1]CHI TIÊT'!$M:$M,$B$1,'[1]CHI TIÊT'!$I:$I,$A9)*$D9,0)</f>
        <v>11</v>
      </c>
      <c r="BU9" s="13">
        <f t="shared" si="53"/>
        <v>1.8333333333333333</v>
      </c>
      <c r="BV9" s="12">
        <f t="shared" si="54"/>
        <v>437.18399999999997</v>
      </c>
      <c r="BX9" s="13">
        <f t="shared" si="55"/>
        <v>0</v>
      </c>
      <c r="BY9" s="12">
        <f t="shared" si="56"/>
        <v>0</v>
      </c>
      <c r="BZ9" s="4">
        <v>9</v>
      </c>
      <c r="CA9" s="13">
        <f t="shared" si="57"/>
        <v>1.5</v>
      </c>
      <c r="CB9" s="12">
        <f t="shared" si="58"/>
        <v>357.69600000000003</v>
      </c>
      <c r="CD9" s="13">
        <f t="shared" si="59"/>
        <v>0</v>
      </c>
      <c r="CE9" s="12">
        <f t="shared" si="60"/>
        <v>0</v>
      </c>
      <c r="CF9" s="4">
        <v>0</v>
      </c>
      <c r="CG9" s="13">
        <f t="shared" si="61"/>
        <v>0</v>
      </c>
      <c r="CH9" s="12">
        <f t="shared" si="62"/>
        <v>0</v>
      </c>
      <c r="CI9" s="4"/>
      <c r="CJ9" s="13">
        <f t="shared" si="63"/>
        <v>0</v>
      </c>
      <c r="CK9" s="12">
        <f t="shared" si="64"/>
        <v>0</v>
      </c>
      <c r="CL9" s="4"/>
      <c r="CM9" s="13">
        <f t="shared" si="65"/>
        <v>0</v>
      </c>
      <c r="CN9" s="12">
        <f t="shared" si="66"/>
        <v>0</v>
      </c>
      <c r="CO9" s="4"/>
      <c r="CP9" s="13">
        <f t="shared" si="67"/>
        <v>0</v>
      </c>
      <c r="CQ9" s="12">
        <f t="shared" si="68"/>
        <v>0</v>
      </c>
      <c r="CR9" s="4">
        <v>6</v>
      </c>
      <c r="CS9" s="13">
        <f t="shared" si="69"/>
        <v>1</v>
      </c>
      <c r="CT9" s="12">
        <f t="shared" si="70"/>
        <v>238.464</v>
      </c>
      <c r="CU9" s="4">
        <v>0</v>
      </c>
      <c r="CV9" s="13">
        <f t="shared" si="71"/>
        <v>0</v>
      </c>
      <c r="CW9" s="12">
        <f t="shared" si="72"/>
        <v>0</v>
      </c>
    </row>
    <row r="10" spans="1:101" x14ac:dyDescent="0.25">
      <c r="A10" s="1">
        <v>173129000</v>
      </c>
      <c r="B10" t="s">
        <v>68</v>
      </c>
      <c r="C10" t="s">
        <v>69</v>
      </c>
      <c r="D10" s="2">
        <v>6.8965517241379309E-2</v>
      </c>
      <c r="E10" s="6">
        <v>6</v>
      </c>
      <c r="F10" s="6">
        <v>39.744</v>
      </c>
      <c r="G10" s="1">
        <v>320023</v>
      </c>
      <c r="H10" s="1" t="s">
        <v>2</v>
      </c>
      <c r="I10" s="4"/>
      <c r="J10" s="11">
        <f t="shared" si="73"/>
        <v>0</v>
      </c>
      <c r="K10" s="12">
        <f t="shared" si="12"/>
        <v>0</v>
      </c>
      <c r="L10" s="4"/>
      <c r="M10" s="13">
        <f t="shared" si="13"/>
        <v>0</v>
      </c>
      <c r="N10" s="12">
        <f t="shared" si="14"/>
        <v>0</v>
      </c>
      <c r="O10" s="4">
        <v>18</v>
      </c>
      <c r="P10" s="13">
        <f t="shared" si="15"/>
        <v>3</v>
      </c>
      <c r="Q10" s="12">
        <f t="shared" si="16"/>
        <v>715.39200000000005</v>
      </c>
      <c r="R10" s="4"/>
      <c r="S10" s="13">
        <f t="shared" si="17"/>
        <v>0</v>
      </c>
      <c r="T10" s="12">
        <f t="shared" si="18"/>
        <v>0</v>
      </c>
      <c r="U10" s="4">
        <v>0</v>
      </c>
      <c r="V10" s="13">
        <f t="shared" si="19"/>
        <v>0</v>
      </c>
      <c r="W10" s="12">
        <f t="shared" si="20"/>
        <v>0</v>
      </c>
      <c r="Y10" s="13">
        <f t="shared" si="21"/>
        <v>0</v>
      </c>
      <c r="Z10" s="12">
        <f t="shared" si="22"/>
        <v>0</v>
      </c>
      <c r="AA10" s="4">
        <v>4</v>
      </c>
      <c r="AB10" s="13">
        <f t="shared" si="23"/>
        <v>0.66666666666666663</v>
      </c>
      <c r="AC10" s="12">
        <f t="shared" si="24"/>
        <v>158.976</v>
      </c>
      <c r="AD10" s="4"/>
      <c r="AE10" s="13">
        <f t="shared" si="25"/>
        <v>0</v>
      </c>
      <c r="AF10" s="12">
        <f t="shared" si="26"/>
        <v>0</v>
      </c>
      <c r="AH10" s="13">
        <f t="shared" si="27"/>
        <v>0</v>
      </c>
      <c r="AI10" s="12">
        <f t="shared" si="28"/>
        <v>0</v>
      </c>
      <c r="AJ10" s="4">
        <v>8</v>
      </c>
      <c r="AK10" s="13">
        <f t="shared" si="29"/>
        <v>1.3333333333333333</v>
      </c>
      <c r="AL10" s="12">
        <f t="shared" si="30"/>
        <v>317.952</v>
      </c>
      <c r="AN10" s="13">
        <f t="shared" si="31"/>
        <v>0</v>
      </c>
      <c r="AO10" s="12">
        <f t="shared" si="32"/>
        <v>0</v>
      </c>
      <c r="AP10" s="4">
        <v>0</v>
      </c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V10">
        <v>7</v>
      </c>
      <c r="AW10" s="13">
        <f t="shared" si="37"/>
        <v>1.1666666666666667</v>
      </c>
      <c r="AX10" s="12">
        <f t="shared" si="38"/>
        <v>278.20799999999997</v>
      </c>
      <c r="AY10" s="4"/>
      <c r="AZ10" s="13">
        <f t="shared" si="39"/>
        <v>0</v>
      </c>
      <c r="BA10" s="12">
        <f t="shared" si="40"/>
        <v>0</v>
      </c>
      <c r="BB10" s="4"/>
      <c r="BC10" s="13">
        <f t="shared" si="41"/>
        <v>0</v>
      </c>
      <c r="BD10" s="12">
        <f t="shared" si="42"/>
        <v>0</v>
      </c>
      <c r="BE10" s="4">
        <v>8</v>
      </c>
      <c r="BF10" s="13">
        <f t="shared" si="43"/>
        <v>1.3333333333333333</v>
      </c>
      <c r="BG10" s="12">
        <f t="shared" si="44"/>
        <v>317.952</v>
      </c>
      <c r="BH10" s="4"/>
      <c r="BI10" s="13">
        <f t="shared" si="45"/>
        <v>0</v>
      </c>
      <c r="BJ10" s="12">
        <f t="shared" si="46"/>
        <v>0</v>
      </c>
      <c r="BK10" s="4"/>
      <c r="BL10" s="13">
        <f t="shared" si="47"/>
        <v>0</v>
      </c>
      <c r="BM10" s="12">
        <f t="shared" si="48"/>
        <v>0</v>
      </c>
      <c r="BO10" s="13">
        <f t="shared" si="49"/>
        <v>0</v>
      </c>
      <c r="BP10" s="12">
        <f t="shared" si="50"/>
        <v>0</v>
      </c>
      <c r="BR10" s="13">
        <f t="shared" si="51"/>
        <v>0</v>
      </c>
      <c r="BS10" s="12">
        <f t="shared" si="52"/>
        <v>0</v>
      </c>
      <c r="BT10" s="4">
        <f>+ROUND(SUMIFS('[1]CHI TIÊT'!$AC:$AC,'[1]CHI TIÊT'!$M:$M,$B$1,'[1]CHI TIÊT'!$I:$I,$A10)*$D10,0)</f>
        <v>11</v>
      </c>
      <c r="BU10" s="13">
        <f t="shared" si="53"/>
        <v>1.8333333333333333</v>
      </c>
      <c r="BV10" s="12">
        <f t="shared" si="54"/>
        <v>437.18399999999997</v>
      </c>
      <c r="BX10" s="13">
        <f t="shared" si="55"/>
        <v>0</v>
      </c>
      <c r="BY10" s="12">
        <f t="shared" si="56"/>
        <v>0</v>
      </c>
      <c r="BZ10" s="4">
        <v>9</v>
      </c>
      <c r="CA10" s="13">
        <f t="shared" si="57"/>
        <v>1.5</v>
      </c>
      <c r="CB10" s="12">
        <f t="shared" si="58"/>
        <v>357.69600000000003</v>
      </c>
      <c r="CD10" s="13">
        <f t="shared" si="59"/>
        <v>0</v>
      </c>
      <c r="CE10" s="12">
        <f t="shared" si="60"/>
        <v>0</v>
      </c>
      <c r="CF10" s="4">
        <v>0</v>
      </c>
      <c r="CG10" s="13">
        <f t="shared" si="61"/>
        <v>0</v>
      </c>
      <c r="CH10" s="12">
        <f t="shared" si="62"/>
        <v>0</v>
      </c>
      <c r="CI10" s="4"/>
      <c r="CJ10" s="13">
        <f t="shared" si="63"/>
        <v>0</v>
      </c>
      <c r="CK10" s="12">
        <f t="shared" si="64"/>
        <v>0</v>
      </c>
      <c r="CL10" s="4"/>
      <c r="CM10" s="13">
        <f t="shared" si="65"/>
        <v>0</v>
      </c>
      <c r="CN10" s="12">
        <f t="shared" si="66"/>
        <v>0</v>
      </c>
      <c r="CO10" s="4"/>
      <c r="CP10" s="13">
        <f t="shared" si="67"/>
        <v>0</v>
      </c>
      <c r="CQ10" s="12">
        <f t="shared" si="68"/>
        <v>0</v>
      </c>
      <c r="CR10" s="4">
        <v>6</v>
      </c>
      <c r="CS10" s="13">
        <f t="shared" si="69"/>
        <v>1</v>
      </c>
      <c r="CT10" s="12">
        <f t="shared" si="70"/>
        <v>238.464</v>
      </c>
      <c r="CU10" s="4">
        <v>0</v>
      </c>
      <c r="CV10" s="13">
        <f t="shared" si="71"/>
        <v>0</v>
      </c>
      <c r="CW10" s="12">
        <f t="shared" si="72"/>
        <v>0</v>
      </c>
    </row>
    <row r="11" spans="1:101" x14ac:dyDescent="0.25">
      <c r="A11" s="1">
        <v>173129000</v>
      </c>
      <c r="B11" t="s">
        <v>70</v>
      </c>
      <c r="C11" t="s">
        <v>71</v>
      </c>
      <c r="D11" s="3">
        <v>1.7241379310344827E-2</v>
      </c>
      <c r="E11" s="6">
        <v>6</v>
      </c>
      <c r="F11" s="6">
        <v>39.744</v>
      </c>
      <c r="G11" s="1">
        <v>320023</v>
      </c>
      <c r="H11" s="1" t="s">
        <v>2</v>
      </c>
      <c r="I11" s="4"/>
      <c r="J11" s="11">
        <f t="shared" si="73"/>
        <v>0</v>
      </c>
      <c r="K11" s="12">
        <f t="shared" si="12"/>
        <v>0</v>
      </c>
      <c r="L11" s="4"/>
      <c r="M11" s="13">
        <f t="shared" si="13"/>
        <v>0</v>
      </c>
      <c r="N11" s="12">
        <f t="shared" si="14"/>
        <v>0</v>
      </c>
      <c r="O11" s="4">
        <v>4</v>
      </c>
      <c r="P11" s="13">
        <f t="shared" si="15"/>
        <v>0.66666666666666663</v>
      </c>
      <c r="Q11" s="12">
        <f t="shared" si="16"/>
        <v>158.976</v>
      </c>
      <c r="R11" s="4"/>
      <c r="S11" s="13">
        <f t="shared" si="17"/>
        <v>0</v>
      </c>
      <c r="T11" s="12">
        <f t="shared" si="18"/>
        <v>0</v>
      </c>
      <c r="U11" s="4">
        <v>0</v>
      </c>
      <c r="V11" s="13">
        <f t="shared" si="19"/>
        <v>0</v>
      </c>
      <c r="W11" s="12">
        <f t="shared" si="20"/>
        <v>0</v>
      </c>
      <c r="Y11" s="13">
        <f t="shared" si="21"/>
        <v>0</v>
      </c>
      <c r="Z11" s="12">
        <f t="shared" si="22"/>
        <v>0</v>
      </c>
      <c r="AA11" s="4">
        <v>1</v>
      </c>
      <c r="AB11" s="13">
        <f t="shared" si="23"/>
        <v>0.16666666666666666</v>
      </c>
      <c r="AC11" s="12">
        <f t="shared" si="24"/>
        <v>39.744</v>
      </c>
      <c r="AD11" s="4"/>
      <c r="AE11" s="13">
        <f t="shared" si="25"/>
        <v>0</v>
      </c>
      <c r="AF11" s="12">
        <f t="shared" si="26"/>
        <v>0</v>
      </c>
      <c r="AH11" s="13">
        <f t="shared" si="27"/>
        <v>0</v>
      </c>
      <c r="AI11" s="12">
        <f t="shared" si="28"/>
        <v>0</v>
      </c>
      <c r="AJ11" s="4">
        <v>3</v>
      </c>
      <c r="AK11" s="13">
        <f t="shared" si="29"/>
        <v>0.5</v>
      </c>
      <c r="AL11" s="12">
        <f t="shared" si="30"/>
        <v>119.232</v>
      </c>
      <c r="AN11" s="13">
        <f t="shared" si="31"/>
        <v>0</v>
      </c>
      <c r="AO11" s="12">
        <f t="shared" si="32"/>
        <v>0</v>
      </c>
      <c r="AP11" s="4">
        <v>0</v>
      </c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V11">
        <v>1</v>
      </c>
      <c r="AW11" s="13">
        <f t="shared" si="37"/>
        <v>0.16666666666666666</v>
      </c>
      <c r="AX11" s="12">
        <f t="shared" si="38"/>
        <v>39.744</v>
      </c>
      <c r="AY11" s="4"/>
      <c r="AZ11" s="13">
        <f t="shared" si="39"/>
        <v>0</v>
      </c>
      <c r="BA11" s="12">
        <f t="shared" si="40"/>
        <v>0</v>
      </c>
      <c r="BB11" s="4"/>
      <c r="BC11" s="13">
        <f t="shared" si="41"/>
        <v>0</v>
      </c>
      <c r="BD11" s="12">
        <f t="shared" si="42"/>
        <v>0</v>
      </c>
      <c r="BE11" s="4">
        <v>3</v>
      </c>
      <c r="BF11" s="13">
        <f t="shared" si="43"/>
        <v>0.5</v>
      </c>
      <c r="BG11" s="12">
        <f t="shared" si="44"/>
        <v>119.232</v>
      </c>
      <c r="BH11" s="4"/>
      <c r="BI11" s="13">
        <f t="shared" si="45"/>
        <v>0</v>
      </c>
      <c r="BJ11" s="12">
        <f t="shared" si="46"/>
        <v>0</v>
      </c>
      <c r="BK11" s="4"/>
      <c r="BL11" s="13">
        <f t="shared" si="47"/>
        <v>0</v>
      </c>
      <c r="BM11" s="12">
        <f t="shared" si="48"/>
        <v>0</v>
      </c>
      <c r="BO11" s="13">
        <f t="shared" si="49"/>
        <v>0</v>
      </c>
      <c r="BP11" s="12">
        <f t="shared" si="50"/>
        <v>0</v>
      </c>
      <c r="BR11" s="13">
        <f t="shared" si="51"/>
        <v>0</v>
      </c>
      <c r="BS11" s="12">
        <f t="shared" si="52"/>
        <v>0</v>
      </c>
      <c r="BT11" s="4">
        <f>+ROUND(SUMIFS('[1]CHI TIÊT'!$AC:$AC,'[1]CHI TIÊT'!$M:$M,$B$1,'[1]CHI TIÊT'!$I:$I,$A11)*$D11,0)</f>
        <v>3</v>
      </c>
      <c r="BU11" s="13">
        <f t="shared" si="53"/>
        <v>0.5</v>
      </c>
      <c r="BV11" s="12">
        <f t="shared" si="54"/>
        <v>119.232</v>
      </c>
      <c r="BX11" s="13">
        <f t="shared" si="55"/>
        <v>0</v>
      </c>
      <c r="BY11" s="12">
        <f t="shared" si="56"/>
        <v>0</v>
      </c>
      <c r="BZ11" s="4">
        <v>2</v>
      </c>
      <c r="CA11" s="13">
        <f t="shared" si="57"/>
        <v>0.33333333333333331</v>
      </c>
      <c r="CB11" s="12">
        <f t="shared" si="58"/>
        <v>79.488</v>
      </c>
      <c r="CD11" s="13">
        <f t="shared" si="59"/>
        <v>0</v>
      </c>
      <c r="CE11" s="12">
        <f t="shared" si="60"/>
        <v>0</v>
      </c>
      <c r="CF11" s="4">
        <v>0</v>
      </c>
      <c r="CG11" s="13">
        <f t="shared" si="61"/>
        <v>0</v>
      </c>
      <c r="CH11" s="12">
        <f t="shared" si="62"/>
        <v>0</v>
      </c>
      <c r="CI11" s="4"/>
      <c r="CJ11" s="13">
        <f t="shared" si="63"/>
        <v>0</v>
      </c>
      <c r="CK11" s="12">
        <f t="shared" si="64"/>
        <v>0</v>
      </c>
      <c r="CL11" s="4"/>
      <c r="CM11" s="13">
        <f t="shared" si="65"/>
        <v>0</v>
      </c>
      <c r="CN11" s="12">
        <f t="shared" si="66"/>
        <v>0</v>
      </c>
      <c r="CO11" s="4"/>
      <c r="CP11" s="13">
        <f t="shared" si="67"/>
        <v>0</v>
      </c>
      <c r="CQ11" s="12">
        <f t="shared" si="68"/>
        <v>0</v>
      </c>
      <c r="CR11" s="4">
        <v>2</v>
      </c>
      <c r="CS11" s="13">
        <f t="shared" si="69"/>
        <v>0.33333333333333331</v>
      </c>
      <c r="CT11" s="12">
        <f t="shared" si="70"/>
        <v>79.488</v>
      </c>
      <c r="CU11" s="4">
        <v>0</v>
      </c>
      <c r="CV11" s="13">
        <f t="shared" si="71"/>
        <v>0</v>
      </c>
      <c r="CW11" s="12">
        <f t="shared" si="72"/>
        <v>0</v>
      </c>
    </row>
    <row r="12" spans="1:101" x14ac:dyDescent="0.25">
      <c r="I12" s="4"/>
      <c r="J12" s="11">
        <f t="shared" si="73"/>
        <v>0</v>
      </c>
      <c r="K12" s="12">
        <f t="shared" si="12"/>
        <v>0</v>
      </c>
      <c r="L12" s="4"/>
      <c r="M12" s="13">
        <f t="shared" si="13"/>
        <v>0</v>
      </c>
      <c r="N12" s="12">
        <f t="shared" si="14"/>
        <v>0</v>
      </c>
      <c r="O12" s="4">
        <v>0</v>
      </c>
      <c r="P12" s="13">
        <f t="shared" si="15"/>
        <v>0</v>
      </c>
      <c r="Q12" s="12">
        <f t="shared" si="16"/>
        <v>0</v>
      </c>
      <c r="R12" s="4"/>
      <c r="S12" s="13">
        <f t="shared" si="17"/>
        <v>0</v>
      </c>
      <c r="T12" s="12">
        <f t="shared" si="18"/>
        <v>0</v>
      </c>
      <c r="U12" s="4">
        <v>0</v>
      </c>
      <c r="V12" s="13">
        <f t="shared" si="19"/>
        <v>0</v>
      </c>
      <c r="W12" s="12">
        <f t="shared" si="20"/>
        <v>0</v>
      </c>
      <c r="Y12" s="13">
        <f t="shared" si="21"/>
        <v>0</v>
      </c>
      <c r="Z12" s="12">
        <f t="shared" si="22"/>
        <v>0</v>
      </c>
      <c r="AA12" s="4">
        <v>0</v>
      </c>
      <c r="AB12" s="13">
        <f t="shared" si="23"/>
        <v>0</v>
      </c>
      <c r="AC12" s="12">
        <f t="shared" si="24"/>
        <v>0</v>
      </c>
      <c r="AD12" s="4"/>
      <c r="AE12" s="13">
        <f t="shared" si="25"/>
        <v>0</v>
      </c>
      <c r="AF12" s="12">
        <f t="shared" si="26"/>
        <v>0</v>
      </c>
      <c r="AH12" s="13">
        <f t="shared" si="27"/>
        <v>0</v>
      </c>
      <c r="AI12" s="12">
        <f t="shared" si="28"/>
        <v>0</v>
      </c>
      <c r="AJ12" s="4"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>
        <v>0</v>
      </c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V12">
        <v>0</v>
      </c>
      <c r="AW12" s="13">
        <f t="shared" si="37"/>
        <v>0</v>
      </c>
      <c r="AX12" s="12">
        <f t="shared" si="38"/>
        <v>0</v>
      </c>
      <c r="AY12" s="4"/>
      <c r="AZ12" s="13">
        <f t="shared" si="39"/>
        <v>0</v>
      </c>
      <c r="BA12" s="12">
        <f t="shared" si="40"/>
        <v>0</v>
      </c>
      <c r="BB12" s="4"/>
      <c r="BC12" s="13">
        <f t="shared" si="41"/>
        <v>0</v>
      </c>
      <c r="BD12" s="12">
        <f t="shared" si="42"/>
        <v>0</v>
      </c>
      <c r="BE12" s="4">
        <v>0</v>
      </c>
      <c r="BF12" s="13">
        <f t="shared" si="43"/>
        <v>0</v>
      </c>
      <c r="BG12" s="12">
        <f t="shared" si="44"/>
        <v>0</v>
      </c>
      <c r="BH12" s="4"/>
      <c r="BI12" s="13">
        <f t="shared" si="45"/>
        <v>0</v>
      </c>
      <c r="BJ12" s="12">
        <f t="shared" si="46"/>
        <v>0</v>
      </c>
      <c r="BK12" s="4"/>
      <c r="BL12" s="13">
        <f t="shared" si="47"/>
        <v>0</v>
      </c>
      <c r="BM12" s="12">
        <f t="shared" si="48"/>
        <v>0</v>
      </c>
      <c r="BO12" s="13">
        <f t="shared" si="49"/>
        <v>0</v>
      </c>
      <c r="BP12" s="12">
        <f t="shared" si="50"/>
        <v>0</v>
      </c>
      <c r="BR12" s="13">
        <f t="shared" si="51"/>
        <v>0</v>
      </c>
      <c r="BS12" s="12">
        <f t="shared" si="52"/>
        <v>0</v>
      </c>
      <c r="BT12" s="4">
        <f>+ROUND(SUMIFS('[1]CHI TIÊT'!$AC:$AC,'[1]CHI TIÊT'!$M:$M,$B$1,'[1]CHI TIÊT'!$I:$I,$A12)*$D12,0)</f>
        <v>0</v>
      </c>
      <c r="BU12" s="13">
        <f t="shared" si="53"/>
        <v>0</v>
      </c>
      <c r="BV12" s="12">
        <f t="shared" si="54"/>
        <v>0</v>
      </c>
      <c r="BX12" s="13">
        <f t="shared" si="55"/>
        <v>0</v>
      </c>
      <c r="BY12" s="12">
        <f t="shared" si="56"/>
        <v>0</v>
      </c>
      <c r="BZ12" s="4">
        <v>0</v>
      </c>
      <c r="CA12" s="13">
        <f t="shared" si="57"/>
        <v>0</v>
      </c>
      <c r="CB12" s="12">
        <f t="shared" si="58"/>
        <v>0</v>
      </c>
      <c r="CD12" s="13">
        <f t="shared" si="59"/>
        <v>0</v>
      </c>
      <c r="CE12" s="12">
        <f t="shared" si="60"/>
        <v>0</v>
      </c>
      <c r="CF12" s="4">
        <v>0</v>
      </c>
      <c r="CG12" s="13">
        <f t="shared" si="61"/>
        <v>0</v>
      </c>
      <c r="CH12" s="12">
        <f t="shared" si="62"/>
        <v>0</v>
      </c>
      <c r="CI12" s="4"/>
      <c r="CJ12" s="13">
        <f t="shared" si="63"/>
        <v>0</v>
      </c>
      <c r="CK12" s="12">
        <f t="shared" si="64"/>
        <v>0</v>
      </c>
      <c r="CL12" s="4"/>
      <c r="CM12" s="13">
        <f t="shared" si="65"/>
        <v>0</v>
      </c>
      <c r="CN12" s="12">
        <f t="shared" si="66"/>
        <v>0</v>
      </c>
      <c r="CO12" s="4"/>
      <c r="CP12" s="13">
        <f t="shared" si="67"/>
        <v>0</v>
      </c>
      <c r="CQ12" s="12">
        <f t="shared" si="68"/>
        <v>0</v>
      </c>
      <c r="CR12" s="4">
        <v>0</v>
      </c>
      <c r="CS12" s="13">
        <f t="shared" si="69"/>
        <v>0</v>
      </c>
      <c r="CT12" s="12">
        <f t="shared" si="70"/>
        <v>0</v>
      </c>
      <c r="CU12" s="4">
        <v>0</v>
      </c>
      <c r="CV12" s="13">
        <f t="shared" si="71"/>
        <v>0</v>
      </c>
      <c r="CW12" s="12">
        <f t="shared" si="72"/>
        <v>0</v>
      </c>
    </row>
    <row r="13" spans="1:101" x14ac:dyDescent="0.25">
      <c r="A13" s="1">
        <v>173123000</v>
      </c>
      <c r="B13" t="s">
        <v>56</v>
      </c>
      <c r="C13" t="s">
        <v>57</v>
      </c>
      <c r="D13" s="2">
        <v>3.4482758620689655E-2</v>
      </c>
      <c r="E13" s="6">
        <v>6</v>
      </c>
      <c r="F13" s="6">
        <v>37.950120000000005</v>
      </c>
      <c r="G13" s="1">
        <v>320118</v>
      </c>
      <c r="H13" s="1" t="s">
        <v>5</v>
      </c>
      <c r="I13" s="4"/>
      <c r="J13" s="11">
        <f t="shared" si="73"/>
        <v>0</v>
      </c>
      <c r="K13" s="12">
        <f t="shared" si="12"/>
        <v>0</v>
      </c>
      <c r="L13" s="4"/>
      <c r="M13" s="13">
        <f t="shared" si="13"/>
        <v>0</v>
      </c>
      <c r="N13" s="12">
        <f t="shared" si="14"/>
        <v>0</v>
      </c>
      <c r="O13" s="4">
        <v>0</v>
      </c>
      <c r="P13" s="13">
        <f t="shared" si="15"/>
        <v>0</v>
      </c>
      <c r="Q13" s="12">
        <f t="shared" si="16"/>
        <v>0</v>
      </c>
      <c r="R13" s="4"/>
      <c r="S13" s="13">
        <f t="shared" si="17"/>
        <v>0</v>
      </c>
      <c r="T13" s="12">
        <f t="shared" si="18"/>
        <v>0</v>
      </c>
      <c r="U13" s="4">
        <v>0</v>
      </c>
      <c r="V13" s="13">
        <f t="shared" si="19"/>
        <v>0</v>
      </c>
      <c r="W13" s="12">
        <f t="shared" si="20"/>
        <v>0</v>
      </c>
      <c r="Y13" s="13">
        <f t="shared" si="21"/>
        <v>0</v>
      </c>
      <c r="Z13" s="12">
        <f t="shared" si="22"/>
        <v>0</v>
      </c>
      <c r="AA13" s="4">
        <v>0</v>
      </c>
      <c r="AB13" s="13">
        <f t="shared" si="23"/>
        <v>0</v>
      </c>
      <c r="AC13" s="12">
        <f t="shared" si="24"/>
        <v>0</v>
      </c>
      <c r="AD13" s="4"/>
      <c r="AE13" s="13">
        <f t="shared" si="25"/>
        <v>0</v>
      </c>
      <c r="AF13" s="12">
        <f t="shared" si="26"/>
        <v>0</v>
      </c>
      <c r="AH13" s="13">
        <f t="shared" si="27"/>
        <v>0</v>
      </c>
      <c r="AI13" s="12">
        <f t="shared" si="28"/>
        <v>0</v>
      </c>
      <c r="AJ13" s="4"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>
        <v>0</v>
      </c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V13">
        <v>0</v>
      </c>
      <c r="AW13" s="13">
        <f t="shared" si="37"/>
        <v>0</v>
      </c>
      <c r="AX13" s="12">
        <f t="shared" si="38"/>
        <v>0</v>
      </c>
      <c r="AY13" s="4"/>
      <c r="AZ13" s="13">
        <f t="shared" si="39"/>
        <v>0</v>
      </c>
      <c r="BA13" s="12">
        <f t="shared" si="40"/>
        <v>0</v>
      </c>
      <c r="BB13" s="4"/>
      <c r="BC13" s="13">
        <f t="shared" si="41"/>
        <v>0</v>
      </c>
      <c r="BD13" s="12">
        <f t="shared" si="42"/>
        <v>0</v>
      </c>
      <c r="BE13" s="4">
        <v>0</v>
      </c>
      <c r="BF13" s="13">
        <f t="shared" si="43"/>
        <v>0</v>
      </c>
      <c r="BG13" s="12">
        <f t="shared" si="44"/>
        <v>0</v>
      </c>
      <c r="BH13" s="4"/>
      <c r="BI13" s="13">
        <f t="shared" si="45"/>
        <v>0</v>
      </c>
      <c r="BJ13" s="12">
        <f t="shared" si="46"/>
        <v>0</v>
      </c>
      <c r="BK13" s="4"/>
      <c r="BL13" s="13">
        <f t="shared" si="47"/>
        <v>0</v>
      </c>
      <c r="BM13" s="12">
        <f t="shared" si="48"/>
        <v>0</v>
      </c>
      <c r="BO13" s="13">
        <f t="shared" si="49"/>
        <v>0</v>
      </c>
      <c r="BP13" s="12">
        <f t="shared" si="50"/>
        <v>0</v>
      </c>
      <c r="BR13" s="13">
        <f t="shared" si="51"/>
        <v>0</v>
      </c>
      <c r="BS13" s="12">
        <f t="shared" si="52"/>
        <v>0</v>
      </c>
      <c r="BT13" s="4">
        <f>+ROUND(SUMIFS('[1]CHI TIÊT'!$AC:$AC,'[1]CHI TIÊT'!$M:$M,$B$1,'[1]CHI TIÊT'!$I:$I,$A13)*$D13,0)</f>
        <v>0</v>
      </c>
      <c r="BU13" s="13">
        <f t="shared" si="53"/>
        <v>0</v>
      </c>
      <c r="BV13" s="12">
        <f t="shared" si="54"/>
        <v>0</v>
      </c>
      <c r="BX13" s="13">
        <f t="shared" si="55"/>
        <v>0</v>
      </c>
      <c r="BY13" s="12">
        <f t="shared" si="56"/>
        <v>0</v>
      </c>
      <c r="BZ13" s="4">
        <v>0</v>
      </c>
      <c r="CA13" s="13">
        <f t="shared" si="57"/>
        <v>0</v>
      </c>
      <c r="CB13" s="12">
        <f t="shared" si="58"/>
        <v>0</v>
      </c>
      <c r="CD13" s="13">
        <f t="shared" si="59"/>
        <v>0</v>
      </c>
      <c r="CE13" s="12">
        <f t="shared" si="60"/>
        <v>0</v>
      </c>
      <c r="CF13" s="4">
        <v>0</v>
      </c>
      <c r="CG13" s="13">
        <f t="shared" si="61"/>
        <v>0</v>
      </c>
      <c r="CH13" s="12">
        <f t="shared" si="62"/>
        <v>0</v>
      </c>
      <c r="CI13" s="4"/>
      <c r="CJ13" s="13">
        <f t="shared" si="63"/>
        <v>0</v>
      </c>
      <c r="CK13" s="12">
        <f t="shared" si="64"/>
        <v>0</v>
      </c>
      <c r="CL13" s="4"/>
      <c r="CM13" s="13">
        <f t="shared" si="65"/>
        <v>0</v>
      </c>
      <c r="CN13" s="12">
        <f t="shared" si="66"/>
        <v>0</v>
      </c>
      <c r="CO13" s="4"/>
      <c r="CP13" s="13">
        <f t="shared" si="67"/>
        <v>0</v>
      </c>
      <c r="CQ13" s="12">
        <f t="shared" si="68"/>
        <v>0</v>
      </c>
      <c r="CR13" s="4">
        <v>0</v>
      </c>
      <c r="CS13" s="13">
        <f t="shared" si="69"/>
        <v>0</v>
      </c>
      <c r="CT13" s="12">
        <f t="shared" si="70"/>
        <v>0</v>
      </c>
      <c r="CU13" s="4">
        <v>0</v>
      </c>
      <c r="CV13" s="13">
        <f t="shared" si="71"/>
        <v>0</v>
      </c>
      <c r="CW13" s="12">
        <f t="shared" si="72"/>
        <v>0</v>
      </c>
    </row>
    <row r="14" spans="1:101" x14ac:dyDescent="0.25">
      <c r="A14" s="1">
        <v>173123000</v>
      </c>
      <c r="B14" t="s">
        <v>58</v>
      </c>
      <c r="C14" t="s">
        <v>59</v>
      </c>
      <c r="D14" s="2">
        <v>0.20689655172413793</v>
      </c>
      <c r="E14" s="6">
        <v>6</v>
      </c>
      <c r="F14" s="6">
        <v>37.950120000000005</v>
      </c>
      <c r="G14" s="1">
        <v>320118</v>
      </c>
      <c r="H14" s="1" t="s">
        <v>5</v>
      </c>
      <c r="I14" s="4"/>
      <c r="J14" s="11">
        <f t="shared" si="73"/>
        <v>0</v>
      </c>
      <c r="K14" s="12">
        <f t="shared" si="12"/>
        <v>0</v>
      </c>
      <c r="L14" s="4"/>
      <c r="M14" s="13">
        <f t="shared" si="13"/>
        <v>0</v>
      </c>
      <c r="N14" s="12">
        <f t="shared" si="14"/>
        <v>0</v>
      </c>
      <c r="O14" s="4">
        <v>0</v>
      </c>
      <c r="P14" s="13">
        <f t="shared" si="15"/>
        <v>0</v>
      </c>
      <c r="Q14" s="12">
        <f t="shared" si="16"/>
        <v>0</v>
      </c>
      <c r="R14" s="4"/>
      <c r="S14" s="13">
        <f t="shared" si="17"/>
        <v>0</v>
      </c>
      <c r="T14" s="12">
        <f t="shared" si="18"/>
        <v>0</v>
      </c>
      <c r="U14" s="4">
        <v>0</v>
      </c>
      <c r="V14" s="13">
        <f t="shared" si="19"/>
        <v>0</v>
      </c>
      <c r="W14" s="12">
        <f t="shared" si="20"/>
        <v>0</v>
      </c>
      <c r="Y14" s="13">
        <f t="shared" si="21"/>
        <v>0</v>
      </c>
      <c r="Z14" s="12">
        <f t="shared" si="22"/>
        <v>0</v>
      </c>
      <c r="AA14" s="4">
        <v>0</v>
      </c>
      <c r="AB14" s="13">
        <f t="shared" si="23"/>
        <v>0</v>
      </c>
      <c r="AC14" s="12">
        <f t="shared" si="24"/>
        <v>0</v>
      </c>
      <c r="AD14" s="4"/>
      <c r="AE14" s="13">
        <f t="shared" si="25"/>
        <v>0</v>
      </c>
      <c r="AF14" s="12">
        <f t="shared" si="26"/>
        <v>0</v>
      </c>
      <c r="AH14" s="13">
        <f t="shared" si="27"/>
        <v>0</v>
      </c>
      <c r="AI14" s="12">
        <f t="shared" si="28"/>
        <v>0</v>
      </c>
      <c r="AJ14" s="4"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>
        <v>0</v>
      </c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V14">
        <v>0</v>
      </c>
      <c r="AW14" s="13">
        <f t="shared" si="37"/>
        <v>0</v>
      </c>
      <c r="AX14" s="12">
        <f t="shared" si="38"/>
        <v>0</v>
      </c>
      <c r="AY14" s="4"/>
      <c r="AZ14" s="13">
        <f t="shared" si="39"/>
        <v>0</v>
      </c>
      <c r="BA14" s="12">
        <f t="shared" si="40"/>
        <v>0</v>
      </c>
      <c r="BB14" s="4"/>
      <c r="BC14" s="13">
        <f t="shared" si="41"/>
        <v>0</v>
      </c>
      <c r="BD14" s="12">
        <f t="shared" si="42"/>
        <v>0</v>
      </c>
      <c r="BE14" s="4">
        <v>0</v>
      </c>
      <c r="BF14" s="13">
        <f t="shared" si="43"/>
        <v>0</v>
      </c>
      <c r="BG14" s="12">
        <f t="shared" si="44"/>
        <v>0</v>
      </c>
      <c r="BH14" s="4"/>
      <c r="BI14" s="13">
        <f t="shared" si="45"/>
        <v>0</v>
      </c>
      <c r="BJ14" s="12">
        <f t="shared" si="46"/>
        <v>0</v>
      </c>
      <c r="BK14" s="4"/>
      <c r="BL14" s="13">
        <f t="shared" si="47"/>
        <v>0</v>
      </c>
      <c r="BM14" s="12">
        <f t="shared" si="48"/>
        <v>0</v>
      </c>
      <c r="BO14" s="13">
        <f t="shared" si="49"/>
        <v>0</v>
      </c>
      <c r="BP14" s="12">
        <f t="shared" si="50"/>
        <v>0</v>
      </c>
      <c r="BR14" s="13">
        <f t="shared" si="51"/>
        <v>0</v>
      </c>
      <c r="BS14" s="12">
        <f t="shared" si="52"/>
        <v>0</v>
      </c>
      <c r="BT14" s="4">
        <f>+ROUND(SUMIFS('[1]CHI TIÊT'!$AC:$AC,'[1]CHI TIÊT'!$M:$M,$B$1,'[1]CHI TIÊT'!$I:$I,$A14)*$D14,0)</f>
        <v>0</v>
      </c>
      <c r="BU14" s="13">
        <f t="shared" si="53"/>
        <v>0</v>
      </c>
      <c r="BV14" s="12">
        <f t="shared" si="54"/>
        <v>0</v>
      </c>
      <c r="BX14" s="13">
        <f t="shared" si="55"/>
        <v>0</v>
      </c>
      <c r="BY14" s="12">
        <f t="shared" si="56"/>
        <v>0</v>
      </c>
      <c r="BZ14" s="4">
        <v>0</v>
      </c>
      <c r="CA14" s="13">
        <f t="shared" si="57"/>
        <v>0</v>
      </c>
      <c r="CB14" s="12">
        <f t="shared" si="58"/>
        <v>0</v>
      </c>
      <c r="CD14" s="13">
        <f t="shared" si="59"/>
        <v>0</v>
      </c>
      <c r="CE14" s="12">
        <f t="shared" si="60"/>
        <v>0</v>
      </c>
      <c r="CF14" s="4">
        <v>0</v>
      </c>
      <c r="CG14" s="13">
        <f t="shared" si="61"/>
        <v>0</v>
      </c>
      <c r="CH14" s="12">
        <f t="shared" si="62"/>
        <v>0</v>
      </c>
      <c r="CI14" s="4"/>
      <c r="CJ14" s="13">
        <f t="shared" si="63"/>
        <v>0</v>
      </c>
      <c r="CK14" s="12">
        <f t="shared" si="64"/>
        <v>0</v>
      </c>
      <c r="CL14" s="4"/>
      <c r="CM14" s="13">
        <f t="shared" si="65"/>
        <v>0</v>
      </c>
      <c r="CN14" s="12">
        <f t="shared" si="66"/>
        <v>0</v>
      </c>
      <c r="CO14" s="4"/>
      <c r="CP14" s="13">
        <f t="shared" si="67"/>
        <v>0</v>
      </c>
      <c r="CQ14" s="12">
        <f t="shared" si="68"/>
        <v>0</v>
      </c>
      <c r="CR14" s="4">
        <v>0</v>
      </c>
      <c r="CS14" s="13">
        <f t="shared" si="69"/>
        <v>0</v>
      </c>
      <c r="CT14" s="12">
        <f t="shared" si="70"/>
        <v>0</v>
      </c>
      <c r="CU14" s="4">
        <v>0</v>
      </c>
      <c r="CV14" s="13">
        <f t="shared" si="71"/>
        <v>0</v>
      </c>
      <c r="CW14" s="12">
        <f t="shared" si="72"/>
        <v>0</v>
      </c>
    </row>
    <row r="15" spans="1:101" x14ac:dyDescent="0.25">
      <c r="A15" s="1">
        <v>173123000</v>
      </c>
      <c r="B15" t="s">
        <v>60</v>
      </c>
      <c r="C15" t="s">
        <v>61</v>
      </c>
      <c r="D15" s="2">
        <v>0.25862068965517243</v>
      </c>
      <c r="E15" s="6">
        <v>6</v>
      </c>
      <c r="F15" s="6">
        <v>37.950120000000005</v>
      </c>
      <c r="G15" s="1">
        <v>320118</v>
      </c>
      <c r="H15" s="1" t="s">
        <v>5</v>
      </c>
      <c r="I15" s="4"/>
      <c r="J15" s="11">
        <f t="shared" si="73"/>
        <v>0</v>
      </c>
      <c r="K15" s="12">
        <f t="shared" si="12"/>
        <v>0</v>
      </c>
      <c r="L15" s="4"/>
      <c r="M15" s="13">
        <f t="shared" si="13"/>
        <v>0</v>
      </c>
      <c r="N15" s="12">
        <f t="shared" si="14"/>
        <v>0</v>
      </c>
      <c r="O15" s="4">
        <v>0</v>
      </c>
      <c r="P15" s="13">
        <f t="shared" si="15"/>
        <v>0</v>
      </c>
      <c r="Q15" s="12">
        <f t="shared" si="16"/>
        <v>0</v>
      </c>
      <c r="R15" s="4"/>
      <c r="S15" s="13">
        <f t="shared" si="17"/>
        <v>0</v>
      </c>
      <c r="T15" s="12">
        <f t="shared" si="18"/>
        <v>0</v>
      </c>
      <c r="U15" s="4">
        <v>0</v>
      </c>
      <c r="V15" s="13">
        <f t="shared" si="19"/>
        <v>0</v>
      </c>
      <c r="W15" s="12">
        <f t="shared" si="20"/>
        <v>0</v>
      </c>
      <c r="Y15" s="13">
        <f t="shared" si="21"/>
        <v>0</v>
      </c>
      <c r="Z15" s="12">
        <f t="shared" si="22"/>
        <v>0</v>
      </c>
      <c r="AA15" s="4">
        <v>0</v>
      </c>
      <c r="AB15" s="13">
        <f t="shared" si="23"/>
        <v>0</v>
      </c>
      <c r="AC15" s="12">
        <f t="shared" si="24"/>
        <v>0</v>
      </c>
      <c r="AD15" s="4"/>
      <c r="AE15" s="13">
        <f t="shared" si="25"/>
        <v>0</v>
      </c>
      <c r="AF15" s="12">
        <f t="shared" si="26"/>
        <v>0</v>
      </c>
      <c r="AH15" s="13">
        <f t="shared" si="27"/>
        <v>0</v>
      </c>
      <c r="AI15" s="12">
        <f t="shared" si="28"/>
        <v>0</v>
      </c>
      <c r="AJ15" s="4"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>
        <v>0</v>
      </c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V15">
        <v>0</v>
      </c>
      <c r="AW15" s="13">
        <f t="shared" si="37"/>
        <v>0</v>
      </c>
      <c r="AX15" s="12">
        <f t="shared" si="38"/>
        <v>0</v>
      </c>
      <c r="AY15" s="4"/>
      <c r="AZ15" s="13">
        <f t="shared" si="39"/>
        <v>0</v>
      </c>
      <c r="BA15" s="12">
        <f t="shared" si="40"/>
        <v>0</v>
      </c>
      <c r="BB15" s="4"/>
      <c r="BC15" s="13">
        <f t="shared" si="41"/>
        <v>0</v>
      </c>
      <c r="BD15" s="12">
        <f t="shared" si="42"/>
        <v>0</v>
      </c>
      <c r="BE15" s="4">
        <v>0</v>
      </c>
      <c r="BF15" s="13">
        <f t="shared" si="43"/>
        <v>0</v>
      </c>
      <c r="BG15" s="12">
        <f t="shared" si="44"/>
        <v>0</v>
      </c>
      <c r="BH15" s="4"/>
      <c r="BI15" s="13">
        <f t="shared" si="45"/>
        <v>0</v>
      </c>
      <c r="BJ15" s="12">
        <f t="shared" si="46"/>
        <v>0</v>
      </c>
      <c r="BK15" s="4"/>
      <c r="BL15" s="13">
        <f t="shared" si="47"/>
        <v>0</v>
      </c>
      <c r="BM15" s="12">
        <f t="shared" si="48"/>
        <v>0</v>
      </c>
      <c r="BO15" s="13">
        <f t="shared" si="49"/>
        <v>0</v>
      </c>
      <c r="BP15" s="12">
        <f t="shared" si="50"/>
        <v>0</v>
      </c>
      <c r="BR15" s="13">
        <f t="shared" si="51"/>
        <v>0</v>
      </c>
      <c r="BS15" s="12">
        <f t="shared" si="52"/>
        <v>0</v>
      </c>
      <c r="BT15" s="4">
        <f>+ROUND(SUMIFS('[1]CHI TIÊT'!$AC:$AC,'[1]CHI TIÊT'!$M:$M,$B$1,'[1]CHI TIÊT'!$I:$I,$A15)*$D15,0)</f>
        <v>0</v>
      </c>
      <c r="BU15" s="13">
        <f t="shared" si="53"/>
        <v>0</v>
      </c>
      <c r="BV15" s="12">
        <f t="shared" si="54"/>
        <v>0</v>
      </c>
      <c r="BX15" s="13">
        <f t="shared" si="55"/>
        <v>0</v>
      </c>
      <c r="BY15" s="12">
        <f t="shared" si="56"/>
        <v>0</v>
      </c>
      <c r="BZ15" s="4">
        <v>0</v>
      </c>
      <c r="CA15" s="13">
        <f t="shared" si="57"/>
        <v>0</v>
      </c>
      <c r="CB15" s="12">
        <f t="shared" si="58"/>
        <v>0</v>
      </c>
      <c r="CD15" s="13">
        <f t="shared" si="59"/>
        <v>0</v>
      </c>
      <c r="CE15" s="12">
        <f t="shared" si="60"/>
        <v>0</v>
      </c>
      <c r="CF15" s="4">
        <v>0</v>
      </c>
      <c r="CG15" s="13">
        <f t="shared" si="61"/>
        <v>0</v>
      </c>
      <c r="CH15" s="12">
        <f t="shared" si="62"/>
        <v>0</v>
      </c>
      <c r="CI15" s="4"/>
      <c r="CJ15" s="13">
        <f t="shared" si="63"/>
        <v>0</v>
      </c>
      <c r="CK15" s="12">
        <f t="shared" si="64"/>
        <v>0</v>
      </c>
      <c r="CL15" s="4"/>
      <c r="CM15" s="13">
        <f t="shared" si="65"/>
        <v>0</v>
      </c>
      <c r="CN15" s="12">
        <f t="shared" si="66"/>
        <v>0</v>
      </c>
      <c r="CO15" s="4"/>
      <c r="CP15" s="13">
        <f t="shared" si="67"/>
        <v>0</v>
      </c>
      <c r="CQ15" s="12">
        <f t="shared" si="68"/>
        <v>0</v>
      </c>
      <c r="CR15" s="4">
        <v>0</v>
      </c>
      <c r="CS15" s="13">
        <f t="shared" si="69"/>
        <v>0</v>
      </c>
      <c r="CT15" s="12">
        <f t="shared" si="70"/>
        <v>0</v>
      </c>
      <c r="CU15" s="4">
        <v>0</v>
      </c>
      <c r="CV15" s="13">
        <f t="shared" si="71"/>
        <v>0</v>
      </c>
      <c r="CW15" s="12">
        <f t="shared" si="72"/>
        <v>0</v>
      </c>
    </row>
    <row r="16" spans="1:101" x14ac:dyDescent="0.25">
      <c r="A16" s="1">
        <v>173123000</v>
      </c>
      <c r="B16" t="s">
        <v>62</v>
      </c>
      <c r="C16" t="s">
        <v>63</v>
      </c>
      <c r="D16" s="2">
        <v>0.25862068965517243</v>
      </c>
      <c r="E16" s="6">
        <v>6</v>
      </c>
      <c r="F16" s="6">
        <v>37.950120000000005</v>
      </c>
      <c r="G16" s="1">
        <v>320118</v>
      </c>
      <c r="H16" s="1" t="s">
        <v>5</v>
      </c>
      <c r="I16" s="4"/>
      <c r="J16" s="11">
        <f t="shared" si="73"/>
        <v>0</v>
      </c>
      <c r="K16" s="12">
        <f t="shared" si="12"/>
        <v>0</v>
      </c>
      <c r="L16" s="4"/>
      <c r="M16" s="13">
        <f t="shared" si="13"/>
        <v>0</v>
      </c>
      <c r="N16" s="12">
        <f t="shared" si="14"/>
        <v>0</v>
      </c>
      <c r="O16" s="4">
        <v>0</v>
      </c>
      <c r="P16" s="13">
        <f t="shared" si="15"/>
        <v>0</v>
      </c>
      <c r="Q16" s="12">
        <f t="shared" si="16"/>
        <v>0</v>
      </c>
      <c r="R16" s="4"/>
      <c r="S16" s="13">
        <f t="shared" si="17"/>
        <v>0</v>
      </c>
      <c r="T16" s="12">
        <f t="shared" si="18"/>
        <v>0</v>
      </c>
      <c r="U16" s="4">
        <v>0</v>
      </c>
      <c r="V16" s="13">
        <f t="shared" si="19"/>
        <v>0</v>
      </c>
      <c r="W16" s="12">
        <f t="shared" si="20"/>
        <v>0</v>
      </c>
      <c r="Y16" s="13">
        <f t="shared" si="21"/>
        <v>0</v>
      </c>
      <c r="Z16" s="12">
        <f t="shared" si="22"/>
        <v>0</v>
      </c>
      <c r="AA16" s="4">
        <v>0</v>
      </c>
      <c r="AB16" s="13">
        <f t="shared" si="23"/>
        <v>0</v>
      </c>
      <c r="AC16" s="12">
        <f t="shared" si="24"/>
        <v>0</v>
      </c>
      <c r="AD16" s="4"/>
      <c r="AE16" s="13">
        <f t="shared" si="25"/>
        <v>0</v>
      </c>
      <c r="AF16" s="12">
        <f t="shared" si="26"/>
        <v>0</v>
      </c>
      <c r="AH16" s="13">
        <f t="shared" si="27"/>
        <v>0</v>
      </c>
      <c r="AI16" s="12">
        <f t="shared" si="28"/>
        <v>0</v>
      </c>
      <c r="AJ16" s="4"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>
        <v>0</v>
      </c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V16">
        <v>0</v>
      </c>
      <c r="AW16" s="13">
        <f t="shared" si="37"/>
        <v>0</v>
      </c>
      <c r="AX16" s="12">
        <f t="shared" si="38"/>
        <v>0</v>
      </c>
      <c r="AY16" s="4"/>
      <c r="AZ16" s="13">
        <f t="shared" si="39"/>
        <v>0</v>
      </c>
      <c r="BA16" s="12">
        <f t="shared" si="40"/>
        <v>0</v>
      </c>
      <c r="BB16" s="4"/>
      <c r="BC16" s="13">
        <f t="shared" si="41"/>
        <v>0</v>
      </c>
      <c r="BD16" s="12">
        <f t="shared" si="42"/>
        <v>0</v>
      </c>
      <c r="BE16" s="4">
        <v>0</v>
      </c>
      <c r="BF16" s="13">
        <f t="shared" si="43"/>
        <v>0</v>
      </c>
      <c r="BG16" s="12">
        <f t="shared" si="44"/>
        <v>0</v>
      </c>
      <c r="BH16" s="4"/>
      <c r="BI16" s="13">
        <f t="shared" si="45"/>
        <v>0</v>
      </c>
      <c r="BJ16" s="12">
        <f t="shared" si="46"/>
        <v>0</v>
      </c>
      <c r="BK16" s="4"/>
      <c r="BL16" s="13">
        <f t="shared" si="47"/>
        <v>0</v>
      </c>
      <c r="BM16" s="12">
        <f t="shared" si="48"/>
        <v>0</v>
      </c>
      <c r="BO16" s="13">
        <f t="shared" si="49"/>
        <v>0</v>
      </c>
      <c r="BP16" s="12">
        <f t="shared" si="50"/>
        <v>0</v>
      </c>
      <c r="BR16" s="13">
        <f t="shared" si="51"/>
        <v>0</v>
      </c>
      <c r="BS16" s="12">
        <f t="shared" si="52"/>
        <v>0</v>
      </c>
      <c r="BT16" s="4">
        <f>+ROUND(SUMIFS('[1]CHI TIÊT'!$AC:$AC,'[1]CHI TIÊT'!$M:$M,$B$1,'[1]CHI TIÊT'!$I:$I,$A16)*$D16,0)</f>
        <v>0</v>
      </c>
      <c r="BU16" s="13">
        <f t="shared" si="53"/>
        <v>0</v>
      </c>
      <c r="BV16" s="12">
        <f t="shared" si="54"/>
        <v>0</v>
      </c>
      <c r="BX16" s="13">
        <f t="shared" si="55"/>
        <v>0</v>
      </c>
      <c r="BY16" s="12">
        <f t="shared" si="56"/>
        <v>0</v>
      </c>
      <c r="BZ16" s="4">
        <v>0</v>
      </c>
      <c r="CA16" s="13">
        <f t="shared" si="57"/>
        <v>0</v>
      </c>
      <c r="CB16" s="12">
        <f t="shared" si="58"/>
        <v>0</v>
      </c>
      <c r="CD16" s="13">
        <f t="shared" si="59"/>
        <v>0</v>
      </c>
      <c r="CE16" s="12">
        <f t="shared" si="60"/>
        <v>0</v>
      </c>
      <c r="CF16" s="4">
        <v>0</v>
      </c>
      <c r="CG16" s="13">
        <f t="shared" si="61"/>
        <v>0</v>
      </c>
      <c r="CH16" s="12">
        <f t="shared" si="62"/>
        <v>0</v>
      </c>
      <c r="CI16" s="4"/>
      <c r="CJ16" s="13">
        <f t="shared" si="63"/>
        <v>0</v>
      </c>
      <c r="CK16" s="12">
        <f t="shared" si="64"/>
        <v>0</v>
      </c>
      <c r="CL16" s="4"/>
      <c r="CM16" s="13">
        <f t="shared" si="65"/>
        <v>0</v>
      </c>
      <c r="CN16" s="12">
        <f t="shared" si="66"/>
        <v>0</v>
      </c>
      <c r="CO16" s="4"/>
      <c r="CP16" s="13">
        <f t="shared" si="67"/>
        <v>0</v>
      </c>
      <c r="CQ16" s="12">
        <f t="shared" si="68"/>
        <v>0</v>
      </c>
      <c r="CR16" s="4">
        <v>0</v>
      </c>
      <c r="CS16" s="13">
        <f t="shared" si="69"/>
        <v>0</v>
      </c>
      <c r="CT16" s="12">
        <f t="shared" si="70"/>
        <v>0</v>
      </c>
      <c r="CU16" s="4">
        <v>0</v>
      </c>
      <c r="CV16" s="13">
        <f t="shared" si="71"/>
        <v>0</v>
      </c>
      <c r="CW16" s="12">
        <f t="shared" si="72"/>
        <v>0</v>
      </c>
    </row>
    <row r="17" spans="1:101" x14ac:dyDescent="0.25">
      <c r="A17" s="1">
        <v>173123000</v>
      </c>
      <c r="B17" t="s">
        <v>64</v>
      </c>
      <c r="C17" t="s">
        <v>65</v>
      </c>
      <c r="D17" s="2">
        <v>8.6206896551724144E-2</v>
      </c>
      <c r="E17" s="6">
        <v>6</v>
      </c>
      <c r="F17" s="6">
        <v>37.950120000000005</v>
      </c>
      <c r="G17" s="1">
        <v>320118</v>
      </c>
      <c r="H17" s="1" t="s">
        <v>5</v>
      </c>
      <c r="I17" s="4"/>
      <c r="J17" s="11">
        <f t="shared" si="73"/>
        <v>0</v>
      </c>
      <c r="K17" s="12">
        <f t="shared" si="12"/>
        <v>0</v>
      </c>
      <c r="L17" s="4"/>
      <c r="M17" s="13">
        <f t="shared" si="13"/>
        <v>0</v>
      </c>
      <c r="N17" s="12">
        <f t="shared" si="14"/>
        <v>0</v>
      </c>
      <c r="O17" s="4">
        <v>0</v>
      </c>
      <c r="P17" s="13">
        <f t="shared" si="15"/>
        <v>0</v>
      </c>
      <c r="Q17" s="12">
        <f t="shared" si="16"/>
        <v>0</v>
      </c>
      <c r="R17" s="4"/>
      <c r="S17" s="13">
        <f t="shared" si="17"/>
        <v>0</v>
      </c>
      <c r="T17" s="12">
        <f t="shared" si="18"/>
        <v>0</v>
      </c>
      <c r="U17" s="4">
        <v>0</v>
      </c>
      <c r="V17" s="13">
        <f t="shared" si="19"/>
        <v>0</v>
      </c>
      <c r="W17" s="12">
        <f t="shared" si="20"/>
        <v>0</v>
      </c>
      <c r="Y17" s="13">
        <f t="shared" si="21"/>
        <v>0</v>
      </c>
      <c r="Z17" s="12">
        <f t="shared" si="22"/>
        <v>0</v>
      </c>
      <c r="AA17" s="4">
        <v>0</v>
      </c>
      <c r="AB17" s="13">
        <f t="shared" si="23"/>
        <v>0</v>
      </c>
      <c r="AC17" s="12">
        <f t="shared" si="24"/>
        <v>0</v>
      </c>
      <c r="AD17" s="4"/>
      <c r="AE17" s="13">
        <f t="shared" si="25"/>
        <v>0</v>
      </c>
      <c r="AF17" s="12">
        <f t="shared" si="26"/>
        <v>0</v>
      </c>
      <c r="AH17" s="13">
        <f t="shared" si="27"/>
        <v>0</v>
      </c>
      <c r="AI17" s="12">
        <f t="shared" si="28"/>
        <v>0</v>
      </c>
      <c r="AJ17" s="4"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>
        <v>0</v>
      </c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V17">
        <v>0</v>
      </c>
      <c r="AW17" s="13">
        <f t="shared" si="37"/>
        <v>0</v>
      </c>
      <c r="AX17" s="12">
        <f t="shared" si="38"/>
        <v>0</v>
      </c>
      <c r="AY17" s="4"/>
      <c r="AZ17" s="13">
        <f t="shared" si="39"/>
        <v>0</v>
      </c>
      <c r="BA17" s="12">
        <f t="shared" si="40"/>
        <v>0</v>
      </c>
      <c r="BB17" s="4"/>
      <c r="BC17" s="13">
        <f t="shared" si="41"/>
        <v>0</v>
      </c>
      <c r="BD17" s="12">
        <f t="shared" si="42"/>
        <v>0</v>
      </c>
      <c r="BE17" s="4">
        <v>0</v>
      </c>
      <c r="BF17" s="13">
        <f t="shared" si="43"/>
        <v>0</v>
      </c>
      <c r="BG17" s="12">
        <f t="shared" si="44"/>
        <v>0</v>
      </c>
      <c r="BH17" s="4"/>
      <c r="BI17" s="13">
        <f t="shared" si="45"/>
        <v>0</v>
      </c>
      <c r="BJ17" s="12">
        <f t="shared" si="46"/>
        <v>0</v>
      </c>
      <c r="BK17" s="4"/>
      <c r="BL17" s="13">
        <f t="shared" si="47"/>
        <v>0</v>
      </c>
      <c r="BM17" s="12">
        <f t="shared" si="48"/>
        <v>0</v>
      </c>
      <c r="BO17" s="13">
        <f t="shared" si="49"/>
        <v>0</v>
      </c>
      <c r="BP17" s="12">
        <f t="shared" si="50"/>
        <v>0</v>
      </c>
      <c r="BR17" s="13">
        <f t="shared" si="51"/>
        <v>0</v>
      </c>
      <c r="BS17" s="12">
        <f t="shared" si="52"/>
        <v>0</v>
      </c>
      <c r="BT17" s="4">
        <f>+ROUND(SUMIFS('[1]CHI TIÊT'!$AC:$AC,'[1]CHI TIÊT'!$M:$M,$B$1,'[1]CHI TIÊT'!$I:$I,$A17)*$D17,0)</f>
        <v>0</v>
      </c>
      <c r="BU17" s="13">
        <f t="shared" si="53"/>
        <v>0</v>
      </c>
      <c r="BV17" s="12">
        <f t="shared" si="54"/>
        <v>0</v>
      </c>
      <c r="BX17" s="13">
        <f t="shared" si="55"/>
        <v>0</v>
      </c>
      <c r="BY17" s="12">
        <f t="shared" si="56"/>
        <v>0</v>
      </c>
      <c r="BZ17" s="4">
        <v>0</v>
      </c>
      <c r="CA17" s="13">
        <f t="shared" si="57"/>
        <v>0</v>
      </c>
      <c r="CB17" s="12">
        <f t="shared" si="58"/>
        <v>0</v>
      </c>
      <c r="CD17" s="13">
        <f t="shared" si="59"/>
        <v>0</v>
      </c>
      <c r="CE17" s="12">
        <f t="shared" si="60"/>
        <v>0</v>
      </c>
      <c r="CF17" s="4">
        <v>0</v>
      </c>
      <c r="CG17" s="13">
        <f t="shared" si="61"/>
        <v>0</v>
      </c>
      <c r="CH17" s="12">
        <f t="shared" si="62"/>
        <v>0</v>
      </c>
      <c r="CI17" s="4"/>
      <c r="CJ17" s="13">
        <f t="shared" si="63"/>
        <v>0</v>
      </c>
      <c r="CK17" s="12">
        <f t="shared" si="64"/>
        <v>0</v>
      </c>
      <c r="CL17" s="4"/>
      <c r="CM17" s="13">
        <f t="shared" si="65"/>
        <v>0</v>
      </c>
      <c r="CN17" s="12">
        <f t="shared" si="66"/>
        <v>0</v>
      </c>
      <c r="CO17" s="4"/>
      <c r="CP17" s="13">
        <f t="shared" si="67"/>
        <v>0</v>
      </c>
      <c r="CQ17" s="12">
        <f t="shared" si="68"/>
        <v>0</v>
      </c>
      <c r="CR17" s="4">
        <v>0</v>
      </c>
      <c r="CS17" s="13">
        <f t="shared" si="69"/>
        <v>0</v>
      </c>
      <c r="CT17" s="12">
        <f t="shared" si="70"/>
        <v>0</v>
      </c>
      <c r="CU17" s="4">
        <v>0</v>
      </c>
      <c r="CV17" s="13">
        <f t="shared" si="71"/>
        <v>0</v>
      </c>
      <c r="CW17" s="12">
        <f t="shared" si="72"/>
        <v>0</v>
      </c>
    </row>
    <row r="18" spans="1:101" x14ac:dyDescent="0.25">
      <c r="A18" s="1">
        <v>173123000</v>
      </c>
      <c r="B18" t="s">
        <v>66</v>
      </c>
      <c r="C18" t="s">
        <v>67</v>
      </c>
      <c r="D18" s="2">
        <v>6.8965517241379309E-2</v>
      </c>
      <c r="E18" s="6">
        <v>6</v>
      </c>
      <c r="F18" s="6">
        <v>37.950120000000005</v>
      </c>
      <c r="G18" s="1">
        <v>320118</v>
      </c>
      <c r="H18" s="1" t="s">
        <v>5</v>
      </c>
      <c r="I18" s="4"/>
      <c r="J18" s="11">
        <f t="shared" si="73"/>
        <v>0</v>
      </c>
      <c r="K18" s="12">
        <f t="shared" si="12"/>
        <v>0</v>
      </c>
      <c r="L18" s="4"/>
      <c r="M18" s="13">
        <f t="shared" si="13"/>
        <v>0</v>
      </c>
      <c r="N18" s="12">
        <f t="shared" si="14"/>
        <v>0</v>
      </c>
      <c r="O18" s="4">
        <v>0</v>
      </c>
      <c r="P18" s="13">
        <f t="shared" si="15"/>
        <v>0</v>
      </c>
      <c r="Q18" s="12">
        <f t="shared" si="16"/>
        <v>0</v>
      </c>
      <c r="R18" s="4"/>
      <c r="S18" s="13">
        <f t="shared" si="17"/>
        <v>0</v>
      </c>
      <c r="T18" s="12">
        <f t="shared" si="18"/>
        <v>0</v>
      </c>
      <c r="U18" s="4">
        <v>0</v>
      </c>
      <c r="V18" s="13">
        <f t="shared" si="19"/>
        <v>0</v>
      </c>
      <c r="W18" s="12">
        <f t="shared" si="20"/>
        <v>0</v>
      </c>
      <c r="Y18" s="13">
        <f t="shared" si="21"/>
        <v>0</v>
      </c>
      <c r="Z18" s="12">
        <f t="shared" si="22"/>
        <v>0</v>
      </c>
      <c r="AA18" s="4">
        <v>0</v>
      </c>
      <c r="AB18" s="13">
        <f t="shared" si="23"/>
        <v>0</v>
      </c>
      <c r="AC18" s="12">
        <f t="shared" si="24"/>
        <v>0</v>
      </c>
      <c r="AD18" s="4"/>
      <c r="AE18" s="13">
        <f t="shared" si="25"/>
        <v>0</v>
      </c>
      <c r="AF18" s="12">
        <f t="shared" si="26"/>
        <v>0</v>
      </c>
      <c r="AH18" s="13">
        <f t="shared" si="27"/>
        <v>0</v>
      </c>
      <c r="AI18" s="12">
        <f t="shared" si="28"/>
        <v>0</v>
      </c>
      <c r="AJ18" s="4"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>
        <v>0</v>
      </c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V18">
        <v>0</v>
      </c>
      <c r="AW18" s="13">
        <f t="shared" si="37"/>
        <v>0</v>
      </c>
      <c r="AX18" s="12">
        <f t="shared" si="38"/>
        <v>0</v>
      </c>
      <c r="AY18" s="4"/>
      <c r="AZ18" s="13">
        <f t="shared" si="39"/>
        <v>0</v>
      </c>
      <c r="BA18" s="12">
        <f t="shared" si="40"/>
        <v>0</v>
      </c>
      <c r="BB18" s="4"/>
      <c r="BC18" s="13">
        <f t="shared" si="41"/>
        <v>0</v>
      </c>
      <c r="BD18" s="12">
        <f t="shared" si="42"/>
        <v>0</v>
      </c>
      <c r="BE18" s="4">
        <v>0</v>
      </c>
      <c r="BF18" s="13">
        <f t="shared" si="43"/>
        <v>0</v>
      </c>
      <c r="BG18" s="12">
        <f t="shared" si="44"/>
        <v>0</v>
      </c>
      <c r="BH18" s="4"/>
      <c r="BI18" s="13">
        <f t="shared" si="45"/>
        <v>0</v>
      </c>
      <c r="BJ18" s="12">
        <f t="shared" si="46"/>
        <v>0</v>
      </c>
      <c r="BK18" s="4"/>
      <c r="BL18" s="13">
        <f t="shared" si="47"/>
        <v>0</v>
      </c>
      <c r="BM18" s="12">
        <f t="shared" si="48"/>
        <v>0</v>
      </c>
      <c r="BO18" s="13">
        <f t="shared" si="49"/>
        <v>0</v>
      </c>
      <c r="BP18" s="12">
        <f t="shared" si="50"/>
        <v>0</v>
      </c>
      <c r="BR18" s="13">
        <f t="shared" si="51"/>
        <v>0</v>
      </c>
      <c r="BS18" s="12">
        <f t="shared" si="52"/>
        <v>0</v>
      </c>
      <c r="BT18" s="4">
        <f>+ROUND(SUMIFS('[1]CHI TIÊT'!$AC:$AC,'[1]CHI TIÊT'!$M:$M,$B$1,'[1]CHI TIÊT'!$I:$I,$A18)*$D18,0)</f>
        <v>0</v>
      </c>
      <c r="BU18" s="13">
        <f t="shared" si="53"/>
        <v>0</v>
      </c>
      <c r="BV18" s="12">
        <f t="shared" si="54"/>
        <v>0</v>
      </c>
      <c r="BX18" s="13">
        <f t="shared" si="55"/>
        <v>0</v>
      </c>
      <c r="BY18" s="12">
        <f t="shared" si="56"/>
        <v>0</v>
      </c>
      <c r="BZ18" s="4">
        <v>0</v>
      </c>
      <c r="CA18" s="13">
        <f t="shared" si="57"/>
        <v>0</v>
      </c>
      <c r="CB18" s="12">
        <f t="shared" si="58"/>
        <v>0</v>
      </c>
      <c r="CD18" s="13">
        <f t="shared" si="59"/>
        <v>0</v>
      </c>
      <c r="CE18" s="12">
        <f t="shared" si="60"/>
        <v>0</v>
      </c>
      <c r="CF18" s="4">
        <v>0</v>
      </c>
      <c r="CG18" s="13">
        <f t="shared" si="61"/>
        <v>0</v>
      </c>
      <c r="CH18" s="12">
        <f t="shared" si="62"/>
        <v>0</v>
      </c>
      <c r="CI18" s="4"/>
      <c r="CJ18" s="13">
        <f t="shared" si="63"/>
        <v>0</v>
      </c>
      <c r="CK18" s="12">
        <f t="shared" si="64"/>
        <v>0</v>
      </c>
      <c r="CL18" s="4"/>
      <c r="CM18" s="13">
        <f t="shared" si="65"/>
        <v>0</v>
      </c>
      <c r="CN18" s="12">
        <f t="shared" si="66"/>
        <v>0</v>
      </c>
      <c r="CO18" s="4"/>
      <c r="CP18" s="13">
        <f t="shared" si="67"/>
        <v>0</v>
      </c>
      <c r="CQ18" s="12">
        <f t="shared" si="68"/>
        <v>0</v>
      </c>
      <c r="CR18" s="4">
        <v>0</v>
      </c>
      <c r="CS18" s="13">
        <f t="shared" si="69"/>
        <v>0</v>
      </c>
      <c r="CT18" s="12">
        <f t="shared" si="70"/>
        <v>0</v>
      </c>
      <c r="CU18" s="4">
        <v>0</v>
      </c>
      <c r="CV18" s="13">
        <f t="shared" si="71"/>
        <v>0</v>
      </c>
      <c r="CW18" s="12">
        <f t="shared" si="72"/>
        <v>0</v>
      </c>
    </row>
    <row r="19" spans="1:101" x14ac:dyDescent="0.25">
      <c r="A19" s="1">
        <v>173123000</v>
      </c>
      <c r="B19" t="s">
        <v>68</v>
      </c>
      <c r="C19" t="s">
        <v>69</v>
      </c>
      <c r="D19" s="2">
        <v>6.8965517241379309E-2</v>
      </c>
      <c r="E19" s="6">
        <v>6</v>
      </c>
      <c r="F19" s="6">
        <v>37.950120000000005</v>
      </c>
      <c r="G19" s="1">
        <v>320118</v>
      </c>
      <c r="H19" s="1" t="s">
        <v>5</v>
      </c>
      <c r="I19" s="4"/>
      <c r="J19" s="11">
        <f t="shared" si="73"/>
        <v>0</v>
      </c>
      <c r="K19" s="12">
        <f t="shared" si="12"/>
        <v>0</v>
      </c>
      <c r="L19" s="4"/>
      <c r="M19" s="13">
        <f t="shared" si="13"/>
        <v>0</v>
      </c>
      <c r="N19" s="12">
        <f t="shared" si="14"/>
        <v>0</v>
      </c>
      <c r="O19" s="4">
        <v>0</v>
      </c>
      <c r="P19" s="13">
        <f t="shared" si="15"/>
        <v>0</v>
      </c>
      <c r="Q19" s="12">
        <f t="shared" si="16"/>
        <v>0</v>
      </c>
      <c r="R19" s="4"/>
      <c r="S19" s="13">
        <f t="shared" si="17"/>
        <v>0</v>
      </c>
      <c r="T19" s="12">
        <f t="shared" si="18"/>
        <v>0</v>
      </c>
      <c r="U19" s="4">
        <v>0</v>
      </c>
      <c r="V19" s="13">
        <f t="shared" si="19"/>
        <v>0</v>
      </c>
      <c r="W19" s="12">
        <f t="shared" si="20"/>
        <v>0</v>
      </c>
      <c r="Y19" s="13">
        <f t="shared" si="21"/>
        <v>0</v>
      </c>
      <c r="Z19" s="12">
        <f t="shared" si="22"/>
        <v>0</v>
      </c>
      <c r="AA19" s="4">
        <v>0</v>
      </c>
      <c r="AB19" s="13">
        <f t="shared" si="23"/>
        <v>0</v>
      </c>
      <c r="AC19" s="12">
        <f t="shared" si="24"/>
        <v>0</v>
      </c>
      <c r="AD19" s="4"/>
      <c r="AE19" s="13">
        <f t="shared" si="25"/>
        <v>0</v>
      </c>
      <c r="AF19" s="12">
        <f t="shared" si="26"/>
        <v>0</v>
      </c>
      <c r="AH19" s="13">
        <f t="shared" si="27"/>
        <v>0</v>
      </c>
      <c r="AI19" s="12">
        <f t="shared" si="28"/>
        <v>0</v>
      </c>
      <c r="AJ19" s="4"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>
        <v>0</v>
      </c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V19">
        <v>0</v>
      </c>
      <c r="AW19" s="13">
        <f t="shared" si="37"/>
        <v>0</v>
      </c>
      <c r="AX19" s="12">
        <f t="shared" si="38"/>
        <v>0</v>
      </c>
      <c r="AY19" s="4"/>
      <c r="AZ19" s="13">
        <f t="shared" si="39"/>
        <v>0</v>
      </c>
      <c r="BA19" s="12">
        <f t="shared" si="40"/>
        <v>0</v>
      </c>
      <c r="BB19" s="4"/>
      <c r="BC19" s="13">
        <f t="shared" si="41"/>
        <v>0</v>
      </c>
      <c r="BD19" s="12">
        <f t="shared" si="42"/>
        <v>0</v>
      </c>
      <c r="BE19" s="4">
        <v>0</v>
      </c>
      <c r="BF19" s="13">
        <f t="shared" si="43"/>
        <v>0</v>
      </c>
      <c r="BG19" s="12">
        <f t="shared" si="44"/>
        <v>0</v>
      </c>
      <c r="BH19" s="4"/>
      <c r="BI19" s="13">
        <f t="shared" si="45"/>
        <v>0</v>
      </c>
      <c r="BJ19" s="12">
        <f t="shared" si="46"/>
        <v>0</v>
      </c>
      <c r="BK19" s="4"/>
      <c r="BL19" s="13">
        <f t="shared" si="47"/>
        <v>0</v>
      </c>
      <c r="BM19" s="12">
        <f t="shared" si="48"/>
        <v>0</v>
      </c>
      <c r="BO19" s="13">
        <f t="shared" si="49"/>
        <v>0</v>
      </c>
      <c r="BP19" s="12">
        <f t="shared" si="50"/>
        <v>0</v>
      </c>
      <c r="BR19" s="13">
        <f t="shared" si="51"/>
        <v>0</v>
      </c>
      <c r="BS19" s="12">
        <f t="shared" si="52"/>
        <v>0</v>
      </c>
      <c r="BT19" s="4">
        <f>+ROUND(SUMIFS('[1]CHI TIÊT'!$AC:$AC,'[1]CHI TIÊT'!$M:$M,$B$1,'[1]CHI TIÊT'!$I:$I,$A19)*$D19,0)</f>
        <v>0</v>
      </c>
      <c r="BU19" s="13">
        <f t="shared" si="53"/>
        <v>0</v>
      </c>
      <c r="BV19" s="12">
        <f t="shared" si="54"/>
        <v>0</v>
      </c>
      <c r="BX19" s="13">
        <f t="shared" si="55"/>
        <v>0</v>
      </c>
      <c r="BY19" s="12">
        <f t="shared" si="56"/>
        <v>0</v>
      </c>
      <c r="BZ19" s="4">
        <v>0</v>
      </c>
      <c r="CA19" s="13">
        <f t="shared" si="57"/>
        <v>0</v>
      </c>
      <c r="CB19" s="12">
        <f t="shared" si="58"/>
        <v>0</v>
      </c>
      <c r="CD19" s="13">
        <f t="shared" si="59"/>
        <v>0</v>
      </c>
      <c r="CE19" s="12">
        <f t="shared" si="60"/>
        <v>0</v>
      </c>
      <c r="CF19" s="4">
        <v>0</v>
      </c>
      <c r="CG19" s="13">
        <f t="shared" si="61"/>
        <v>0</v>
      </c>
      <c r="CH19" s="12">
        <f t="shared" si="62"/>
        <v>0</v>
      </c>
      <c r="CI19" s="4"/>
      <c r="CJ19" s="13">
        <f t="shared" si="63"/>
        <v>0</v>
      </c>
      <c r="CK19" s="12">
        <f t="shared" si="64"/>
        <v>0</v>
      </c>
      <c r="CL19" s="4"/>
      <c r="CM19" s="13">
        <f t="shared" si="65"/>
        <v>0</v>
      </c>
      <c r="CN19" s="12">
        <f t="shared" si="66"/>
        <v>0</v>
      </c>
      <c r="CO19" s="4"/>
      <c r="CP19" s="13">
        <f t="shared" si="67"/>
        <v>0</v>
      </c>
      <c r="CQ19" s="12">
        <f t="shared" si="68"/>
        <v>0</v>
      </c>
      <c r="CR19" s="4">
        <v>0</v>
      </c>
      <c r="CS19" s="13">
        <f t="shared" si="69"/>
        <v>0</v>
      </c>
      <c r="CT19" s="12">
        <f t="shared" si="70"/>
        <v>0</v>
      </c>
      <c r="CU19" s="4">
        <v>0</v>
      </c>
      <c r="CV19" s="13">
        <f t="shared" si="71"/>
        <v>0</v>
      </c>
      <c r="CW19" s="12">
        <f t="shared" si="72"/>
        <v>0</v>
      </c>
    </row>
    <row r="20" spans="1:101" x14ac:dyDescent="0.25">
      <c r="A20" s="1">
        <v>173123000</v>
      </c>
      <c r="B20" t="s">
        <v>70</v>
      </c>
      <c r="C20" t="s">
        <v>71</v>
      </c>
      <c r="D20" s="3">
        <v>1.7241379310344827E-2</v>
      </c>
      <c r="E20" s="6">
        <v>6</v>
      </c>
      <c r="F20" s="6">
        <v>37.950120000000005</v>
      </c>
      <c r="G20" s="1">
        <v>320118</v>
      </c>
      <c r="H20" s="1" t="s">
        <v>5</v>
      </c>
      <c r="I20" s="4"/>
      <c r="J20" s="11">
        <f t="shared" si="73"/>
        <v>0</v>
      </c>
      <c r="K20" s="12">
        <f t="shared" si="12"/>
        <v>0</v>
      </c>
      <c r="L20" s="4"/>
      <c r="M20" s="13">
        <f t="shared" si="13"/>
        <v>0</v>
      </c>
      <c r="N20" s="12">
        <f t="shared" si="14"/>
        <v>0</v>
      </c>
      <c r="O20" s="4">
        <v>0</v>
      </c>
      <c r="P20" s="13">
        <f t="shared" si="15"/>
        <v>0</v>
      </c>
      <c r="Q20" s="12">
        <f t="shared" si="16"/>
        <v>0</v>
      </c>
      <c r="R20" s="4"/>
      <c r="S20" s="13">
        <f t="shared" si="17"/>
        <v>0</v>
      </c>
      <c r="T20" s="12">
        <f t="shared" si="18"/>
        <v>0</v>
      </c>
      <c r="U20" s="4">
        <v>0</v>
      </c>
      <c r="V20" s="13">
        <f t="shared" si="19"/>
        <v>0</v>
      </c>
      <c r="W20" s="12">
        <f t="shared" si="20"/>
        <v>0</v>
      </c>
      <c r="Y20" s="13">
        <f t="shared" si="21"/>
        <v>0</v>
      </c>
      <c r="Z20" s="12">
        <f t="shared" si="22"/>
        <v>0</v>
      </c>
      <c r="AA20" s="4">
        <v>0</v>
      </c>
      <c r="AB20" s="13">
        <f t="shared" si="23"/>
        <v>0</v>
      </c>
      <c r="AC20" s="12">
        <f t="shared" si="24"/>
        <v>0</v>
      </c>
      <c r="AD20" s="4"/>
      <c r="AE20" s="13">
        <f t="shared" si="25"/>
        <v>0</v>
      </c>
      <c r="AF20" s="12">
        <f t="shared" si="26"/>
        <v>0</v>
      </c>
      <c r="AH20" s="13">
        <f t="shared" si="27"/>
        <v>0</v>
      </c>
      <c r="AI20" s="12">
        <f t="shared" si="28"/>
        <v>0</v>
      </c>
      <c r="AJ20" s="4"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>
        <v>0</v>
      </c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V20">
        <v>0</v>
      </c>
      <c r="AW20" s="13">
        <f t="shared" si="37"/>
        <v>0</v>
      </c>
      <c r="AX20" s="12">
        <f t="shared" si="38"/>
        <v>0</v>
      </c>
      <c r="AY20" s="4"/>
      <c r="AZ20" s="13">
        <f t="shared" si="39"/>
        <v>0</v>
      </c>
      <c r="BA20" s="12">
        <f t="shared" si="40"/>
        <v>0</v>
      </c>
      <c r="BB20" s="4"/>
      <c r="BC20" s="13">
        <f t="shared" si="41"/>
        <v>0</v>
      </c>
      <c r="BD20" s="12">
        <f t="shared" si="42"/>
        <v>0</v>
      </c>
      <c r="BE20" s="4">
        <v>0</v>
      </c>
      <c r="BF20" s="13">
        <f t="shared" si="43"/>
        <v>0</v>
      </c>
      <c r="BG20" s="12">
        <f t="shared" si="44"/>
        <v>0</v>
      </c>
      <c r="BH20" s="4"/>
      <c r="BI20" s="13">
        <f t="shared" si="45"/>
        <v>0</v>
      </c>
      <c r="BJ20" s="12">
        <f t="shared" si="46"/>
        <v>0</v>
      </c>
      <c r="BK20" s="4"/>
      <c r="BL20" s="13">
        <f t="shared" si="47"/>
        <v>0</v>
      </c>
      <c r="BM20" s="12">
        <f t="shared" si="48"/>
        <v>0</v>
      </c>
      <c r="BO20" s="13">
        <f t="shared" si="49"/>
        <v>0</v>
      </c>
      <c r="BP20" s="12">
        <f t="shared" si="50"/>
        <v>0</v>
      </c>
      <c r="BR20" s="13">
        <f t="shared" si="51"/>
        <v>0</v>
      </c>
      <c r="BS20" s="12">
        <f t="shared" si="52"/>
        <v>0</v>
      </c>
      <c r="BT20" s="4">
        <f>+ROUND(SUMIFS('[1]CHI TIÊT'!$AC:$AC,'[1]CHI TIÊT'!$M:$M,$B$1,'[1]CHI TIÊT'!$I:$I,$A20)*$D20,0)</f>
        <v>0</v>
      </c>
      <c r="BU20" s="13">
        <f t="shared" si="53"/>
        <v>0</v>
      </c>
      <c r="BV20" s="12">
        <f t="shared" si="54"/>
        <v>0</v>
      </c>
      <c r="BX20" s="13">
        <f t="shared" si="55"/>
        <v>0</v>
      </c>
      <c r="BY20" s="12">
        <f t="shared" si="56"/>
        <v>0</v>
      </c>
      <c r="BZ20" s="4">
        <v>0</v>
      </c>
      <c r="CA20" s="13">
        <f t="shared" si="57"/>
        <v>0</v>
      </c>
      <c r="CB20" s="12">
        <f t="shared" si="58"/>
        <v>0</v>
      </c>
      <c r="CD20" s="13">
        <f t="shared" si="59"/>
        <v>0</v>
      </c>
      <c r="CE20" s="12">
        <f t="shared" si="60"/>
        <v>0</v>
      </c>
      <c r="CF20" s="4">
        <v>0</v>
      </c>
      <c r="CG20" s="13">
        <f t="shared" si="61"/>
        <v>0</v>
      </c>
      <c r="CH20" s="12">
        <f t="shared" si="62"/>
        <v>0</v>
      </c>
      <c r="CI20" s="4"/>
      <c r="CJ20" s="13">
        <f t="shared" si="63"/>
        <v>0</v>
      </c>
      <c r="CK20" s="12">
        <f t="shared" si="64"/>
        <v>0</v>
      </c>
      <c r="CL20" s="4"/>
      <c r="CM20" s="13">
        <f t="shared" si="65"/>
        <v>0</v>
      </c>
      <c r="CN20" s="12">
        <f t="shared" si="66"/>
        <v>0</v>
      </c>
      <c r="CO20" s="4"/>
      <c r="CP20" s="13">
        <f t="shared" si="67"/>
        <v>0</v>
      </c>
      <c r="CQ20" s="12">
        <f t="shared" si="68"/>
        <v>0</v>
      </c>
      <c r="CR20" s="4">
        <v>0</v>
      </c>
      <c r="CS20" s="13">
        <f t="shared" si="69"/>
        <v>0</v>
      </c>
      <c r="CT20" s="12">
        <f t="shared" si="70"/>
        <v>0</v>
      </c>
      <c r="CU20" s="4">
        <v>0</v>
      </c>
      <c r="CV20" s="13">
        <f t="shared" si="71"/>
        <v>0</v>
      </c>
      <c r="CW20" s="12">
        <f t="shared" si="72"/>
        <v>0</v>
      </c>
    </row>
    <row r="21" spans="1:101" x14ac:dyDescent="0.25">
      <c r="I21" s="4"/>
      <c r="J21" s="11">
        <f t="shared" si="73"/>
        <v>0</v>
      </c>
      <c r="K21" s="12">
        <f t="shared" si="12"/>
        <v>0</v>
      </c>
      <c r="L21" s="4"/>
      <c r="M21" s="13">
        <f t="shared" si="13"/>
        <v>0</v>
      </c>
      <c r="N21" s="12">
        <f t="shared" si="14"/>
        <v>0</v>
      </c>
      <c r="O21" s="4">
        <v>0</v>
      </c>
      <c r="P21" s="13">
        <f t="shared" si="15"/>
        <v>0</v>
      </c>
      <c r="Q21" s="12">
        <f t="shared" si="16"/>
        <v>0</v>
      </c>
      <c r="R21" s="4"/>
      <c r="S21" s="13">
        <f t="shared" si="17"/>
        <v>0</v>
      </c>
      <c r="T21" s="12">
        <f t="shared" si="18"/>
        <v>0</v>
      </c>
      <c r="U21" s="4">
        <v>0</v>
      </c>
      <c r="V21" s="13">
        <f t="shared" si="19"/>
        <v>0</v>
      </c>
      <c r="W21" s="12">
        <f t="shared" si="20"/>
        <v>0</v>
      </c>
      <c r="Y21" s="13">
        <f t="shared" si="21"/>
        <v>0</v>
      </c>
      <c r="Z21" s="12">
        <f t="shared" si="22"/>
        <v>0</v>
      </c>
      <c r="AA21" s="4">
        <v>0</v>
      </c>
      <c r="AB21" s="13">
        <f t="shared" si="23"/>
        <v>0</v>
      </c>
      <c r="AC21" s="12">
        <f t="shared" si="24"/>
        <v>0</v>
      </c>
      <c r="AD21" s="4"/>
      <c r="AE21" s="13">
        <f t="shared" si="25"/>
        <v>0</v>
      </c>
      <c r="AF21" s="12">
        <f t="shared" si="26"/>
        <v>0</v>
      </c>
      <c r="AH21" s="13">
        <f t="shared" si="27"/>
        <v>0</v>
      </c>
      <c r="AI21" s="12">
        <f t="shared" si="28"/>
        <v>0</v>
      </c>
      <c r="AJ21" s="4"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>
        <v>0</v>
      </c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V21">
        <v>0</v>
      </c>
      <c r="AW21" s="13">
        <f t="shared" si="37"/>
        <v>0</v>
      </c>
      <c r="AX21" s="12">
        <f t="shared" si="38"/>
        <v>0</v>
      </c>
      <c r="AY21" s="4"/>
      <c r="AZ21" s="13">
        <f t="shared" si="39"/>
        <v>0</v>
      </c>
      <c r="BA21" s="12">
        <f t="shared" si="40"/>
        <v>0</v>
      </c>
      <c r="BB21" s="4"/>
      <c r="BC21" s="13">
        <f t="shared" si="41"/>
        <v>0</v>
      </c>
      <c r="BD21" s="12">
        <f t="shared" si="42"/>
        <v>0</v>
      </c>
      <c r="BE21" s="4">
        <v>0</v>
      </c>
      <c r="BF21" s="13">
        <f t="shared" si="43"/>
        <v>0</v>
      </c>
      <c r="BG21" s="12">
        <f t="shared" si="44"/>
        <v>0</v>
      </c>
      <c r="BH21" s="4"/>
      <c r="BI21" s="13">
        <f t="shared" si="45"/>
        <v>0</v>
      </c>
      <c r="BJ21" s="12">
        <f t="shared" si="46"/>
        <v>0</v>
      </c>
      <c r="BK21" s="4"/>
      <c r="BL21" s="13">
        <f t="shared" si="47"/>
        <v>0</v>
      </c>
      <c r="BM21" s="12">
        <f t="shared" si="48"/>
        <v>0</v>
      </c>
      <c r="BO21" s="13">
        <f t="shared" si="49"/>
        <v>0</v>
      </c>
      <c r="BP21" s="12">
        <f t="shared" si="50"/>
        <v>0</v>
      </c>
      <c r="BR21" s="13">
        <f t="shared" si="51"/>
        <v>0</v>
      </c>
      <c r="BS21" s="12">
        <f t="shared" si="52"/>
        <v>0</v>
      </c>
      <c r="BT21" s="4">
        <f>+ROUND(SUMIFS('[1]CHI TIÊT'!$AC:$AC,'[1]CHI TIÊT'!$M:$M,$B$1,'[1]CHI TIÊT'!$I:$I,$A21)*$D21,0)</f>
        <v>0</v>
      </c>
      <c r="BU21" s="13">
        <f t="shared" si="53"/>
        <v>0</v>
      </c>
      <c r="BV21" s="12">
        <f t="shared" si="54"/>
        <v>0</v>
      </c>
      <c r="BX21" s="13">
        <f t="shared" si="55"/>
        <v>0</v>
      </c>
      <c r="BY21" s="12">
        <f t="shared" si="56"/>
        <v>0</v>
      </c>
      <c r="BZ21" s="4">
        <v>0</v>
      </c>
      <c r="CA21" s="13">
        <f t="shared" si="57"/>
        <v>0</v>
      </c>
      <c r="CB21" s="12">
        <f t="shared" si="58"/>
        <v>0</v>
      </c>
      <c r="CD21" s="13">
        <f t="shared" si="59"/>
        <v>0</v>
      </c>
      <c r="CE21" s="12">
        <f t="shared" si="60"/>
        <v>0</v>
      </c>
      <c r="CF21" s="4">
        <v>0</v>
      </c>
      <c r="CG21" s="13">
        <f t="shared" si="61"/>
        <v>0</v>
      </c>
      <c r="CH21" s="12">
        <f t="shared" si="62"/>
        <v>0</v>
      </c>
      <c r="CI21" s="4"/>
      <c r="CJ21" s="13">
        <f t="shared" si="63"/>
        <v>0</v>
      </c>
      <c r="CK21" s="12">
        <f t="shared" si="64"/>
        <v>0</v>
      </c>
      <c r="CL21" s="4"/>
      <c r="CM21" s="13">
        <f t="shared" si="65"/>
        <v>0</v>
      </c>
      <c r="CN21" s="12">
        <f t="shared" si="66"/>
        <v>0</v>
      </c>
      <c r="CO21" s="4"/>
      <c r="CP21" s="13">
        <f t="shared" si="67"/>
        <v>0</v>
      </c>
      <c r="CQ21" s="12">
        <f t="shared" si="68"/>
        <v>0</v>
      </c>
      <c r="CR21" s="4">
        <v>0</v>
      </c>
      <c r="CS21" s="13">
        <f t="shared" si="69"/>
        <v>0</v>
      </c>
      <c r="CT21" s="12">
        <f t="shared" si="70"/>
        <v>0</v>
      </c>
      <c r="CU21" s="4">
        <v>0</v>
      </c>
      <c r="CV21" s="13">
        <f t="shared" si="71"/>
        <v>0</v>
      </c>
      <c r="CW21" s="12">
        <f t="shared" si="72"/>
        <v>0</v>
      </c>
    </row>
    <row r="22" spans="1:101" x14ac:dyDescent="0.25">
      <c r="A22" s="1">
        <v>173137000</v>
      </c>
      <c r="B22" t="s">
        <v>56</v>
      </c>
      <c r="C22" t="s">
        <v>57</v>
      </c>
      <c r="D22" s="2">
        <v>3.4482758620689655E-2</v>
      </c>
      <c r="E22" s="6">
        <v>12</v>
      </c>
      <c r="F22" s="6">
        <v>20.323440000000002</v>
      </c>
      <c r="G22" s="1">
        <v>320400</v>
      </c>
      <c r="H22" s="1" t="s">
        <v>3</v>
      </c>
      <c r="I22" s="4"/>
      <c r="J22" s="11">
        <f t="shared" si="73"/>
        <v>0</v>
      </c>
      <c r="K22" s="12">
        <f t="shared" si="12"/>
        <v>0</v>
      </c>
      <c r="L22" s="4"/>
      <c r="M22" s="13">
        <f t="shared" si="13"/>
        <v>0</v>
      </c>
      <c r="N22" s="12">
        <f t="shared" si="14"/>
        <v>0</v>
      </c>
      <c r="O22" s="4">
        <v>2</v>
      </c>
      <c r="P22" s="13">
        <f t="shared" si="15"/>
        <v>0.16666666666666666</v>
      </c>
      <c r="Q22" s="12">
        <f t="shared" si="16"/>
        <v>40.646880000000003</v>
      </c>
      <c r="R22" s="4"/>
      <c r="S22" s="13">
        <f t="shared" si="17"/>
        <v>0</v>
      </c>
      <c r="T22" s="12">
        <f t="shared" si="18"/>
        <v>0</v>
      </c>
      <c r="U22" s="4">
        <v>0</v>
      </c>
      <c r="V22" s="13">
        <f t="shared" si="19"/>
        <v>0</v>
      </c>
      <c r="W22" s="12">
        <f t="shared" si="20"/>
        <v>0</v>
      </c>
      <c r="Y22" s="13">
        <f t="shared" si="21"/>
        <v>0</v>
      </c>
      <c r="Z22" s="12">
        <f t="shared" si="22"/>
        <v>0</v>
      </c>
      <c r="AA22" s="4">
        <v>0</v>
      </c>
      <c r="AB22" s="13">
        <f t="shared" si="23"/>
        <v>0</v>
      </c>
      <c r="AC22" s="12">
        <f t="shared" si="24"/>
        <v>0</v>
      </c>
      <c r="AD22" s="4"/>
      <c r="AE22" s="13">
        <f t="shared" si="25"/>
        <v>0</v>
      </c>
      <c r="AF22" s="12">
        <f t="shared" si="26"/>
        <v>0</v>
      </c>
      <c r="AH22" s="13">
        <f t="shared" si="27"/>
        <v>0</v>
      </c>
      <c r="AI22" s="12">
        <f t="shared" si="28"/>
        <v>0</v>
      </c>
      <c r="AJ22" s="4">
        <v>2</v>
      </c>
      <c r="AK22" s="13">
        <f t="shared" si="29"/>
        <v>0.16666666666666666</v>
      </c>
      <c r="AL22" s="12">
        <f t="shared" si="30"/>
        <v>40.646880000000003</v>
      </c>
      <c r="AN22" s="13">
        <f t="shared" si="31"/>
        <v>0</v>
      </c>
      <c r="AO22" s="12">
        <f t="shared" si="32"/>
        <v>0</v>
      </c>
      <c r="AP22" s="4">
        <v>0</v>
      </c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V22">
        <v>2</v>
      </c>
      <c r="AW22" s="13">
        <f t="shared" si="37"/>
        <v>0.16666666666666666</v>
      </c>
      <c r="AX22" s="12">
        <f t="shared" si="38"/>
        <v>40.646880000000003</v>
      </c>
      <c r="AY22" s="4"/>
      <c r="AZ22" s="13">
        <f t="shared" si="39"/>
        <v>0</v>
      </c>
      <c r="BA22" s="12">
        <f t="shared" si="40"/>
        <v>0</v>
      </c>
      <c r="BB22" s="4"/>
      <c r="BC22" s="13">
        <f t="shared" si="41"/>
        <v>0</v>
      </c>
      <c r="BD22" s="12">
        <f t="shared" si="42"/>
        <v>0</v>
      </c>
      <c r="BE22" s="4">
        <v>2</v>
      </c>
      <c r="BF22" s="13">
        <f t="shared" si="43"/>
        <v>0.16666666666666666</v>
      </c>
      <c r="BG22" s="12">
        <f t="shared" si="44"/>
        <v>40.646880000000003</v>
      </c>
      <c r="BH22" s="4"/>
      <c r="BI22" s="13">
        <f t="shared" si="45"/>
        <v>0</v>
      </c>
      <c r="BJ22" s="12">
        <f t="shared" si="46"/>
        <v>0</v>
      </c>
      <c r="BK22" s="4"/>
      <c r="BL22" s="13">
        <f t="shared" si="47"/>
        <v>0</v>
      </c>
      <c r="BM22" s="12">
        <f t="shared" si="48"/>
        <v>0</v>
      </c>
      <c r="BO22" s="13">
        <f t="shared" si="49"/>
        <v>0</v>
      </c>
      <c r="BP22" s="12">
        <f t="shared" si="50"/>
        <v>0</v>
      </c>
      <c r="BR22" s="13">
        <f t="shared" si="51"/>
        <v>0</v>
      </c>
      <c r="BS22" s="12">
        <f t="shared" si="52"/>
        <v>0</v>
      </c>
      <c r="BT22" s="4">
        <v>3</v>
      </c>
      <c r="BU22" s="13">
        <f t="shared" si="53"/>
        <v>0.25</v>
      </c>
      <c r="BV22" s="12">
        <f t="shared" si="54"/>
        <v>60.970320000000001</v>
      </c>
      <c r="BX22" s="13">
        <f t="shared" si="55"/>
        <v>0</v>
      </c>
      <c r="BY22" s="12">
        <f t="shared" si="56"/>
        <v>0</v>
      </c>
      <c r="BZ22" s="4">
        <v>3</v>
      </c>
      <c r="CA22" s="13">
        <f t="shared" si="57"/>
        <v>0.25</v>
      </c>
      <c r="CB22" s="12">
        <f t="shared" si="58"/>
        <v>60.970320000000001</v>
      </c>
      <c r="CD22" s="13">
        <f t="shared" si="59"/>
        <v>0</v>
      </c>
      <c r="CE22" s="12">
        <f t="shared" si="60"/>
        <v>0</v>
      </c>
      <c r="CF22" s="4">
        <v>3</v>
      </c>
      <c r="CG22" s="13">
        <f t="shared" si="61"/>
        <v>0.25</v>
      </c>
      <c r="CH22" s="12">
        <f t="shared" si="62"/>
        <v>60.970320000000001</v>
      </c>
      <c r="CI22" s="4"/>
      <c r="CJ22" s="13">
        <f t="shared" si="63"/>
        <v>0</v>
      </c>
      <c r="CK22" s="12">
        <f t="shared" si="64"/>
        <v>0</v>
      </c>
      <c r="CL22" s="4"/>
      <c r="CM22" s="13">
        <f t="shared" si="65"/>
        <v>0</v>
      </c>
      <c r="CN22" s="12">
        <f t="shared" si="66"/>
        <v>0</v>
      </c>
      <c r="CO22" s="4"/>
      <c r="CP22" s="13">
        <f t="shared" si="67"/>
        <v>0</v>
      </c>
      <c r="CQ22" s="12">
        <f t="shared" si="68"/>
        <v>0</v>
      </c>
      <c r="CR22" s="4">
        <v>0</v>
      </c>
      <c r="CS22" s="13">
        <f t="shared" si="69"/>
        <v>0</v>
      </c>
      <c r="CT22" s="12">
        <f t="shared" si="70"/>
        <v>0</v>
      </c>
      <c r="CU22" s="4">
        <v>1</v>
      </c>
      <c r="CV22" s="13">
        <f t="shared" si="71"/>
        <v>8.3333333333333329E-2</v>
      </c>
      <c r="CW22" s="12">
        <f t="shared" si="72"/>
        <v>20.323440000000002</v>
      </c>
    </row>
    <row r="23" spans="1:101" x14ac:dyDescent="0.25">
      <c r="A23" s="1">
        <v>173137000</v>
      </c>
      <c r="B23" t="s">
        <v>58</v>
      </c>
      <c r="C23" t="s">
        <v>59</v>
      </c>
      <c r="D23" s="2">
        <v>0.20689655172413793</v>
      </c>
      <c r="E23" s="6">
        <v>12</v>
      </c>
      <c r="F23" s="6">
        <v>20.323440000000002</v>
      </c>
      <c r="G23" s="1">
        <v>320400</v>
      </c>
      <c r="H23" s="1" t="s">
        <v>3</v>
      </c>
      <c r="I23" s="4"/>
      <c r="J23" s="11">
        <f t="shared" si="73"/>
        <v>0</v>
      </c>
      <c r="K23" s="12">
        <f t="shared" si="12"/>
        <v>0</v>
      </c>
      <c r="L23" s="4"/>
      <c r="M23" s="13">
        <f t="shared" si="13"/>
        <v>0</v>
      </c>
      <c r="N23" s="12">
        <f t="shared" si="14"/>
        <v>0</v>
      </c>
      <c r="O23" s="4">
        <v>12</v>
      </c>
      <c r="P23" s="13">
        <f t="shared" si="15"/>
        <v>1</v>
      </c>
      <c r="Q23" s="12">
        <f t="shared" si="16"/>
        <v>243.88128</v>
      </c>
      <c r="R23" s="4"/>
      <c r="S23" s="13">
        <f t="shared" si="17"/>
        <v>0</v>
      </c>
      <c r="T23" s="12">
        <f t="shared" si="18"/>
        <v>0</v>
      </c>
      <c r="U23" s="4">
        <v>0</v>
      </c>
      <c r="V23" s="13">
        <f t="shared" si="19"/>
        <v>0</v>
      </c>
      <c r="W23" s="12">
        <f t="shared" si="20"/>
        <v>0</v>
      </c>
      <c r="Y23" s="13">
        <f t="shared" si="21"/>
        <v>0</v>
      </c>
      <c r="Z23" s="12">
        <f t="shared" si="22"/>
        <v>0</v>
      </c>
      <c r="AA23" s="4">
        <v>0</v>
      </c>
      <c r="AB23" s="13">
        <f t="shared" si="23"/>
        <v>0</v>
      </c>
      <c r="AC23" s="12">
        <f t="shared" si="24"/>
        <v>0</v>
      </c>
      <c r="AD23" s="4"/>
      <c r="AE23" s="13">
        <f t="shared" si="25"/>
        <v>0</v>
      </c>
      <c r="AF23" s="12">
        <f t="shared" si="26"/>
        <v>0</v>
      </c>
      <c r="AH23" s="13">
        <f t="shared" si="27"/>
        <v>0</v>
      </c>
      <c r="AI23" s="12">
        <f t="shared" si="28"/>
        <v>0</v>
      </c>
      <c r="AJ23" s="4">
        <v>7</v>
      </c>
      <c r="AK23" s="13">
        <f t="shared" si="29"/>
        <v>0.58333333333333337</v>
      </c>
      <c r="AL23" s="12">
        <f t="shared" si="30"/>
        <v>142.26408000000001</v>
      </c>
      <c r="AN23" s="13">
        <f t="shared" si="31"/>
        <v>0</v>
      </c>
      <c r="AO23" s="12">
        <f t="shared" si="32"/>
        <v>0</v>
      </c>
      <c r="AP23" s="4">
        <v>0</v>
      </c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V23">
        <v>7</v>
      </c>
      <c r="AW23" s="13">
        <f t="shared" si="37"/>
        <v>0.58333333333333337</v>
      </c>
      <c r="AX23" s="12">
        <f t="shared" si="38"/>
        <v>142.26408000000001</v>
      </c>
      <c r="AY23" s="4"/>
      <c r="AZ23" s="13">
        <f t="shared" si="39"/>
        <v>0</v>
      </c>
      <c r="BA23" s="12">
        <f t="shared" si="40"/>
        <v>0</v>
      </c>
      <c r="BB23" s="4"/>
      <c r="BC23" s="13">
        <f t="shared" si="41"/>
        <v>0</v>
      </c>
      <c r="BD23" s="12">
        <f t="shared" si="42"/>
        <v>0</v>
      </c>
      <c r="BE23" s="4">
        <v>8</v>
      </c>
      <c r="BF23" s="13">
        <f t="shared" si="43"/>
        <v>0.66666666666666663</v>
      </c>
      <c r="BG23" s="12">
        <f t="shared" si="44"/>
        <v>162.58752000000001</v>
      </c>
      <c r="BH23" s="4"/>
      <c r="BI23" s="13">
        <f t="shared" si="45"/>
        <v>0</v>
      </c>
      <c r="BJ23" s="12">
        <f t="shared" si="46"/>
        <v>0</v>
      </c>
      <c r="BK23" s="4"/>
      <c r="BL23" s="13">
        <f t="shared" si="47"/>
        <v>0</v>
      </c>
      <c r="BM23" s="12">
        <f t="shared" si="48"/>
        <v>0</v>
      </c>
      <c r="BO23" s="13">
        <f t="shared" si="49"/>
        <v>0</v>
      </c>
      <c r="BP23" s="12">
        <f t="shared" si="50"/>
        <v>0</v>
      </c>
      <c r="BR23" s="13">
        <f t="shared" si="51"/>
        <v>0</v>
      </c>
      <c r="BS23" s="12">
        <f t="shared" si="52"/>
        <v>0</v>
      </c>
      <c r="BT23" s="4">
        <f>+ROUND(SUMIFS('[1]CHI TIÊT'!$AC:$AC,'[1]CHI TIÊT'!$M:$M,$B$1,'[1]CHI TIÊT'!$I:$I,$A23)*$D23,0)</f>
        <v>10</v>
      </c>
      <c r="BU23" s="13">
        <f t="shared" si="53"/>
        <v>0.83333333333333337</v>
      </c>
      <c r="BV23" s="12">
        <f t="shared" si="54"/>
        <v>203.23440000000002</v>
      </c>
      <c r="BX23" s="13">
        <f t="shared" si="55"/>
        <v>0</v>
      </c>
      <c r="BY23" s="12">
        <f t="shared" si="56"/>
        <v>0</v>
      </c>
      <c r="BZ23" s="4">
        <v>10</v>
      </c>
      <c r="CA23" s="13">
        <f t="shared" si="57"/>
        <v>0.83333333333333337</v>
      </c>
      <c r="CB23" s="12">
        <f t="shared" si="58"/>
        <v>203.23440000000002</v>
      </c>
      <c r="CD23" s="13">
        <f t="shared" si="59"/>
        <v>0</v>
      </c>
      <c r="CE23" s="12">
        <f t="shared" si="60"/>
        <v>0</v>
      </c>
      <c r="CF23" s="4">
        <v>17</v>
      </c>
      <c r="CG23" s="13">
        <f t="shared" si="61"/>
        <v>1.4166666666666667</v>
      </c>
      <c r="CH23" s="12">
        <f t="shared" si="62"/>
        <v>345.49848000000003</v>
      </c>
      <c r="CI23" s="4"/>
      <c r="CJ23" s="13">
        <f t="shared" si="63"/>
        <v>0</v>
      </c>
      <c r="CK23" s="12">
        <f t="shared" si="64"/>
        <v>0</v>
      </c>
      <c r="CL23" s="4"/>
      <c r="CM23" s="13">
        <f t="shared" si="65"/>
        <v>0</v>
      </c>
      <c r="CN23" s="12">
        <f t="shared" si="66"/>
        <v>0</v>
      </c>
      <c r="CO23" s="4"/>
      <c r="CP23" s="13">
        <f t="shared" si="67"/>
        <v>0</v>
      </c>
      <c r="CQ23" s="12">
        <f t="shared" si="68"/>
        <v>0</v>
      </c>
      <c r="CR23" s="4">
        <v>0</v>
      </c>
      <c r="CS23" s="13">
        <f t="shared" si="69"/>
        <v>0</v>
      </c>
      <c r="CT23" s="12">
        <f t="shared" si="70"/>
        <v>0</v>
      </c>
      <c r="CU23" s="4">
        <v>5</v>
      </c>
      <c r="CV23" s="13">
        <f t="shared" si="71"/>
        <v>0.41666666666666669</v>
      </c>
      <c r="CW23" s="12">
        <f t="shared" si="72"/>
        <v>101.61720000000001</v>
      </c>
    </row>
    <row r="24" spans="1:101" x14ac:dyDescent="0.25">
      <c r="A24" s="1">
        <v>173137000</v>
      </c>
      <c r="B24" t="s">
        <v>60</v>
      </c>
      <c r="C24" t="s">
        <v>61</v>
      </c>
      <c r="D24" s="2">
        <v>0.25862068965517243</v>
      </c>
      <c r="E24" s="6">
        <v>12</v>
      </c>
      <c r="F24" s="6">
        <v>20.323440000000002</v>
      </c>
      <c r="G24" s="1">
        <v>320400</v>
      </c>
      <c r="H24" s="1" t="s">
        <v>3</v>
      </c>
      <c r="I24" s="4"/>
      <c r="J24" s="11">
        <f t="shared" si="73"/>
        <v>0</v>
      </c>
      <c r="K24" s="12">
        <f t="shared" si="12"/>
        <v>0</v>
      </c>
      <c r="L24" s="4"/>
      <c r="M24" s="13">
        <f t="shared" si="13"/>
        <v>0</v>
      </c>
      <c r="N24" s="12">
        <f t="shared" si="14"/>
        <v>0</v>
      </c>
      <c r="O24" s="4">
        <v>16</v>
      </c>
      <c r="P24" s="13">
        <f t="shared" si="15"/>
        <v>1.3333333333333333</v>
      </c>
      <c r="Q24" s="12">
        <f t="shared" si="16"/>
        <v>325.17504000000002</v>
      </c>
      <c r="R24" s="4"/>
      <c r="S24" s="13">
        <f t="shared" si="17"/>
        <v>0</v>
      </c>
      <c r="T24" s="12">
        <f t="shared" si="18"/>
        <v>0</v>
      </c>
      <c r="U24" s="4">
        <v>0</v>
      </c>
      <c r="V24" s="13">
        <f t="shared" si="19"/>
        <v>0</v>
      </c>
      <c r="W24" s="12">
        <f t="shared" si="20"/>
        <v>0</v>
      </c>
      <c r="Y24" s="13">
        <f t="shared" si="21"/>
        <v>0</v>
      </c>
      <c r="Z24" s="12">
        <f t="shared" si="22"/>
        <v>0</v>
      </c>
      <c r="AA24" s="4">
        <v>0</v>
      </c>
      <c r="AB24" s="13">
        <f t="shared" si="23"/>
        <v>0</v>
      </c>
      <c r="AC24" s="12">
        <f t="shared" si="24"/>
        <v>0</v>
      </c>
      <c r="AD24" s="4"/>
      <c r="AE24" s="13">
        <f t="shared" si="25"/>
        <v>0</v>
      </c>
      <c r="AF24" s="12">
        <f t="shared" si="26"/>
        <v>0</v>
      </c>
      <c r="AH24" s="13">
        <f t="shared" si="27"/>
        <v>0</v>
      </c>
      <c r="AI24" s="12">
        <f t="shared" si="28"/>
        <v>0</v>
      </c>
      <c r="AJ24" s="4">
        <v>9</v>
      </c>
      <c r="AK24" s="13">
        <f t="shared" si="29"/>
        <v>0.75</v>
      </c>
      <c r="AL24" s="12">
        <f t="shared" si="30"/>
        <v>182.91096000000002</v>
      </c>
      <c r="AN24" s="13">
        <f t="shared" si="31"/>
        <v>0</v>
      </c>
      <c r="AO24" s="12">
        <f t="shared" si="32"/>
        <v>0</v>
      </c>
      <c r="AP24" s="4">
        <v>0</v>
      </c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V24">
        <v>9</v>
      </c>
      <c r="AW24" s="13">
        <f t="shared" si="37"/>
        <v>0.75</v>
      </c>
      <c r="AX24" s="12">
        <f t="shared" si="38"/>
        <v>182.91096000000002</v>
      </c>
      <c r="AY24" s="4"/>
      <c r="AZ24" s="13">
        <f t="shared" si="39"/>
        <v>0</v>
      </c>
      <c r="BA24" s="12">
        <f t="shared" si="40"/>
        <v>0</v>
      </c>
      <c r="BB24" s="4"/>
      <c r="BC24" s="13">
        <f t="shared" si="41"/>
        <v>0</v>
      </c>
      <c r="BD24" s="12">
        <f t="shared" si="42"/>
        <v>0</v>
      </c>
      <c r="BE24" s="4">
        <v>9</v>
      </c>
      <c r="BF24" s="13">
        <f t="shared" si="43"/>
        <v>0.75</v>
      </c>
      <c r="BG24" s="12">
        <f t="shared" si="44"/>
        <v>182.91096000000002</v>
      </c>
      <c r="BH24" s="4"/>
      <c r="BI24" s="13">
        <f t="shared" si="45"/>
        <v>0</v>
      </c>
      <c r="BJ24" s="12">
        <f t="shared" si="46"/>
        <v>0</v>
      </c>
      <c r="BK24" s="4"/>
      <c r="BL24" s="13">
        <f t="shared" si="47"/>
        <v>0</v>
      </c>
      <c r="BM24" s="12">
        <f t="shared" si="48"/>
        <v>0</v>
      </c>
      <c r="BO24" s="13">
        <f t="shared" si="49"/>
        <v>0</v>
      </c>
      <c r="BP24" s="12">
        <f t="shared" si="50"/>
        <v>0</v>
      </c>
      <c r="BR24" s="13">
        <f t="shared" si="51"/>
        <v>0</v>
      </c>
      <c r="BS24" s="12">
        <f t="shared" si="52"/>
        <v>0</v>
      </c>
      <c r="BT24" s="4">
        <f>+ROUND(SUMIFS('[1]CHI TIÊT'!$AC:$AC,'[1]CHI TIÊT'!$M:$M,$B$1,'[1]CHI TIÊT'!$I:$I,$A24)*$D24,0)</f>
        <v>12</v>
      </c>
      <c r="BU24" s="13">
        <f t="shared" si="53"/>
        <v>1</v>
      </c>
      <c r="BV24" s="12">
        <f t="shared" si="54"/>
        <v>243.88128</v>
      </c>
      <c r="BX24" s="13">
        <f t="shared" si="55"/>
        <v>0</v>
      </c>
      <c r="BY24" s="12">
        <f t="shared" si="56"/>
        <v>0</v>
      </c>
      <c r="BZ24" s="4">
        <v>12</v>
      </c>
      <c r="CA24" s="13">
        <f t="shared" si="57"/>
        <v>1</v>
      </c>
      <c r="CB24" s="12">
        <f t="shared" si="58"/>
        <v>243.88128</v>
      </c>
      <c r="CD24" s="13">
        <f t="shared" si="59"/>
        <v>0</v>
      </c>
      <c r="CE24" s="12">
        <f t="shared" si="60"/>
        <v>0</v>
      </c>
      <c r="CF24" s="4">
        <v>22</v>
      </c>
      <c r="CG24" s="13">
        <f t="shared" si="61"/>
        <v>1.8333333333333333</v>
      </c>
      <c r="CH24" s="12">
        <f t="shared" si="62"/>
        <v>447.11568000000005</v>
      </c>
      <c r="CI24" s="4"/>
      <c r="CJ24" s="13">
        <f t="shared" si="63"/>
        <v>0</v>
      </c>
      <c r="CK24" s="12">
        <f t="shared" si="64"/>
        <v>0</v>
      </c>
      <c r="CL24" s="4"/>
      <c r="CM24" s="13">
        <f t="shared" si="65"/>
        <v>0</v>
      </c>
      <c r="CN24" s="12">
        <f t="shared" si="66"/>
        <v>0</v>
      </c>
      <c r="CO24" s="4"/>
      <c r="CP24" s="13">
        <f t="shared" si="67"/>
        <v>0</v>
      </c>
      <c r="CQ24" s="12">
        <f t="shared" si="68"/>
        <v>0</v>
      </c>
      <c r="CR24" s="4">
        <v>0</v>
      </c>
      <c r="CS24" s="13">
        <f t="shared" si="69"/>
        <v>0</v>
      </c>
      <c r="CT24" s="12">
        <f t="shared" si="70"/>
        <v>0</v>
      </c>
      <c r="CU24" s="4">
        <v>6</v>
      </c>
      <c r="CV24" s="13">
        <f t="shared" si="71"/>
        <v>0.5</v>
      </c>
      <c r="CW24" s="12">
        <f t="shared" si="72"/>
        <v>121.94064</v>
      </c>
    </row>
    <row r="25" spans="1:101" x14ac:dyDescent="0.25">
      <c r="A25" s="1">
        <v>173137000</v>
      </c>
      <c r="B25" t="s">
        <v>62</v>
      </c>
      <c r="C25" t="s">
        <v>63</v>
      </c>
      <c r="D25" s="2">
        <v>0.25862068965517243</v>
      </c>
      <c r="E25" s="6">
        <v>12</v>
      </c>
      <c r="F25" s="6">
        <v>20.323440000000002</v>
      </c>
      <c r="G25" s="1">
        <v>320400</v>
      </c>
      <c r="H25" s="1" t="s">
        <v>3</v>
      </c>
      <c r="I25" s="4"/>
      <c r="J25" s="11">
        <f t="shared" si="73"/>
        <v>0</v>
      </c>
      <c r="K25" s="12">
        <f t="shared" si="12"/>
        <v>0</v>
      </c>
      <c r="L25" s="4"/>
      <c r="M25" s="13">
        <f t="shared" si="13"/>
        <v>0</v>
      </c>
      <c r="N25" s="12">
        <f t="shared" si="14"/>
        <v>0</v>
      </c>
      <c r="O25" s="4">
        <v>16</v>
      </c>
      <c r="P25" s="13">
        <f t="shared" si="15"/>
        <v>1.3333333333333333</v>
      </c>
      <c r="Q25" s="12">
        <f t="shared" si="16"/>
        <v>325.17504000000002</v>
      </c>
      <c r="R25" s="4"/>
      <c r="S25" s="13">
        <f t="shared" si="17"/>
        <v>0</v>
      </c>
      <c r="T25" s="12">
        <f t="shared" si="18"/>
        <v>0</v>
      </c>
      <c r="U25" s="4">
        <v>0</v>
      </c>
      <c r="V25" s="13">
        <f t="shared" si="19"/>
        <v>0</v>
      </c>
      <c r="W25" s="12">
        <f t="shared" si="20"/>
        <v>0</v>
      </c>
      <c r="Y25" s="13">
        <f t="shared" si="21"/>
        <v>0</v>
      </c>
      <c r="Z25" s="12">
        <f t="shared" si="22"/>
        <v>0</v>
      </c>
      <c r="AA25" s="4">
        <v>0</v>
      </c>
      <c r="AB25" s="13">
        <f t="shared" si="23"/>
        <v>0</v>
      </c>
      <c r="AC25" s="12">
        <f t="shared" si="24"/>
        <v>0</v>
      </c>
      <c r="AD25" s="4"/>
      <c r="AE25" s="13">
        <f t="shared" si="25"/>
        <v>0</v>
      </c>
      <c r="AF25" s="12">
        <f t="shared" si="26"/>
        <v>0</v>
      </c>
      <c r="AH25" s="13">
        <f t="shared" si="27"/>
        <v>0</v>
      </c>
      <c r="AI25" s="12">
        <f t="shared" si="28"/>
        <v>0</v>
      </c>
      <c r="AJ25" s="4">
        <v>9</v>
      </c>
      <c r="AK25" s="13">
        <f t="shared" si="29"/>
        <v>0.75</v>
      </c>
      <c r="AL25" s="12">
        <f t="shared" si="30"/>
        <v>182.91096000000002</v>
      </c>
      <c r="AN25" s="13">
        <f t="shared" si="31"/>
        <v>0</v>
      </c>
      <c r="AO25" s="12">
        <f t="shared" si="32"/>
        <v>0</v>
      </c>
      <c r="AP25" s="4">
        <v>0</v>
      </c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V25">
        <v>9</v>
      </c>
      <c r="AW25" s="13">
        <f t="shared" si="37"/>
        <v>0.75</v>
      </c>
      <c r="AX25" s="12">
        <f t="shared" si="38"/>
        <v>182.91096000000002</v>
      </c>
      <c r="AY25" s="4"/>
      <c r="AZ25" s="13">
        <f t="shared" si="39"/>
        <v>0</v>
      </c>
      <c r="BA25" s="12">
        <f t="shared" si="40"/>
        <v>0</v>
      </c>
      <c r="BB25" s="4"/>
      <c r="BC25" s="13">
        <f t="shared" si="41"/>
        <v>0</v>
      </c>
      <c r="BD25" s="12">
        <f t="shared" si="42"/>
        <v>0</v>
      </c>
      <c r="BE25" s="4">
        <v>9</v>
      </c>
      <c r="BF25" s="13">
        <f t="shared" si="43"/>
        <v>0.75</v>
      </c>
      <c r="BG25" s="12">
        <f t="shared" si="44"/>
        <v>182.91096000000002</v>
      </c>
      <c r="BH25" s="4"/>
      <c r="BI25" s="13">
        <f t="shared" si="45"/>
        <v>0</v>
      </c>
      <c r="BJ25" s="12">
        <f t="shared" si="46"/>
        <v>0</v>
      </c>
      <c r="BK25" s="4"/>
      <c r="BL25" s="13">
        <f t="shared" si="47"/>
        <v>0</v>
      </c>
      <c r="BM25" s="12">
        <f t="shared" si="48"/>
        <v>0</v>
      </c>
      <c r="BO25" s="13">
        <f t="shared" si="49"/>
        <v>0</v>
      </c>
      <c r="BP25" s="12">
        <f t="shared" si="50"/>
        <v>0</v>
      </c>
      <c r="BR25" s="13">
        <f t="shared" si="51"/>
        <v>0</v>
      </c>
      <c r="BS25" s="12">
        <f t="shared" si="52"/>
        <v>0</v>
      </c>
      <c r="BT25" s="4">
        <f>+ROUND(SUMIFS('[1]CHI TIÊT'!$AC:$AC,'[1]CHI TIÊT'!$M:$M,$B$1,'[1]CHI TIÊT'!$I:$I,$A25)*$D25,0)</f>
        <v>12</v>
      </c>
      <c r="BU25" s="13">
        <f t="shared" si="53"/>
        <v>1</v>
      </c>
      <c r="BV25" s="12">
        <f t="shared" si="54"/>
        <v>243.88128</v>
      </c>
      <c r="BX25" s="13">
        <f t="shared" si="55"/>
        <v>0</v>
      </c>
      <c r="BY25" s="12">
        <f t="shared" si="56"/>
        <v>0</v>
      </c>
      <c r="BZ25" s="4">
        <v>12</v>
      </c>
      <c r="CA25" s="13">
        <f t="shared" si="57"/>
        <v>1</v>
      </c>
      <c r="CB25" s="12">
        <f t="shared" si="58"/>
        <v>243.88128</v>
      </c>
      <c r="CD25" s="13">
        <f t="shared" si="59"/>
        <v>0</v>
      </c>
      <c r="CE25" s="12">
        <f t="shared" si="60"/>
        <v>0</v>
      </c>
      <c r="CF25" s="4">
        <v>22</v>
      </c>
      <c r="CG25" s="13">
        <f t="shared" si="61"/>
        <v>1.8333333333333333</v>
      </c>
      <c r="CH25" s="12">
        <f t="shared" si="62"/>
        <v>447.11568000000005</v>
      </c>
      <c r="CI25" s="4"/>
      <c r="CJ25" s="13">
        <f t="shared" si="63"/>
        <v>0</v>
      </c>
      <c r="CK25" s="12">
        <f t="shared" si="64"/>
        <v>0</v>
      </c>
      <c r="CL25" s="4"/>
      <c r="CM25" s="13">
        <f t="shared" si="65"/>
        <v>0</v>
      </c>
      <c r="CN25" s="12">
        <f t="shared" si="66"/>
        <v>0</v>
      </c>
      <c r="CO25" s="4"/>
      <c r="CP25" s="13">
        <f t="shared" si="67"/>
        <v>0</v>
      </c>
      <c r="CQ25" s="12">
        <f t="shared" si="68"/>
        <v>0</v>
      </c>
      <c r="CR25" s="4">
        <v>0</v>
      </c>
      <c r="CS25" s="13">
        <f t="shared" si="69"/>
        <v>0</v>
      </c>
      <c r="CT25" s="12">
        <f t="shared" si="70"/>
        <v>0</v>
      </c>
      <c r="CU25" s="4">
        <v>6</v>
      </c>
      <c r="CV25" s="13">
        <f t="shared" si="71"/>
        <v>0.5</v>
      </c>
      <c r="CW25" s="12">
        <f t="shared" si="72"/>
        <v>121.94064</v>
      </c>
    </row>
    <row r="26" spans="1:101" x14ac:dyDescent="0.25">
      <c r="A26" s="1">
        <v>173137000</v>
      </c>
      <c r="B26" t="s">
        <v>64</v>
      </c>
      <c r="C26" t="s">
        <v>65</v>
      </c>
      <c r="D26" s="2">
        <v>8.6206896551724144E-2</v>
      </c>
      <c r="E26" s="6">
        <v>12</v>
      </c>
      <c r="F26" s="6">
        <v>20.323440000000002</v>
      </c>
      <c r="G26" s="1">
        <v>320400</v>
      </c>
      <c r="H26" s="1" t="s">
        <v>3</v>
      </c>
      <c r="I26" s="4"/>
      <c r="J26" s="11">
        <f t="shared" si="73"/>
        <v>0</v>
      </c>
      <c r="K26" s="12">
        <f t="shared" si="12"/>
        <v>0</v>
      </c>
      <c r="L26" s="4"/>
      <c r="M26" s="13">
        <f t="shared" si="13"/>
        <v>0</v>
      </c>
      <c r="N26" s="12">
        <f t="shared" si="14"/>
        <v>0</v>
      </c>
      <c r="O26" s="4">
        <v>5</v>
      </c>
      <c r="P26" s="13">
        <f t="shared" si="15"/>
        <v>0.41666666666666669</v>
      </c>
      <c r="Q26" s="12">
        <f t="shared" si="16"/>
        <v>101.61720000000001</v>
      </c>
      <c r="R26" s="4"/>
      <c r="S26" s="13">
        <f t="shared" si="17"/>
        <v>0</v>
      </c>
      <c r="T26" s="12">
        <f t="shared" si="18"/>
        <v>0</v>
      </c>
      <c r="U26" s="4">
        <v>0</v>
      </c>
      <c r="V26" s="13">
        <f t="shared" si="19"/>
        <v>0</v>
      </c>
      <c r="W26" s="12">
        <f t="shared" si="20"/>
        <v>0</v>
      </c>
      <c r="Y26" s="13">
        <f t="shared" si="21"/>
        <v>0</v>
      </c>
      <c r="Z26" s="12">
        <f t="shared" si="22"/>
        <v>0</v>
      </c>
      <c r="AA26" s="4">
        <v>0</v>
      </c>
      <c r="AB26" s="13">
        <f t="shared" si="23"/>
        <v>0</v>
      </c>
      <c r="AC26" s="12">
        <f t="shared" si="24"/>
        <v>0</v>
      </c>
      <c r="AD26" s="4"/>
      <c r="AE26" s="13">
        <f t="shared" si="25"/>
        <v>0</v>
      </c>
      <c r="AF26" s="12">
        <f t="shared" si="26"/>
        <v>0</v>
      </c>
      <c r="AH26" s="13">
        <f t="shared" si="27"/>
        <v>0</v>
      </c>
      <c r="AI26" s="12">
        <f t="shared" si="28"/>
        <v>0</v>
      </c>
      <c r="AJ26" s="4">
        <v>3</v>
      </c>
      <c r="AK26" s="13">
        <f t="shared" si="29"/>
        <v>0.25</v>
      </c>
      <c r="AL26" s="12">
        <f t="shared" si="30"/>
        <v>60.970320000000001</v>
      </c>
      <c r="AN26" s="13">
        <f t="shared" si="31"/>
        <v>0</v>
      </c>
      <c r="AO26" s="12">
        <f t="shared" si="32"/>
        <v>0</v>
      </c>
      <c r="AP26" s="4">
        <v>0</v>
      </c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V26">
        <v>4</v>
      </c>
      <c r="AW26" s="13">
        <f t="shared" si="37"/>
        <v>0.33333333333333331</v>
      </c>
      <c r="AX26" s="12">
        <f t="shared" si="38"/>
        <v>81.293760000000006</v>
      </c>
      <c r="AY26" s="4"/>
      <c r="AZ26" s="13">
        <f t="shared" si="39"/>
        <v>0</v>
      </c>
      <c r="BA26" s="12">
        <f t="shared" si="40"/>
        <v>0</v>
      </c>
      <c r="BB26" s="4"/>
      <c r="BC26" s="13">
        <f t="shared" si="41"/>
        <v>0</v>
      </c>
      <c r="BD26" s="12">
        <f t="shared" si="42"/>
        <v>0</v>
      </c>
      <c r="BE26" s="4">
        <v>3</v>
      </c>
      <c r="BF26" s="13">
        <f t="shared" si="43"/>
        <v>0.25</v>
      </c>
      <c r="BG26" s="12">
        <f t="shared" si="44"/>
        <v>60.970320000000001</v>
      </c>
      <c r="BH26" s="4"/>
      <c r="BI26" s="13">
        <f t="shared" si="45"/>
        <v>0</v>
      </c>
      <c r="BJ26" s="12">
        <f t="shared" si="46"/>
        <v>0</v>
      </c>
      <c r="BK26" s="4"/>
      <c r="BL26" s="13">
        <f t="shared" si="47"/>
        <v>0</v>
      </c>
      <c r="BM26" s="12">
        <f t="shared" si="48"/>
        <v>0</v>
      </c>
      <c r="BO26" s="13">
        <f t="shared" si="49"/>
        <v>0</v>
      </c>
      <c r="BP26" s="12">
        <f t="shared" si="50"/>
        <v>0</v>
      </c>
      <c r="BR26" s="13">
        <f t="shared" si="51"/>
        <v>0</v>
      </c>
      <c r="BS26" s="12">
        <f t="shared" si="52"/>
        <v>0</v>
      </c>
      <c r="BT26" s="4">
        <f>+ROUND(SUMIFS('[1]CHI TIÊT'!$AC:$AC,'[1]CHI TIÊT'!$M:$M,$B$1,'[1]CHI TIÊT'!$I:$I,$A26)*$D26,0)</f>
        <v>4</v>
      </c>
      <c r="BU26" s="13">
        <f t="shared" si="53"/>
        <v>0.33333333333333331</v>
      </c>
      <c r="BV26" s="12">
        <f t="shared" si="54"/>
        <v>81.293760000000006</v>
      </c>
      <c r="BX26" s="13">
        <f t="shared" si="55"/>
        <v>0</v>
      </c>
      <c r="BY26" s="12">
        <f t="shared" si="56"/>
        <v>0</v>
      </c>
      <c r="BZ26" s="4">
        <v>4</v>
      </c>
      <c r="CA26" s="13">
        <f t="shared" si="57"/>
        <v>0.33333333333333331</v>
      </c>
      <c r="CB26" s="12">
        <f t="shared" si="58"/>
        <v>81.293760000000006</v>
      </c>
      <c r="CD26" s="13">
        <f t="shared" si="59"/>
        <v>0</v>
      </c>
      <c r="CE26" s="12">
        <f t="shared" si="60"/>
        <v>0</v>
      </c>
      <c r="CF26" s="4">
        <v>7</v>
      </c>
      <c r="CG26" s="13">
        <f t="shared" si="61"/>
        <v>0.58333333333333337</v>
      </c>
      <c r="CH26" s="12">
        <f t="shared" si="62"/>
        <v>142.26408000000001</v>
      </c>
      <c r="CI26" s="4"/>
      <c r="CJ26" s="13">
        <f t="shared" si="63"/>
        <v>0</v>
      </c>
      <c r="CK26" s="12">
        <f t="shared" si="64"/>
        <v>0</v>
      </c>
      <c r="CL26" s="4"/>
      <c r="CM26" s="13">
        <f t="shared" si="65"/>
        <v>0</v>
      </c>
      <c r="CN26" s="12">
        <f t="shared" si="66"/>
        <v>0</v>
      </c>
      <c r="CO26" s="4"/>
      <c r="CP26" s="13">
        <f t="shared" si="67"/>
        <v>0</v>
      </c>
      <c r="CQ26" s="12">
        <f t="shared" si="68"/>
        <v>0</v>
      </c>
      <c r="CR26" s="4">
        <v>0</v>
      </c>
      <c r="CS26" s="13">
        <f t="shared" si="69"/>
        <v>0</v>
      </c>
      <c r="CT26" s="12">
        <f t="shared" si="70"/>
        <v>0</v>
      </c>
      <c r="CU26" s="4">
        <v>2</v>
      </c>
      <c r="CV26" s="13">
        <f t="shared" si="71"/>
        <v>0.16666666666666666</v>
      </c>
      <c r="CW26" s="12">
        <f t="shared" si="72"/>
        <v>40.646880000000003</v>
      </c>
    </row>
    <row r="27" spans="1:101" x14ac:dyDescent="0.25">
      <c r="A27" s="1">
        <v>173137000</v>
      </c>
      <c r="B27" t="s">
        <v>66</v>
      </c>
      <c r="C27" t="s">
        <v>67</v>
      </c>
      <c r="D27" s="2">
        <v>6.8965517241379309E-2</v>
      </c>
      <c r="E27" s="6">
        <v>12</v>
      </c>
      <c r="F27" s="6">
        <v>20.323440000000002</v>
      </c>
      <c r="G27" s="1">
        <v>320400</v>
      </c>
      <c r="H27" s="1" t="s">
        <v>3</v>
      </c>
      <c r="I27" s="4"/>
      <c r="J27" s="11">
        <f t="shared" si="73"/>
        <v>0</v>
      </c>
      <c r="K27" s="12">
        <f t="shared" si="12"/>
        <v>0</v>
      </c>
      <c r="L27" s="4"/>
      <c r="M27" s="13">
        <f t="shared" si="13"/>
        <v>0</v>
      </c>
      <c r="N27" s="12">
        <f t="shared" si="14"/>
        <v>0</v>
      </c>
      <c r="O27" s="4">
        <v>4</v>
      </c>
      <c r="P27" s="13">
        <f t="shared" si="15"/>
        <v>0.33333333333333331</v>
      </c>
      <c r="Q27" s="12">
        <f t="shared" si="16"/>
        <v>81.293760000000006</v>
      </c>
      <c r="R27" s="4"/>
      <c r="S27" s="13">
        <f t="shared" si="17"/>
        <v>0</v>
      </c>
      <c r="T27" s="12">
        <f t="shared" si="18"/>
        <v>0</v>
      </c>
      <c r="U27" s="4">
        <v>0</v>
      </c>
      <c r="V27" s="13">
        <f t="shared" si="19"/>
        <v>0</v>
      </c>
      <c r="W27" s="12">
        <f t="shared" si="20"/>
        <v>0</v>
      </c>
      <c r="Y27" s="13">
        <f t="shared" si="21"/>
        <v>0</v>
      </c>
      <c r="Z27" s="12">
        <f t="shared" si="22"/>
        <v>0</v>
      </c>
      <c r="AA27" s="4">
        <v>0</v>
      </c>
      <c r="AB27" s="13">
        <f t="shared" si="23"/>
        <v>0</v>
      </c>
      <c r="AC27" s="12">
        <f t="shared" si="24"/>
        <v>0</v>
      </c>
      <c r="AD27" s="4"/>
      <c r="AE27" s="13">
        <f t="shared" si="25"/>
        <v>0</v>
      </c>
      <c r="AF27" s="12">
        <f t="shared" si="26"/>
        <v>0</v>
      </c>
      <c r="AH27" s="13">
        <f t="shared" si="27"/>
        <v>0</v>
      </c>
      <c r="AI27" s="12">
        <f t="shared" si="28"/>
        <v>0</v>
      </c>
      <c r="AJ27" s="4">
        <v>2</v>
      </c>
      <c r="AK27" s="13">
        <f t="shared" si="29"/>
        <v>0.16666666666666666</v>
      </c>
      <c r="AL27" s="12">
        <f t="shared" si="30"/>
        <v>40.646880000000003</v>
      </c>
      <c r="AN27" s="13">
        <f t="shared" si="31"/>
        <v>0</v>
      </c>
      <c r="AO27" s="12">
        <f t="shared" si="32"/>
        <v>0</v>
      </c>
      <c r="AP27" s="4">
        <v>0</v>
      </c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V27">
        <v>2</v>
      </c>
      <c r="AW27" s="13">
        <f t="shared" si="37"/>
        <v>0.16666666666666666</v>
      </c>
      <c r="AX27" s="12">
        <f t="shared" si="38"/>
        <v>40.646880000000003</v>
      </c>
      <c r="AY27" s="4"/>
      <c r="AZ27" s="13">
        <f t="shared" si="39"/>
        <v>0</v>
      </c>
      <c r="BA27" s="12">
        <f t="shared" si="40"/>
        <v>0</v>
      </c>
      <c r="BB27" s="4"/>
      <c r="BC27" s="13">
        <f t="shared" si="41"/>
        <v>0</v>
      </c>
      <c r="BD27" s="12">
        <f t="shared" si="42"/>
        <v>0</v>
      </c>
      <c r="BE27" s="4">
        <v>2</v>
      </c>
      <c r="BF27" s="13">
        <f t="shared" si="43"/>
        <v>0.16666666666666666</v>
      </c>
      <c r="BG27" s="12">
        <f t="shared" si="44"/>
        <v>40.646880000000003</v>
      </c>
      <c r="BH27" s="4"/>
      <c r="BI27" s="13">
        <f t="shared" si="45"/>
        <v>0</v>
      </c>
      <c r="BJ27" s="12">
        <f t="shared" si="46"/>
        <v>0</v>
      </c>
      <c r="BK27" s="4"/>
      <c r="BL27" s="13">
        <f t="shared" si="47"/>
        <v>0</v>
      </c>
      <c r="BM27" s="12">
        <f t="shared" si="48"/>
        <v>0</v>
      </c>
      <c r="BO27" s="13">
        <f t="shared" si="49"/>
        <v>0</v>
      </c>
      <c r="BP27" s="12">
        <f t="shared" si="50"/>
        <v>0</v>
      </c>
      <c r="BR27" s="13">
        <f t="shared" si="51"/>
        <v>0</v>
      </c>
      <c r="BS27" s="12">
        <f t="shared" si="52"/>
        <v>0</v>
      </c>
      <c r="BT27" s="4">
        <f>+ROUND(SUMIFS('[1]CHI TIÊT'!$AC:$AC,'[1]CHI TIÊT'!$M:$M,$B$1,'[1]CHI TIÊT'!$I:$I,$A27)*$D27,0)</f>
        <v>3</v>
      </c>
      <c r="BU27" s="13">
        <f t="shared" si="53"/>
        <v>0.25</v>
      </c>
      <c r="BV27" s="12">
        <f t="shared" si="54"/>
        <v>60.970320000000001</v>
      </c>
      <c r="BX27" s="13">
        <f t="shared" si="55"/>
        <v>0</v>
      </c>
      <c r="BY27" s="12">
        <f t="shared" si="56"/>
        <v>0</v>
      </c>
      <c r="BZ27" s="4">
        <v>3</v>
      </c>
      <c r="CA27" s="13">
        <f t="shared" si="57"/>
        <v>0.25</v>
      </c>
      <c r="CB27" s="12">
        <f t="shared" si="58"/>
        <v>60.970320000000001</v>
      </c>
      <c r="CD27" s="13">
        <f t="shared" si="59"/>
        <v>0</v>
      </c>
      <c r="CE27" s="12">
        <f t="shared" si="60"/>
        <v>0</v>
      </c>
      <c r="CF27" s="4">
        <v>6</v>
      </c>
      <c r="CG27" s="13">
        <f t="shared" si="61"/>
        <v>0.5</v>
      </c>
      <c r="CH27" s="12">
        <f t="shared" si="62"/>
        <v>121.94064</v>
      </c>
      <c r="CI27" s="4"/>
      <c r="CJ27" s="13">
        <f t="shared" si="63"/>
        <v>0</v>
      </c>
      <c r="CK27" s="12">
        <f t="shared" si="64"/>
        <v>0</v>
      </c>
      <c r="CL27" s="4"/>
      <c r="CM27" s="13">
        <f t="shared" si="65"/>
        <v>0</v>
      </c>
      <c r="CN27" s="12">
        <f t="shared" si="66"/>
        <v>0</v>
      </c>
      <c r="CO27" s="4"/>
      <c r="CP27" s="13">
        <f t="shared" si="67"/>
        <v>0</v>
      </c>
      <c r="CQ27" s="12">
        <f t="shared" si="68"/>
        <v>0</v>
      </c>
      <c r="CR27" s="4">
        <v>0</v>
      </c>
      <c r="CS27" s="13">
        <f t="shared" si="69"/>
        <v>0</v>
      </c>
      <c r="CT27" s="12">
        <f t="shared" si="70"/>
        <v>0</v>
      </c>
      <c r="CU27" s="4">
        <v>2</v>
      </c>
      <c r="CV27" s="13">
        <f t="shared" si="71"/>
        <v>0.16666666666666666</v>
      </c>
      <c r="CW27" s="12">
        <f t="shared" si="72"/>
        <v>40.646880000000003</v>
      </c>
    </row>
    <row r="28" spans="1:101" x14ac:dyDescent="0.25">
      <c r="A28" s="1">
        <v>173137000</v>
      </c>
      <c r="B28" t="s">
        <v>68</v>
      </c>
      <c r="C28" t="s">
        <v>69</v>
      </c>
      <c r="D28" s="2">
        <v>6.8965517241379309E-2</v>
      </c>
      <c r="E28" s="6">
        <v>12</v>
      </c>
      <c r="F28" s="6">
        <v>20.323440000000002</v>
      </c>
      <c r="G28" s="1">
        <v>320400</v>
      </c>
      <c r="H28" s="1" t="s">
        <v>3</v>
      </c>
      <c r="I28" s="4"/>
      <c r="J28" s="11">
        <f t="shared" si="73"/>
        <v>0</v>
      </c>
      <c r="K28" s="12">
        <f t="shared" si="12"/>
        <v>0</v>
      </c>
      <c r="L28" s="4"/>
      <c r="M28" s="13">
        <f t="shared" si="13"/>
        <v>0</v>
      </c>
      <c r="N28" s="12">
        <f t="shared" si="14"/>
        <v>0</v>
      </c>
      <c r="O28" s="4">
        <v>4</v>
      </c>
      <c r="P28" s="13">
        <f t="shared" si="15"/>
        <v>0.33333333333333331</v>
      </c>
      <c r="Q28" s="12">
        <f t="shared" si="16"/>
        <v>81.293760000000006</v>
      </c>
      <c r="R28" s="4"/>
      <c r="S28" s="13">
        <f t="shared" si="17"/>
        <v>0</v>
      </c>
      <c r="T28" s="12">
        <f t="shared" si="18"/>
        <v>0</v>
      </c>
      <c r="U28" s="4">
        <v>0</v>
      </c>
      <c r="V28" s="13">
        <f t="shared" si="19"/>
        <v>0</v>
      </c>
      <c r="W28" s="12">
        <f t="shared" si="20"/>
        <v>0</v>
      </c>
      <c r="Y28" s="13">
        <f t="shared" si="21"/>
        <v>0</v>
      </c>
      <c r="Z28" s="12">
        <f t="shared" si="22"/>
        <v>0</v>
      </c>
      <c r="AA28" s="4">
        <v>0</v>
      </c>
      <c r="AB28" s="13">
        <f t="shared" si="23"/>
        <v>0</v>
      </c>
      <c r="AC28" s="12">
        <f t="shared" si="24"/>
        <v>0</v>
      </c>
      <c r="AD28" s="4"/>
      <c r="AE28" s="13">
        <f t="shared" si="25"/>
        <v>0</v>
      </c>
      <c r="AF28" s="12">
        <f t="shared" si="26"/>
        <v>0</v>
      </c>
      <c r="AH28" s="13">
        <f t="shared" si="27"/>
        <v>0</v>
      </c>
      <c r="AI28" s="12">
        <f t="shared" si="28"/>
        <v>0</v>
      </c>
      <c r="AJ28" s="4">
        <v>2</v>
      </c>
      <c r="AK28" s="13">
        <f t="shared" si="29"/>
        <v>0.16666666666666666</v>
      </c>
      <c r="AL28" s="12">
        <f t="shared" si="30"/>
        <v>40.646880000000003</v>
      </c>
      <c r="AN28" s="13">
        <f t="shared" si="31"/>
        <v>0</v>
      </c>
      <c r="AO28" s="12">
        <f t="shared" si="32"/>
        <v>0</v>
      </c>
      <c r="AP28" s="4">
        <v>0</v>
      </c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V28">
        <v>2</v>
      </c>
      <c r="AW28" s="13">
        <f t="shared" si="37"/>
        <v>0.16666666666666666</v>
      </c>
      <c r="AX28" s="12">
        <f t="shared" si="38"/>
        <v>40.646880000000003</v>
      </c>
      <c r="AY28" s="4"/>
      <c r="AZ28" s="13">
        <f t="shared" si="39"/>
        <v>0</v>
      </c>
      <c r="BA28" s="12">
        <f t="shared" si="40"/>
        <v>0</v>
      </c>
      <c r="BB28" s="4"/>
      <c r="BC28" s="13">
        <f t="shared" si="41"/>
        <v>0</v>
      </c>
      <c r="BD28" s="12">
        <f t="shared" si="42"/>
        <v>0</v>
      </c>
      <c r="BE28" s="4">
        <v>2</v>
      </c>
      <c r="BF28" s="13">
        <f t="shared" si="43"/>
        <v>0.16666666666666666</v>
      </c>
      <c r="BG28" s="12">
        <f t="shared" si="44"/>
        <v>40.646880000000003</v>
      </c>
      <c r="BH28" s="4"/>
      <c r="BI28" s="13">
        <f t="shared" si="45"/>
        <v>0</v>
      </c>
      <c r="BJ28" s="12">
        <f t="shared" si="46"/>
        <v>0</v>
      </c>
      <c r="BK28" s="4"/>
      <c r="BL28" s="13">
        <f t="shared" si="47"/>
        <v>0</v>
      </c>
      <c r="BM28" s="12">
        <f t="shared" si="48"/>
        <v>0</v>
      </c>
      <c r="BO28" s="13">
        <f t="shared" si="49"/>
        <v>0</v>
      </c>
      <c r="BP28" s="12">
        <f t="shared" si="50"/>
        <v>0</v>
      </c>
      <c r="BR28" s="13">
        <f t="shared" si="51"/>
        <v>0</v>
      </c>
      <c r="BS28" s="12">
        <f t="shared" si="52"/>
        <v>0</v>
      </c>
      <c r="BT28" s="4">
        <f>+ROUND(SUMIFS('[1]CHI TIÊT'!$AC:$AC,'[1]CHI TIÊT'!$M:$M,$B$1,'[1]CHI TIÊT'!$I:$I,$A28)*$D28,0)</f>
        <v>3</v>
      </c>
      <c r="BU28" s="13">
        <f t="shared" si="53"/>
        <v>0.25</v>
      </c>
      <c r="BV28" s="12">
        <f t="shared" si="54"/>
        <v>60.970320000000001</v>
      </c>
      <c r="BX28" s="13">
        <f t="shared" si="55"/>
        <v>0</v>
      </c>
      <c r="BY28" s="12">
        <f t="shared" si="56"/>
        <v>0</v>
      </c>
      <c r="BZ28" s="4">
        <v>3</v>
      </c>
      <c r="CA28" s="13">
        <f t="shared" si="57"/>
        <v>0.25</v>
      </c>
      <c r="CB28" s="12">
        <f t="shared" si="58"/>
        <v>60.970320000000001</v>
      </c>
      <c r="CD28" s="13">
        <f t="shared" si="59"/>
        <v>0</v>
      </c>
      <c r="CE28" s="12">
        <f t="shared" si="60"/>
        <v>0</v>
      </c>
      <c r="CF28" s="4">
        <v>6</v>
      </c>
      <c r="CG28" s="13">
        <f t="shared" si="61"/>
        <v>0.5</v>
      </c>
      <c r="CH28" s="12">
        <f t="shared" si="62"/>
        <v>121.94064</v>
      </c>
      <c r="CI28" s="4"/>
      <c r="CJ28" s="13">
        <f t="shared" si="63"/>
        <v>0</v>
      </c>
      <c r="CK28" s="12">
        <f t="shared" si="64"/>
        <v>0</v>
      </c>
      <c r="CL28" s="4"/>
      <c r="CM28" s="13">
        <f t="shared" si="65"/>
        <v>0</v>
      </c>
      <c r="CN28" s="12">
        <f t="shared" si="66"/>
        <v>0</v>
      </c>
      <c r="CO28" s="4"/>
      <c r="CP28" s="13">
        <f t="shared" si="67"/>
        <v>0</v>
      </c>
      <c r="CQ28" s="12">
        <f t="shared" si="68"/>
        <v>0</v>
      </c>
      <c r="CR28" s="4">
        <v>0</v>
      </c>
      <c r="CS28" s="13">
        <f t="shared" si="69"/>
        <v>0</v>
      </c>
      <c r="CT28" s="12">
        <f t="shared" si="70"/>
        <v>0</v>
      </c>
      <c r="CU28" s="4">
        <v>2</v>
      </c>
      <c r="CV28" s="13">
        <f t="shared" si="71"/>
        <v>0.16666666666666666</v>
      </c>
      <c r="CW28" s="12">
        <f t="shared" si="72"/>
        <v>40.646880000000003</v>
      </c>
    </row>
    <row r="29" spans="1:101" x14ac:dyDescent="0.25">
      <c r="A29" s="1">
        <v>173137000</v>
      </c>
      <c r="B29" t="s">
        <v>70</v>
      </c>
      <c r="C29" t="s">
        <v>71</v>
      </c>
      <c r="D29" s="3">
        <v>1.7241379310344827E-2</v>
      </c>
      <c r="E29" s="6">
        <v>12</v>
      </c>
      <c r="F29" s="6">
        <v>20.323440000000002</v>
      </c>
      <c r="G29" s="1">
        <v>320400</v>
      </c>
      <c r="H29" s="1" t="s">
        <v>3</v>
      </c>
      <c r="I29" s="4"/>
      <c r="J29" s="11">
        <f t="shared" si="73"/>
        <v>0</v>
      </c>
      <c r="K29" s="12">
        <f t="shared" si="12"/>
        <v>0</v>
      </c>
      <c r="L29" s="4"/>
      <c r="M29" s="13">
        <f t="shared" si="13"/>
        <v>0</v>
      </c>
      <c r="N29" s="12">
        <f t="shared" si="14"/>
        <v>0</v>
      </c>
      <c r="O29" s="4">
        <v>1</v>
      </c>
      <c r="P29" s="13">
        <f t="shared" si="15"/>
        <v>8.3333333333333329E-2</v>
      </c>
      <c r="Q29" s="12">
        <f t="shared" si="16"/>
        <v>20.323440000000002</v>
      </c>
      <c r="R29" s="4"/>
      <c r="S29" s="13">
        <f t="shared" si="17"/>
        <v>0</v>
      </c>
      <c r="T29" s="12">
        <f t="shared" si="18"/>
        <v>0</v>
      </c>
      <c r="U29" s="4">
        <v>0</v>
      </c>
      <c r="V29" s="13">
        <f t="shared" si="19"/>
        <v>0</v>
      </c>
      <c r="W29" s="12">
        <f t="shared" si="20"/>
        <v>0</v>
      </c>
      <c r="Y29" s="13">
        <f t="shared" si="21"/>
        <v>0</v>
      </c>
      <c r="Z29" s="12">
        <f t="shared" si="22"/>
        <v>0</v>
      </c>
      <c r="AA29" s="4">
        <v>0</v>
      </c>
      <c r="AB29" s="13">
        <f t="shared" si="23"/>
        <v>0</v>
      </c>
      <c r="AC29" s="12">
        <f t="shared" si="24"/>
        <v>0</v>
      </c>
      <c r="AD29" s="4"/>
      <c r="AE29" s="13">
        <f t="shared" si="25"/>
        <v>0</v>
      </c>
      <c r="AF29" s="12">
        <f t="shared" si="26"/>
        <v>0</v>
      </c>
      <c r="AH29" s="13">
        <f t="shared" si="27"/>
        <v>0</v>
      </c>
      <c r="AI29" s="12">
        <f t="shared" si="28"/>
        <v>0</v>
      </c>
      <c r="AJ29" s="4">
        <v>2</v>
      </c>
      <c r="AK29" s="13">
        <f t="shared" si="29"/>
        <v>0.16666666666666666</v>
      </c>
      <c r="AL29" s="12">
        <f t="shared" si="30"/>
        <v>40.646880000000003</v>
      </c>
      <c r="AN29" s="13">
        <f t="shared" si="31"/>
        <v>0</v>
      </c>
      <c r="AO29" s="12">
        <f t="shared" si="32"/>
        <v>0</v>
      </c>
      <c r="AP29" s="4">
        <v>0</v>
      </c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V29">
        <v>1</v>
      </c>
      <c r="AW29" s="13">
        <f t="shared" si="37"/>
        <v>8.3333333333333329E-2</v>
      </c>
      <c r="AX29" s="12">
        <f t="shared" si="38"/>
        <v>20.323440000000002</v>
      </c>
      <c r="AY29" s="4"/>
      <c r="AZ29" s="13">
        <f t="shared" si="39"/>
        <v>0</v>
      </c>
      <c r="BA29" s="12">
        <f t="shared" si="40"/>
        <v>0</v>
      </c>
      <c r="BB29" s="4"/>
      <c r="BC29" s="13">
        <f t="shared" si="41"/>
        <v>0</v>
      </c>
      <c r="BD29" s="12">
        <f t="shared" si="42"/>
        <v>0</v>
      </c>
      <c r="BE29" s="4">
        <v>1</v>
      </c>
      <c r="BF29" s="13">
        <f t="shared" si="43"/>
        <v>8.3333333333333329E-2</v>
      </c>
      <c r="BG29" s="12">
        <f t="shared" si="44"/>
        <v>20.323440000000002</v>
      </c>
      <c r="BH29" s="4"/>
      <c r="BI29" s="13">
        <f t="shared" si="45"/>
        <v>0</v>
      </c>
      <c r="BJ29" s="12">
        <f t="shared" si="46"/>
        <v>0</v>
      </c>
      <c r="BK29" s="4"/>
      <c r="BL29" s="13">
        <f t="shared" si="47"/>
        <v>0</v>
      </c>
      <c r="BM29" s="12">
        <f t="shared" si="48"/>
        <v>0</v>
      </c>
      <c r="BO29" s="13">
        <f t="shared" si="49"/>
        <v>0</v>
      </c>
      <c r="BP29" s="12">
        <f t="shared" si="50"/>
        <v>0</v>
      </c>
      <c r="BR29" s="13">
        <f t="shared" si="51"/>
        <v>0</v>
      </c>
      <c r="BS29" s="12">
        <f t="shared" si="52"/>
        <v>0</v>
      </c>
      <c r="BT29" s="4">
        <f>+ROUND(SUMIFS('[1]CHI TIÊT'!$AC:$AC,'[1]CHI TIÊT'!$M:$M,$B$1,'[1]CHI TIÊT'!$I:$I,$A29)*$D29,0)</f>
        <v>1</v>
      </c>
      <c r="BU29" s="13">
        <f t="shared" si="53"/>
        <v>8.3333333333333329E-2</v>
      </c>
      <c r="BV29" s="12">
        <f t="shared" si="54"/>
        <v>20.323440000000002</v>
      </c>
      <c r="BX29" s="13">
        <f t="shared" si="55"/>
        <v>0</v>
      </c>
      <c r="BY29" s="12">
        <f t="shared" si="56"/>
        <v>0</v>
      </c>
      <c r="BZ29" s="4">
        <v>1</v>
      </c>
      <c r="CA29" s="13">
        <f t="shared" si="57"/>
        <v>8.3333333333333329E-2</v>
      </c>
      <c r="CB29" s="12">
        <f t="shared" si="58"/>
        <v>20.323440000000002</v>
      </c>
      <c r="CD29" s="13">
        <f t="shared" si="59"/>
        <v>0</v>
      </c>
      <c r="CE29" s="12">
        <f t="shared" si="60"/>
        <v>0</v>
      </c>
      <c r="CF29" s="4">
        <v>1</v>
      </c>
      <c r="CG29" s="13">
        <f t="shared" si="61"/>
        <v>8.3333333333333329E-2</v>
      </c>
      <c r="CH29" s="12">
        <f t="shared" si="62"/>
        <v>20.323440000000002</v>
      </c>
      <c r="CI29" s="4"/>
      <c r="CJ29" s="13">
        <f t="shared" si="63"/>
        <v>0</v>
      </c>
      <c r="CK29" s="12">
        <f t="shared" si="64"/>
        <v>0</v>
      </c>
      <c r="CL29" s="4"/>
      <c r="CM29" s="13">
        <f t="shared" si="65"/>
        <v>0</v>
      </c>
      <c r="CN29" s="12">
        <f t="shared" si="66"/>
        <v>0</v>
      </c>
      <c r="CO29" s="4"/>
      <c r="CP29" s="13">
        <f t="shared" si="67"/>
        <v>0</v>
      </c>
      <c r="CQ29" s="12">
        <f t="shared" si="68"/>
        <v>0</v>
      </c>
      <c r="CR29" s="4">
        <v>0</v>
      </c>
      <c r="CS29" s="13">
        <f t="shared" si="69"/>
        <v>0</v>
      </c>
      <c r="CT29" s="12">
        <f t="shared" si="70"/>
        <v>0</v>
      </c>
      <c r="CU29" s="4">
        <v>0</v>
      </c>
      <c r="CV29" s="13">
        <f t="shared" si="71"/>
        <v>0</v>
      </c>
      <c r="CW29" s="12">
        <f t="shared" si="72"/>
        <v>0</v>
      </c>
    </row>
    <row r="30" spans="1:101" x14ac:dyDescent="0.25">
      <c r="I30" s="4"/>
      <c r="J30" s="11">
        <f t="shared" si="73"/>
        <v>0</v>
      </c>
      <c r="K30" s="12">
        <f t="shared" si="12"/>
        <v>0</v>
      </c>
      <c r="L30" s="4"/>
      <c r="M30" s="13">
        <f t="shared" si="13"/>
        <v>0</v>
      </c>
      <c r="N30" s="12">
        <f t="shared" si="14"/>
        <v>0</v>
      </c>
      <c r="O30" s="4">
        <v>0</v>
      </c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>
        <v>0</v>
      </c>
      <c r="V30" s="13">
        <f t="shared" si="19"/>
        <v>0</v>
      </c>
      <c r="W30" s="12">
        <f t="shared" si="20"/>
        <v>0</v>
      </c>
      <c r="Y30" s="13">
        <f t="shared" si="21"/>
        <v>0</v>
      </c>
      <c r="Z30" s="12">
        <f t="shared" si="22"/>
        <v>0</v>
      </c>
      <c r="AA30" s="4">
        <v>0</v>
      </c>
      <c r="AB30" s="13">
        <f t="shared" si="23"/>
        <v>0</v>
      </c>
      <c r="AC30" s="12">
        <f t="shared" si="24"/>
        <v>0</v>
      </c>
      <c r="AD30" s="4"/>
      <c r="AE30" s="13">
        <f t="shared" si="25"/>
        <v>0</v>
      </c>
      <c r="AF30" s="12">
        <f t="shared" si="26"/>
        <v>0</v>
      </c>
      <c r="AH30" s="13">
        <f t="shared" si="27"/>
        <v>0</v>
      </c>
      <c r="AI30" s="12">
        <f t="shared" si="28"/>
        <v>0</v>
      </c>
      <c r="AJ30" s="4"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>
        <v>0</v>
      </c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V30">
        <v>0</v>
      </c>
      <c r="AW30" s="13">
        <f t="shared" si="37"/>
        <v>0</v>
      </c>
      <c r="AX30" s="12">
        <f t="shared" si="38"/>
        <v>0</v>
      </c>
      <c r="AY30" s="4"/>
      <c r="AZ30" s="13">
        <f t="shared" si="39"/>
        <v>0</v>
      </c>
      <c r="BA30" s="12">
        <f t="shared" si="40"/>
        <v>0</v>
      </c>
      <c r="BB30" s="4"/>
      <c r="BC30" s="13">
        <f t="shared" si="41"/>
        <v>0</v>
      </c>
      <c r="BD30" s="12">
        <f t="shared" si="42"/>
        <v>0</v>
      </c>
      <c r="BE30" s="4">
        <v>0</v>
      </c>
      <c r="BF30" s="13">
        <f t="shared" si="43"/>
        <v>0</v>
      </c>
      <c r="BG30" s="12">
        <f t="shared" si="44"/>
        <v>0</v>
      </c>
      <c r="BH30" s="4"/>
      <c r="BI30" s="13">
        <f t="shared" si="45"/>
        <v>0</v>
      </c>
      <c r="BJ30" s="12">
        <f t="shared" si="46"/>
        <v>0</v>
      </c>
      <c r="BK30" s="4"/>
      <c r="BL30" s="13">
        <f t="shared" si="47"/>
        <v>0</v>
      </c>
      <c r="BM30" s="12">
        <f t="shared" si="48"/>
        <v>0</v>
      </c>
      <c r="BO30" s="13">
        <f t="shared" si="49"/>
        <v>0</v>
      </c>
      <c r="BP30" s="12">
        <f t="shared" si="50"/>
        <v>0</v>
      </c>
      <c r="BR30" s="13">
        <f t="shared" si="51"/>
        <v>0</v>
      </c>
      <c r="BS30" s="12">
        <f t="shared" si="52"/>
        <v>0</v>
      </c>
      <c r="BT30" s="4">
        <f>+ROUND(SUMIFS('[1]CHI TIÊT'!$AC:$AC,'[1]CHI TIÊT'!$M:$M,$B$1,'[1]CHI TIÊT'!$I:$I,$A30)*$D30,0)</f>
        <v>0</v>
      </c>
      <c r="BU30" s="13">
        <f t="shared" si="53"/>
        <v>0</v>
      </c>
      <c r="BV30" s="12">
        <f t="shared" si="54"/>
        <v>0</v>
      </c>
      <c r="BX30" s="13">
        <f t="shared" si="55"/>
        <v>0</v>
      </c>
      <c r="BY30" s="12">
        <f t="shared" si="56"/>
        <v>0</v>
      </c>
      <c r="BZ30" s="4">
        <v>0</v>
      </c>
      <c r="CA30" s="13">
        <f t="shared" si="57"/>
        <v>0</v>
      </c>
      <c r="CB30" s="12">
        <f t="shared" si="58"/>
        <v>0</v>
      </c>
      <c r="CD30" s="13">
        <f t="shared" si="59"/>
        <v>0</v>
      </c>
      <c r="CE30" s="12">
        <f t="shared" si="60"/>
        <v>0</v>
      </c>
      <c r="CF30" s="4">
        <v>0</v>
      </c>
      <c r="CG30" s="13">
        <f t="shared" si="61"/>
        <v>0</v>
      </c>
      <c r="CH30" s="12">
        <f t="shared" si="62"/>
        <v>0</v>
      </c>
      <c r="CI30" s="4"/>
      <c r="CJ30" s="13">
        <f t="shared" si="63"/>
        <v>0</v>
      </c>
      <c r="CK30" s="12">
        <f t="shared" si="64"/>
        <v>0</v>
      </c>
      <c r="CL30" s="4"/>
      <c r="CM30" s="13">
        <f t="shared" si="65"/>
        <v>0</v>
      </c>
      <c r="CN30" s="12">
        <f t="shared" si="66"/>
        <v>0</v>
      </c>
      <c r="CO30" s="4"/>
      <c r="CP30" s="13">
        <f t="shared" si="67"/>
        <v>0</v>
      </c>
      <c r="CQ30" s="12">
        <f t="shared" si="68"/>
        <v>0</v>
      </c>
      <c r="CR30" s="4">
        <v>0</v>
      </c>
      <c r="CS30" s="13">
        <f t="shared" si="69"/>
        <v>0</v>
      </c>
      <c r="CT30" s="12">
        <f t="shared" si="70"/>
        <v>0</v>
      </c>
      <c r="CU30" s="4">
        <v>0</v>
      </c>
      <c r="CV30" s="13">
        <f t="shared" si="71"/>
        <v>0</v>
      </c>
      <c r="CW30" s="12">
        <f t="shared" si="72"/>
        <v>0</v>
      </c>
    </row>
    <row r="31" spans="1:101" ht="14.1" customHeight="1" x14ac:dyDescent="0.25">
      <c r="A31" s="1">
        <v>173076000</v>
      </c>
      <c r="B31" t="s">
        <v>56</v>
      </c>
      <c r="C31" t="s">
        <v>57</v>
      </c>
      <c r="D31" s="2">
        <v>3.4482758620689655E-2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73"/>
        <v>0</v>
      </c>
      <c r="K31" s="12">
        <f t="shared" si="12"/>
        <v>0</v>
      </c>
      <c r="L31" s="4"/>
      <c r="M31" s="13">
        <f t="shared" si="13"/>
        <v>0</v>
      </c>
      <c r="N31" s="12">
        <f t="shared" si="14"/>
        <v>0</v>
      </c>
      <c r="O31" s="4">
        <v>10</v>
      </c>
      <c r="P31" s="13">
        <f t="shared" si="15"/>
        <v>0.16666666666666666</v>
      </c>
      <c r="Q31" s="12">
        <f t="shared" si="16"/>
        <v>59.842800000000011</v>
      </c>
      <c r="R31" s="4"/>
      <c r="S31" s="13">
        <f t="shared" si="17"/>
        <v>0</v>
      </c>
      <c r="T31" s="12">
        <f t="shared" si="18"/>
        <v>0</v>
      </c>
      <c r="U31" s="4">
        <v>13</v>
      </c>
      <c r="V31" s="13">
        <f t="shared" si="19"/>
        <v>0.21666666666666667</v>
      </c>
      <c r="W31" s="12">
        <f t="shared" si="20"/>
        <v>77.795640000000006</v>
      </c>
      <c r="Y31" s="13">
        <f t="shared" si="21"/>
        <v>0</v>
      </c>
      <c r="Z31" s="12">
        <f t="shared" si="22"/>
        <v>0</v>
      </c>
      <c r="AA31" s="4">
        <v>6</v>
      </c>
      <c r="AB31" s="13">
        <f t="shared" si="23"/>
        <v>0.1</v>
      </c>
      <c r="AC31" s="12">
        <f t="shared" si="24"/>
        <v>35.905680000000004</v>
      </c>
      <c r="AD31" s="4"/>
      <c r="AE31" s="13">
        <f t="shared" si="25"/>
        <v>0</v>
      </c>
      <c r="AF31" s="12">
        <f t="shared" si="26"/>
        <v>0</v>
      </c>
      <c r="AH31" s="13">
        <f t="shared" si="27"/>
        <v>0</v>
      </c>
      <c r="AI31" s="12">
        <f t="shared" si="28"/>
        <v>0</v>
      </c>
      <c r="AJ31" s="4">
        <v>8</v>
      </c>
      <c r="AK31" s="13">
        <f t="shared" si="29"/>
        <v>0.13333333333333333</v>
      </c>
      <c r="AL31" s="12">
        <f t="shared" si="30"/>
        <v>47.874240000000007</v>
      </c>
      <c r="AN31" s="13">
        <f t="shared" si="31"/>
        <v>0</v>
      </c>
      <c r="AO31" s="12">
        <f t="shared" si="32"/>
        <v>0</v>
      </c>
      <c r="AP31" s="4">
        <v>8</v>
      </c>
      <c r="AQ31" s="13">
        <f t="shared" si="33"/>
        <v>0.13333333333333333</v>
      </c>
      <c r="AR31" s="12">
        <f t="shared" si="34"/>
        <v>47.874240000000007</v>
      </c>
      <c r="AT31" s="13">
        <f t="shared" si="35"/>
        <v>0</v>
      </c>
      <c r="AU31" s="12">
        <f t="shared" si="36"/>
        <v>0</v>
      </c>
      <c r="AV31">
        <v>10</v>
      </c>
      <c r="AW31" s="13">
        <f t="shared" si="37"/>
        <v>0.16666666666666666</v>
      </c>
      <c r="AX31" s="12">
        <f t="shared" si="38"/>
        <v>59.842800000000011</v>
      </c>
      <c r="AY31" s="4"/>
      <c r="AZ31" s="13">
        <f t="shared" si="39"/>
        <v>0</v>
      </c>
      <c r="BA31" s="12">
        <f t="shared" si="40"/>
        <v>0</v>
      </c>
      <c r="BB31" s="4"/>
      <c r="BC31" s="13">
        <f t="shared" si="41"/>
        <v>0</v>
      </c>
      <c r="BD31" s="12">
        <f t="shared" si="42"/>
        <v>0</v>
      </c>
      <c r="BE31" s="4">
        <v>19</v>
      </c>
      <c r="BF31" s="13">
        <f t="shared" si="43"/>
        <v>0.31666666666666665</v>
      </c>
      <c r="BG31" s="12">
        <f t="shared" si="44"/>
        <v>113.70132000000002</v>
      </c>
      <c r="BH31" s="4"/>
      <c r="BI31" s="13">
        <f t="shared" si="45"/>
        <v>0</v>
      </c>
      <c r="BJ31" s="12">
        <f t="shared" si="46"/>
        <v>0</v>
      </c>
      <c r="BK31" s="4"/>
      <c r="BL31" s="13">
        <f t="shared" si="47"/>
        <v>0</v>
      </c>
      <c r="BM31" s="12">
        <f t="shared" si="48"/>
        <v>0</v>
      </c>
      <c r="BO31" s="13">
        <f t="shared" si="49"/>
        <v>0</v>
      </c>
      <c r="BP31" s="12">
        <f t="shared" si="50"/>
        <v>0</v>
      </c>
      <c r="BR31" s="13">
        <f t="shared" si="51"/>
        <v>0</v>
      </c>
      <c r="BS31" s="12">
        <f t="shared" si="52"/>
        <v>0</v>
      </c>
      <c r="BT31" s="4">
        <f>+ROUND(SUMIFS('[1]CHI TIÊT'!$AC:$AC,'[1]CHI TIÊT'!$M:$M,$B$1,'[1]CHI TIÊT'!$I:$I,$A31)*$D31,0)</f>
        <v>2</v>
      </c>
      <c r="BU31" s="13">
        <f t="shared" si="53"/>
        <v>3.3333333333333333E-2</v>
      </c>
      <c r="BV31" s="12">
        <f t="shared" si="54"/>
        <v>11.968560000000002</v>
      </c>
      <c r="BX31" s="13">
        <f t="shared" si="55"/>
        <v>0</v>
      </c>
      <c r="BY31" s="12">
        <f t="shared" si="56"/>
        <v>0</v>
      </c>
      <c r="BZ31" s="4">
        <v>18</v>
      </c>
      <c r="CA31" s="13">
        <f t="shared" si="57"/>
        <v>0.3</v>
      </c>
      <c r="CB31" s="12">
        <f t="shared" si="58"/>
        <v>107.71704000000001</v>
      </c>
      <c r="CD31" s="13">
        <f t="shared" si="59"/>
        <v>0</v>
      </c>
      <c r="CE31" s="12">
        <f t="shared" si="60"/>
        <v>0</v>
      </c>
      <c r="CF31" s="4">
        <v>8</v>
      </c>
      <c r="CG31" s="13">
        <f t="shared" si="61"/>
        <v>0.13333333333333333</v>
      </c>
      <c r="CH31" s="12">
        <f t="shared" si="62"/>
        <v>47.874240000000007</v>
      </c>
      <c r="CI31" s="4"/>
      <c r="CJ31" s="13">
        <f t="shared" si="63"/>
        <v>0</v>
      </c>
      <c r="CK31" s="12">
        <f t="shared" si="64"/>
        <v>0</v>
      </c>
      <c r="CL31" s="4"/>
      <c r="CM31" s="13">
        <f t="shared" si="65"/>
        <v>0</v>
      </c>
      <c r="CN31" s="12">
        <f t="shared" si="66"/>
        <v>0</v>
      </c>
      <c r="CO31" s="4"/>
      <c r="CP31" s="13">
        <f t="shared" si="67"/>
        <v>0</v>
      </c>
      <c r="CQ31" s="12">
        <f t="shared" si="68"/>
        <v>0</v>
      </c>
      <c r="CR31" s="4"/>
      <c r="CS31" s="13">
        <f t="shared" si="69"/>
        <v>0</v>
      </c>
      <c r="CT31" s="12">
        <f t="shared" si="70"/>
        <v>0</v>
      </c>
      <c r="CU31" s="4">
        <v>0</v>
      </c>
      <c r="CV31" s="13">
        <f t="shared" si="71"/>
        <v>0</v>
      </c>
      <c r="CW31" s="12">
        <f t="shared" si="72"/>
        <v>0</v>
      </c>
    </row>
    <row r="32" spans="1:101" x14ac:dyDescent="0.25">
      <c r="A32" s="1">
        <v>173076000</v>
      </c>
      <c r="B32" t="s">
        <v>58</v>
      </c>
      <c r="C32" t="s">
        <v>59</v>
      </c>
      <c r="D32" s="2">
        <v>0.20689655172413793</v>
      </c>
      <c r="E32" s="6">
        <v>60</v>
      </c>
      <c r="F32" s="6">
        <v>5.9842800000000009</v>
      </c>
      <c r="G32" s="1">
        <v>320015</v>
      </c>
      <c r="H32" s="1" t="s">
        <v>0</v>
      </c>
      <c r="I32" s="4"/>
      <c r="J32" s="11">
        <f t="shared" si="73"/>
        <v>0</v>
      </c>
      <c r="K32" s="12">
        <f t="shared" si="12"/>
        <v>0</v>
      </c>
      <c r="L32" s="4"/>
      <c r="M32" s="13">
        <f t="shared" si="13"/>
        <v>0</v>
      </c>
      <c r="N32" s="12">
        <f t="shared" si="14"/>
        <v>0</v>
      </c>
      <c r="O32" s="4">
        <v>62</v>
      </c>
      <c r="P32" s="13">
        <f t="shared" si="15"/>
        <v>1.0333333333333334</v>
      </c>
      <c r="Q32" s="12">
        <f t="shared" si="16"/>
        <v>371.02536000000003</v>
      </c>
      <c r="R32" s="4"/>
      <c r="S32" s="13">
        <f t="shared" si="17"/>
        <v>0</v>
      </c>
      <c r="T32" s="12">
        <f t="shared" si="18"/>
        <v>0</v>
      </c>
      <c r="U32" s="4">
        <v>74</v>
      </c>
      <c r="V32" s="13">
        <f t="shared" si="19"/>
        <v>1.2333333333333334</v>
      </c>
      <c r="W32" s="12">
        <f t="shared" si="20"/>
        <v>442.83672000000007</v>
      </c>
      <c r="Y32" s="13">
        <f t="shared" si="21"/>
        <v>0</v>
      </c>
      <c r="Z32" s="12">
        <f t="shared" si="22"/>
        <v>0</v>
      </c>
      <c r="AA32" s="4">
        <v>37</v>
      </c>
      <c r="AB32" s="13">
        <f t="shared" si="23"/>
        <v>0.6166666666666667</v>
      </c>
      <c r="AC32" s="12">
        <f t="shared" si="24"/>
        <v>221.41836000000004</v>
      </c>
      <c r="AD32" s="4"/>
      <c r="AE32" s="13">
        <f t="shared" si="25"/>
        <v>0</v>
      </c>
      <c r="AF32" s="12">
        <f t="shared" si="26"/>
        <v>0</v>
      </c>
      <c r="AH32" s="13">
        <f t="shared" si="27"/>
        <v>0</v>
      </c>
      <c r="AI32" s="12">
        <f t="shared" si="28"/>
        <v>0</v>
      </c>
      <c r="AJ32" s="4">
        <v>50</v>
      </c>
      <c r="AK32" s="13">
        <f t="shared" si="29"/>
        <v>0.83333333333333337</v>
      </c>
      <c r="AL32" s="12">
        <f t="shared" si="30"/>
        <v>299.21400000000006</v>
      </c>
      <c r="AN32" s="13">
        <f t="shared" si="31"/>
        <v>0</v>
      </c>
      <c r="AO32" s="12">
        <f t="shared" si="32"/>
        <v>0</v>
      </c>
      <c r="AP32" s="4">
        <v>50</v>
      </c>
      <c r="AQ32" s="13">
        <f t="shared" si="33"/>
        <v>0.83333333333333337</v>
      </c>
      <c r="AR32" s="12">
        <f t="shared" si="34"/>
        <v>299.21400000000006</v>
      </c>
      <c r="AT32" s="13">
        <f t="shared" si="35"/>
        <v>0</v>
      </c>
      <c r="AU32" s="12">
        <f t="shared" si="36"/>
        <v>0</v>
      </c>
      <c r="AV32">
        <v>62</v>
      </c>
      <c r="AW32" s="13">
        <f t="shared" si="37"/>
        <v>1.0333333333333334</v>
      </c>
      <c r="AX32" s="12">
        <f t="shared" si="38"/>
        <v>371.02536000000003</v>
      </c>
      <c r="AY32" s="4"/>
      <c r="AZ32" s="13">
        <f t="shared" si="39"/>
        <v>0</v>
      </c>
      <c r="BA32" s="12">
        <f t="shared" si="40"/>
        <v>0</v>
      </c>
      <c r="BB32" s="4"/>
      <c r="BC32" s="13">
        <f t="shared" si="41"/>
        <v>0</v>
      </c>
      <c r="BD32" s="12">
        <f t="shared" si="42"/>
        <v>0</v>
      </c>
      <c r="BE32" s="4">
        <v>112</v>
      </c>
      <c r="BF32" s="13">
        <f t="shared" si="43"/>
        <v>1.8666666666666667</v>
      </c>
      <c r="BG32" s="12">
        <f t="shared" si="44"/>
        <v>670.23936000000015</v>
      </c>
      <c r="BH32" s="4"/>
      <c r="BI32" s="13">
        <f t="shared" si="45"/>
        <v>0</v>
      </c>
      <c r="BJ32" s="12">
        <f t="shared" si="46"/>
        <v>0</v>
      </c>
      <c r="BK32" s="4"/>
      <c r="BL32" s="13">
        <f t="shared" si="47"/>
        <v>0</v>
      </c>
      <c r="BM32" s="12">
        <f t="shared" si="48"/>
        <v>0</v>
      </c>
      <c r="BO32" s="13">
        <f t="shared" si="49"/>
        <v>0</v>
      </c>
      <c r="BP32" s="12">
        <f t="shared" si="50"/>
        <v>0</v>
      </c>
      <c r="BR32" s="13">
        <f t="shared" si="51"/>
        <v>0</v>
      </c>
      <c r="BS32" s="12">
        <f t="shared" si="52"/>
        <v>0</v>
      </c>
      <c r="BT32" s="4">
        <f>+ROUND(SUMIFS('[1]CHI TIÊT'!$AC:$AC,'[1]CHI TIÊT'!$M:$M,$B$1,'[1]CHI TIÊT'!$I:$I,$A32)*$D32,0)</f>
        <v>12</v>
      </c>
      <c r="BU32" s="13">
        <f t="shared" si="53"/>
        <v>0.2</v>
      </c>
      <c r="BV32" s="12">
        <f t="shared" si="54"/>
        <v>71.811360000000008</v>
      </c>
      <c r="BX32" s="13">
        <f t="shared" si="55"/>
        <v>0</v>
      </c>
      <c r="BY32" s="12">
        <f t="shared" si="56"/>
        <v>0</v>
      </c>
      <c r="BZ32" s="4">
        <v>99</v>
      </c>
      <c r="CA32" s="13">
        <f t="shared" si="57"/>
        <v>1.65</v>
      </c>
      <c r="CB32" s="12">
        <f t="shared" si="58"/>
        <v>592.4437200000001</v>
      </c>
      <c r="CD32" s="13">
        <f t="shared" si="59"/>
        <v>0</v>
      </c>
      <c r="CE32" s="12">
        <f t="shared" si="60"/>
        <v>0</v>
      </c>
      <c r="CF32" s="4">
        <v>50</v>
      </c>
      <c r="CG32" s="13">
        <f t="shared" si="61"/>
        <v>0.83333333333333337</v>
      </c>
      <c r="CH32" s="12">
        <f t="shared" si="62"/>
        <v>299.21400000000006</v>
      </c>
      <c r="CI32" s="4"/>
      <c r="CJ32" s="13">
        <f t="shared" si="63"/>
        <v>0</v>
      </c>
      <c r="CK32" s="12">
        <f t="shared" si="64"/>
        <v>0</v>
      </c>
      <c r="CL32" s="4"/>
      <c r="CM32" s="13">
        <f t="shared" si="65"/>
        <v>0</v>
      </c>
      <c r="CN32" s="12">
        <f t="shared" si="66"/>
        <v>0</v>
      </c>
      <c r="CO32" s="4"/>
      <c r="CP32" s="13">
        <f t="shared" si="67"/>
        <v>0</v>
      </c>
      <c r="CQ32" s="12">
        <f t="shared" si="68"/>
        <v>0</v>
      </c>
      <c r="CR32" s="4"/>
      <c r="CS32" s="13">
        <f t="shared" si="69"/>
        <v>0</v>
      </c>
      <c r="CT32" s="12">
        <f t="shared" si="70"/>
        <v>0</v>
      </c>
      <c r="CU32" s="4">
        <v>0</v>
      </c>
      <c r="CV32" s="13">
        <f t="shared" si="71"/>
        <v>0</v>
      </c>
      <c r="CW32" s="12">
        <f t="shared" si="72"/>
        <v>0</v>
      </c>
    </row>
    <row r="33" spans="1:101" x14ac:dyDescent="0.25">
      <c r="A33" s="1">
        <v>173076000</v>
      </c>
      <c r="B33" t="s">
        <v>60</v>
      </c>
      <c r="C33" t="s">
        <v>61</v>
      </c>
      <c r="D33" s="2">
        <v>0.25862068965517243</v>
      </c>
      <c r="E33" s="6">
        <v>60</v>
      </c>
      <c r="F33" s="6">
        <v>5.9842800000000009</v>
      </c>
      <c r="G33" s="1">
        <v>320015</v>
      </c>
      <c r="H33" s="1" t="s">
        <v>0</v>
      </c>
      <c r="I33" s="4"/>
      <c r="J33" s="11">
        <f t="shared" si="73"/>
        <v>0</v>
      </c>
      <c r="K33" s="12">
        <f t="shared" si="12"/>
        <v>0</v>
      </c>
      <c r="L33" s="4"/>
      <c r="M33" s="13">
        <f t="shared" si="13"/>
        <v>0</v>
      </c>
      <c r="N33" s="12">
        <f t="shared" si="14"/>
        <v>0</v>
      </c>
      <c r="O33" s="4">
        <v>78</v>
      </c>
      <c r="P33" s="13">
        <f t="shared" si="15"/>
        <v>1.3</v>
      </c>
      <c r="Q33" s="12">
        <f t="shared" si="16"/>
        <v>466.77384000000006</v>
      </c>
      <c r="R33" s="4"/>
      <c r="S33" s="13">
        <f t="shared" si="17"/>
        <v>0</v>
      </c>
      <c r="T33" s="12">
        <f t="shared" si="18"/>
        <v>0</v>
      </c>
      <c r="U33" s="4">
        <v>93</v>
      </c>
      <c r="V33" s="13">
        <f t="shared" si="19"/>
        <v>1.55</v>
      </c>
      <c r="W33" s="12">
        <f t="shared" si="20"/>
        <v>556.53804000000014</v>
      </c>
      <c r="Y33" s="13">
        <f t="shared" si="21"/>
        <v>0</v>
      </c>
      <c r="Z33" s="12">
        <f t="shared" si="22"/>
        <v>0</v>
      </c>
      <c r="AA33" s="4">
        <v>47</v>
      </c>
      <c r="AB33" s="13">
        <f t="shared" si="23"/>
        <v>0.78333333333333333</v>
      </c>
      <c r="AC33" s="12">
        <f t="shared" si="24"/>
        <v>281.26116000000002</v>
      </c>
      <c r="AD33" s="4"/>
      <c r="AE33" s="13">
        <f t="shared" si="25"/>
        <v>0</v>
      </c>
      <c r="AF33" s="12">
        <f t="shared" si="26"/>
        <v>0</v>
      </c>
      <c r="AH33" s="13">
        <f t="shared" si="27"/>
        <v>0</v>
      </c>
      <c r="AI33" s="12">
        <f t="shared" si="28"/>
        <v>0</v>
      </c>
      <c r="AJ33" s="4">
        <v>62</v>
      </c>
      <c r="AK33" s="13">
        <f t="shared" si="29"/>
        <v>1.0333333333333334</v>
      </c>
      <c r="AL33" s="12">
        <f t="shared" si="30"/>
        <v>371.02536000000003</v>
      </c>
      <c r="AN33" s="13">
        <f t="shared" si="31"/>
        <v>0</v>
      </c>
      <c r="AO33" s="12">
        <f t="shared" si="32"/>
        <v>0</v>
      </c>
      <c r="AP33" s="4">
        <v>62</v>
      </c>
      <c r="AQ33" s="13">
        <f t="shared" si="33"/>
        <v>1.0333333333333334</v>
      </c>
      <c r="AR33" s="12">
        <f t="shared" si="34"/>
        <v>371.02536000000003</v>
      </c>
      <c r="AT33" s="13">
        <f t="shared" si="35"/>
        <v>0</v>
      </c>
      <c r="AU33" s="12">
        <f t="shared" si="36"/>
        <v>0</v>
      </c>
      <c r="AV33">
        <v>77</v>
      </c>
      <c r="AW33" s="13">
        <f t="shared" si="37"/>
        <v>1.2833333333333334</v>
      </c>
      <c r="AX33" s="12">
        <f t="shared" si="38"/>
        <v>460.78956000000005</v>
      </c>
      <c r="AY33" s="4"/>
      <c r="AZ33" s="13">
        <f t="shared" si="39"/>
        <v>0</v>
      </c>
      <c r="BA33" s="12">
        <f t="shared" si="40"/>
        <v>0</v>
      </c>
      <c r="BB33" s="4"/>
      <c r="BC33" s="13">
        <f t="shared" si="41"/>
        <v>0</v>
      </c>
      <c r="BD33" s="12">
        <f t="shared" si="42"/>
        <v>0</v>
      </c>
      <c r="BE33" s="4">
        <v>140</v>
      </c>
      <c r="BF33" s="13">
        <f t="shared" si="43"/>
        <v>2.3333333333333335</v>
      </c>
      <c r="BG33" s="12">
        <f t="shared" si="44"/>
        <v>837.79920000000016</v>
      </c>
      <c r="BH33" s="4"/>
      <c r="BI33" s="13">
        <f t="shared" si="45"/>
        <v>0</v>
      </c>
      <c r="BJ33" s="12">
        <f t="shared" si="46"/>
        <v>0</v>
      </c>
      <c r="BK33" s="4"/>
      <c r="BL33" s="13">
        <f t="shared" si="47"/>
        <v>0</v>
      </c>
      <c r="BM33" s="12">
        <f t="shared" si="48"/>
        <v>0</v>
      </c>
      <c r="BO33" s="13">
        <f t="shared" si="49"/>
        <v>0</v>
      </c>
      <c r="BP33" s="12">
        <f t="shared" si="50"/>
        <v>0</v>
      </c>
      <c r="BR33" s="13">
        <f t="shared" si="51"/>
        <v>0</v>
      </c>
      <c r="BS33" s="12">
        <f t="shared" si="52"/>
        <v>0</v>
      </c>
      <c r="BT33" s="4">
        <f>+ROUND(SUMIFS('[1]CHI TIÊT'!$AC:$AC,'[1]CHI TIÊT'!$M:$M,$B$1,'[1]CHI TIÊT'!$I:$I,$A33)*$D33,0)</f>
        <v>16</v>
      </c>
      <c r="BU33" s="13">
        <f t="shared" si="53"/>
        <v>0.26666666666666666</v>
      </c>
      <c r="BV33" s="12">
        <f t="shared" si="54"/>
        <v>95.748480000000015</v>
      </c>
      <c r="BX33" s="13">
        <f t="shared" si="55"/>
        <v>0</v>
      </c>
      <c r="BY33" s="12">
        <f t="shared" si="56"/>
        <v>0</v>
      </c>
      <c r="BZ33" s="4">
        <v>124</v>
      </c>
      <c r="CA33" s="13">
        <f t="shared" si="57"/>
        <v>2.0666666666666669</v>
      </c>
      <c r="CB33" s="12">
        <f t="shared" si="58"/>
        <v>742.05072000000007</v>
      </c>
      <c r="CD33" s="13">
        <f t="shared" si="59"/>
        <v>0</v>
      </c>
      <c r="CE33" s="12">
        <f t="shared" si="60"/>
        <v>0</v>
      </c>
      <c r="CF33" s="4">
        <f>62-1</f>
        <v>61</v>
      </c>
      <c r="CG33" s="13">
        <f t="shared" si="61"/>
        <v>1.0166666666666666</v>
      </c>
      <c r="CH33" s="12">
        <f t="shared" si="62"/>
        <v>365.04108000000008</v>
      </c>
      <c r="CI33" s="4"/>
      <c r="CJ33" s="13">
        <f t="shared" si="63"/>
        <v>0</v>
      </c>
      <c r="CK33" s="12">
        <f t="shared" si="64"/>
        <v>0</v>
      </c>
      <c r="CL33" s="4"/>
      <c r="CM33" s="13">
        <f t="shared" si="65"/>
        <v>0</v>
      </c>
      <c r="CN33" s="12">
        <f t="shared" si="66"/>
        <v>0</v>
      </c>
      <c r="CO33" s="4"/>
      <c r="CP33" s="13">
        <f t="shared" si="67"/>
        <v>0</v>
      </c>
      <c r="CQ33" s="12">
        <f t="shared" si="68"/>
        <v>0</v>
      </c>
      <c r="CR33" s="4"/>
      <c r="CS33" s="13">
        <f t="shared" si="69"/>
        <v>0</v>
      </c>
      <c r="CT33" s="12">
        <f t="shared" si="70"/>
        <v>0</v>
      </c>
      <c r="CU33" s="4">
        <v>0</v>
      </c>
      <c r="CV33" s="13">
        <f t="shared" si="71"/>
        <v>0</v>
      </c>
      <c r="CW33" s="12">
        <f t="shared" si="72"/>
        <v>0</v>
      </c>
    </row>
    <row r="34" spans="1:101" x14ac:dyDescent="0.25">
      <c r="A34" s="1">
        <v>173076000</v>
      </c>
      <c r="B34" t="s">
        <v>62</v>
      </c>
      <c r="C34" t="s">
        <v>63</v>
      </c>
      <c r="D34" s="2">
        <v>0.25862068965517243</v>
      </c>
      <c r="E34" s="6">
        <v>60</v>
      </c>
      <c r="F34" s="6">
        <v>5.9842800000000009</v>
      </c>
      <c r="G34" s="1">
        <v>320015</v>
      </c>
      <c r="H34" s="1" t="s">
        <v>0</v>
      </c>
      <c r="I34" s="4"/>
      <c r="J34" s="11">
        <f t="shared" si="73"/>
        <v>0</v>
      </c>
      <c r="K34" s="12">
        <f t="shared" si="12"/>
        <v>0</v>
      </c>
      <c r="L34" s="4"/>
      <c r="M34" s="13">
        <f t="shared" si="13"/>
        <v>0</v>
      </c>
      <c r="N34" s="12">
        <f t="shared" si="14"/>
        <v>0</v>
      </c>
      <c r="O34" s="4">
        <v>78</v>
      </c>
      <c r="P34" s="13">
        <f t="shared" si="15"/>
        <v>1.3</v>
      </c>
      <c r="Q34" s="12">
        <f t="shared" si="16"/>
        <v>466.77384000000006</v>
      </c>
      <c r="R34" s="4"/>
      <c r="S34" s="13">
        <f t="shared" si="17"/>
        <v>0</v>
      </c>
      <c r="T34" s="12">
        <f t="shared" si="18"/>
        <v>0</v>
      </c>
      <c r="U34" s="4">
        <v>93</v>
      </c>
      <c r="V34" s="13">
        <f t="shared" si="19"/>
        <v>1.55</v>
      </c>
      <c r="W34" s="12">
        <f t="shared" si="20"/>
        <v>556.53804000000014</v>
      </c>
      <c r="Y34" s="13">
        <f t="shared" si="21"/>
        <v>0</v>
      </c>
      <c r="Z34" s="12">
        <f t="shared" si="22"/>
        <v>0</v>
      </c>
      <c r="AA34" s="4">
        <v>47</v>
      </c>
      <c r="AB34" s="13">
        <f t="shared" si="23"/>
        <v>0.78333333333333333</v>
      </c>
      <c r="AC34" s="12">
        <f t="shared" si="24"/>
        <v>281.26116000000002</v>
      </c>
      <c r="AD34" s="4"/>
      <c r="AE34" s="13">
        <f t="shared" si="25"/>
        <v>0</v>
      </c>
      <c r="AF34" s="12">
        <f t="shared" si="26"/>
        <v>0</v>
      </c>
      <c r="AH34" s="13">
        <f t="shared" si="27"/>
        <v>0</v>
      </c>
      <c r="AI34" s="12">
        <f t="shared" si="28"/>
        <v>0</v>
      </c>
      <c r="AJ34" s="4">
        <v>62</v>
      </c>
      <c r="AK34" s="13">
        <f t="shared" si="29"/>
        <v>1.0333333333333334</v>
      </c>
      <c r="AL34" s="12">
        <f t="shared" si="30"/>
        <v>371.02536000000003</v>
      </c>
      <c r="AN34" s="13">
        <f t="shared" si="31"/>
        <v>0</v>
      </c>
      <c r="AO34" s="12">
        <f t="shared" si="32"/>
        <v>0</v>
      </c>
      <c r="AP34" s="4">
        <v>61</v>
      </c>
      <c r="AQ34" s="13">
        <f t="shared" si="33"/>
        <v>1.0166666666666666</v>
      </c>
      <c r="AR34" s="12">
        <f t="shared" si="34"/>
        <v>365.04108000000008</v>
      </c>
      <c r="AT34" s="13">
        <f t="shared" si="35"/>
        <v>0</v>
      </c>
      <c r="AU34" s="12">
        <f t="shared" si="36"/>
        <v>0</v>
      </c>
      <c r="AV34">
        <v>78</v>
      </c>
      <c r="AW34" s="13">
        <f t="shared" si="37"/>
        <v>1.3</v>
      </c>
      <c r="AX34" s="12">
        <f t="shared" si="38"/>
        <v>466.77384000000006</v>
      </c>
      <c r="AY34" s="4"/>
      <c r="AZ34" s="13">
        <f t="shared" si="39"/>
        <v>0</v>
      </c>
      <c r="BA34" s="12">
        <f t="shared" si="40"/>
        <v>0</v>
      </c>
      <c r="BB34" s="4"/>
      <c r="BC34" s="13">
        <f t="shared" si="41"/>
        <v>0</v>
      </c>
      <c r="BD34" s="12">
        <f t="shared" si="42"/>
        <v>0</v>
      </c>
      <c r="BE34" s="4">
        <v>140</v>
      </c>
      <c r="BF34" s="13">
        <f t="shared" si="43"/>
        <v>2.3333333333333335</v>
      </c>
      <c r="BG34" s="12">
        <f t="shared" si="44"/>
        <v>837.79920000000016</v>
      </c>
      <c r="BH34" s="4"/>
      <c r="BI34" s="13">
        <f t="shared" si="45"/>
        <v>0</v>
      </c>
      <c r="BJ34" s="12">
        <f t="shared" si="46"/>
        <v>0</v>
      </c>
      <c r="BK34" s="4"/>
      <c r="BL34" s="13">
        <f t="shared" si="47"/>
        <v>0</v>
      </c>
      <c r="BM34" s="12">
        <f t="shared" si="48"/>
        <v>0</v>
      </c>
      <c r="BO34" s="13">
        <f t="shared" si="49"/>
        <v>0</v>
      </c>
      <c r="BP34" s="12">
        <f t="shared" si="50"/>
        <v>0</v>
      </c>
      <c r="BR34" s="13">
        <f t="shared" si="51"/>
        <v>0</v>
      </c>
      <c r="BS34" s="12">
        <f t="shared" si="52"/>
        <v>0</v>
      </c>
      <c r="BT34" s="4">
        <f>+ROUND(SUMIFS('[1]CHI TIÊT'!$AC:$AC,'[1]CHI TIÊT'!$M:$M,$B$1,'[1]CHI TIÊT'!$I:$I,$A34)*$D34,0)</f>
        <v>16</v>
      </c>
      <c r="BU34" s="13">
        <f t="shared" si="53"/>
        <v>0.26666666666666666</v>
      </c>
      <c r="BV34" s="12">
        <f t="shared" si="54"/>
        <v>95.748480000000015</v>
      </c>
      <c r="BX34" s="13">
        <f t="shared" si="55"/>
        <v>0</v>
      </c>
      <c r="BY34" s="12">
        <f t="shared" si="56"/>
        <v>0</v>
      </c>
      <c r="BZ34" s="4">
        <v>124</v>
      </c>
      <c r="CA34" s="13">
        <f t="shared" si="57"/>
        <v>2.0666666666666669</v>
      </c>
      <c r="CB34" s="12">
        <f t="shared" si="58"/>
        <v>742.05072000000007</v>
      </c>
      <c r="CD34" s="13">
        <f t="shared" si="59"/>
        <v>0</v>
      </c>
      <c r="CE34" s="12">
        <f t="shared" si="60"/>
        <v>0</v>
      </c>
      <c r="CF34" s="4">
        <v>62</v>
      </c>
      <c r="CG34" s="13">
        <f t="shared" si="61"/>
        <v>1.0333333333333334</v>
      </c>
      <c r="CH34" s="12">
        <f t="shared" si="62"/>
        <v>371.02536000000003</v>
      </c>
      <c r="CI34" s="4"/>
      <c r="CJ34" s="13">
        <f t="shared" si="63"/>
        <v>0</v>
      </c>
      <c r="CK34" s="12">
        <f t="shared" si="64"/>
        <v>0</v>
      </c>
      <c r="CL34" s="4"/>
      <c r="CM34" s="13">
        <f t="shared" si="65"/>
        <v>0</v>
      </c>
      <c r="CN34" s="12">
        <f t="shared" si="66"/>
        <v>0</v>
      </c>
      <c r="CO34" s="4"/>
      <c r="CP34" s="13">
        <f t="shared" si="67"/>
        <v>0</v>
      </c>
      <c r="CQ34" s="12">
        <f t="shared" si="68"/>
        <v>0</v>
      </c>
      <c r="CR34" s="4"/>
      <c r="CS34" s="13">
        <f t="shared" si="69"/>
        <v>0</v>
      </c>
      <c r="CT34" s="12">
        <f t="shared" si="70"/>
        <v>0</v>
      </c>
      <c r="CU34" s="4">
        <v>0</v>
      </c>
      <c r="CV34" s="13">
        <f t="shared" si="71"/>
        <v>0</v>
      </c>
      <c r="CW34" s="12">
        <f t="shared" si="72"/>
        <v>0</v>
      </c>
    </row>
    <row r="35" spans="1:101" x14ac:dyDescent="0.25">
      <c r="A35" s="1">
        <v>173076000</v>
      </c>
      <c r="B35" t="s">
        <v>64</v>
      </c>
      <c r="C35" t="s">
        <v>65</v>
      </c>
      <c r="D35" s="2">
        <v>8.6206896551724144E-2</v>
      </c>
      <c r="E35" s="6">
        <v>60</v>
      </c>
      <c r="F35" s="6">
        <v>5.9842800000000009</v>
      </c>
      <c r="G35" s="1">
        <v>320015</v>
      </c>
      <c r="H35" s="1" t="s">
        <v>0</v>
      </c>
      <c r="I35" s="4"/>
      <c r="J35" s="11">
        <f t="shared" si="73"/>
        <v>0</v>
      </c>
      <c r="K35" s="12">
        <f t="shared" si="12"/>
        <v>0</v>
      </c>
      <c r="L35" s="4"/>
      <c r="M35" s="13">
        <f t="shared" si="13"/>
        <v>0</v>
      </c>
      <c r="N35" s="12">
        <f t="shared" si="14"/>
        <v>0</v>
      </c>
      <c r="O35" s="4">
        <v>26</v>
      </c>
      <c r="P35" s="13">
        <f t="shared" si="15"/>
        <v>0.43333333333333335</v>
      </c>
      <c r="Q35" s="12">
        <f t="shared" si="16"/>
        <v>155.59128000000001</v>
      </c>
      <c r="R35" s="4"/>
      <c r="S35" s="13">
        <f t="shared" si="17"/>
        <v>0</v>
      </c>
      <c r="T35" s="12">
        <f t="shared" si="18"/>
        <v>0</v>
      </c>
      <c r="U35" s="4">
        <v>31</v>
      </c>
      <c r="V35" s="13">
        <f t="shared" si="19"/>
        <v>0.51666666666666672</v>
      </c>
      <c r="W35" s="12">
        <f t="shared" si="20"/>
        <v>185.51268000000002</v>
      </c>
      <c r="Y35" s="13">
        <f t="shared" si="21"/>
        <v>0</v>
      </c>
      <c r="Z35" s="12">
        <f t="shared" si="22"/>
        <v>0</v>
      </c>
      <c r="AA35" s="4">
        <v>16</v>
      </c>
      <c r="AB35" s="13">
        <f t="shared" si="23"/>
        <v>0.26666666666666666</v>
      </c>
      <c r="AC35" s="12">
        <f t="shared" si="24"/>
        <v>95.748480000000015</v>
      </c>
      <c r="AD35" s="4"/>
      <c r="AE35" s="13">
        <f t="shared" si="25"/>
        <v>0</v>
      </c>
      <c r="AF35" s="12">
        <f t="shared" si="26"/>
        <v>0</v>
      </c>
      <c r="AH35" s="13">
        <f t="shared" si="27"/>
        <v>0</v>
      </c>
      <c r="AI35" s="12">
        <f t="shared" si="28"/>
        <v>0</v>
      </c>
      <c r="AJ35" s="4">
        <v>21</v>
      </c>
      <c r="AK35" s="13">
        <f t="shared" si="29"/>
        <v>0.35</v>
      </c>
      <c r="AL35" s="12">
        <f t="shared" si="30"/>
        <v>125.66988000000002</v>
      </c>
      <c r="AN35" s="13">
        <f t="shared" si="31"/>
        <v>0</v>
      </c>
      <c r="AO35" s="12">
        <f t="shared" si="32"/>
        <v>0</v>
      </c>
      <c r="AP35" s="4">
        <v>21</v>
      </c>
      <c r="AQ35" s="13">
        <f t="shared" si="33"/>
        <v>0.35</v>
      </c>
      <c r="AR35" s="12">
        <f t="shared" si="34"/>
        <v>125.66988000000002</v>
      </c>
      <c r="AT35" s="13">
        <f t="shared" si="35"/>
        <v>0</v>
      </c>
      <c r="AU35" s="12">
        <f t="shared" si="36"/>
        <v>0</v>
      </c>
      <c r="AV35">
        <v>26</v>
      </c>
      <c r="AW35" s="13">
        <f t="shared" si="37"/>
        <v>0.43333333333333335</v>
      </c>
      <c r="AX35" s="12">
        <f t="shared" si="38"/>
        <v>155.59128000000001</v>
      </c>
      <c r="AY35" s="4"/>
      <c r="AZ35" s="13">
        <f t="shared" si="39"/>
        <v>0</v>
      </c>
      <c r="BA35" s="12">
        <f t="shared" si="40"/>
        <v>0</v>
      </c>
      <c r="BB35" s="4"/>
      <c r="BC35" s="13">
        <f t="shared" si="41"/>
        <v>0</v>
      </c>
      <c r="BD35" s="12">
        <f t="shared" si="42"/>
        <v>0</v>
      </c>
      <c r="BE35" s="4">
        <v>47</v>
      </c>
      <c r="BF35" s="13">
        <f t="shared" si="43"/>
        <v>0.78333333333333333</v>
      </c>
      <c r="BG35" s="12">
        <f t="shared" si="44"/>
        <v>281.26116000000002</v>
      </c>
      <c r="BH35" s="4"/>
      <c r="BI35" s="13">
        <f t="shared" si="45"/>
        <v>0</v>
      </c>
      <c r="BJ35" s="12">
        <f t="shared" si="46"/>
        <v>0</v>
      </c>
      <c r="BK35" s="4"/>
      <c r="BL35" s="13">
        <f t="shared" si="47"/>
        <v>0</v>
      </c>
      <c r="BM35" s="12">
        <f t="shared" si="48"/>
        <v>0</v>
      </c>
      <c r="BO35" s="13">
        <f t="shared" si="49"/>
        <v>0</v>
      </c>
      <c r="BP35" s="12">
        <f t="shared" si="50"/>
        <v>0</v>
      </c>
      <c r="BR35" s="13">
        <f t="shared" si="51"/>
        <v>0</v>
      </c>
      <c r="BS35" s="12">
        <f t="shared" si="52"/>
        <v>0</v>
      </c>
      <c r="BT35" s="4">
        <f>+ROUND(SUMIFS('[1]CHI TIÊT'!$AC:$AC,'[1]CHI TIÊT'!$M:$M,$B$1,'[1]CHI TIÊT'!$I:$I,$A35)*$D35,0)</f>
        <v>5</v>
      </c>
      <c r="BU35" s="13">
        <f t="shared" si="53"/>
        <v>8.3333333333333329E-2</v>
      </c>
      <c r="BV35" s="12">
        <f t="shared" si="54"/>
        <v>29.921400000000006</v>
      </c>
      <c r="BX35" s="13">
        <f t="shared" si="55"/>
        <v>0</v>
      </c>
      <c r="BY35" s="12">
        <f t="shared" si="56"/>
        <v>0</v>
      </c>
      <c r="BZ35" s="4">
        <v>41</v>
      </c>
      <c r="CA35" s="13">
        <f t="shared" si="57"/>
        <v>0.68333333333333335</v>
      </c>
      <c r="CB35" s="12">
        <f t="shared" si="58"/>
        <v>245.35548000000003</v>
      </c>
      <c r="CD35" s="13">
        <f t="shared" si="59"/>
        <v>0</v>
      </c>
      <c r="CE35" s="12">
        <f t="shared" si="60"/>
        <v>0</v>
      </c>
      <c r="CF35" s="4">
        <v>21</v>
      </c>
      <c r="CG35" s="13">
        <f t="shared" si="61"/>
        <v>0.35</v>
      </c>
      <c r="CH35" s="12">
        <f t="shared" si="62"/>
        <v>125.66988000000002</v>
      </c>
      <c r="CI35" s="4"/>
      <c r="CJ35" s="13">
        <f t="shared" si="63"/>
        <v>0</v>
      </c>
      <c r="CK35" s="12">
        <f t="shared" si="64"/>
        <v>0</v>
      </c>
      <c r="CL35" s="4"/>
      <c r="CM35" s="13">
        <f t="shared" si="65"/>
        <v>0</v>
      </c>
      <c r="CN35" s="12">
        <f t="shared" si="66"/>
        <v>0</v>
      </c>
      <c r="CO35" s="4"/>
      <c r="CP35" s="13">
        <f t="shared" si="67"/>
        <v>0</v>
      </c>
      <c r="CQ35" s="12">
        <f t="shared" si="68"/>
        <v>0</v>
      </c>
      <c r="CR35" s="4"/>
      <c r="CS35" s="13">
        <f t="shared" si="69"/>
        <v>0</v>
      </c>
      <c r="CT35" s="12">
        <f t="shared" si="70"/>
        <v>0</v>
      </c>
      <c r="CU35" s="4">
        <v>0</v>
      </c>
      <c r="CV35" s="13">
        <f t="shared" si="71"/>
        <v>0</v>
      </c>
      <c r="CW35" s="12">
        <f t="shared" si="72"/>
        <v>0</v>
      </c>
    </row>
    <row r="36" spans="1:101" x14ac:dyDescent="0.25">
      <c r="A36" s="1">
        <v>173076000</v>
      </c>
      <c r="B36" t="s">
        <v>66</v>
      </c>
      <c r="C36" t="s">
        <v>67</v>
      </c>
      <c r="D36" s="2">
        <v>6.8965517241379309E-2</v>
      </c>
      <c r="E36" s="6">
        <v>60</v>
      </c>
      <c r="F36" s="6">
        <v>5.9842800000000009</v>
      </c>
      <c r="G36" s="1">
        <v>320015</v>
      </c>
      <c r="H36" s="1" t="s">
        <v>0</v>
      </c>
      <c r="I36" s="4"/>
      <c r="J36" s="11">
        <f t="shared" si="73"/>
        <v>0</v>
      </c>
      <c r="K36" s="12">
        <f t="shared" si="12"/>
        <v>0</v>
      </c>
      <c r="L36" s="4"/>
      <c r="M36" s="13">
        <f t="shared" si="13"/>
        <v>0</v>
      </c>
      <c r="N36" s="12">
        <f t="shared" si="14"/>
        <v>0</v>
      </c>
      <c r="O36" s="4">
        <v>21</v>
      </c>
      <c r="P36" s="13">
        <f t="shared" si="15"/>
        <v>0.35</v>
      </c>
      <c r="Q36" s="12">
        <f t="shared" si="16"/>
        <v>125.66988000000002</v>
      </c>
      <c r="R36" s="4"/>
      <c r="S36" s="13">
        <f t="shared" si="17"/>
        <v>0</v>
      </c>
      <c r="T36" s="12">
        <f t="shared" si="18"/>
        <v>0</v>
      </c>
      <c r="U36" s="4">
        <v>25</v>
      </c>
      <c r="V36" s="13">
        <f t="shared" si="19"/>
        <v>0.41666666666666669</v>
      </c>
      <c r="W36" s="12">
        <f t="shared" si="20"/>
        <v>149.60700000000003</v>
      </c>
      <c r="Y36" s="13">
        <f t="shared" si="21"/>
        <v>0</v>
      </c>
      <c r="Z36" s="12">
        <f t="shared" si="22"/>
        <v>0</v>
      </c>
      <c r="AA36" s="4">
        <v>12</v>
      </c>
      <c r="AB36" s="13">
        <f t="shared" si="23"/>
        <v>0.2</v>
      </c>
      <c r="AC36" s="12">
        <f t="shared" si="24"/>
        <v>71.811360000000008</v>
      </c>
      <c r="AD36" s="4"/>
      <c r="AE36" s="13">
        <f t="shared" si="25"/>
        <v>0</v>
      </c>
      <c r="AF36" s="12">
        <f t="shared" si="26"/>
        <v>0</v>
      </c>
      <c r="AH36" s="13">
        <f t="shared" si="27"/>
        <v>0</v>
      </c>
      <c r="AI36" s="12">
        <f t="shared" si="28"/>
        <v>0</v>
      </c>
      <c r="AJ36" s="4">
        <v>17</v>
      </c>
      <c r="AK36" s="13">
        <f t="shared" si="29"/>
        <v>0.28333333333333333</v>
      </c>
      <c r="AL36" s="12">
        <f t="shared" si="30"/>
        <v>101.73276000000001</v>
      </c>
      <c r="AN36" s="13">
        <f t="shared" si="31"/>
        <v>0</v>
      </c>
      <c r="AO36" s="12">
        <f t="shared" si="32"/>
        <v>0</v>
      </c>
      <c r="AP36" s="4">
        <v>17</v>
      </c>
      <c r="AQ36" s="13">
        <f t="shared" si="33"/>
        <v>0.28333333333333333</v>
      </c>
      <c r="AR36" s="12">
        <f t="shared" si="34"/>
        <v>101.73276000000001</v>
      </c>
      <c r="AT36" s="13">
        <f t="shared" si="35"/>
        <v>0</v>
      </c>
      <c r="AU36" s="12">
        <f t="shared" si="36"/>
        <v>0</v>
      </c>
      <c r="AV36">
        <v>21</v>
      </c>
      <c r="AW36" s="13">
        <f t="shared" si="37"/>
        <v>0.35</v>
      </c>
      <c r="AX36" s="12">
        <f t="shared" si="38"/>
        <v>125.66988000000002</v>
      </c>
      <c r="AY36" s="4"/>
      <c r="AZ36" s="13">
        <f t="shared" si="39"/>
        <v>0</v>
      </c>
      <c r="BA36" s="12">
        <f t="shared" si="40"/>
        <v>0</v>
      </c>
      <c r="BB36" s="4"/>
      <c r="BC36" s="13">
        <f t="shared" si="41"/>
        <v>0</v>
      </c>
      <c r="BD36" s="12">
        <f t="shared" si="42"/>
        <v>0</v>
      </c>
      <c r="BE36" s="4">
        <v>37</v>
      </c>
      <c r="BF36" s="13">
        <f t="shared" si="43"/>
        <v>0.6166666666666667</v>
      </c>
      <c r="BG36" s="12">
        <f t="shared" si="44"/>
        <v>221.41836000000004</v>
      </c>
      <c r="BH36" s="4"/>
      <c r="BI36" s="13">
        <f t="shared" si="45"/>
        <v>0</v>
      </c>
      <c r="BJ36" s="12">
        <f t="shared" si="46"/>
        <v>0</v>
      </c>
      <c r="BK36" s="4"/>
      <c r="BL36" s="13">
        <f t="shared" si="47"/>
        <v>0</v>
      </c>
      <c r="BM36" s="12">
        <f t="shared" si="48"/>
        <v>0</v>
      </c>
      <c r="BO36" s="13">
        <f t="shared" si="49"/>
        <v>0</v>
      </c>
      <c r="BP36" s="12">
        <f t="shared" si="50"/>
        <v>0</v>
      </c>
      <c r="BR36" s="13">
        <f t="shared" si="51"/>
        <v>0</v>
      </c>
      <c r="BS36" s="12">
        <f t="shared" si="52"/>
        <v>0</v>
      </c>
      <c r="BT36" s="4">
        <f>+ROUND(SUMIFS('[1]CHI TIÊT'!$AC:$AC,'[1]CHI TIÊT'!$M:$M,$B$1,'[1]CHI TIÊT'!$I:$I,$A36)*$D36,0)</f>
        <v>4</v>
      </c>
      <c r="BU36" s="13">
        <f t="shared" si="53"/>
        <v>6.6666666666666666E-2</v>
      </c>
      <c r="BV36" s="12">
        <f t="shared" si="54"/>
        <v>23.937120000000004</v>
      </c>
      <c r="BX36" s="13">
        <f t="shared" si="55"/>
        <v>0</v>
      </c>
      <c r="BY36" s="12">
        <f t="shared" si="56"/>
        <v>0</v>
      </c>
      <c r="BZ36" s="4">
        <v>33</v>
      </c>
      <c r="CA36" s="13">
        <f t="shared" si="57"/>
        <v>0.55000000000000004</v>
      </c>
      <c r="CB36" s="12">
        <f t="shared" si="58"/>
        <v>197.48124000000004</v>
      </c>
      <c r="CD36" s="13">
        <f t="shared" si="59"/>
        <v>0</v>
      </c>
      <c r="CE36" s="12">
        <f t="shared" si="60"/>
        <v>0</v>
      </c>
      <c r="CF36" s="4">
        <v>17</v>
      </c>
      <c r="CG36" s="13">
        <f t="shared" si="61"/>
        <v>0.28333333333333333</v>
      </c>
      <c r="CH36" s="12">
        <f t="shared" si="62"/>
        <v>101.73276000000001</v>
      </c>
      <c r="CI36" s="4"/>
      <c r="CJ36" s="13">
        <f t="shared" si="63"/>
        <v>0</v>
      </c>
      <c r="CK36" s="12">
        <f t="shared" si="64"/>
        <v>0</v>
      </c>
      <c r="CL36" s="4"/>
      <c r="CM36" s="13">
        <f t="shared" si="65"/>
        <v>0</v>
      </c>
      <c r="CN36" s="12">
        <f t="shared" si="66"/>
        <v>0</v>
      </c>
      <c r="CO36" s="4"/>
      <c r="CP36" s="13">
        <f t="shared" si="67"/>
        <v>0</v>
      </c>
      <c r="CQ36" s="12">
        <f t="shared" si="68"/>
        <v>0</v>
      </c>
      <c r="CR36" s="4"/>
      <c r="CS36" s="13">
        <f t="shared" si="69"/>
        <v>0</v>
      </c>
      <c r="CT36" s="12">
        <f t="shared" si="70"/>
        <v>0</v>
      </c>
      <c r="CU36" s="4">
        <v>0</v>
      </c>
      <c r="CV36" s="13">
        <f t="shared" si="71"/>
        <v>0</v>
      </c>
      <c r="CW36" s="12">
        <f t="shared" si="72"/>
        <v>0</v>
      </c>
    </row>
    <row r="37" spans="1:101" x14ac:dyDescent="0.25">
      <c r="A37" s="1">
        <v>173076000</v>
      </c>
      <c r="B37" t="s">
        <v>68</v>
      </c>
      <c r="C37" t="s">
        <v>69</v>
      </c>
      <c r="D37" s="2">
        <v>6.8965517241379309E-2</v>
      </c>
      <c r="E37" s="6">
        <v>60</v>
      </c>
      <c r="F37" s="6">
        <v>5.9842800000000009</v>
      </c>
      <c r="G37" s="1">
        <v>320015</v>
      </c>
      <c r="H37" s="1" t="s">
        <v>0</v>
      </c>
      <c r="I37" s="4"/>
      <c r="J37" s="11">
        <f t="shared" si="73"/>
        <v>0</v>
      </c>
      <c r="K37" s="12">
        <f t="shared" si="12"/>
        <v>0</v>
      </c>
      <c r="L37" s="4"/>
      <c r="M37" s="13">
        <f t="shared" si="13"/>
        <v>0</v>
      </c>
      <c r="N37" s="12">
        <f t="shared" si="14"/>
        <v>0</v>
      </c>
      <c r="O37" s="4">
        <v>21</v>
      </c>
      <c r="P37" s="13">
        <f t="shared" si="15"/>
        <v>0.35</v>
      </c>
      <c r="Q37" s="12">
        <f t="shared" si="16"/>
        <v>125.66988000000002</v>
      </c>
      <c r="R37" s="4"/>
      <c r="S37" s="13">
        <f t="shared" si="17"/>
        <v>0</v>
      </c>
      <c r="T37" s="12">
        <f t="shared" si="18"/>
        <v>0</v>
      </c>
      <c r="U37" s="4">
        <v>25</v>
      </c>
      <c r="V37" s="13">
        <f t="shared" si="19"/>
        <v>0.41666666666666669</v>
      </c>
      <c r="W37" s="12">
        <f t="shared" si="20"/>
        <v>149.60700000000003</v>
      </c>
      <c r="Y37" s="13">
        <f t="shared" si="21"/>
        <v>0</v>
      </c>
      <c r="Z37" s="12">
        <f t="shared" si="22"/>
        <v>0</v>
      </c>
      <c r="AA37" s="4">
        <v>12</v>
      </c>
      <c r="AB37" s="13">
        <f t="shared" si="23"/>
        <v>0.2</v>
      </c>
      <c r="AC37" s="12">
        <f t="shared" si="24"/>
        <v>71.811360000000008</v>
      </c>
      <c r="AD37" s="4"/>
      <c r="AE37" s="13">
        <f t="shared" si="25"/>
        <v>0</v>
      </c>
      <c r="AF37" s="12">
        <f t="shared" si="26"/>
        <v>0</v>
      </c>
      <c r="AH37" s="13">
        <f t="shared" si="27"/>
        <v>0</v>
      </c>
      <c r="AI37" s="12">
        <f t="shared" si="28"/>
        <v>0</v>
      </c>
      <c r="AJ37" s="4">
        <v>17</v>
      </c>
      <c r="AK37" s="13">
        <f t="shared" si="29"/>
        <v>0.28333333333333333</v>
      </c>
      <c r="AL37" s="12">
        <f t="shared" si="30"/>
        <v>101.73276000000001</v>
      </c>
      <c r="AN37" s="13">
        <f t="shared" si="31"/>
        <v>0</v>
      </c>
      <c r="AO37" s="12">
        <f t="shared" si="32"/>
        <v>0</v>
      </c>
      <c r="AP37" s="4">
        <v>17</v>
      </c>
      <c r="AQ37" s="13">
        <f t="shared" si="33"/>
        <v>0.28333333333333333</v>
      </c>
      <c r="AR37" s="12">
        <f t="shared" si="34"/>
        <v>101.73276000000001</v>
      </c>
      <c r="AT37" s="13">
        <f t="shared" si="35"/>
        <v>0</v>
      </c>
      <c r="AU37" s="12">
        <f t="shared" si="36"/>
        <v>0</v>
      </c>
      <c r="AV37">
        <v>21</v>
      </c>
      <c r="AW37" s="13">
        <f t="shared" si="37"/>
        <v>0.35</v>
      </c>
      <c r="AX37" s="12">
        <f t="shared" si="38"/>
        <v>125.66988000000002</v>
      </c>
      <c r="AY37" s="4"/>
      <c r="AZ37" s="13">
        <f t="shared" si="39"/>
        <v>0</v>
      </c>
      <c r="BA37" s="12">
        <f t="shared" si="40"/>
        <v>0</v>
      </c>
      <c r="BB37" s="4"/>
      <c r="BC37" s="13">
        <f t="shared" si="41"/>
        <v>0</v>
      </c>
      <c r="BD37" s="12">
        <f t="shared" si="42"/>
        <v>0</v>
      </c>
      <c r="BE37" s="4">
        <v>37</v>
      </c>
      <c r="BF37" s="13">
        <f t="shared" si="43"/>
        <v>0.6166666666666667</v>
      </c>
      <c r="BG37" s="12">
        <f t="shared" si="44"/>
        <v>221.41836000000004</v>
      </c>
      <c r="BH37" s="4"/>
      <c r="BI37" s="13">
        <f t="shared" si="45"/>
        <v>0</v>
      </c>
      <c r="BJ37" s="12">
        <f t="shared" si="46"/>
        <v>0</v>
      </c>
      <c r="BK37" s="4"/>
      <c r="BL37" s="13">
        <f t="shared" si="47"/>
        <v>0</v>
      </c>
      <c r="BM37" s="12">
        <f t="shared" si="48"/>
        <v>0</v>
      </c>
      <c r="BO37" s="13">
        <f t="shared" si="49"/>
        <v>0</v>
      </c>
      <c r="BP37" s="12">
        <f t="shared" si="50"/>
        <v>0</v>
      </c>
      <c r="BR37" s="13">
        <f t="shared" si="51"/>
        <v>0</v>
      </c>
      <c r="BS37" s="12">
        <f t="shared" si="52"/>
        <v>0</v>
      </c>
      <c r="BT37" s="4">
        <f>+ROUND(SUMIFS('[1]CHI TIÊT'!$AC:$AC,'[1]CHI TIÊT'!$M:$M,$B$1,'[1]CHI TIÊT'!$I:$I,$A37)*$D37,0)</f>
        <v>4</v>
      </c>
      <c r="BU37" s="13">
        <f t="shared" si="53"/>
        <v>6.6666666666666666E-2</v>
      </c>
      <c r="BV37" s="12">
        <f t="shared" si="54"/>
        <v>23.937120000000004</v>
      </c>
      <c r="BX37" s="13">
        <f t="shared" si="55"/>
        <v>0</v>
      </c>
      <c r="BY37" s="12">
        <f t="shared" si="56"/>
        <v>0</v>
      </c>
      <c r="BZ37" s="4">
        <v>33</v>
      </c>
      <c r="CA37" s="13">
        <f t="shared" si="57"/>
        <v>0.55000000000000004</v>
      </c>
      <c r="CB37" s="12">
        <f t="shared" si="58"/>
        <v>197.48124000000004</v>
      </c>
      <c r="CD37" s="13">
        <f t="shared" si="59"/>
        <v>0</v>
      </c>
      <c r="CE37" s="12">
        <f t="shared" si="60"/>
        <v>0</v>
      </c>
      <c r="CF37" s="4">
        <v>17</v>
      </c>
      <c r="CG37" s="13">
        <f t="shared" si="61"/>
        <v>0.28333333333333333</v>
      </c>
      <c r="CH37" s="12">
        <f t="shared" si="62"/>
        <v>101.73276000000001</v>
      </c>
      <c r="CI37" s="4"/>
      <c r="CJ37" s="13">
        <f t="shared" si="63"/>
        <v>0</v>
      </c>
      <c r="CK37" s="12">
        <f t="shared" si="64"/>
        <v>0</v>
      </c>
      <c r="CL37" s="4"/>
      <c r="CM37" s="13">
        <f t="shared" si="65"/>
        <v>0</v>
      </c>
      <c r="CN37" s="12">
        <f t="shared" si="66"/>
        <v>0</v>
      </c>
      <c r="CO37" s="4"/>
      <c r="CP37" s="13">
        <f t="shared" si="67"/>
        <v>0</v>
      </c>
      <c r="CQ37" s="12">
        <f t="shared" si="68"/>
        <v>0</v>
      </c>
      <c r="CR37" s="4"/>
      <c r="CS37" s="13">
        <f t="shared" si="69"/>
        <v>0</v>
      </c>
      <c r="CT37" s="12">
        <f t="shared" si="70"/>
        <v>0</v>
      </c>
      <c r="CU37" s="4">
        <v>0</v>
      </c>
      <c r="CV37" s="13">
        <f t="shared" si="71"/>
        <v>0</v>
      </c>
      <c r="CW37" s="12">
        <f t="shared" si="72"/>
        <v>0</v>
      </c>
    </row>
    <row r="38" spans="1:101" x14ac:dyDescent="0.25">
      <c r="A38" s="1">
        <v>173076000</v>
      </c>
      <c r="B38" t="s">
        <v>70</v>
      </c>
      <c r="C38" t="s">
        <v>71</v>
      </c>
      <c r="D38" s="3">
        <v>1.7241379310344827E-2</v>
      </c>
      <c r="E38" s="6">
        <v>60</v>
      </c>
      <c r="F38" s="6">
        <v>5.9842800000000009</v>
      </c>
      <c r="G38" s="1">
        <v>320015</v>
      </c>
      <c r="H38" s="1" t="s">
        <v>0</v>
      </c>
      <c r="I38" s="4"/>
      <c r="J38" s="11">
        <f t="shared" si="73"/>
        <v>0</v>
      </c>
      <c r="K38" s="12">
        <f t="shared" si="12"/>
        <v>0</v>
      </c>
      <c r="L38" s="4"/>
      <c r="M38" s="13">
        <f t="shared" si="13"/>
        <v>0</v>
      </c>
      <c r="N38" s="12">
        <f t="shared" si="14"/>
        <v>0</v>
      </c>
      <c r="O38" s="4">
        <f>5-1</f>
        <v>4</v>
      </c>
      <c r="P38" s="13">
        <f t="shared" si="15"/>
        <v>6.6666666666666666E-2</v>
      </c>
      <c r="Q38" s="12">
        <f t="shared" si="16"/>
        <v>23.937120000000004</v>
      </c>
      <c r="R38" s="4"/>
      <c r="S38" s="13">
        <f t="shared" si="17"/>
        <v>0</v>
      </c>
      <c r="T38" s="12">
        <f t="shared" si="18"/>
        <v>0</v>
      </c>
      <c r="U38" s="4">
        <v>6</v>
      </c>
      <c r="V38" s="13">
        <f t="shared" si="19"/>
        <v>0.1</v>
      </c>
      <c r="W38" s="12">
        <f t="shared" si="20"/>
        <v>35.905680000000004</v>
      </c>
      <c r="Y38" s="13">
        <f t="shared" si="21"/>
        <v>0</v>
      </c>
      <c r="Z38" s="12">
        <f t="shared" si="22"/>
        <v>0</v>
      </c>
      <c r="AA38" s="4">
        <v>3</v>
      </c>
      <c r="AB38" s="13">
        <f t="shared" si="23"/>
        <v>0.05</v>
      </c>
      <c r="AC38" s="12">
        <f t="shared" si="24"/>
        <v>17.952840000000002</v>
      </c>
      <c r="AD38" s="4"/>
      <c r="AE38" s="13">
        <f t="shared" si="25"/>
        <v>0</v>
      </c>
      <c r="AF38" s="12">
        <f t="shared" si="26"/>
        <v>0</v>
      </c>
      <c r="AH38" s="13">
        <f t="shared" si="27"/>
        <v>0</v>
      </c>
      <c r="AI38" s="12">
        <f t="shared" si="28"/>
        <v>0</v>
      </c>
      <c r="AJ38" s="4">
        <v>3</v>
      </c>
      <c r="AK38" s="13">
        <f t="shared" si="29"/>
        <v>0.05</v>
      </c>
      <c r="AL38" s="12">
        <f t="shared" si="30"/>
        <v>17.952840000000002</v>
      </c>
      <c r="AN38" s="13">
        <f t="shared" si="31"/>
        <v>0</v>
      </c>
      <c r="AO38" s="12">
        <f t="shared" si="32"/>
        <v>0</v>
      </c>
      <c r="AP38" s="4">
        <v>4</v>
      </c>
      <c r="AQ38" s="13">
        <f t="shared" si="33"/>
        <v>6.6666666666666666E-2</v>
      </c>
      <c r="AR38" s="12">
        <f t="shared" si="34"/>
        <v>23.937120000000004</v>
      </c>
      <c r="AT38" s="13">
        <f t="shared" si="35"/>
        <v>0</v>
      </c>
      <c r="AU38" s="12">
        <f t="shared" si="36"/>
        <v>0</v>
      </c>
      <c r="AV38">
        <v>5</v>
      </c>
      <c r="AW38" s="13">
        <f t="shared" si="37"/>
        <v>8.3333333333333329E-2</v>
      </c>
      <c r="AX38" s="12">
        <f t="shared" si="38"/>
        <v>29.921400000000006</v>
      </c>
      <c r="AY38" s="4"/>
      <c r="AZ38" s="13">
        <f t="shared" si="39"/>
        <v>0</v>
      </c>
      <c r="BA38" s="12">
        <f t="shared" si="40"/>
        <v>0</v>
      </c>
      <c r="BB38" s="4"/>
      <c r="BC38" s="13">
        <f t="shared" si="41"/>
        <v>0</v>
      </c>
      <c r="BD38" s="12">
        <f t="shared" si="42"/>
        <v>0</v>
      </c>
      <c r="BE38" s="4">
        <v>8</v>
      </c>
      <c r="BF38" s="13">
        <f t="shared" si="43"/>
        <v>0.13333333333333333</v>
      </c>
      <c r="BG38" s="12">
        <f t="shared" si="44"/>
        <v>47.874240000000007</v>
      </c>
      <c r="BH38" s="4"/>
      <c r="BI38" s="13">
        <f t="shared" si="45"/>
        <v>0</v>
      </c>
      <c r="BJ38" s="12">
        <f t="shared" si="46"/>
        <v>0</v>
      </c>
      <c r="BK38" s="4"/>
      <c r="BL38" s="13">
        <f t="shared" si="47"/>
        <v>0</v>
      </c>
      <c r="BM38" s="12">
        <f t="shared" si="48"/>
        <v>0</v>
      </c>
      <c r="BO38" s="13">
        <f t="shared" si="49"/>
        <v>0</v>
      </c>
      <c r="BP38" s="12">
        <f t="shared" si="50"/>
        <v>0</v>
      </c>
      <c r="BR38" s="13">
        <f t="shared" si="51"/>
        <v>0</v>
      </c>
      <c r="BS38" s="12">
        <f t="shared" si="52"/>
        <v>0</v>
      </c>
      <c r="BT38" s="4">
        <f>+ROUND(SUMIFS('[1]CHI TIÊT'!$AC:$AC,'[1]CHI TIÊT'!$M:$M,$B$1,'[1]CHI TIÊT'!$I:$I,$A38)*$D38,0)</f>
        <v>1</v>
      </c>
      <c r="BU38" s="13">
        <f t="shared" si="53"/>
        <v>1.6666666666666666E-2</v>
      </c>
      <c r="BV38" s="12">
        <f t="shared" si="54"/>
        <v>5.9842800000000009</v>
      </c>
      <c r="BX38" s="13">
        <f t="shared" si="55"/>
        <v>0</v>
      </c>
      <c r="BY38" s="12">
        <f t="shared" si="56"/>
        <v>0</v>
      </c>
      <c r="BZ38" s="4">
        <v>8</v>
      </c>
      <c r="CA38" s="13">
        <f t="shared" si="57"/>
        <v>0.13333333333333333</v>
      </c>
      <c r="CB38" s="12">
        <f t="shared" si="58"/>
        <v>47.874240000000007</v>
      </c>
      <c r="CD38" s="13">
        <f t="shared" si="59"/>
        <v>0</v>
      </c>
      <c r="CE38" s="12">
        <f t="shared" si="60"/>
        <v>0</v>
      </c>
      <c r="CF38" s="4">
        <v>4</v>
      </c>
      <c r="CG38" s="13">
        <f t="shared" si="61"/>
        <v>6.6666666666666666E-2</v>
      </c>
      <c r="CH38" s="12">
        <f t="shared" si="62"/>
        <v>23.937120000000004</v>
      </c>
      <c r="CI38" s="4"/>
      <c r="CJ38" s="13">
        <f t="shared" si="63"/>
        <v>0</v>
      </c>
      <c r="CK38" s="12">
        <f t="shared" si="64"/>
        <v>0</v>
      </c>
      <c r="CL38" s="4"/>
      <c r="CM38" s="13">
        <f t="shared" si="65"/>
        <v>0</v>
      </c>
      <c r="CN38" s="12">
        <f t="shared" si="66"/>
        <v>0</v>
      </c>
      <c r="CO38" s="4"/>
      <c r="CP38" s="13">
        <f t="shared" si="67"/>
        <v>0</v>
      </c>
      <c r="CQ38" s="12">
        <f t="shared" si="68"/>
        <v>0</v>
      </c>
      <c r="CR38" s="4"/>
      <c r="CS38" s="13">
        <f t="shared" si="69"/>
        <v>0</v>
      </c>
      <c r="CT38" s="12">
        <f t="shared" si="70"/>
        <v>0</v>
      </c>
      <c r="CU38" s="4">
        <v>0</v>
      </c>
      <c r="CV38" s="13">
        <f t="shared" si="71"/>
        <v>0</v>
      </c>
      <c r="CW38" s="12">
        <f t="shared" si="72"/>
        <v>0</v>
      </c>
    </row>
    <row r="39" spans="1:101" x14ac:dyDescent="0.25">
      <c r="I39" s="4"/>
      <c r="J39" s="11">
        <f t="shared" si="73"/>
        <v>0</v>
      </c>
      <c r="K39" s="12">
        <f t="shared" si="12"/>
        <v>0</v>
      </c>
      <c r="L39" s="4"/>
      <c r="M39" s="13">
        <f t="shared" si="13"/>
        <v>0</v>
      </c>
      <c r="N39" s="12">
        <f t="shared" si="14"/>
        <v>0</v>
      </c>
      <c r="O39" s="4">
        <v>0</v>
      </c>
      <c r="P39" s="13">
        <f t="shared" si="15"/>
        <v>0</v>
      </c>
      <c r="Q39" s="12">
        <f t="shared" si="16"/>
        <v>0</v>
      </c>
      <c r="R39" s="4"/>
      <c r="S39" s="13">
        <f t="shared" si="17"/>
        <v>0</v>
      </c>
      <c r="T39" s="12">
        <f t="shared" si="18"/>
        <v>0</v>
      </c>
      <c r="U39" s="4">
        <v>0</v>
      </c>
      <c r="V39" s="13">
        <f t="shared" si="19"/>
        <v>0</v>
      </c>
      <c r="W39" s="12">
        <f t="shared" si="20"/>
        <v>0</v>
      </c>
      <c r="Y39" s="13">
        <f t="shared" si="21"/>
        <v>0</v>
      </c>
      <c r="Z39" s="12">
        <f t="shared" si="22"/>
        <v>0</v>
      </c>
      <c r="AA39" s="4">
        <v>0</v>
      </c>
      <c r="AB39" s="13">
        <f t="shared" si="23"/>
        <v>0</v>
      </c>
      <c r="AC39" s="12">
        <f t="shared" si="24"/>
        <v>0</v>
      </c>
      <c r="AD39" s="4"/>
      <c r="AE39" s="13">
        <f t="shared" si="25"/>
        <v>0</v>
      </c>
      <c r="AF39" s="12">
        <f t="shared" si="26"/>
        <v>0</v>
      </c>
      <c r="AH39" s="13">
        <f t="shared" si="27"/>
        <v>0</v>
      </c>
      <c r="AI39" s="12">
        <f t="shared" si="28"/>
        <v>0</v>
      </c>
      <c r="AJ39" s="4"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>
        <v>0</v>
      </c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V39">
        <v>0</v>
      </c>
      <c r="AW39" s="13">
        <f t="shared" si="37"/>
        <v>0</v>
      </c>
      <c r="AX39" s="12">
        <f t="shared" si="38"/>
        <v>0</v>
      </c>
      <c r="AY39" s="4"/>
      <c r="AZ39" s="13">
        <f t="shared" si="39"/>
        <v>0</v>
      </c>
      <c r="BA39" s="12">
        <f t="shared" si="40"/>
        <v>0</v>
      </c>
      <c r="BB39" s="4"/>
      <c r="BC39" s="13">
        <f t="shared" si="41"/>
        <v>0</v>
      </c>
      <c r="BD39" s="12">
        <f t="shared" si="42"/>
        <v>0</v>
      </c>
      <c r="BE39" s="4">
        <v>0</v>
      </c>
      <c r="BF39" s="13">
        <f t="shared" si="43"/>
        <v>0</v>
      </c>
      <c r="BG39" s="12">
        <f t="shared" si="44"/>
        <v>0</v>
      </c>
      <c r="BH39" s="4"/>
      <c r="BI39" s="13">
        <f t="shared" si="45"/>
        <v>0</v>
      </c>
      <c r="BJ39" s="12">
        <f t="shared" si="46"/>
        <v>0</v>
      </c>
      <c r="BK39" s="4"/>
      <c r="BL39" s="13">
        <f t="shared" si="47"/>
        <v>0</v>
      </c>
      <c r="BM39" s="12">
        <f t="shared" si="48"/>
        <v>0</v>
      </c>
      <c r="BO39" s="13">
        <f t="shared" si="49"/>
        <v>0</v>
      </c>
      <c r="BP39" s="12">
        <f t="shared" si="50"/>
        <v>0</v>
      </c>
      <c r="BR39" s="13">
        <f t="shared" si="51"/>
        <v>0</v>
      </c>
      <c r="BS39" s="12">
        <f t="shared" si="52"/>
        <v>0</v>
      </c>
      <c r="BT39" s="4">
        <f>+ROUND(SUMIFS('[1]CHI TIÊT'!$AC:$AC,'[1]CHI TIÊT'!$M:$M,$B$1,'[1]CHI TIÊT'!$I:$I,$A39)*$D39,0)</f>
        <v>0</v>
      </c>
      <c r="BU39" s="13">
        <f t="shared" si="53"/>
        <v>0</v>
      </c>
      <c r="BV39" s="12">
        <f t="shared" si="54"/>
        <v>0</v>
      </c>
      <c r="BX39" s="13">
        <f t="shared" si="55"/>
        <v>0</v>
      </c>
      <c r="BY39" s="12">
        <f t="shared" si="56"/>
        <v>0</v>
      </c>
      <c r="BZ39" s="4">
        <v>0</v>
      </c>
      <c r="CA39" s="13">
        <f t="shared" si="57"/>
        <v>0</v>
      </c>
      <c r="CB39" s="12">
        <f t="shared" si="58"/>
        <v>0</v>
      </c>
      <c r="CD39" s="13">
        <f t="shared" si="59"/>
        <v>0</v>
      </c>
      <c r="CE39" s="12">
        <f t="shared" si="60"/>
        <v>0</v>
      </c>
      <c r="CF39" s="4">
        <v>0</v>
      </c>
      <c r="CG39" s="13">
        <f t="shared" si="61"/>
        <v>0</v>
      </c>
      <c r="CH39" s="12">
        <f t="shared" si="62"/>
        <v>0</v>
      </c>
      <c r="CI39" s="4"/>
      <c r="CJ39" s="13">
        <f t="shared" si="63"/>
        <v>0</v>
      </c>
      <c r="CK39" s="12">
        <f t="shared" si="64"/>
        <v>0</v>
      </c>
      <c r="CL39" s="4"/>
      <c r="CM39" s="13">
        <f t="shared" si="65"/>
        <v>0</v>
      </c>
      <c r="CN39" s="12">
        <f t="shared" si="66"/>
        <v>0</v>
      </c>
      <c r="CO39" s="4"/>
      <c r="CP39" s="13">
        <f t="shared" si="67"/>
        <v>0</v>
      </c>
      <c r="CQ39" s="12">
        <f t="shared" si="68"/>
        <v>0</v>
      </c>
      <c r="CR39" s="4">
        <v>0</v>
      </c>
      <c r="CS39" s="13">
        <f t="shared" si="69"/>
        <v>0</v>
      </c>
      <c r="CT39" s="12">
        <f t="shared" si="70"/>
        <v>0</v>
      </c>
      <c r="CU39" s="4">
        <v>0</v>
      </c>
      <c r="CV39" s="13">
        <f t="shared" si="71"/>
        <v>0</v>
      </c>
      <c r="CW39" s="12">
        <f t="shared" si="72"/>
        <v>0</v>
      </c>
    </row>
    <row r="40" spans="1:101" ht="14.1" customHeight="1" x14ac:dyDescent="0.25">
      <c r="A40" s="1">
        <v>173103000</v>
      </c>
      <c r="B40" t="s">
        <v>56</v>
      </c>
      <c r="C40" t="s">
        <v>57</v>
      </c>
      <c r="D40" s="2">
        <v>3.4482758620689655E-2</v>
      </c>
      <c r="E40" s="6">
        <v>60</v>
      </c>
      <c r="F40" s="6">
        <v>5.7196800000000003</v>
      </c>
      <c r="G40" s="1">
        <v>320107</v>
      </c>
      <c r="H40" s="1" t="s">
        <v>78</v>
      </c>
      <c r="I40" s="4"/>
      <c r="J40" s="11">
        <f t="shared" ref="J40:J47" si="74">+IFERROR(I40/$E40,0)</f>
        <v>0</v>
      </c>
      <c r="K40" s="12">
        <f t="shared" si="12"/>
        <v>0</v>
      </c>
      <c r="L40" s="4"/>
      <c r="M40" s="13">
        <f t="shared" ref="M40:M47" si="75">+IFERROR(L40/$E40,0)</f>
        <v>0</v>
      </c>
      <c r="N40" s="12">
        <f t="shared" ref="N40:N47" si="76">+L40*$F40</f>
        <v>0</v>
      </c>
      <c r="O40" s="4">
        <v>0</v>
      </c>
      <c r="P40" s="13">
        <f t="shared" ref="P40:P47" si="77">+IFERROR(O40/$E40,0)</f>
        <v>0</v>
      </c>
      <c r="Q40" s="12">
        <f t="shared" ref="Q40:Q47" si="78">+O40*$F40</f>
        <v>0</v>
      </c>
      <c r="R40" s="4"/>
      <c r="S40" s="13">
        <f t="shared" ref="S40:S47" si="79">+IFERROR(R40/$E40,0)</f>
        <v>0</v>
      </c>
      <c r="T40" s="12">
        <f t="shared" ref="T40:T47" si="80">+R40*$F40</f>
        <v>0</v>
      </c>
      <c r="U40" s="4">
        <v>5</v>
      </c>
      <c r="V40" s="13">
        <f t="shared" ref="V40:V47" si="81">+IFERROR(U40/$E40,0)</f>
        <v>8.3333333333333329E-2</v>
      </c>
      <c r="W40" s="12">
        <f t="shared" ref="W40:W47" si="82">+U40*$F40</f>
        <v>28.598400000000002</v>
      </c>
      <c r="Y40" s="13">
        <f t="shared" si="21"/>
        <v>0</v>
      </c>
      <c r="Z40" s="12">
        <f t="shared" si="22"/>
        <v>0</v>
      </c>
      <c r="AA40" s="4">
        <v>18</v>
      </c>
      <c r="AB40" s="13">
        <f t="shared" si="23"/>
        <v>0.3</v>
      </c>
      <c r="AC40" s="12">
        <f t="shared" si="24"/>
        <v>102.95424</v>
      </c>
      <c r="AD40" s="4"/>
      <c r="AE40" s="13">
        <f t="shared" si="25"/>
        <v>0</v>
      </c>
      <c r="AF40" s="12">
        <f t="shared" si="26"/>
        <v>0</v>
      </c>
      <c r="AH40" s="13">
        <f t="shared" si="27"/>
        <v>0</v>
      </c>
      <c r="AI40" s="12">
        <f t="shared" si="28"/>
        <v>0</v>
      </c>
      <c r="AJ40" s="4">
        <v>6</v>
      </c>
      <c r="AK40" s="13">
        <f t="shared" si="29"/>
        <v>0.1</v>
      </c>
      <c r="AL40" s="12">
        <f t="shared" si="30"/>
        <v>34.318080000000002</v>
      </c>
      <c r="AN40" s="13">
        <f t="shared" si="31"/>
        <v>0</v>
      </c>
      <c r="AO40" s="12">
        <f t="shared" si="32"/>
        <v>0</v>
      </c>
      <c r="AP40" s="4">
        <v>4</v>
      </c>
      <c r="AQ40" s="13">
        <f t="shared" si="33"/>
        <v>6.6666666666666666E-2</v>
      </c>
      <c r="AR40" s="12">
        <f t="shared" si="34"/>
        <v>22.878720000000001</v>
      </c>
      <c r="AT40" s="13">
        <f t="shared" si="35"/>
        <v>0</v>
      </c>
      <c r="AU40" s="12">
        <f t="shared" si="36"/>
        <v>0</v>
      </c>
      <c r="AV40">
        <v>0</v>
      </c>
      <c r="AW40" s="13">
        <f t="shared" si="37"/>
        <v>0</v>
      </c>
      <c r="AX40" s="12">
        <f t="shared" si="38"/>
        <v>0</v>
      </c>
      <c r="AY40" s="4"/>
      <c r="AZ40" s="13">
        <f t="shared" si="39"/>
        <v>0</v>
      </c>
      <c r="BA40" s="12">
        <f t="shared" si="40"/>
        <v>0</v>
      </c>
      <c r="BB40" s="4"/>
      <c r="BC40" s="13">
        <f t="shared" si="41"/>
        <v>0</v>
      </c>
      <c r="BD40" s="12">
        <f t="shared" si="42"/>
        <v>0</v>
      </c>
      <c r="BE40" s="4">
        <v>8</v>
      </c>
      <c r="BF40" s="13">
        <f t="shared" si="43"/>
        <v>0.13333333333333333</v>
      </c>
      <c r="BG40" s="12">
        <f t="shared" si="44"/>
        <v>45.757440000000003</v>
      </c>
      <c r="BH40" s="4"/>
      <c r="BI40" s="13">
        <f t="shared" si="45"/>
        <v>0</v>
      </c>
      <c r="BJ40" s="12">
        <f t="shared" si="46"/>
        <v>0</v>
      </c>
      <c r="BK40" s="4"/>
      <c r="BL40" s="13">
        <f t="shared" si="47"/>
        <v>0</v>
      </c>
      <c r="BM40" s="12">
        <f t="shared" si="48"/>
        <v>0</v>
      </c>
      <c r="BO40" s="13">
        <f t="shared" si="49"/>
        <v>0</v>
      </c>
      <c r="BP40" s="12">
        <f t="shared" si="50"/>
        <v>0</v>
      </c>
      <c r="BR40" s="13">
        <f t="shared" si="51"/>
        <v>0</v>
      </c>
      <c r="BS40" s="12">
        <f t="shared" si="52"/>
        <v>0</v>
      </c>
      <c r="BT40" s="4">
        <f>+ROUND(SUMIFS('[1]CHI TIÊT'!$AC:$AC,'[1]CHI TIÊT'!$M:$M,$B$1,'[1]CHI TIÊT'!$I:$I,$A40)*$D40,0)</f>
        <v>12</v>
      </c>
      <c r="BU40" s="13">
        <f t="shared" si="53"/>
        <v>0.2</v>
      </c>
      <c r="BV40" s="12">
        <f t="shared" si="54"/>
        <v>68.636160000000004</v>
      </c>
      <c r="BX40" s="13">
        <f t="shared" si="55"/>
        <v>0</v>
      </c>
      <c r="BY40" s="12">
        <f t="shared" si="56"/>
        <v>0</v>
      </c>
      <c r="BZ40" s="4">
        <v>8</v>
      </c>
      <c r="CA40" s="13">
        <f t="shared" si="57"/>
        <v>0.13333333333333333</v>
      </c>
      <c r="CB40" s="12">
        <f t="shared" si="58"/>
        <v>45.757440000000003</v>
      </c>
      <c r="CD40" s="13">
        <f t="shared" si="59"/>
        <v>0</v>
      </c>
      <c r="CE40" s="12">
        <f t="shared" si="60"/>
        <v>0</v>
      </c>
      <c r="CF40" s="4">
        <v>6</v>
      </c>
      <c r="CG40" s="13">
        <f t="shared" si="61"/>
        <v>0.1</v>
      </c>
      <c r="CH40" s="12">
        <f t="shared" si="62"/>
        <v>34.318080000000002</v>
      </c>
      <c r="CI40" s="4"/>
      <c r="CJ40" s="13">
        <f t="shared" si="63"/>
        <v>0</v>
      </c>
      <c r="CK40" s="12">
        <f t="shared" si="64"/>
        <v>0</v>
      </c>
      <c r="CL40" s="4"/>
      <c r="CM40" s="13">
        <f t="shared" si="65"/>
        <v>0</v>
      </c>
      <c r="CN40" s="12">
        <f t="shared" si="66"/>
        <v>0</v>
      </c>
      <c r="CO40" s="4"/>
      <c r="CP40" s="13">
        <f t="shared" si="67"/>
        <v>0</v>
      </c>
      <c r="CQ40" s="12">
        <f t="shared" si="68"/>
        <v>0</v>
      </c>
      <c r="CR40" s="4">
        <v>17</v>
      </c>
      <c r="CS40" s="13">
        <f t="shared" si="69"/>
        <v>0.28333333333333333</v>
      </c>
      <c r="CT40" s="12">
        <f t="shared" si="70"/>
        <v>97.234560000000002</v>
      </c>
      <c r="CU40" s="4">
        <v>0</v>
      </c>
      <c r="CV40" s="13">
        <f t="shared" si="71"/>
        <v>0</v>
      </c>
      <c r="CW40" s="12">
        <f t="shared" si="72"/>
        <v>0</v>
      </c>
    </row>
    <row r="41" spans="1:101" x14ac:dyDescent="0.25">
      <c r="A41" s="1">
        <v>173103000</v>
      </c>
      <c r="B41" t="s">
        <v>58</v>
      </c>
      <c r="C41" t="s">
        <v>59</v>
      </c>
      <c r="D41" s="2">
        <v>0.20689655172413793</v>
      </c>
      <c r="E41" s="6">
        <v>60</v>
      </c>
      <c r="F41" s="6">
        <v>5.7196800000000003</v>
      </c>
      <c r="G41" s="1">
        <v>320107</v>
      </c>
      <c r="H41" s="1" t="s">
        <v>78</v>
      </c>
      <c r="I41" s="4"/>
      <c r="J41" s="11">
        <f t="shared" si="74"/>
        <v>0</v>
      </c>
      <c r="K41" s="12">
        <f t="shared" si="12"/>
        <v>0</v>
      </c>
      <c r="L41" s="4"/>
      <c r="M41" s="13">
        <f t="shared" si="75"/>
        <v>0</v>
      </c>
      <c r="N41" s="12">
        <f t="shared" si="76"/>
        <v>0</v>
      </c>
      <c r="O41" s="4">
        <v>0</v>
      </c>
      <c r="P41" s="13">
        <f t="shared" si="77"/>
        <v>0</v>
      </c>
      <c r="Q41" s="12">
        <f t="shared" si="78"/>
        <v>0</v>
      </c>
      <c r="R41" s="4"/>
      <c r="S41" s="13">
        <f t="shared" si="79"/>
        <v>0</v>
      </c>
      <c r="T41" s="12">
        <f t="shared" si="80"/>
        <v>0</v>
      </c>
      <c r="U41" s="4">
        <v>25</v>
      </c>
      <c r="V41" s="13">
        <f t="shared" si="81"/>
        <v>0.41666666666666669</v>
      </c>
      <c r="W41" s="12">
        <f t="shared" si="82"/>
        <v>142.99200000000002</v>
      </c>
      <c r="Y41" s="13">
        <f t="shared" si="21"/>
        <v>0</v>
      </c>
      <c r="Z41" s="12">
        <f t="shared" si="22"/>
        <v>0</v>
      </c>
      <c r="AA41" s="4">
        <v>99</v>
      </c>
      <c r="AB41" s="13">
        <f t="shared" si="23"/>
        <v>1.65</v>
      </c>
      <c r="AC41" s="12">
        <f t="shared" si="24"/>
        <v>566.24832000000004</v>
      </c>
      <c r="AD41" s="4"/>
      <c r="AE41" s="13">
        <f t="shared" si="25"/>
        <v>0</v>
      </c>
      <c r="AF41" s="12">
        <f t="shared" si="26"/>
        <v>0</v>
      </c>
      <c r="AH41" s="13">
        <f t="shared" si="27"/>
        <v>0</v>
      </c>
      <c r="AI41" s="12">
        <f t="shared" si="28"/>
        <v>0</v>
      </c>
      <c r="AJ41" s="4">
        <v>37</v>
      </c>
      <c r="AK41" s="13">
        <f t="shared" si="29"/>
        <v>0.6166666666666667</v>
      </c>
      <c r="AL41" s="12">
        <f t="shared" si="30"/>
        <v>211.62816000000001</v>
      </c>
      <c r="AN41" s="13">
        <f t="shared" si="31"/>
        <v>0</v>
      </c>
      <c r="AO41" s="12">
        <f t="shared" si="32"/>
        <v>0</v>
      </c>
      <c r="AP41" s="4">
        <v>25</v>
      </c>
      <c r="AQ41" s="13">
        <f t="shared" si="33"/>
        <v>0.41666666666666669</v>
      </c>
      <c r="AR41" s="12">
        <f t="shared" si="34"/>
        <v>142.99200000000002</v>
      </c>
      <c r="AT41" s="13">
        <f t="shared" si="35"/>
        <v>0</v>
      </c>
      <c r="AU41" s="12">
        <f t="shared" si="36"/>
        <v>0</v>
      </c>
      <c r="AV41">
        <v>0</v>
      </c>
      <c r="AW41" s="13">
        <f t="shared" si="37"/>
        <v>0</v>
      </c>
      <c r="AX41" s="12">
        <f t="shared" si="38"/>
        <v>0</v>
      </c>
      <c r="AY41" s="4"/>
      <c r="AZ41" s="13">
        <f t="shared" si="39"/>
        <v>0</v>
      </c>
      <c r="BA41" s="12">
        <f t="shared" si="40"/>
        <v>0</v>
      </c>
      <c r="BB41" s="4"/>
      <c r="BC41" s="13">
        <f t="shared" si="41"/>
        <v>0</v>
      </c>
      <c r="BD41" s="12">
        <f t="shared" si="42"/>
        <v>0</v>
      </c>
      <c r="BE41" s="4">
        <v>50</v>
      </c>
      <c r="BF41" s="13">
        <f t="shared" si="43"/>
        <v>0.83333333333333337</v>
      </c>
      <c r="BG41" s="12">
        <f t="shared" si="44"/>
        <v>285.98400000000004</v>
      </c>
      <c r="BH41" s="4"/>
      <c r="BI41" s="13">
        <f t="shared" si="45"/>
        <v>0</v>
      </c>
      <c r="BJ41" s="12">
        <f t="shared" si="46"/>
        <v>0</v>
      </c>
      <c r="BK41" s="4"/>
      <c r="BL41" s="13">
        <f t="shared" si="47"/>
        <v>0</v>
      </c>
      <c r="BM41" s="12">
        <f t="shared" si="48"/>
        <v>0</v>
      </c>
      <c r="BO41" s="13">
        <f t="shared" si="49"/>
        <v>0</v>
      </c>
      <c r="BP41" s="12">
        <f t="shared" si="50"/>
        <v>0</v>
      </c>
      <c r="BR41" s="13">
        <f t="shared" si="51"/>
        <v>0</v>
      </c>
      <c r="BS41" s="12">
        <f t="shared" si="52"/>
        <v>0</v>
      </c>
      <c r="BT41" s="4">
        <f>+ROUND(SUMIFS('[1]CHI TIÊT'!$AC:$AC,'[1]CHI TIÊT'!$M:$M,$B$1,'[1]CHI TIÊT'!$I:$I,$A41)*$D41,0)</f>
        <v>74</v>
      </c>
      <c r="BU41" s="13">
        <f t="shared" si="53"/>
        <v>1.2333333333333334</v>
      </c>
      <c r="BV41" s="12">
        <f t="shared" si="54"/>
        <v>423.25632000000002</v>
      </c>
      <c r="BX41" s="13">
        <f t="shared" si="55"/>
        <v>0</v>
      </c>
      <c r="BY41" s="12">
        <f t="shared" si="56"/>
        <v>0</v>
      </c>
      <c r="BZ41" s="4">
        <v>50</v>
      </c>
      <c r="CA41" s="13">
        <f t="shared" si="57"/>
        <v>0.83333333333333337</v>
      </c>
      <c r="CB41" s="12">
        <f t="shared" si="58"/>
        <v>285.98400000000004</v>
      </c>
      <c r="CD41" s="13">
        <f t="shared" si="59"/>
        <v>0</v>
      </c>
      <c r="CE41" s="12">
        <f t="shared" si="60"/>
        <v>0</v>
      </c>
      <c r="CF41" s="4">
        <v>37</v>
      </c>
      <c r="CG41" s="13">
        <f t="shared" si="61"/>
        <v>0.6166666666666667</v>
      </c>
      <c r="CH41" s="12">
        <f t="shared" si="62"/>
        <v>211.62816000000001</v>
      </c>
      <c r="CI41" s="4"/>
      <c r="CJ41" s="13">
        <f t="shared" si="63"/>
        <v>0</v>
      </c>
      <c r="CK41" s="12">
        <f t="shared" si="64"/>
        <v>0</v>
      </c>
      <c r="CL41" s="4"/>
      <c r="CM41" s="13">
        <f t="shared" si="65"/>
        <v>0</v>
      </c>
      <c r="CN41" s="12">
        <f t="shared" si="66"/>
        <v>0</v>
      </c>
      <c r="CO41" s="4"/>
      <c r="CP41" s="13">
        <f t="shared" si="67"/>
        <v>0</v>
      </c>
      <c r="CQ41" s="12">
        <f t="shared" si="68"/>
        <v>0</v>
      </c>
      <c r="CR41" s="4">
        <v>99</v>
      </c>
      <c r="CS41" s="13">
        <f t="shared" si="69"/>
        <v>1.65</v>
      </c>
      <c r="CT41" s="12">
        <f t="shared" si="70"/>
        <v>566.24832000000004</v>
      </c>
      <c r="CU41" s="4">
        <v>0</v>
      </c>
      <c r="CV41" s="13">
        <f t="shared" si="71"/>
        <v>0</v>
      </c>
      <c r="CW41" s="12">
        <f t="shared" si="72"/>
        <v>0</v>
      </c>
    </row>
    <row r="42" spans="1:101" x14ac:dyDescent="0.25">
      <c r="A42" s="1">
        <v>173103000</v>
      </c>
      <c r="B42" t="s">
        <v>60</v>
      </c>
      <c r="C42" t="s">
        <v>61</v>
      </c>
      <c r="D42" s="2">
        <v>0.25862068965517243</v>
      </c>
      <c r="E42" s="6">
        <v>60</v>
      </c>
      <c r="F42" s="6">
        <v>5.7196800000000003</v>
      </c>
      <c r="G42" s="1">
        <v>320107</v>
      </c>
      <c r="H42" s="1" t="s">
        <v>78</v>
      </c>
      <c r="I42" s="4"/>
      <c r="J42" s="11">
        <f t="shared" si="74"/>
        <v>0</v>
      </c>
      <c r="K42" s="12">
        <f t="shared" si="12"/>
        <v>0</v>
      </c>
      <c r="L42" s="4"/>
      <c r="M42" s="13">
        <f t="shared" si="75"/>
        <v>0</v>
      </c>
      <c r="N42" s="12">
        <f t="shared" si="76"/>
        <v>0</v>
      </c>
      <c r="O42" s="4">
        <v>0</v>
      </c>
      <c r="P42" s="13">
        <f t="shared" si="77"/>
        <v>0</v>
      </c>
      <c r="Q42" s="12">
        <f t="shared" si="78"/>
        <v>0</v>
      </c>
      <c r="R42" s="4"/>
      <c r="S42" s="13">
        <f t="shared" si="79"/>
        <v>0</v>
      </c>
      <c r="T42" s="12">
        <f t="shared" si="80"/>
        <v>0</v>
      </c>
      <c r="U42" s="4">
        <v>31</v>
      </c>
      <c r="V42" s="13">
        <f t="shared" si="81"/>
        <v>0.51666666666666672</v>
      </c>
      <c r="W42" s="12">
        <f t="shared" si="82"/>
        <v>177.31008</v>
      </c>
      <c r="Y42" s="13">
        <f t="shared" si="21"/>
        <v>0</v>
      </c>
      <c r="Z42" s="12">
        <f t="shared" si="22"/>
        <v>0</v>
      </c>
      <c r="AA42" s="4">
        <v>124</v>
      </c>
      <c r="AB42" s="13">
        <f t="shared" si="23"/>
        <v>2.0666666666666669</v>
      </c>
      <c r="AC42" s="12">
        <f t="shared" si="24"/>
        <v>709.24032</v>
      </c>
      <c r="AD42" s="4"/>
      <c r="AE42" s="13">
        <f t="shared" si="25"/>
        <v>0</v>
      </c>
      <c r="AF42" s="12">
        <f t="shared" si="26"/>
        <v>0</v>
      </c>
      <c r="AH42" s="13">
        <f t="shared" si="27"/>
        <v>0</v>
      </c>
      <c r="AI42" s="12">
        <f t="shared" si="28"/>
        <v>0</v>
      </c>
      <c r="AJ42" s="4">
        <v>47</v>
      </c>
      <c r="AK42" s="13">
        <f t="shared" si="29"/>
        <v>0.78333333333333333</v>
      </c>
      <c r="AL42" s="12">
        <f t="shared" si="30"/>
        <v>268.82496000000003</v>
      </c>
      <c r="AN42" s="13">
        <f t="shared" si="31"/>
        <v>0</v>
      </c>
      <c r="AO42" s="12">
        <f t="shared" si="32"/>
        <v>0</v>
      </c>
      <c r="AP42" s="4">
        <v>31</v>
      </c>
      <c r="AQ42" s="13">
        <f t="shared" si="33"/>
        <v>0.51666666666666672</v>
      </c>
      <c r="AR42" s="12">
        <f t="shared" si="34"/>
        <v>177.31008</v>
      </c>
      <c r="AT42" s="13">
        <f t="shared" si="35"/>
        <v>0</v>
      </c>
      <c r="AU42" s="12">
        <f t="shared" si="36"/>
        <v>0</v>
      </c>
      <c r="AV42">
        <v>0</v>
      </c>
      <c r="AW42" s="13">
        <f t="shared" si="37"/>
        <v>0</v>
      </c>
      <c r="AX42" s="12">
        <f t="shared" si="38"/>
        <v>0</v>
      </c>
      <c r="AY42" s="4"/>
      <c r="AZ42" s="13">
        <f t="shared" si="39"/>
        <v>0</v>
      </c>
      <c r="BA42" s="12">
        <f t="shared" si="40"/>
        <v>0</v>
      </c>
      <c r="BB42" s="4"/>
      <c r="BC42" s="13">
        <f t="shared" si="41"/>
        <v>0</v>
      </c>
      <c r="BD42" s="12">
        <f t="shared" si="42"/>
        <v>0</v>
      </c>
      <c r="BE42" s="4">
        <v>62</v>
      </c>
      <c r="BF42" s="13">
        <f t="shared" si="43"/>
        <v>1.0333333333333334</v>
      </c>
      <c r="BG42" s="12">
        <f t="shared" si="44"/>
        <v>354.62016</v>
      </c>
      <c r="BH42" s="4"/>
      <c r="BI42" s="13">
        <f t="shared" si="45"/>
        <v>0</v>
      </c>
      <c r="BJ42" s="12">
        <f t="shared" si="46"/>
        <v>0</v>
      </c>
      <c r="BK42" s="4"/>
      <c r="BL42" s="13">
        <f t="shared" si="47"/>
        <v>0</v>
      </c>
      <c r="BM42" s="12">
        <f t="shared" si="48"/>
        <v>0</v>
      </c>
      <c r="BO42" s="13">
        <f t="shared" si="49"/>
        <v>0</v>
      </c>
      <c r="BP42" s="12">
        <f t="shared" si="50"/>
        <v>0</v>
      </c>
      <c r="BR42" s="13">
        <f t="shared" si="51"/>
        <v>0</v>
      </c>
      <c r="BS42" s="12">
        <f t="shared" si="52"/>
        <v>0</v>
      </c>
      <c r="BT42" s="4">
        <f>+ROUND(SUMIFS('[1]CHI TIÊT'!$AC:$AC,'[1]CHI TIÊT'!$M:$M,$B$1,'[1]CHI TIÊT'!$I:$I,$A42)*$D42,0)</f>
        <v>93</v>
      </c>
      <c r="BU42" s="13">
        <f t="shared" si="53"/>
        <v>1.55</v>
      </c>
      <c r="BV42" s="12">
        <f t="shared" si="54"/>
        <v>531.93024000000003</v>
      </c>
      <c r="BX42" s="13">
        <f t="shared" si="55"/>
        <v>0</v>
      </c>
      <c r="BY42" s="12">
        <f t="shared" si="56"/>
        <v>0</v>
      </c>
      <c r="BZ42" s="4">
        <v>62</v>
      </c>
      <c r="CA42" s="13">
        <f t="shared" si="57"/>
        <v>1.0333333333333334</v>
      </c>
      <c r="CB42" s="12">
        <f t="shared" si="58"/>
        <v>354.62016</v>
      </c>
      <c r="CD42" s="13">
        <f t="shared" si="59"/>
        <v>0</v>
      </c>
      <c r="CE42" s="12">
        <f t="shared" si="60"/>
        <v>0</v>
      </c>
      <c r="CF42" s="4">
        <v>47</v>
      </c>
      <c r="CG42" s="13">
        <f t="shared" si="61"/>
        <v>0.78333333333333333</v>
      </c>
      <c r="CH42" s="12">
        <f t="shared" si="62"/>
        <v>268.82496000000003</v>
      </c>
      <c r="CI42" s="4"/>
      <c r="CJ42" s="13">
        <f t="shared" si="63"/>
        <v>0</v>
      </c>
      <c r="CK42" s="12">
        <f t="shared" si="64"/>
        <v>0</v>
      </c>
      <c r="CL42" s="4"/>
      <c r="CM42" s="13">
        <f t="shared" si="65"/>
        <v>0</v>
      </c>
      <c r="CN42" s="12">
        <f t="shared" si="66"/>
        <v>0</v>
      </c>
      <c r="CO42" s="4"/>
      <c r="CP42" s="13">
        <f t="shared" si="67"/>
        <v>0</v>
      </c>
      <c r="CQ42" s="12">
        <f t="shared" si="68"/>
        <v>0</v>
      </c>
      <c r="CR42" s="4">
        <v>124</v>
      </c>
      <c r="CS42" s="13">
        <f t="shared" si="69"/>
        <v>2.0666666666666669</v>
      </c>
      <c r="CT42" s="12">
        <f t="shared" si="70"/>
        <v>709.24032</v>
      </c>
      <c r="CU42" s="4">
        <v>0</v>
      </c>
      <c r="CV42" s="13">
        <f t="shared" si="71"/>
        <v>0</v>
      </c>
      <c r="CW42" s="12">
        <f t="shared" si="72"/>
        <v>0</v>
      </c>
    </row>
    <row r="43" spans="1:101" x14ac:dyDescent="0.25">
      <c r="A43" s="1">
        <v>173103000</v>
      </c>
      <c r="B43" t="s">
        <v>62</v>
      </c>
      <c r="C43" t="s">
        <v>63</v>
      </c>
      <c r="D43" s="2">
        <v>0.25862068965517243</v>
      </c>
      <c r="E43" s="6">
        <v>60</v>
      </c>
      <c r="F43" s="6">
        <v>5.7196800000000003</v>
      </c>
      <c r="G43" s="1">
        <v>320107</v>
      </c>
      <c r="H43" s="1" t="s">
        <v>78</v>
      </c>
      <c r="I43" s="4"/>
      <c r="J43" s="11">
        <f t="shared" si="74"/>
        <v>0</v>
      </c>
      <c r="K43" s="12">
        <f t="shared" si="12"/>
        <v>0</v>
      </c>
      <c r="L43" s="4"/>
      <c r="M43" s="13">
        <f t="shared" si="75"/>
        <v>0</v>
      </c>
      <c r="N43" s="12">
        <f t="shared" si="76"/>
        <v>0</v>
      </c>
      <c r="O43" s="4">
        <v>0</v>
      </c>
      <c r="P43" s="13">
        <f t="shared" si="77"/>
        <v>0</v>
      </c>
      <c r="Q43" s="12">
        <f t="shared" si="78"/>
        <v>0</v>
      </c>
      <c r="R43" s="4"/>
      <c r="S43" s="13">
        <f t="shared" si="79"/>
        <v>0</v>
      </c>
      <c r="T43" s="12">
        <f t="shared" si="80"/>
        <v>0</v>
      </c>
      <c r="U43" s="4">
        <v>31</v>
      </c>
      <c r="V43" s="13">
        <f t="shared" si="81"/>
        <v>0.51666666666666672</v>
      </c>
      <c r="W43" s="12">
        <f t="shared" si="82"/>
        <v>177.31008</v>
      </c>
      <c r="Y43" s="13">
        <f t="shared" si="21"/>
        <v>0</v>
      </c>
      <c r="Z43" s="12">
        <f t="shared" si="22"/>
        <v>0</v>
      </c>
      <c r="AA43" s="4">
        <v>124</v>
      </c>
      <c r="AB43" s="13">
        <f t="shared" si="23"/>
        <v>2.0666666666666669</v>
      </c>
      <c r="AC43" s="12">
        <f t="shared" si="24"/>
        <v>709.24032</v>
      </c>
      <c r="AD43" s="4"/>
      <c r="AE43" s="13">
        <f t="shared" si="25"/>
        <v>0</v>
      </c>
      <c r="AF43" s="12">
        <f t="shared" si="26"/>
        <v>0</v>
      </c>
      <c r="AH43" s="13">
        <f t="shared" si="27"/>
        <v>0</v>
      </c>
      <c r="AI43" s="12">
        <f t="shared" si="28"/>
        <v>0</v>
      </c>
      <c r="AJ43" s="4">
        <v>47</v>
      </c>
      <c r="AK43" s="13">
        <f t="shared" si="29"/>
        <v>0.78333333333333333</v>
      </c>
      <c r="AL43" s="12">
        <f t="shared" si="30"/>
        <v>268.82496000000003</v>
      </c>
      <c r="AN43" s="13">
        <f t="shared" si="31"/>
        <v>0</v>
      </c>
      <c r="AO43" s="12">
        <f t="shared" si="32"/>
        <v>0</v>
      </c>
      <c r="AP43" s="4">
        <v>32</v>
      </c>
      <c r="AQ43" s="13">
        <f t="shared" si="33"/>
        <v>0.53333333333333333</v>
      </c>
      <c r="AR43" s="12">
        <f t="shared" si="34"/>
        <v>183.02976000000001</v>
      </c>
      <c r="AT43" s="13">
        <f t="shared" si="35"/>
        <v>0</v>
      </c>
      <c r="AU43" s="12">
        <f t="shared" si="36"/>
        <v>0</v>
      </c>
      <c r="AV43">
        <v>0</v>
      </c>
      <c r="AW43" s="13">
        <f t="shared" si="37"/>
        <v>0</v>
      </c>
      <c r="AX43" s="12">
        <f t="shared" si="38"/>
        <v>0</v>
      </c>
      <c r="AY43" s="4"/>
      <c r="AZ43" s="13">
        <f t="shared" si="39"/>
        <v>0</v>
      </c>
      <c r="BA43" s="12">
        <f t="shared" si="40"/>
        <v>0</v>
      </c>
      <c r="BB43" s="4"/>
      <c r="BC43" s="13">
        <f t="shared" si="41"/>
        <v>0</v>
      </c>
      <c r="BD43" s="12">
        <f t="shared" si="42"/>
        <v>0</v>
      </c>
      <c r="BE43" s="4">
        <v>62</v>
      </c>
      <c r="BF43" s="13">
        <f t="shared" si="43"/>
        <v>1.0333333333333334</v>
      </c>
      <c r="BG43" s="12">
        <f t="shared" si="44"/>
        <v>354.62016</v>
      </c>
      <c r="BH43" s="4"/>
      <c r="BI43" s="13">
        <f t="shared" si="45"/>
        <v>0</v>
      </c>
      <c r="BJ43" s="12">
        <f t="shared" si="46"/>
        <v>0</v>
      </c>
      <c r="BK43" s="4"/>
      <c r="BL43" s="13">
        <f t="shared" si="47"/>
        <v>0</v>
      </c>
      <c r="BM43" s="12">
        <f t="shared" si="48"/>
        <v>0</v>
      </c>
      <c r="BO43" s="13">
        <f t="shared" si="49"/>
        <v>0</v>
      </c>
      <c r="BP43" s="12">
        <f t="shared" si="50"/>
        <v>0</v>
      </c>
      <c r="BR43" s="13">
        <f t="shared" si="51"/>
        <v>0</v>
      </c>
      <c r="BS43" s="12">
        <f t="shared" si="52"/>
        <v>0</v>
      </c>
      <c r="BT43" s="4">
        <f>+ROUND(SUMIFS('[1]CHI TIÊT'!$AC:$AC,'[1]CHI TIÊT'!$M:$M,$B$1,'[1]CHI TIÊT'!$I:$I,$A43)*$D43,0)</f>
        <v>93</v>
      </c>
      <c r="BU43" s="13">
        <f t="shared" si="53"/>
        <v>1.55</v>
      </c>
      <c r="BV43" s="12">
        <f t="shared" si="54"/>
        <v>531.93024000000003</v>
      </c>
      <c r="BX43" s="13">
        <f t="shared" si="55"/>
        <v>0</v>
      </c>
      <c r="BY43" s="12">
        <f t="shared" si="56"/>
        <v>0</v>
      </c>
      <c r="BZ43" s="4">
        <v>62</v>
      </c>
      <c r="CA43" s="13">
        <f t="shared" si="57"/>
        <v>1.0333333333333334</v>
      </c>
      <c r="CB43" s="12">
        <f t="shared" si="58"/>
        <v>354.62016</v>
      </c>
      <c r="CD43" s="13">
        <f t="shared" si="59"/>
        <v>0</v>
      </c>
      <c r="CE43" s="12">
        <f t="shared" si="60"/>
        <v>0</v>
      </c>
      <c r="CF43" s="4">
        <v>47</v>
      </c>
      <c r="CG43" s="13">
        <f t="shared" si="61"/>
        <v>0.78333333333333333</v>
      </c>
      <c r="CH43" s="12">
        <f t="shared" si="62"/>
        <v>268.82496000000003</v>
      </c>
      <c r="CI43" s="4"/>
      <c r="CJ43" s="13">
        <f t="shared" si="63"/>
        <v>0</v>
      </c>
      <c r="CK43" s="12">
        <f t="shared" si="64"/>
        <v>0</v>
      </c>
      <c r="CL43" s="4"/>
      <c r="CM43" s="13">
        <f t="shared" si="65"/>
        <v>0</v>
      </c>
      <c r="CN43" s="12">
        <f t="shared" si="66"/>
        <v>0</v>
      </c>
      <c r="CO43" s="4"/>
      <c r="CP43" s="13">
        <f t="shared" si="67"/>
        <v>0</v>
      </c>
      <c r="CQ43" s="12">
        <f t="shared" si="68"/>
        <v>0</v>
      </c>
      <c r="CR43" s="4">
        <v>124</v>
      </c>
      <c r="CS43" s="13">
        <f t="shared" si="69"/>
        <v>2.0666666666666669</v>
      </c>
      <c r="CT43" s="12">
        <f t="shared" si="70"/>
        <v>709.24032</v>
      </c>
      <c r="CU43" s="4">
        <v>0</v>
      </c>
      <c r="CV43" s="13">
        <f t="shared" si="71"/>
        <v>0</v>
      </c>
      <c r="CW43" s="12">
        <f t="shared" si="72"/>
        <v>0</v>
      </c>
    </row>
    <row r="44" spans="1:101" x14ac:dyDescent="0.25">
      <c r="A44" s="1">
        <v>173103000</v>
      </c>
      <c r="B44" t="s">
        <v>64</v>
      </c>
      <c r="C44" t="s">
        <v>65</v>
      </c>
      <c r="D44" s="2">
        <v>8.6206896551724144E-2</v>
      </c>
      <c r="E44" s="6">
        <v>60</v>
      </c>
      <c r="F44" s="6">
        <v>5.7196800000000003</v>
      </c>
      <c r="G44" s="1">
        <v>320107</v>
      </c>
      <c r="H44" s="1" t="s">
        <v>78</v>
      </c>
      <c r="I44" s="4"/>
      <c r="J44" s="11">
        <f t="shared" si="74"/>
        <v>0</v>
      </c>
      <c r="K44" s="12">
        <f t="shared" si="12"/>
        <v>0</v>
      </c>
      <c r="L44" s="4"/>
      <c r="M44" s="13">
        <f t="shared" si="75"/>
        <v>0</v>
      </c>
      <c r="N44" s="12">
        <f t="shared" si="76"/>
        <v>0</v>
      </c>
      <c r="O44" s="4">
        <v>0</v>
      </c>
      <c r="P44" s="13">
        <f t="shared" si="77"/>
        <v>0</v>
      </c>
      <c r="Q44" s="12">
        <f t="shared" si="78"/>
        <v>0</v>
      </c>
      <c r="R44" s="4"/>
      <c r="S44" s="13">
        <f t="shared" si="79"/>
        <v>0</v>
      </c>
      <c r="T44" s="12">
        <f t="shared" si="80"/>
        <v>0</v>
      </c>
      <c r="U44" s="4">
        <v>10</v>
      </c>
      <c r="V44" s="13">
        <f t="shared" si="81"/>
        <v>0.16666666666666666</v>
      </c>
      <c r="W44" s="12">
        <f t="shared" si="82"/>
        <v>57.196800000000003</v>
      </c>
      <c r="Y44" s="13">
        <f t="shared" si="21"/>
        <v>0</v>
      </c>
      <c r="Z44" s="12">
        <f t="shared" si="22"/>
        <v>0</v>
      </c>
      <c r="AA44" s="4">
        <v>41</v>
      </c>
      <c r="AB44" s="13">
        <f t="shared" si="23"/>
        <v>0.68333333333333335</v>
      </c>
      <c r="AC44" s="12">
        <f t="shared" si="24"/>
        <v>234.50688000000002</v>
      </c>
      <c r="AD44" s="4"/>
      <c r="AE44" s="13">
        <f t="shared" si="25"/>
        <v>0</v>
      </c>
      <c r="AF44" s="12">
        <f t="shared" si="26"/>
        <v>0</v>
      </c>
      <c r="AH44" s="13">
        <f t="shared" si="27"/>
        <v>0</v>
      </c>
      <c r="AI44" s="12">
        <f t="shared" si="28"/>
        <v>0</v>
      </c>
      <c r="AJ44" s="4">
        <v>16</v>
      </c>
      <c r="AK44" s="13">
        <f t="shared" si="29"/>
        <v>0.26666666666666666</v>
      </c>
      <c r="AL44" s="12">
        <f t="shared" si="30"/>
        <v>91.514880000000005</v>
      </c>
      <c r="AN44" s="13">
        <f t="shared" si="31"/>
        <v>0</v>
      </c>
      <c r="AO44" s="12">
        <f t="shared" si="32"/>
        <v>0</v>
      </c>
      <c r="AP44" s="4">
        <v>10</v>
      </c>
      <c r="AQ44" s="13">
        <f t="shared" si="33"/>
        <v>0.16666666666666666</v>
      </c>
      <c r="AR44" s="12">
        <f t="shared" si="34"/>
        <v>57.196800000000003</v>
      </c>
      <c r="AT44" s="13">
        <f t="shared" si="35"/>
        <v>0</v>
      </c>
      <c r="AU44" s="12">
        <f t="shared" si="36"/>
        <v>0</v>
      </c>
      <c r="AV44">
        <v>0</v>
      </c>
      <c r="AW44" s="13">
        <f t="shared" si="37"/>
        <v>0</v>
      </c>
      <c r="AX44" s="12">
        <f t="shared" si="38"/>
        <v>0</v>
      </c>
      <c r="AY44" s="4"/>
      <c r="AZ44" s="13">
        <f t="shared" si="39"/>
        <v>0</v>
      </c>
      <c r="BA44" s="12">
        <f t="shared" si="40"/>
        <v>0</v>
      </c>
      <c r="BB44" s="4"/>
      <c r="BC44" s="13">
        <f t="shared" si="41"/>
        <v>0</v>
      </c>
      <c r="BD44" s="12">
        <f t="shared" si="42"/>
        <v>0</v>
      </c>
      <c r="BE44" s="4">
        <v>21</v>
      </c>
      <c r="BF44" s="13">
        <f t="shared" si="43"/>
        <v>0.35</v>
      </c>
      <c r="BG44" s="12">
        <f t="shared" si="44"/>
        <v>120.11328</v>
      </c>
      <c r="BH44" s="4"/>
      <c r="BI44" s="13">
        <f t="shared" si="45"/>
        <v>0</v>
      </c>
      <c r="BJ44" s="12">
        <f t="shared" si="46"/>
        <v>0</v>
      </c>
      <c r="BK44" s="4"/>
      <c r="BL44" s="13">
        <f t="shared" si="47"/>
        <v>0</v>
      </c>
      <c r="BM44" s="12">
        <f t="shared" si="48"/>
        <v>0</v>
      </c>
      <c r="BO44" s="13">
        <f t="shared" si="49"/>
        <v>0</v>
      </c>
      <c r="BP44" s="12">
        <f t="shared" si="50"/>
        <v>0</v>
      </c>
      <c r="BR44" s="13">
        <f t="shared" si="51"/>
        <v>0</v>
      </c>
      <c r="BS44" s="12">
        <f t="shared" si="52"/>
        <v>0</v>
      </c>
      <c r="BT44" s="4">
        <f>+ROUND(SUMIFS('[1]CHI TIÊT'!$AC:$AC,'[1]CHI TIÊT'!$M:$M,$B$1,'[1]CHI TIÊT'!$I:$I,$A44)*$D44,0)</f>
        <v>31</v>
      </c>
      <c r="BU44" s="13">
        <f t="shared" si="53"/>
        <v>0.51666666666666672</v>
      </c>
      <c r="BV44" s="12">
        <f t="shared" si="54"/>
        <v>177.31008</v>
      </c>
      <c r="BX44" s="13">
        <f t="shared" si="55"/>
        <v>0</v>
      </c>
      <c r="BY44" s="12">
        <f t="shared" si="56"/>
        <v>0</v>
      </c>
      <c r="BZ44" s="4">
        <v>21</v>
      </c>
      <c r="CA44" s="13">
        <f t="shared" si="57"/>
        <v>0.35</v>
      </c>
      <c r="CB44" s="12">
        <f t="shared" si="58"/>
        <v>120.11328</v>
      </c>
      <c r="CD44" s="13">
        <f t="shared" si="59"/>
        <v>0</v>
      </c>
      <c r="CE44" s="12">
        <f t="shared" si="60"/>
        <v>0</v>
      </c>
      <c r="CF44" s="4">
        <v>16</v>
      </c>
      <c r="CG44" s="13">
        <f t="shared" si="61"/>
        <v>0.26666666666666666</v>
      </c>
      <c r="CH44" s="12">
        <f t="shared" si="62"/>
        <v>91.514880000000005</v>
      </c>
      <c r="CI44" s="4"/>
      <c r="CJ44" s="13">
        <f t="shared" si="63"/>
        <v>0</v>
      </c>
      <c r="CK44" s="12">
        <f t="shared" si="64"/>
        <v>0</v>
      </c>
      <c r="CL44" s="4"/>
      <c r="CM44" s="13">
        <f t="shared" si="65"/>
        <v>0</v>
      </c>
      <c r="CN44" s="12">
        <f t="shared" si="66"/>
        <v>0</v>
      </c>
      <c r="CO44" s="4"/>
      <c r="CP44" s="13">
        <f t="shared" si="67"/>
        <v>0</v>
      </c>
      <c r="CQ44" s="12">
        <f t="shared" si="68"/>
        <v>0</v>
      </c>
      <c r="CR44" s="4">
        <v>41</v>
      </c>
      <c r="CS44" s="13">
        <f t="shared" si="69"/>
        <v>0.68333333333333335</v>
      </c>
      <c r="CT44" s="12">
        <f t="shared" si="70"/>
        <v>234.50688000000002</v>
      </c>
      <c r="CU44" s="4">
        <v>0</v>
      </c>
      <c r="CV44" s="13">
        <f t="shared" si="71"/>
        <v>0</v>
      </c>
      <c r="CW44" s="12">
        <f t="shared" si="72"/>
        <v>0</v>
      </c>
    </row>
    <row r="45" spans="1:101" x14ac:dyDescent="0.25">
      <c r="A45" s="1">
        <v>173103000</v>
      </c>
      <c r="B45" t="s">
        <v>66</v>
      </c>
      <c r="C45" t="s">
        <v>67</v>
      </c>
      <c r="D45" s="2">
        <v>6.8965517241379309E-2</v>
      </c>
      <c r="E45" s="6">
        <v>60</v>
      </c>
      <c r="F45" s="6">
        <v>5.7196800000000003</v>
      </c>
      <c r="G45" s="1">
        <v>320107</v>
      </c>
      <c r="H45" s="1" t="s">
        <v>78</v>
      </c>
      <c r="I45" s="4"/>
      <c r="J45" s="11">
        <f t="shared" si="74"/>
        <v>0</v>
      </c>
      <c r="K45" s="12">
        <f t="shared" si="12"/>
        <v>0</v>
      </c>
      <c r="L45" s="4"/>
      <c r="M45" s="13">
        <f t="shared" si="75"/>
        <v>0</v>
      </c>
      <c r="N45" s="12">
        <f t="shared" si="76"/>
        <v>0</v>
      </c>
      <c r="O45" s="4">
        <v>0</v>
      </c>
      <c r="P45" s="13">
        <f t="shared" si="77"/>
        <v>0</v>
      </c>
      <c r="Q45" s="12">
        <f t="shared" si="78"/>
        <v>0</v>
      </c>
      <c r="R45" s="4"/>
      <c r="S45" s="13">
        <f t="shared" si="79"/>
        <v>0</v>
      </c>
      <c r="T45" s="12">
        <f t="shared" si="80"/>
        <v>0</v>
      </c>
      <c r="U45" s="4">
        <v>8</v>
      </c>
      <c r="V45" s="13">
        <f t="shared" si="81"/>
        <v>0.13333333333333333</v>
      </c>
      <c r="W45" s="12">
        <f t="shared" si="82"/>
        <v>45.757440000000003</v>
      </c>
      <c r="Y45" s="13">
        <f t="shared" si="21"/>
        <v>0</v>
      </c>
      <c r="Z45" s="12">
        <f t="shared" si="22"/>
        <v>0</v>
      </c>
      <c r="AA45" s="4">
        <v>33</v>
      </c>
      <c r="AB45" s="13">
        <f t="shared" si="23"/>
        <v>0.55000000000000004</v>
      </c>
      <c r="AC45" s="12">
        <f t="shared" si="24"/>
        <v>188.74944000000002</v>
      </c>
      <c r="AD45" s="4"/>
      <c r="AE45" s="13">
        <f t="shared" si="25"/>
        <v>0</v>
      </c>
      <c r="AF45" s="12">
        <f t="shared" si="26"/>
        <v>0</v>
      </c>
      <c r="AH45" s="13">
        <f t="shared" si="27"/>
        <v>0</v>
      </c>
      <c r="AI45" s="12">
        <f t="shared" si="28"/>
        <v>0</v>
      </c>
      <c r="AJ45" s="4">
        <v>12</v>
      </c>
      <c r="AK45" s="13">
        <f t="shared" si="29"/>
        <v>0.2</v>
      </c>
      <c r="AL45" s="12">
        <f t="shared" si="30"/>
        <v>68.636160000000004</v>
      </c>
      <c r="AN45" s="13">
        <f t="shared" si="31"/>
        <v>0</v>
      </c>
      <c r="AO45" s="12">
        <f t="shared" si="32"/>
        <v>0</v>
      </c>
      <c r="AP45" s="4">
        <v>8</v>
      </c>
      <c r="AQ45" s="13">
        <f t="shared" si="33"/>
        <v>0.13333333333333333</v>
      </c>
      <c r="AR45" s="12">
        <f t="shared" si="34"/>
        <v>45.757440000000003</v>
      </c>
      <c r="AT45" s="13">
        <f t="shared" si="35"/>
        <v>0</v>
      </c>
      <c r="AU45" s="12">
        <f t="shared" si="36"/>
        <v>0</v>
      </c>
      <c r="AV45">
        <v>0</v>
      </c>
      <c r="AW45" s="13">
        <f t="shared" si="37"/>
        <v>0</v>
      </c>
      <c r="AX45" s="12">
        <f t="shared" si="38"/>
        <v>0</v>
      </c>
      <c r="AY45" s="4"/>
      <c r="AZ45" s="13">
        <f t="shared" si="39"/>
        <v>0</v>
      </c>
      <c r="BA45" s="12">
        <f t="shared" si="40"/>
        <v>0</v>
      </c>
      <c r="BB45" s="4"/>
      <c r="BC45" s="13">
        <f t="shared" si="41"/>
        <v>0</v>
      </c>
      <c r="BD45" s="12">
        <f t="shared" si="42"/>
        <v>0</v>
      </c>
      <c r="BE45" s="4">
        <v>17</v>
      </c>
      <c r="BF45" s="13">
        <f t="shared" si="43"/>
        <v>0.28333333333333333</v>
      </c>
      <c r="BG45" s="12">
        <f t="shared" si="44"/>
        <v>97.234560000000002</v>
      </c>
      <c r="BH45" s="4"/>
      <c r="BI45" s="13">
        <f t="shared" si="45"/>
        <v>0</v>
      </c>
      <c r="BJ45" s="12">
        <f t="shared" si="46"/>
        <v>0</v>
      </c>
      <c r="BK45" s="4"/>
      <c r="BL45" s="13">
        <f t="shared" si="47"/>
        <v>0</v>
      </c>
      <c r="BM45" s="12">
        <f t="shared" si="48"/>
        <v>0</v>
      </c>
      <c r="BO45" s="13">
        <f t="shared" si="49"/>
        <v>0</v>
      </c>
      <c r="BP45" s="12">
        <f t="shared" si="50"/>
        <v>0</v>
      </c>
      <c r="BR45" s="13">
        <f t="shared" si="51"/>
        <v>0</v>
      </c>
      <c r="BS45" s="12">
        <f t="shared" si="52"/>
        <v>0</v>
      </c>
      <c r="BT45" s="4">
        <f>+ROUND(SUMIFS('[1]CHI TIÊT'!$AC:$AC,'[1]CHI TIÊT'!$M:$M,$B$1,'[1]CHI TIÊT'!$I:$I,$A45)*$D45,0)</f>
        <v>25</v>
      </c>
      <c r="BU45" s="13">
        <f t="shared" si="53"/>
        <v>0.41666666666666669</v>
      </c>
      <c r="BV45" s="12">
        <f t="shared" si="54"/>
        <v>142.99200000000002</v>
      </c>
      <c r="BX45" s="13">
        <f t="shared" si="55"/>
        <v>0</v>
      </c>
      <c r="BY45" s="12">
        <f t="shared" si="56"/>
        <v>0</v>
      </c>
      <c r="BZ45" s="4">
        <v>17</v>
      </c>
      <c r="CA45" s="13">
        <f t="shared" si="57"/>
        <v>0.28333333333333333</v>
      </c>
      <c r="CB45" s="12">
        <f t="shared" si="58"/>
        <v>97.234560000000002</v>
      </c>
      <c r="CD45" s="13">
        <f t="shared" si="59"/>
        <v>0</v>
      </c>
      <c r="CE45" s="12">
        <f t="shared" si="60"/>
        <v>0</v>
      </c>
      <c r="CF45" s="4">
        <v>12</v>
      </c>
      <c r="CG45" s="13">
        <f t="shared" si="61"/>
        <v>0.2</v>
      </c>
      <c r="CH45" s="12">
        <f t="shared" si="62"/>
        <v>68.636160000000004</v>
      </c>
      <c r="CI45" s="4"/>
      <c r="CJ45" s="13">
        <f t="shared" si="63"/>
        <v>0</v>
      </c>
      <c r="CK45" s="12">
        <f t="shared" si="64"/>
        <v>0</v>
      </c>
      <c r="CL45" s="4"/>
      <c r="CM45" s="13">
        <f t="shared" si="65"/>
        <v>0</v>
      </c>
      <c r="CN45" s="12">
        <f t="shared" si="66"/>
        <v>0</v>
      </c>
      <c r="CO45" s="4"/>
      <c r="CP45" s="13">
        <f t="shared" si="67"/>
        <v>0</v>
      </c>
      <c r="CQ45" s="12">
        <f t="shared" si="68"/>
        <v>0</v>
      </c>
      <c r="CR45" s="4">
        <v>33</v>
      </c>
      <c r="CS45" s="13">
        <f t="shared" si="69"/>
        <v>0.55000000000000004</v>
      </c>
      <c r="CT45" s="12">
        <f t="shared" si="70"/>
        <v>188.74944000000002</v>
      </c>
      <c r="CU45" s="4">
        <v>0</v>
      </c>
      <c r="CV45" s="13">
        <f t="shared" si="71"/>
        <v>0</v>
      </c>
      <c r="CW45" s="12">
        <f t="shared" si="72"/>
        <v>0</v>
      </c>
    </row>
    <row r="46" spans="1:101" x14ac:dyDescent="0.25">
      <c r="A46" s="1">
        <v>173103000</v>
      </c>
      <c r="B46" t="s">
        <v>68</v>
      </c>
      <c r="C46" t="s">
        <v>69</v>
      </c>
      <c r="D46" s="2">
        <v>6.8965517241379309E-2</v>
      </c>
      <c r="E46" s="6">
        <v>60</v>
      </c>
      <c r="F46" s="6">
        <v>5.7196800000000003</v>
      </c>
      <c r="G46" s="1">
        <v>320107</v>
      </c>
      <c r="H46" s="1" t="s">
        <v>78</v>
      </c>
      <c r="I46" s="4"/>
      <c r="J46" s="11">
        <f t="shared" si="74"/>
        <v>0</v>
      </c>
      <c r="K46" s="12">
        <f t="shared" si="12"/>
        <v>0</v>
      </c>
      <c r="L46" s="4"/>
      <c r="M46" s="13">
        <f t="shared" si="75"/>
        <v>0</v>
      </c>
      <c r="N46" s="12">
        <f t="shared" si="76"/>
        <v>0</v>
      </c>
      <c r="O46" s="4">
        <v>0</v>
      </c>
      <c r="P46" s="13">
        <f t="shared" si="77"/>
        <v>0</v>
      </c>
      <c r="Q46" s="12">
        <f t="shared" si="78"/>
        <v>0</v>
      </c>
      <c r="R46" s="4"/>
      <c r="S46" s="13">
        <f t="shared" si="79"/>
        <v>0</v>
      </c>
      <c r="T46" s="12">
        <f t="shared" si="80"/>
        <v>0</v>
      </c>
      <c r="U46" s="4">
        <v>8</v>
      </c>
      <c r="V46" s="13">
        <f t="shared" si="81"/>
        <v>0.13333333333333333</v>
      </c>
      <c r="W46" s="12">
        <f t="shared" si="82"/>
        <v>45.757440000000003</v>
      </c>
      <c r="Y46" s="13">
        <f t="shared" si="21"/>
        <v>0</v>
      </c>
      <c r="Z46" s="12">
        <f t="shared" si="22"/>
        <v>0</v>
      </c>
      <c r="AA46" s="4">
        <v>33</v>
      </c>
      <c r="AB46" s="13">
        <f t="shared" si="23"/>
        <v>0.55000000000000004</v>
      </c>
      <c r="AC46" s="12">
        <f t="shared" si="24"/>
        <v>188.74944000000002</v>
      </c>
      <c r="AD46" s="4"/>
      <c r="AE46" s="13">
        <f t="shared" si="25"/>
        <v>0</v>
      </c>
      <c r="AF46" s="12">
        <f t="shared" si="26"/>
        <v>0</v>
      </c>
      <c r="AH46" s="13">
        <f t="shared" si="27"/>
        <v>0</v>
      </c>
      <c r="AI46" s="12">
        <f t="shared" si="28"/>
        <v>0</v>
      </c>
      <c r="AJ46" s="4">
        <v>12</v>
      </c>
      <c r="AK46" s="13">
        <f t="shared" si="29"/>
        <v>0.2</v>
      </c>
      <c r="AL46" s="12">
        <f t="shared" si="30"/>
        <v>68.636160000000004</v>
      </c>
      <c r="AN46" s="13">
        <f t="shared" si="31"/>
        <v>0</v>
      </c>
      <c r="AO46" s="12">
        <f t="shared" si="32"/>
        <v>0</v>
      </c>
      <c r="AP46" s="4">
        <v>8</v>
      </c>
      <c r="AQ46" s="13">
        <f t="shared" si="33"/>
        <v>0.13333333333333333</v>
      </c>
      <c r="AR46" s="12">
        <f t="shared" si="34"/>
        <v>45.757440000000003</v>
      </c>
      <c r="AT46" s="13">
        <f t="shared" si="35"/>
        <v>0</v>
      </c>
      <c r="AU46" s="12">
        <f t="shared" si="36"/>
        <v>0</v>
      </c>
      <c r="AV46">
        <v>0</v>
      </c>
      <c r="AW46" s="13">
        <f t="shared" si="37"/>
        <v>0</v>
      </c>
      <c r="AX46" s="12">
        <f t="shared" si="38"/>
        <v>0</v>
      </c>
      <c r="AY46" s="4"/>
      <c r="AZ46" s="13">
        <f t="shared" si="39"/>
        <v>0</v>
      </c>
      <c r="BA46" s="12">
        <f t="shared" si="40"/>
        <v>0</v>
      </c>
      <c r="BB46" s="4"/>
      <c r="BC46" s="13">
        <f t="shared" si="41"/>
        <v>0</v>
      </c>
      <c r="BD46" s="12">
        <f t="shared" si="42"/>
        <v>0</v>
      </c>
      <c r="BE46" s="4">
        <v>17</v>
      </c>
      <c r="BF46" s="13">
        <f t="shared" si="43"/>
        <v>0.28333333333333333</v>
      </c>
      <c r="BG46" s="12">
        <f t="shared" si="44"/>
        <v>97.234560000000002</v>
      </c>
      <c r="BH46" s="4"/>
      <c r="BI46" s="13">
        <f t="shared" si="45"/>
        <v>0</v>
      </c>
      <c r="BJ46" s="12">
        <f t="shared" si="46"/>
        <v>0</v>
      </c>
      <c r="BK46" s="4"/>
      <c r="BL46" s="13">
        <f t="shared" si="47"/>
        <v>0</v>
      </c>
      <c r="BM46" s="12">
        <f t="shared" si="48"/>
        <v>0</v>
      </c>
      <c r="BO46" s="13">
        <f t="shared" si="49"/>
        <v>0</v>
      </c>
      <c r="BP46" s="12">
        <f t="shared" si="50"/>
        <v>0</v>
      </c>
      <c r="BR46" s="13">
        <f t="shared" si="51"/>
        <v>0</v>
      </c>
      <c r="BS46" s="12">
        <f t="shared" si="52"/>
        <v>0</v>
      </c>
      <c r="BT46" s="4">
        <f>+ROUND(SUMIFS('[1]CHI TIÊT'!$AC:$AC,'[1]CHI TIÊT'!$M:$M,$B$1,'[1]CHI TIÊT'!$I:$I,$A46)*$D46,0)</f>
        <v>25</v>
      </c>
      <c r="BU46" s="13">
        <f t="shared" si="53"/>
        <v>0.41666666666666669</v>
      </c>
      <c r="BV46" s="12">
        <f t="shared" si="54"/>
        <v>142.99200000000002</v>
      </c>
      <c r="BX46" s="13">
        <f t="shared" si="55"/>
        <v>0</v>
      </c>
      <c r="BY46" s="12">
        <f t="shared" si="56"/>
        <v>0</v>
      </c>
      <c r="BZ46" s="4">
        <v>17</v>
      </c>
      <c r="CA46" s="13">
        <f t="shared" si="57"/>
        <v>0.28333333333333333</v>
      </c>
      <c r="CB46" s="12">
        <f t="shared" si="58"/>
        <v>97.234560000000002</v>
      </c>
      <c r="CD46" s="13">
        <f t="shared" si="59"/>
        <v>0</v>
      </c>
      <c r="CE46" s="12">
        <f t="shared" si="60"/>
        <v>0</v>
      </c>
      <c r="CF46" s="4">
        <v>12</v>
      </c>
      <c r="CG46" s="13">
        <f t="shared" si="61"/>
        <v>0.2</v>
      </c>
      <c r="CH46" s="12">
        <f t="shared" si="62"/>
        <v>68.636160000000004</v>
      </c>
      <c r="CI46" s="4"/>
      <c r="CJ46" s="13">
        <f t="shared" si="63"/>
        <v>0</v>
      </c>
      <c r="CK46" s="12">
        <f t="shared" si="64"/>
        <v>0</v>
      </c>
      <c r="CL46" s="4"/>
      <c r="CM46" s="13">
        <f t="shared" si="65"/>
        <v>0</v>
      </c>
      <c r="CN46" s="12">
        <f t="shared" si="66"/>
        <v>0</v>
      </c>
      <c r="CO46" s="4"/>
      <c r="CP46" s="13">
        <f t="shared" si="67"/>
        <v>0</v>
      </c>
      <c r="CQ46" s="12">
        <f t="shared" si="68"/>
        <v>0</v>
      </c>
      <c r="CR46" s="4">
        <v>33</v>
      </c>
      <c r="CS46" s="13">
        <f t="shared" si="69"/>
        <v>0.55000000000000004</v>
      </c>
      <c r="CT46" s="12">
        <f t="shared" si="70"/>
        <v>188.74944000000002</v>
      </c>
      <c r="CU46" s="4">
        <v>0</v>
      </c>
      <c r="CV46" s="13">
        <f t="shared" si="71"/>
        <v>0</v>
      </c>
      <c r="CW46" s="12">
        <f t="shared" si="72"/>
        <v>0</v>
      </c>
    </row>
    <row r="47" spans="1:101" x14ac:dyDescent="0.25">
      <c r="A47" s="1">
        <v>173103000</v>
      </c>
      <c r="B47" t="s">
        <v>70</v>
      </c>
      <c r="C47" t="s">
        <v>71</v>
      </c>
      <c r="D47" s="3">
        <v>1.7241379310344827E-2</v>
      </c>
      <c r="E47" s="6">
        <v>60</v>
      </c>
      <c r="F47" s="6">
        <v>5.7196800000000003</v>
      </c>
      <c r="G47" s="1">
        <v>320107</v>
      </c>
      <c r="H47" s="1" t="s">
        <v>78</v>
      </c>
      <c r="I47" s="4"/>
      <c r="J47" s="11">
        <f t="shared" si="74"/>
        <v>0</v>
      </c>
      <c r="K47" s="12">
        <f t="shared" si="12"/>
        <v>0</v>
      </c>
      <c r="L47" s="4"/>
      <c r="M47" s="13">
        <f t="shared" si="75"/>
        <v>0</v>
      </c>
      <c r="N47" s="12">
        <f t="shared" si="76"/>
        <v>0</v>
      </c>
      <c r="O47" s="4">
        <v>0</v>
      </c>
      <c r="P47" s="13">
        <f t="shared" si="77"/>
        <v>0</v>
      </c>
      <c r="Q47" s="12">
        <f t="shared" si="78"/>
        <v>0</v>
      </c>
      <c r="R47" s="4"/>
      <c r="S47" s="13">
        <f t="shared" si="79"/>
        <v>0</v>
      </c>
      <c r="T47" s="12">
        <f t="shared" si="80"/>
        <v>0</v>
      </c>
      <c r="U47" s="4">
        <v>2</v>
      </c>
      <c r="V47" s="13">
        <f t="shared" si="81"/>
        <v>3.3333333333333333E-2</v>
      </c>
      <c r="W47" s="12">
        <f t="shared" si="82"/>
        <v>11.439360000000001</v>
      </c>
      <c r="Y47" s="13">
        <f t="shared" si="21"/>
        <v>0</v>
      </c>
      <c r="Z47" s="12">
        <f t="shared" si="22"/>
        <v>0</v>
      </c>
      <c r="AA47" s="4">
        <v>8</v>
      </c>
      <c r="AB47" s="13">
        <f t="shared" si="23"/>
        <v>0.13333333333333333</v>
      </c>
      <c r="AC47" s="12">
        <f t="shared" si="24"/>
        <v>45.757440000000003</v>
      </c>
      <c r="AD47" s="4"/>
      <c r="AE47" s="13">
        <f t="shared" si="25"/>
        <v>0</v>
      </c>
      <c r="AF47" s="12">
        <f t="shared" si="26"/>
        <v>0</v>
      </c>
      <c r="AH47" s="13">
        <f t="shared" si="27"/>
        <v>0</v>
      </c>
      <c r="AI47" s="12">
        <f t="shared" si="28"/>
        <v>0</v>
      </c>
      <c r="AJ47" s="4">
        <v>3</v>
      </c>
      <c r="AK47" s="13">
        <f t="shared" si="29"/>
        <v>0.05</v>
      </c>
      <c r="AL47" s="12">
        <f t="shared" si="30"/>
        <v>17.159040000000001</v>
      </c>
      <c r="AN47" s="13">
        <f t="shared" si="31"/>
        <v>0</v>
      </c>
      <c r="AO47" s="12">
        <f t="shared" si="32"/>
        <v>0</v>
      </c>
      <c r="AP47" s="4">
        <v>2</v>
      </c>
      <c r="AQ47" s="13">
        <f t="shared" si="33"/>
        <v>3.3333333333333333E-2</v>
      </c>
      <c r="AR47" s="12">
        <f t="shared" si="34"/>
        <v>11.439360000000001</v>
      </c>
      <c r="AT47" s="13">
        <f t="shared" si="35"/>
        <v>0</v>
      </c>
      <c r="AU47" s="12">
        <f t="shared" si="36"/>
        <v>0</v>
      </c>
      <c r="AV47">
        <v>0</v>
      </c>
      <c r="AW47" s="13">
        <f t="shared" si="37"/>
        <v>0</v>
      </c>
      <c r="AX47" s="12">
        <f t="shared" si="38"/>
        <v>0</v>
      </c>
      <c r="AY47" s="4"/>
      <c r="AZ47" s="13">
        <f t="shared" si="39"/>
        <v>0</v>
      </c>
      <c r="BA47" s="12">
        <f t="shared" si="40"/>
        <v>0</v>
      </c>
      <c r="BB47" s="4"/>
      <c r="BC47" s="13">
        <f t="shared" si="41"/>
        <v>0</v>
      </c>
      <c r="BD47" s="12">
        <f t="shared" si="42"/>
        <v>0</v>
      </c>
      <c r="BE47" s="4">
        <v>3</v>
      </c>
      <c r="BF47" s="13">
        <f t="shared" si="43"/>
        <v>0.05</v>
      </c>
      <c r="BG47" s="12">
        <f t="shared" si="44"/>
        <v>17.159040000000001</v>
      </c>
      <c r="BH47" s="4"/>
      <c r="BI47" s="13">
        <f t="shared" si="45"/>
        <v>0</v>
      </c>
      <c r="BJ47" s="12">
        <f t="shared" si="46"/>
        <v>0</v>
      </c>
      <c r="BK47" s="4"/>
      <c r="BL47" s="13">
        <f t="shared" si="47"/>
        <v>0</v>
      </c>
      <c r="BM47" s="12">
        <f t="shared" si="48"/>
        <v>0</v>
      </c>
      <c r="BO47" s="13">
        <f t="shared" si="49"/>
        <v>0</v>
      </c>
      <c r="BP47" s="12">
        <f t="shared" si="50"/>
        <v>0</v>
      </c>
      <c r="BR47" s="13">
        <f t="shared" si="51"/>
        <v>0</v>
      </c>
      <c r="BS47" s="12">
        <f t="shared" si="52"/>
        <v>0</v>
      </c>
      <c r="BT47" s="4">
        <v>7</v>
      </c>
      <c r="BU47" s="13">
        <f t="shared" si="53"/>
        <v>0.11666666666666667</v>
      </c>
      <c r="BV47" s="12">
        <f t="shared" si="54"/>
        <v>40.037760000000006</v>
      </c>
      <c r="BX47" s="13">
        <f t="shared" si="55"/>
        <v>0</v>
      </c>
      <c r="BY47" s="12">
        <f t="shared" si="56"/>
        <v>0</v>
      </c>
      <c r="BZ47" s="4">
        <v>3</v>
      </c>
      <c r="CA47" s="13">
        <f t="shared" si="57"/>
        <v>0.05</v>
      </c>
      <c r="CB47" s="12">
        <f t="shared" si="58"/>
        <v>17.159040000000001</v>
      </c>
      <c r="CD47" s="13">
        <f t="shared" si="59"/>
        <v>0</v>
      </c>
      <c r="CE47" s="12">
        <f t="shared" si="60"/>
        <v>0</v>
      </c>
      <c r="CF47" s="4">
        <v>3</v>
      </c>
      <c r="CG47" s="13">
        <f t="shared" si="61"/>
        <v>0.05</v>
      </c>
      <c r="CH47" s="12">
        <f t="shared" si="62"/>
        <v>17.159040000000001</v>
      </c>
      <c r="CI47" s="4"/>
      <c r="CJ47" s="13">
        <f t="shared" si="63"/>
        <v>0</v>
      </c>
      <c r="CK47" s="12">
        <f t="shared" si="64"/>
        <v>0</v>
      </c>
      <c r="CL47" s="4"/>
      <c r="CM47" s="13">
        <f t="shared" si="65"/>
        <v>0</v>
      </c>
      <c r="CN47" s="12">
        <f t="shared" si="66"/>
        <v>0</v>
      </c>
      <c r="CO47" s="4"/>
      <c r="CP47" s="13">
        <f t="shared" si="67"/>
        <v>0</v>
      </c>
      <c r="CQ47" s="12">
        <f t="shared" si="68"/>
        <v>0</v>
      </c>
      <c r="CR47" s="4">
        <v>9</v>
      </c>
      <c r="CS47" s="13">
        <f t="shared" si="69"/>
        <v>0.15</v>
      </c>
      <c r="CT47" s="12">
        <f t="shared" si="70"/>
        <v>51.477119999999999</v>
      </c>
      <c r="CU47" s="4">
        <v>0</v>
      </c>
      <c r="CV47" s="13">
        <f t="shared" si="71"/>
        <v>0</v>
      </c>
      <c r="CW47" s="12">
        <f t="shared" si="72"/>
        <v>0</v>
      </c>
    </row>
    <row r="48" spans="1:101" x14ac:dyDescent="0.25">
      <c r="D48" s="3"/>
      <c r="E48" s="6"/>
      <c r="F48" s="6"/>
      <c r="I48" s="4"/>
      <c r="J48" s="11"/>
      <c r="K48" s="12"/>
      <c r="L48" s="4"/>
      <c r="M48" s="13"/>
      <c r="N48" s="12"/>
      <c r="O48" s="4">
        <v>0</v>
      </c>
      <c r="P48" s="13"/>
      <c r="Q48" s="12"/>
      <c r="R48" s="4"/>
      <c r="S48" s="13"/>
      <c r="T48" s="12"/>
      <c r="U48" s="4"/>
      <c r="V48" s="13"/>
      <c r="W48" s="12"/>
      <c r="Y48" s="13">
        <f t="shared" ref="Y48:Y96" si="83">+IFERROR(X48/$E48,0)</f>
        <v>0</v>
      </c>
      <c r="Z48" s="12">
        <f t="shared" ref="Z48:Z96" si="84">+X48*$F48</f>
        <v>0</v>
      </c>
      <c r="AA48" s="4">
        <v>0</v>
      </c>
      <c r="AB48" s="13">
        <f t="shared" ref="AB48:AB96" si="85">+IFERROR(AA48/$E48,0)</f>
        <v>0</v>
      </c>
      <c r="AC48" s="12">
        <f t="shared" ref="AC48:AC96" si="86">+AA48*$F48</f>
        <v>0</v>
      </c>
      <c r="AD48" s="4"/>
      <c r="AE48" s="13">
        <f t="shared" ref="AE48:AE96" si="87">+IFERROR(AD48/$E48,0)</f>
        <v>0</v>
      </c>
      <c r="AF48" s="12">
        <f t="shared" ref="AF48:AF96" si="88">+AD48*$F48</f>
        <v>0</v>
      </c>
      <c r="AH48" s="13">
        <f t="shared" si="27"/>
        <v>0</v>
      </c>
      <c r="AI48" s="12">
        <f t="shared" si="28"/>
        <v>0</v>
      </c>
      <c r="AJ48" s="4"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>
        <v>0</v>
      </c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V48">
        <v>0</v>
      </c>
      <c r="AW48" s="13">
        <f t="shared" si="37"/>
        <v>0</v>
      </c>
      <c r="AX48" s="12">
        <f t="shared" si="38"/>
        <v>0</v>
      </c>
      <c r="AY48" s="4"/>
      <c r="AZ48" s="13">
        <f t="shared" si="39"/>
        <v>0</v>
      </c>
      <c r="BA48" s="12">
        <f t="shared" si="40"/>
        <v>0</v>
      </c>
      <c r="BB48" s="4"/>
      <c r="BC48" s="13">
        <f t="shared" si="41"/>
        <v>0</v>
      </c>
      <c r="BD48" s="12">
        <f t="shared" si="42"/>
        <v>0</v>
      </c>
      <c r="BE48" s="4">
        <v>0</v>
      </c>
      <c r="BF48" s="13">
        <f t="shared" si="43"/>
        <v>0</v>
      </c>
      <c r="BG48" s="12">
        <f t="shared" si="44"/>
        <v>0</v>
      </c>
      <c r="BH48" s="4"/>
      <c r="BI48" s="13">
        <f t="shared" si="45"/>
        <v>0</v>
      </c>
      <c r="BJ48" s="12">
        <f t="shared" si="46"/>
        <v>0</v>
      </c>
      <c r="BK48" s="4"/>
      <c r="BL48" s="13">
        <f t="shared" si="47"/>
        <v>0</v>
      </c>
      <c r="BM48" s="12">
        <f t="shared" si="48"/>
        <v>0</v>
      </c>
      <c r="BO48" s="13">
        <f t="shared" si="49"/>
        <v>0</v>
      </c>
      <c r="BP48" s="12">
        <f t="shared" si="50"/>
        <v>0</v>
      </c>
      <c r="BR48" s="13">
        <f t="shared" si="51"/>
        <v>0</v>
      </c>
      <c r="BS48" s="12">
        <f t="shared" si="52"/>
        <v>0</v>
      </c>
      <c r="BT48" s="4">
        <f>+ROUND(SUMIFS('[1]CHI TIÊT'!$AC:$AC,'[1]CHI TIÊT'!$M:$M,$B$1,'[1]CHI TIÊT'!$I:$I,$A48)*$D48,0)</f>
        <v>0</v>
      </c>
      <c r="BU48" s="13">
        <f t="shared" si="53"/>
        <v>0</v>
      </c>
      <c r="BV48" s="12">
        <f t="shared" si="54"/>
        <v>0</v>
      </c>
      <c r="BX48" s="13">
        <f t="shared" si="55"/>
        <v>0</v>
      </c>
      <c r="BY48" s="12">
        <f t="shared" si="56"/>
        <v>0</v>
      </c>
      <c r="BZ48" s="4">
        <v>0</v>
      </c>
      <c r="CA48" s="13">
        <f t="shared" si="57"/>
        <v>0</v>
      </c>
      <c r="CB48" s="12">
        <f t="shared" si="58"/>
        <v>0</v>
      </c>
      <c r="CD48" s="13">
        <f t="shared" si="59"/>
        <v>0</v>
      </c>
      <c r="CE48" s="12">
        <f t="shared" si="60"/>
        <v>0</v>
      </c>
      <c r="CF48" s="4">
        <v>0</v>
      </c>
      <c r="CG48" s="13">
        <f t="shared" si="61"/>
        <v>0</v>
      </c>
      <c r="CH48" s="12">
        <f t="shared" si="62"/>
        <v>0</v>
      </c>
      <c r="CI48" s="4"/>
      <c r="CJ48" s="13">
        <f t="shared" si="63"/>
        <v>0</v>
      </c>
      <c r="CK48" s="12">
        <f t="shared" si="64"/>
        <v>0</v>
      </c>
      <c r="CL48" s="4"/>
      <c r="CM48" s="13">
        <f t="shared" si="65"/>
        <v>0</v>
      </c>
      <c r="CN48" s="12">
        <f t="shared" si="66"/>
        <v>0</v>
      </c>
      <c r="CO48" s="4"/>
      <c r="CP48" s="13">
        <f t="shared" si="67"/>
        <v>0</v>
      </c>
      <c r="CQ48" s="12">
        <f t="shared" si="68"/>
        <v>0</v>
      </c>
      <c r="CR48" s="4">
        <v>0</v>
      </c>
      <c r="CS48" s="13">
        <f t="shared" si="69"/>
        <v>0</v>
      </c>
      <c r="CT48" s="12">
        <f t="shared" si="70"/>
        <v>0</v>
      </c>
      <c r="CU48" s="4">
        <v>0</v>
      </c>
      <c r="CV48" s="13">
        <f t="shared" si="71"/>
        <v>0</v>
      </c>
      <c r="CW48" s="12">
        <f t="shared" si="72"/>
        <v>0</v>
      </c>
    </row>
    <row r="49" spans="1:101" x14ac:dyDescent="0.25">
      <c r="A49" s="1">
        <v>173135000</v>
      </c>
      <c r="B49" t="s">
        <v>56</v>
      </c>
      <c r="C49" t="s">
        <v>57</v>
      </c>
      <c r="D49" s="2">
        <v>3.4482758620689655E-2</v>
      </c>
      <c r="E49" s="6">
        <v>20</v>
      </c>
      <c r="F49" s="6">
        <v>19.799640000000004</v>
      </c>
      <c r="G49" s="1">
        <v>324003</v>
      </c>
      <c r="H49" s="1" t="s">
        <v>41</v>
      </c>
      <c r="I49" s="4"/>
      <c r="J49" s="11">
        <f t="shared" si="73"/>
        <v>0</v>
      </c>
      <c r="K49" s="12">
        <f t="shared" si="12"/>
        <v>0</v>
      </c>
      <c r="L49" s="4"/>
      <c r="M49" s="13">
        <f t="shared" si="13"/>
        <v>0</v>
      </c>
      <c r="N49" s="12">
        <f t="shared" si="14"/>
        <v>0</v>
      </c>
      <c r="O49" s="4">
        <v>3</v>
      </c>
      <c r="P49" s="13">
        <f t="shared" si="15"/>
        <v>0.15</v>
      </c>
      <c r="Q49" s="12">
        <f t="shared" si="16"/>
        <v>59.398920000000011</v>
      </c>
      <c r="R49" s="4"/>
      <c r="S49" s="13">
        <f t="shared" si="17"/>
        <v>0</v>
      </c>
      <c r="T49" s="12">
        <f t="shared" si="18"/>
        <v>0</v>
      </c>
      <c r="U49" s="4">
        <v>0</v>
      </c>
      <c r="V49" s="13">
        <f t="shared" si="19"/>
        <v>0</v>
      </c>
      <c r="W49" s="12">
        <f t="shared" si="20"/>
        <v>0</v>
      </c>
      <c r="Y49" s="13">
        <f t="shared" si="83"/>
        <v>0</v>
      </c>
      <c r="Z49" s="12">
        <f t="shared" si="84"/>
        <v>0</v>
      </c>
      <c r="AA49" s="4">
        <v>1</v>
      </c>
      <c r="AB49" s="13">
        <f t="shared" si="85"/>
        <v>0.05</v>
      </c>
      <c r="AC49" s="12">
        <f t="shared" si="86"/>
        <v>19.799640000000004</v>
      </c>
      <c r="AD49" s="4"/>
      <c r="AE49" s="13">
        <f t="shared" si="87"/>
        <v>0</v>
      </c>
      <c r="AF49" s="12">
        <f t="shared" si="88"/>
        <v>0</v>
      </c>
      <c r="AH49" s="13">
        <f t="shared" si="27"/>
        <v>0</v>
      </c>
      <c r="AI49" s="12">
        <f t="shared" si="28"/>
        <v>0</v>
      </c>
      <c r="AJ49" s="4">
        <v>3</v>
      </c>
      <c r="AK49" s="13">
        <f t="shared" si="29"/>
        <v>0.15</v>
      </c>
      <c r="AL49" s="12">
        <f t="shared" si="30"/>
        <v>59.398920000000011</v>
      </c>
      <c r="AN49" s="13">
        <f t="shared" si="31"/>
        <v>0</v>
      </c>
      <c r="AO49" s="12">
        <f t="shared" si="32"/>
        <v>0</v>
      </c>
      <c r="AP49" s="4">
        <v>0</v>
      </c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V49">
        <v>3</v>
      </c>
      <c r="AW49" s="13">
        <f t="shared" si="37"/>
        <v>0.15</v>
      </c>
      <c r="AX49" s="12">
        <f t="shared" si="38"/>
        <v>59.398920000000011</v>
      </c>
      <c r="AY49" s="4"/>
      <c r="AZ49" s="13">
        <f t="shared" si="39"/>
        <v>0</v>
      </c>
      <c r="BA49" s="12">
        <f t="shared" si="40"/>
        <v>0</v>
      </c>
      <c r="BB49" s="4"/>
      <c r="BC49" s="13">
        <f t="shared" si="41"/>
        <v>0</v>
      </c>
      <c r="BD49" s="12">
        <f t="shared" si="42"/>
        <v>0</v>
      </c>
      <c r="BE49" s="4">
        <v>3</v>
      </c>
      <c r="BF49" s="13">
        <f t="shared" si="43"/>
        <v>0.15</v>
      </c>
      <c r="BG49" s="12">
        <f t="shared" si="44"/>
        <v>59.398920000000011</v>
      </c>
      <c r="BH49" s="4"/>
      <c r="BI49" s="13">
        <f t="shared" si="45"/>
        <v>0</v>
      </c>
      <c r="BJ49" s="12">
        <f t="shared" si="46"/>
        <v>0</v>
      </c>
      <c r="BK49" s="4"/>
      <c r="BL49" s="13">
        <f t="shared" si="47"/>
        <v>0</v>
      </c>
      <c r="BM49" s="12">
        <f t="shared" si="48"/>
        <v>0</v>
      </c>
      <c r="BO49" s="13">
        <f t="shared" si="49"/>
        <v>0</v>
      </c>
      <c r="BP49" s="12">
        <f t="shared" si="50"/>
        <v>0</v>
      </c>
      <c r="BR49" s="13">
        <f t="shared" si="51"/>
        <v>0</v>
      </c>
      <c r="BS49" s="12">
        <f t="shared" si="52"/>
        <v>0</v>
      </c>
      <c r="BT49" s="4">
        <f>+ROUND(SUMIFS('[1]CHI TIÊT'!$AC:$AC,'[1]CHI TIÊT'!$M:$M,$B$1,'[1]CHI TIÊT'!$I:$I,$A49)*$D49,0)</f>
        <v>4</v>
      </c>
      <c r="BU49" s="13">
        <f t="shared" si="53"/>
        <v>0.2</v>
      </c>
      <c r="BV49" s="12">
        <f t="shared" si="54"/>
        <v>79.198560000000015</v>
      </c>
      <c r="BX49" s="13">
        <f t="shared" si="55"/>
        <v>0</v>
      </c>
      <c r="BY49" s="12">
        <f t="shared" si="56"/>
        <v>0</v>
      </c>
      <c r="BZ49" s="4">
        <v>3</v>
      </c>
      <c r="CA49" s="13">
        <f t="shared" si="57"/>
        <v>0.15</v>
      </c>
      <c r="CB49" s="12">
        <f t="shared" si="58"/>
        <v>59.398920000000011</v>
      </c>
      <c r="CD49" s="13">
        <f t="shared" si="59"/>
        <v>0</v>
      </c>
      <c r="CE49" s="12">
        <f t="shared" si="60"/>
        <v>0</v>
      </c>
      <c r="CF49" s="4">
        <v>0</v>
      </c>
      <c r="CG49" s="13">
        <f t="shared" si="61"/>
        <v>0</v>
      </c>
      <c r="CH49" s="12">
        <f t="shared" si="62"/>
        <v>0</v>
      </c>
      <c r="CI49" s="4"/>
      <c r="CJ49" s="13">
        <f t="shared" si="63"/>
        <v>0</v>
      </c>
      <c r="CK49" s="12">
        <f t="shared" si="64"/>
        <v>0</v>
      </c>
      <c r="CL49" s="4"/>
      <c r="CM49" s="13">
        <f t="shared" si="65"/>
        <v>0</v>
      </c>
      <c r="CN49" s="12">
        <f t="shared" si="66"/>
        <v>0</v>
      </c>
      <c r="CO49" s="4"/>
      <c r="CP49" s="13">
        <f t="shared" si="67"/>
        <v>0</v>
      </c>
      <c r="CQ49" s="12">
        <f t="shared" si="68"/>
        <v>0</v>
      </c>
      <c r="CR49" s="4">
        <v>17</v>
      </c>
      <c r="CS49" s="13">
        <f t="shared" si="69"/>
        <v>0.85</v>
      </c>
      <c r="CT49" s="12">
        <f t="shared" si="70"/>
        <v>336.59388000000007</v>
      </c>
      <c r="CU49" s="4">
        <v>0</v>
      </c>
      <c r="CV49" s="13">
        <f t="shared" si="71"/>
        <v>0</v>
      </c>
      <c r="CW49" s="12">
        <f t="shared" si="72"/>
        <v>0</v>
      </c>
    </row>
    <row r="50" spans="1:101" x14ac:dyDescent="0.25">
      <c r="A50" s="1">
        <v>173135000</v>
      </c>
      <c r="B50" t="s">
        <v>58</v>
      </c>
      <c r="C50" t="s">
        <v>59</v>
      </c>
      <c r="D50" s="2">
        <v>0.20689655172413793</v>
      </c>
      <c r="E50" s="6">
        <v>20</v>
      </c>
      <c r="F50" s="6">
        <v>19.799640000000004</v>
      </c>
      <c r="G50" s="1">
        <v>324003</v>
      </c>
      <c r="H50" s="1" t="s">
        <v>41</v>
      </c>
      <c r="I50" s="4"/>
      <c r="J50" s="11">
        <f t="shared" si="73"/>
        <v>0</v>
      </c>
      <c r="K50" s="12">
        <f t="shared" si="12"/>
        <v>0</v>
      </c>
      <c r="L50" s="4"/>
      <c r="M50" s="13">
        <f t="shared" si="13"/>
        <v>0</v>
      </c>
      <c r="N50" s="12">
        <f t="shared" si="14"/>
        <v>0</v>
      </c>
      <c r="O50" s="4">
        <v>17</v>
      </c>
      <c r="P50" s="13">
        <f t="shared" si="15"/>
        <v>0.85</v>
      </c>
      <c r="Q50" s="12">
        <f t="shared" si="16"/>
        <v>336.59388000000007</v>
      </c>
      <c r="R50" s="4"/>
      <c r="S50" s="13">
        <f t="shared" si="17"/>
        <v>0</v>
      </c>
      <c r="T50" s="12">
        <f t="shared" si="18"/>
        <v>0</v>
      </c>
      <c r="U50" s="4">
        <v>0</v>
      </c>
      <c r="V50" s="13">
        <f t="shared" si="19"/>
        <v>0</v>
      </c>
      <c r="W50" s="12">
        <f t="shared" si="20"/>
        <v>0</v>
      </c>
      <c r="Y50" s="13">
        <f t="shared" si="83"/>
        <v>0</v>
      </c>
      <c r="Z50" s="12">
        <f t="shared" si="84"/>
        <v>0</v>
      </c>
      <c r="AA50" s="4">
        <v>4</v>
      </c>
      <c r="AB50" s="13">
        <f t="shared" si="85"/>
        <v>0.2</v>
      </c>
      <c r="AC50" s="12">
        <f t="shared" si="86"/>
        <v>79.198560000000015</v>
      </c>
      <c r="AD50" s="4"/>
      <c r="AE50" s="13">
        <f t="shared" si="87"/>
        <v>0</v>
      </c>
      <c r="AF50" s="12">
        <f t="shared" si="88"/>
        <v>0</v>
      </c>
      <c r="AH50" s="13">
        <f t="shared" si="27"/>
        <v>0</v>
      </c>
      <c r="AI50" s="12">
        <f t="shared" si="28"/>
        <v>0</v>
      </c>
      <c r="AJ50" s="4">
        <v>17</v>
      </c>
      <c r="AK50" s="13">
        <f t="shared" si="29"/>
        <v>0.85</v>
      </c>
      <c r="AL50" s="12">
        <f t="shared" si="30"/>
        <v>336.59388000000007</v>
      </c>
      <c r="AN50" s="13">
        <f t="shared" si="31"/>
        <v>0</v>
      </c>
      <c r="AO50" s="12">
        <f t="shared" si="32"/>
        <v>0</v>
      </c>
      <c r="AP50" s="4">
        <v>0</v>
      </c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V50">
        <v>17</v>
      </c>
      <c r="AW50" s="13">
        <f t="shared" si="37"/>
        <v>0.85</v>
      </c>
      <c r="AX50" s="12">
        <f t="shared" si="38"/>
        <v>336.59388000000007</v>
      </c>
      <c r="AY50" s="4"/>
      <c r="AZ50" s="13">
        <f t="shared" si="39"/>
        <v>0</v>
      </c>
      <c r="BA50" s="12">
        <f t="shared" si="40"/>
        <v>0</v>
      </c>
      <c r="BB50" s="4"/>
      <c r="BC50" s="13">
        <f t="shared" si="41"/>
        <v>0</v>
      </c>
      <c r="BD50" s="12">
        <f t="shared" si="42"/>
        <v>0</v>
      </c>
      <c r="BE50" s="4">
        <v>21</v>
      </c>
      <c r="BF50" s="13">
        <f t="shared" si="43"/>
        <v>1.05</v>
      </c>
      <c r="BG50" s="12">
        <f t="shared" si="44"/>
        <v>415.79244000000006</v>
      </c>
      <c r="BH50" s="4"/>
      <c r="BI50" s="13">
        <f t="shared" si="45"/>
        <v>0</v>
      </c>
      <c r="BJ50" s="12">
        <f t="shared" si="46"/>
        <v>0</v>
      </c>
      <c r="BK50" s="4"/>
      <c r="BL50" s="13">
        <f t="shared" si="47"/>
        <v>0</v>
      </c>
      <c r="BM50" s="12">
        <f t="shared" si="48"/>
        <v>0</v>
      </c>
      <c r="BO50" s="13">
        <f t="shared" si="49"/>
        <v>0</v>
      </c>
      <c r="BP50" s="12">
        <f t="shared" si="50"/>
        <v>0</v>
      </c>
      <c r="BR50" s="13">
        <f t="shared" si="51"/>
        <v>0</v>
      </c>
      <c r="BS50" s="12">
        <f t="shared" si="52"/>
        <v>0</v>
      </c>
      <c r="BT50" s="4">
        <f>+ROUND(SUMIFS('[1]CHI TIÊT'!$AC:$AC,'[1]CHI TIÊT'!$M:$M,$B$1,'[1]CHI TIÊT'!$I:$I,$A50)*$D50,0)</f>
        <v>25</v>
      </c>
      <c r="BU50" s="13">
        <f t="shared" si="53"/>
        <v>1.25</v>
      </c>
      <c r="BV50" s="12">
        <f t="shared" si="54"/>
        <v>494.9910000000001</v>
      </c>
      <c r="BX50" s="13">
        <f t="shared" si="55"/>
        <v>0</v>
      </c>
      <c r="BY50" s="12">
        <f t="shared" si="56"/>
        <v>0</v>
      </c>
      <c r="BZ50" s="4">
        <v>21</v>
      </c>
      <c r="CA50" s="13">
        <f t="shared" si="57"/>
        <v>1.05</v>
      </c>
      <c r="CB50" s="12">
        <f t="shared" si="58"/>
        <v>415.79244000000006</v>
      </c>
      <c r="CD50" s="13">
        <f t="shared" si="59"/>
        <v>0</v>
      </c>
      <c r="CE50" s="12">
        <f t="shared" si="60"/>
        <v>0</v>
      </c>
      <c r="CF50" s="4">
        <v>0</v>
      </c>
      <c r="CG50" s="13">
        <f t="shared" si="61"/>
        <v>0</v>
      </c>
      <c r="CH50" s="12">
        <f t="shared" si="62"/>
        <v>0</v>
      </c>
      <c r="CI50" s="4"/>
      <c r="CJ50" s="13">
        <f t="shared" si="63"/>
        <v>0</v>
      </c>
      <c r="CK50" s="12">
        <f t="shared" si="64"/>
        <v>0</v>
      </c>
      <c r="CL50" s="4"/>
      <c r="CM50" s="13">
        <f t="shared" si="65"/>
        <v>0</v>
      </c>
      <c r="CN50" s="12">
        <f t="shared" si="66"/>
        <v>0</v>
      </c>
      <c r="CO50" s="4"/>
      <c r="CP50" s="13">
        <f t="shared" si="67"/>
        <v>0</v>
      </c>
      <c r="CQ50" s="12">
        <f t="shared" si="68"/>
        <v>0</v>
      </c>
      <c r="CR50" s="4">
        <v>99</v>
      </c>
      <c r="CS50" s="13">
        <f t="shared" si="69"/>
        <v>4.95</v>
      </c>
      <c r="CT50" s="12">
        <f t="shared" si="70"/>
        <v>1960.1643600000004</v>
      </c>
      <c r="CU50" s="4">
        <v>0</v>
      </c>
      <c r="CV50" s="13">
        <f t="shared" si="71"/>
        <v>0</v>
      </c>
      <c r="CW50" s="12">
        <f t="shared" si="72"/>
        <v>0</v>
      </c>
    </row>
    <row r="51" spans="1:101" x14ac:dyDescent="0.25">
      <c r="A51" s="1">
        <v>173135000</v>
      </c>
      <c r="B51" t="s">
        <v>60</v>
      </c>
      <c r="C51" t="s">
        <v>61</v>
      </c>
      <c r="D51" s="2">
        <v>0.25862068965517243</v>
      </c>
      <c r="E51" s="6">
        <v>20</v>
      </c>
      <c r="F51" s="6">
        <v>19.799640000000004</v>
      </c>
      <c r="G51" s="1">
        <v>324003</v>
      </c>
      <c r="H51" s="1" t="s">
        <v>41</v>
      </c>
      <c r="I51" s="4"/>
      <c r="J51" s="11">
        <f t="shared" si="73"/>
        <v>0</v>
      </c>
      <c r="K51" s="12">
        <f t="shared" si="12"/>
        <v>0</v>
      </c>
      <c r="L51" s="4"/>
      <c r="M51" s="13">
        <f t="shared" si="13"/>
        <v>0</v>
      </c>
      <c r="N51" s="12">
        <f t="shared" si="14"/>
        <v>0</v>
      </c>
      <c r="O51" s="4">
        <f>21-1</f>
        <v>20</v>
      </c>
      <c r="P51" s="13">
        <f t="shared" si="15"/>
        <v>1</v>
      </c>
      <c r="Q51" s="12">
        <f t="shared" si="16"/>
        <v>395.9928000000001</v>
      </c>
      <c r="R51" s="4"/>
      <c r="S51" s="13">
        <f t="shared" si="17"/>
        <v>0</v>
      </c>
      <c r="T51" s="12">
        <f t="shared" si="18"/>
        <v>0</v>
      </c>
      <c r="U51" s="4">
        <v>0</v>
      </c>
      <c r="V51" s="13">
        <f t="shared" si="19"/>
        <v>0</v>
      </c>
      <c r="W51" s="12">
        <f t="shared" si="20"/>
        <v>0</v>
      </c>
      <c r="Y51" s="13">
        <f t="shared" si="83"/>
        <v>0</v>
      </c>
      <c r="Z51" s="12">
        <f t="shared" si="84"/>
        <v>0</v>
      </c>
      <c r="AA51" s="4">
        <v>5</v>
      </c>
      <c r="AB51" s="13">
        <f t="shared" si="85"/>
        <v>0.25</v>
      </c>
      <c r="AC51" s="12">
        <f t="shared" si="86"/>
        <v>98.998200000000026</v>
      </c>
      <c r="AD51" s="4"/>
      <c r="AE51" s="13">
        <f t="shared" si="87"/>
        <v>0</v>
      </c>
      <c r="AF51" s="12">
        <f t="shared" si="88"/>
        <v>0</v>
      </c>
      <c r="AH51" s="13">
        <f t="shared" si="27"/>
        <v>0</v>
      </c>
      <c r="AI51" s="12">
        <f t="shared" si="28"/>
        <v>0</v>
      </c>
      <c r="AJ51" s="4">
        <v>20</v>
      </c>
      <c r="AK51" s="13">
        <f t="shared" si="29"/>
        <v>1</v>
      </c>
      <c r="AL51" s="12">
        <f t="shared" si="30"/>
        <v>395.9928000000001</v>
      </c>
      <c r="AN51" s="13">
        <f t="shared" si="31"/>
        <v>0</v>
      </c>
      <c r="AO51" s="12">
        <f t="shared" si="32"/>
        <v>0</v>
      </c>
      <c r="AP51" s="4">
        <v>0</v>
      </c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V51">
        <v>20</v>
      </c>
      <c r="AW51" s="13">
        <f t="shared" si="37"/>
        <v>1</v>
      </c>
      <c r="AX51" s="12">
        <f t="shared" si="38"/>
        <v>395.9928000000001</v>
      </c>
      <c r="AY51" s="4"/>
      <c r="AZ51" s="13">
        <f t="shared" si="39"/>
        <v>0</v>
      </c>
      <c r="BA51" s="12">
        <f t="shared" si="40"/>
        <v>0</v>
      </c>
      <c r="BB51" s="4"/>
      <c r="BC51" s="13">
        <f t="shared" si="41"/>
        <v>0</v>
      </c>
      <c r="BD51" s="12">
        <f t="shared" si="42"/>
        <v>0</v>
      </c>
      <c r="BE51" s="4">
        <v>26</v>
      </c>
      <c r="BF51" s="13">
        <f t="shared" si="43"/>
        <v>1.3</v>
      </c>
      <c r="BG51" s="12">
        <f t="shared" si="44"/>
        <v>514.79064000000005</v>
      </c>
      <c r="BH51" s="4"/>
      <c r="BI51" s="13">
        <f t="shared" si="45"/>
        <v>0</v>
      </c>
      <c r="BJ51" s="12">
        <f t="shared" si="46"/>
        <v>0</v>
      </c>
      <c r="BK51" s="4"/>
      <c r="BL51" s="13">
        <f t="shared" si="47"/>
        <v>0</v>
      </c>
      <c r="BM51" s="12">
        <f t="shared" si="48"/>
        <v>0</v>
      </c>
      <c r="BO51" s="13">
        <f t="shared" si="49"/>
        <v>0</v>
      </c>
      <c r="BP51" s="12">
        <f t="shared" si="50"/>
        <v>0</v>
      </c>
      <c r="BR51" s="13">
        <f t="shared" si="51"/>
        <v>0</v>
      </c>
      <c r="BS51" s="12">
        <f t="shared" si="52"/>
        <v>0</v>
      </c>
      <c r="BT51" s="4">
        <f>+ROUND(SUMIFS('[1]CHI TIÊT'!$AC:$AC,'[1]CHI TIÊT'!$M:$M,$B$1,'[1]CHI TIÊT'!$I:$I,$A51)*$D51,0)</f>
        <v>31</v>
      </c>
      <c r="BU51" s="13">
        <f t="shared" si="53"/>
        <v>1.55</v>
      </c>
      <c r="BV51" s="12">
        <f t="shared" si="54"/>
        <v>613.78884000000016</v>
      </c>
      <c r="BX51" s="13">
        <f t="shared" si="55"/>
        <v>0</v>
      </c>
      <c r="BY51" s="12">
        <f t="shared" si="56"/>
        <v>0</v>
      </c>
      <c r="BZ51" s="4">
        <v>26</v>
      </c>
      <c r="CA51" s="13">
        <f t="shared" si="57"/>
        <v>1.3</v>
      </c>
      <c r="CB51" s="12">
        <f t="shared" si="58"/>
        <v>514.79064000000005</v>
      </c>
      <c r="CD51" s="13">
        <f t="shared" si="59"/>
        <v>0</v>
      </c>
      <c r="CE51" s="12">
        <f t="shared" si="60"/>
        <v>0</v>
      </c>
      <c r="CF51" s="4">
        <v>0</v>
      </c>
      <c r="CG51" s="13">
        <f t="shared" si="61"/>
        <v>0</v>
      </c>
      <c r="CH51" s="12">
        <f t="shared" si="62"/>
        <v>0</v>
      </c>
      <c r="CI51" s="4"/>
      <c r="CJ51" s="13">
        <f t="shared" si="63"/>
        <v>0</v>
      </c>
      <c r="CK51" s="12">
        <f t="shared" si="64"/>
        <v>0</v>
      </c>
      <c r="CL51" s="4"/>
      <c r="CM51" s="13">
        <f t="shared" si="65"/>
        <v>0</v>
      </c>
      <c r="CN51" s="12">
        <f t="shared" si="66"/>
        <v>0</v>
      </c>
      <c r="CO51" s="4"/>
      <c r="CP51" s="13">
        <f t="shared" si="67"/>
        <v>0</v>
      </c>
      <c r="CQ51" s="12">
        <f t="shared" si="68"/>
        <v>0</v>
      </c>
      <c r="CR51" s="4">
        <v>124</v>
      </c>
      <c r="CS51" s="13">
        <f t="shared" si="69"/>
        <v>6.2</v>
      </c>
      <c r="CT51" s="12">
        <f t="shared" si="70"/>
        <v>2455.1553600000007</v>
      </c>
      <c r="CU51" s="4">
        <v>0</v>
      </c>
      <c r="CV51" s="13">
        <f t="shared" si="71"/>
        <v>0</v>
      </c>
      <c r="CW51" s="12">
        <f t="shared" si="72"/>
        <v>0</v>
      </c>
    </row>
    <row r="52" spans="1:101" x14ac:dyDescent="0.25">
      <c r="A52" s="1">
        <v>173135000</v>
      </c>
      <c r="B52" t="s">
        <v>62</v>
      </c>
      <c r="C52" t="s">
        <v>63</v>
      </c>
      <c r="D52" s="2">
        <v>0.25862068965517243</v>
      </c>
      <c r="E52" s="6">
        <v>20</v>
      </c>
      <c r="F52" s="6">
        <v>19.799640000000004</v>
      </c>
      <c r="G52" s="1">
        <v>324003</v>
      </c>
      <c r="H52" s="1" t="s">
        <v>41</v>
      </c>
      <c r="I52" s="4"/>
      <c r="J52" s="11">
        <f t="shared" si="73"/>
        <v>0</v>
      </c>
      <c r="K52" s="12">
        <f t="shared" si="12"/>
        <v>0</v>
      </c>
      <c r="L52" s="4"/>
      <c r="M52" s="13">
        <f t="shared" si="13"/>
        <v>0</v>
      </c>
      <c r="N52" s="12">
        <f t="shared" si="14"/>
        <v>0</v>
      </c>
      <c r="O52" s="4">
        <f>21-1</f>
        <v>20</v>
      </c>
      <c r="P52" s="13">
        <f t="shared" si="15"/>
        <v>1</v>
      </c>
      <c r="Q52" s="12">
        <f t="shared" si="16"/>
        <v>395.9928000000001</v>
      </c>
      <c r="R52" s="4"/>
      <c r="S52" s="13">
        <f t="shared" si="17"/>
        <v>0</v>
      </c>
      <c r="T52" s="12">
        <f t="shared" si="18"/>
        <v>0</v>
      </c>
      <c r="U52" s="4">
        <v>0</v>
      </c>
      <c r="V52" s="13">
        <f t="shared" si="19"/>
        <v>0</v>
      </c>
      <c r="W52" s="12">
        <f t="shared" si="20"/>
        <v>0</v>
      </c>
      <c r="Y52" s="13">
        <f t="shared" si="83"/>
        <v>0</v>
      </c>
      <c r="Z52" s="12">
        <f t="shared" si="84"/>
        <v>0</v>
      </c>
      <c r="AA52" s="4">
        <v>5</v>
      </c>
      <c r="AB52" s="13">
        <f t="shared" si="85"/>
        <v>0.25</v>
      </c>
      <c r="AC52" s="12">
        <f t="shared" si="86"/>
        <v>98.998200000000026</v>
      </c>
      <c r="AD52" s="4"/>
      <c r="AE52" s="13">
        <f t="shared" si="87"/>
        <v>0</v>
      </c>
      <c r="AF52" s="12">
        <f t="shared" si="88"/>
        <v>0</v>
      </c>
      <c r="AH52" s="13">
        <f t="shared" si="27"/>
        <v>0</v>
      </c>
      <c r="AI52" s="12">
        <f t="shared" si="28"/>
        <v>0</v>
      </c>
      <c r="AJ52" s="4">
        <v>20</v>
      </c>
      <c r="AK52" s="13">
        <f t="shared" si="29"/>
        <v>1</v>
      </c>
      <c r="AL52" s="12">
        <f t="shared" si="30"/>
        <v>395.9928000000001</v>
      </c>
      <c r="AN52" s="13">
        <f t="shared" si="31"/>
        <v>0</v>
      </c>
      <c r="AO52" s="12">
        <f t="shared" si="32"/>
        <v>0</v>
      </c>
      <c r="AP52" s="4">
        <v>0</v>
      </c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V52">
        <v>20</v>
      </c>
      <c r="AW52" s="13">
        <f t="shared" si="37"/>
        <v>1</v>
      </c>
      <c r="AX52" s="12">
        <f t="shared" si="38"/>
        <v>395.9928000000001</v>
      </c>
      <c r="AY52" s="4"/>
      <c r="AZ52" s="13">
        <f t="shared" si="39"/>
        <v>0</v>
      </c>
      <c r="BA52" s="12">
        <f t="shared" si="40"/>
        <v>0</v>
      </c>
      <c r="BB52" s="4"/>
      <c r="BC52" s="13">
        <f t="shared" si="41"/>
        <v>0</v>
      </c>
      <c r="BD52" s="12">
        <f t="shared" si="42"/>
        <v>0</v>
      </c>
      <c r="BE52" s="4">
        <v>26</v>
      </c>
      <c r="BF52" s="13">
        <f t="shared" si="43"/>
        <v>1.3</v>
      </c>
      <c r="BG52" s="12">
        <f t="shared" si="44"/>
        <v>514.79064000000005</v>
      </c>
      <c r="BH52" s="4"/>
      <c r="BI52" s="13">
        <f t="shared" si="45"/>
        <v>0</v>
      </c>
      <c r="BJ52" s="12">
        <f t="shared" si="46"/>
        <v>0</v>
      </c>
      <c r="BK52" s="4"/>
      <c r="BL52" s="13">
        <f t="shared" si="47"/>
        <v>0</v>
      </c>
      <c r="BM52" s="12">
        <f t="shared" si="48"/>
        <v>0</v>
      </c>
      <c r="BO52" s="13">
        <f t="shared" si="49"/>
        <v>0</v>
      </c>
      <c r="BP52" s="12">
        <f t="shared" si="50"/>
        <v>0</v>
      </c>
      <c r="BR52" s="13">
        <f t="shared" si="51"/>
        <v>0</v>
      </c>
      <c r="BS52" s="12">
        <f t="shared" si="52"/>
        <v>0</v>
      </c>
      <c r="BT52" s="4">
        <f>+ROUND(SUMIFS('[1]CHI TIÊT'!$AC:$AC,'[1]CHI TIÊT'!$M:$M,$B$1,'[1]CHI TIÊT'!$I:$I,$A52)*$D52,0)</f>
        <v>31</v>
      </c>
      <c r="BU52" s="13">
        <f t="shared" si="53"/>
        <v>1.55</v>
      </c>
      <c r="BV52" s="12">
        <f t="shared" si="54"/>
        <v>613.78884000000016</v>
      </c>
      <c r="BX52" s="13">
        <f t="shared" si="55"/>
        <v>0</v>
      </c>
      <c r="BY52" s="12">
        <f t="shared" si="56"/>
        <v>0</v>
      </c>
      <c r="BZ52" s="4">
        <v>26</v>
      </c>
      <c r="CA52" s="13">
        <f t="shared" si="57"/>
        <v>1.3</v>
      </c>
      <c r="CB52" s="12">
        <f t="shared" si="58"/>
        <v>514.79064000000005</v>
      </c>
      <c r="CD52" s="13">
        <f t="shared" si="59"/>
        <v>0</v>
      </c>
      <c r="CE52" s="12">
        <f t="shared" si="60"/>
        <v>0</v>
      </c>
      <c r="CF52" s="4">
        <v>0</v>
      </c>
      <c r="CG52" s="13">
        <f t="shared" si="61"/>
        <v>0</v>
      </c>
      <c r="CH52" s="12">
        <f t="shared" si="62"/>
        <v>0</v>
      </c>
      <c r="CI52" s="4"/>
      <c r="CJ52" s="13">
        <f t="shared" si="63"/>
        <v>0</v>
      </c>
      <c r="CK52" s="12">
        <f t="shared" si="64"/>
        <v>0</v>
      </c>
      <c r="CL52" s="4"/>
      <c r="CM52" s="13">
        <f t="shared" si="65"/>
        <v>0</v>
      </c>
      <c r="CN52" s="12">
        <f t="shared" si="66"/>
        <v>0</v>
      </c>
      <c r="CO52" s="4"/>
      <c r="CP52" s="13">
        <f t="shared" si="67"/>
        <v>0</v>
      </c>
      <c r="CQ52" s="12">
        <f t="shared" si="68"/>
        <v>0</v>
      </c>
      <c r="CR52" s="4">
        <v>124</v>
      </c>
      <c r="CS52" s="13">
        <f t="shared" si="69"/>
        <v>6.2</v>
      </c>
      <c r="CT52" s="12">
        <f t="shared" si="70"/>
        <v>2455.1553600000007</v>
      </c>
      <c r="CU52" s="4">
        <v>0</v>
      </c>
      <c r="CV52" s="13">
        <f t="shared" si="71"/>
        <v>0</v>
      </c>
      <c r="CW52" s="12">
        <f t="shared" si="72"/>
        <v>0</v>
      </c>
    </row>
    <row r="53" spans="1:101" x14ac:dyDescent="0.25">
      <c r="A53" s="1">
        <v>173135000</v>
      </c>
      <c r="B53" t="s">
        <v>64</v>
      </c>
      <c r="C53" t="s">
        <v>65</v>
      </c>
      <c r="D53" s="2">
        <v>8.6206896551724144E-2</v>
      </c>
      <c r="E53" s="6">
        <v>20</v>
      </c>
      <c r="F53" s="6">
        <v>19.799640000000004</v>
      </c>
      <c r="G53" s="1">
        <v>324003</v>
      </c>
      <c r="H53" s="1" t="s">
        <v>41</v>
      </c>
      <c r="I53" s="4"/>
      <c r="J53" s="11">
        <f t="shared" si="73"/>
        <v>0</v>
      </c>
      <c r="K53" s="12">
        <f t="shared" si="12"/>
        <v>0</v>
      </c>
      <c r="L53" s="4"/>
      <c r="M53" s="13">
        <f t="shared" si="13"/>
        <v>0</v>
      </c>
      <c r="N53" s="12">
        <f t="shared" si="14"/>
        <v>0</v>
      </c>
      <c r="O53" s="4">
        <v>7</v>
      </c>
      <c r="P53" s="13">
        <f t="shared" si="15"/>
        <v>0.35</v>
      </c>
      <c r="Q53" s="12">
        <f t="shared" si="16"/>
        <v>138.59748000000002</v>
      </c>
      <c r="R53" s="4"/>
      <c r="S53" s="13">
        <f t="shared" si="17"/>
        <v>0</v>
      </c>
      <c r="T53" s="12">
        <f t="shared" si="18"/>
        <v>0</v>
      </c>
      <c r="U53" s="4">
        <v>0</v>
      </c>
      <c r="V53" s="13">
        <f t="shared" si="19"/>
        <v>0</v>
      </c>
      <c r="W53" s="12">
        <f t="shared" si="20"/>
        <v>0</v>
      </c>
      <c r="Y53" s="13">
        <f t="shared" si="83"/>
        <v>0</v>
      </c>
      <c r="Z53" s="12">
        <f t="shared" si="84"/>
        <v>0</v>
      </c>
      <c r="AA53" s="4">
        <v>2</v>
      </c>
      <c r="AB53" s="13">
        <f t="shared" si="85"/>
        <v>0.1</v>
      </c>
      <c r="AC53" s="12">
        <f t="shared" si="86"/>
        <v>39.599280000000007</v>
      </c>
      <c r="AD53" s="4"/>
      <c r="AE53" s="13">
        <f t="shared" si="87"/>
        <v>0</v>
      </c>
      <c r="AF53" s="12">
        <f t="shared" si="88"/>
        <v>0</v>
      </c>
      <c r="AH53" s="13">
        <f t="shared" si="27"/>
        <v>0</v>
      </c>
      <c r="AI53" s="12">
        <f t="shared" si="28"/>
        <v>0</v>
      </c>
      <c r="AJ53" s="4">
        <v>7</v>
      </c>
      <c r="AK53" s="13">
        <f t="shared" si="29"/>
        <v>0.35</v>
      </c>
      <c r="AL53" s="12">
        <f t="shared" si="30"/>
        <v>138.59748000000002</v>
      </c>
      <c r="AN53" s="13">
        <f t="shared" si="31"/>
        <v>0</v>
      </c>
      <c r="AO53" s="12">
        <f t="shared" si="32"/>
        <v>0</v>
      </c>
      <c r="AP53" s="4">
        <v>0</v>
      </c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V53">
        <v>7</v>
      </c>
      <c r="AW53" s="13">
        <f t="shared" si="37"/>
        <v>0.35</v>
      </c>
      <c r="AX53" s="12">
        <f t="shared" si="38"/>
        <v>138.59748000000002</v>
      </c>
      <c r="AY53" s="4"/>
      <c r="AZ53" s="13">
        <f t="shared" si="39"/>
        <v>0</v>
      </c>
      <c r="BA53" s="12">
        <f t="shared" si="40"/>
        <v>0</v>
      </c>
      <c r="BB53" s="4"/>
      <c r="BC53" s="13">
        <f t="shared" si="41"/>
        <v>0</v>
      </c>
      <c r="BD53" s="12">
        <f t="shared" si="42"/>
        <v>0</v>
      </c>
      <c r="BE53" s="4">
        <v>9</v>
      </c>
      <c r="BF53" s="13">
        <f t="shared" si="43"/>
        <v>0.45</v>
      </c>
      <c r="BG53" s="12">
        <f t="shared" si="44"/>
        <v>178.19676000000004</v>
      </c>
      <c r="BH53" s="4"/>
      <c r="BI53" s="13">
        <f t="shared" si="45"/>
        <v>0</v>
      </c>
      <c r="BJ53" s="12">
        <f t="shared" si="46"/>
        <v>0</v>
      </c>
      <c r="BK53" s="4"/>
      <c r="BL53" s="13">
        <f t="shared" si="47"/>
        <v>0</v>
      </c>
      <c r="BM53" s="12">
        <f t="shared" si="48"/>
        <v>0</v>
      </c>
      <c r="BO53" s="13">
        <f t="shared" si="49"/>
        <v>0</v>
      </c>
      <c r="BP53" s="12">
        <f t="shared" si="50"/>
        <v>0</v>
      </c>
      <c r="BR53" s="13">
        <f t="shared" si="51"/>
        <v>0</v>
      </c>
      <c r="BS53" s="12">
        <f t="shared" si="52"/>
        <v>0</v>
      </c>
      <c r="BT53" s="4">
        <f>+ROUND(SUMIFS('[1]CHI TIÊT'!$AC:$AC,'[1]CHI TIÊT'!$M:$M,$B$1,'[1]CHI TIÊT'!$I:$I,$A53)*$D53,0)</f>
        <v>10</v>
      </c>
      <c r="BU53" s="13">
        <f t="shared" si="53"/>
        <v>0.5</v>
      </c>
      <c r="BV53" s="12">
        <f t="shared" si="54"/>
        <v>197.99640000000005</v>
      </c>
      <c r="BX53" s="13">
        <f t="shared" si="55"/>
        <v>0</v>
      </c>
      <c r="BY53" s="12">
        <f t="shared" si="56"/>
        <v>0</v>
      </c>
      <c r="BZ53" s="4">
        <v>9</v>
      </c>
      <c r="CA53" s="13">
        <f t="shared" si="57"/>
        <v>0.45</v>
      </c>
      <c r="CB53" s="12">
        <f t="shared" si="58"/>
        <v>178.19676000000004</v>
      </c>
      <c r="CD53" s="13">
        <f t="shared" si="59"/>
        <v>0</v>
      </c>
      <c r="CE53" s="12">
        <f t="shared" si="60"/>
        <v>0</v>
      </c>
      <c r="CF53" s="4">
        <v>0</v>
      </c>
      <c r="CG53" s="13">
        <f t="shared" si="61"/>
        <v>0</v>
      </c>
      <c r="CH53" s="12">
        <f t="shared" si="62"/>
        <v>0</v>
      </c>
      <c r="CI53" s="4"/>
      <c r="CJ53" s="13">
        <f t="shared" si="63"/>
        <v>0</v>
      </c>
      <c r="CK53" s="12">
        <f t="shared" si="64"/>
        <v>0</v>
      </c>
      <c r="CL53" s="4"/>
      <c r="CM53" s="13">
        <f t="shared" si="65"/>
        <v>0</v>
      </c>
      <c r="CN53" s="12">
        <f t="shared" si="66"/>
        <v>0</v>
      </c>
      <c r="CO53" s="4"/>
      <c r="CP53" s="13">
        <f t="shared" si="67"/>
        <v>0</v>
      </c>
      <c r="CQ53" s="12">
        <f t="shared" si="68"/>
        <v>0</v>
      </c>
      <c r="CR53" s="4">
        <v>41</v>
      </c>
      <c r="CS53" s="13">
        <f t="shared" si="69"/>
        <v>2.0499999999999998</v>
      </c>
      <c r="CT53" s="12">
        <f t="shared" si="70"/>
        <v>811.78524000000016</v>
      </c>
      <c r="CU53" s="4">
        <v>0</v>
      </c>
      <c r="CV53" s="13">
        <f t="shared" si="71"/>
        <v>0</v>
      </c>
      <c r="CW53" s="12">
        <f t="shared" si="72"/>
        <v>0</v>
      </c>
    </row>
    <row r="54" spans="1:101" x14ac:dyDescent="0.25">
      <c r="A54" s="1">
        <v>173135000</v>
      </c>
      <c r="B54" t="s">
        <v>66</v>
      </c>
      <c r="C54" t="s">
        <v>67</v>
      </c>
      <c r="D54" s="2">
        <v>6.8965517241379309E-2</v>
      </c>
      <c r="E54" s="6">
        <v>20</v>
      </c>
      <c r="F54" s="6">
        <v>19.799640000000004</v>
      </c>
      <c r="G54" s="1">
        <v>324003</v>
      </c>
      <c r="H54" s="1" t="s">
        <v>41</v>
      </c>
      <c r="I54" s="4"/>
      <c r="J54" s="11">
        <f t="shared" si="73"/>
        <v>0</v>
      </c>
      <c r="K54" s="12">
        <f t="shared" si="12"/>
        <v>0</v>
      </c>
      <c r="L54" s="4"/>
      <c r="M54" s="13">
        <f t="shared" si="13"/>
        <v>0</v>
      </c>
      <c r="N54" s="12">
        <f t="shared" si="14"/>
        <v>0</v>
      </c>
      <c r="O54" s="4">
        <v>6</v>
      </c>
      <c r="P54" s="13">
        <f t="shared" si="15"/>
        <v>0.3</v>
      </c>
      <c r="Q54" s="12">
        <f t="shared" si="16"/>
        <v>118.79784000000002</v>
      </c>
      <c r="R54" s="4"/>
      <c r="S54" s="13">
        <f t="shared" si="17"/>
        <v>0</v>
      </c>
      <c r="T54" s="12">
        <f t="shared" si="18"/>
        <v>0</v>
      </c>
      <c r="U54" s="4">
        <v>0</v>
      </c>
      <c r="V54" s="13">
        <f t="shared" si="19"/>
        <v>0</v>
      </c>
      <c r="W54" s="12">
        <f t="shared" si="20"/>
        <v>0</v>
      </c>
      <c r="Y54" s="13">
        <f t="shared" si="83"/>
        <v>0</v>
      </c>
      <c r="Z54" s="12">
        <f t="shared" si="84"/>
        <v>0</v>
      </c>
      <c r="AA54" s="4">
        <v>1</v>
      </c>
      <c r="AB54" s="13">
        <f t="shared" si="85"/>
        <v>0.05</v>
      </c>
      <c r="AC54" s="12">
        <f t="shared" si="86"/>
        <v>19.799640000000004</v>
      </c>
      <c r="AD54" s="4"/>
      <c r="AE54" s="13">
        <f t="shared" si="87"/>
        <v>0</v>
      </c>
      <c r="AF54" s="12">
        <f t="shared" si="88"/>
        <v>0</v>
      </c>
      <c r="AH54" s="13">
        <f t="shared" si="27"/>
        <v>0</v>
      </c>
      <c r="AI54" s="12">
        <f t="shared" si="28"/>
        <v>0</v>
      </c>
      <c r="AJ54" s="4">
        <v>6</v>
      </c>
      <c r="AK54" s="13">
        <f t="shared" si="29"/>
        <v>0.3</v>
      </c>
      <c r="AL54" s="12">
        <f t="shared" si="30"/>
        <v>118.79784000000002</v>
      </c>
      <c r="AN54" s="13">
        <f t="shared" si="31"/>
        <v>0</v>
      </c>
      <c r="AO54" s="12">
        <f t="shared" si="32"/>
        <v>0</v>
      </c>
      <c r="AP54" s="4">
        <v>0</v>
      </c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V54">
        <v>6</v>
      </c>
      <c r="AW54" s="13">
        <f t="shared" si="37"/>
        <v>0.3</v>
      </c>
      <c r="AX54" s="12">
        <f t="shared" si="38"/>
        <v>118.79784000000002</v>
      </c>
      <c r="AY54" s="4"/>
      <c r="AZ54" s="13">
        <f t="shared" si="39"/>
        <v>0</v>
      </c>
      <c r="BA54" s="12">
        <f t="shared" si="40"/>
        <v>0</v>
      </c>
      <c r="BB54" s="4"/>
      <c r="BC54" s="13">
        <f t="shared" si="41"/>
        <v>0</v>
      </c>
      <c r="BD54" s="12">
        <f t="shared" si="42"/>
        <v>0</v>
      </c>
      <c r="BE54" s="4">
        <v>7</v>
      </c>
      <c r="BF54" s="13">
        <f t="shared" si="43"/>
        <v>0.35</v>
      </c>
      <c r="BG54" s="12">
        <f t="shared" si="44"/>
        <v>138.59748000000002</v>
      </c>
      <c r="BH54" s="4"/>
      <c r="BI54" s="13">
        <f t="shared" si="45"/>
        <v>0</v>
      </c>
      <c r="BJ54" s="12">
        <f t="shared" si="46"/>
        <v>0</v>
      </c>
      <c r="BK54" s="4"/>
      <c r="BL54" s="13">
        <f t="shared" si="47"/>
        <v>0</v>
      </c>
      <c r="BM54" s="12">
        <f t="shared" si="48"/>
        <v>0</v>
      </c>
      <c r="BO54" s="13">
        <f t="shared" si="49"/>
        <v>0</v>
      </c>
      <c r="BP54" s="12">
        <f t="shared" si="50"/>
        <v>0</v>
      </c>
      <c r="BR54" s="13">
        <f t="shared" si="51"/>
        <v>0</v>
      </c>
      <c r="BS54" s="12">
        <f t="shared" si="52"/>
        <v>0</v>
      </c>
      <c r="BT54" s="4">
        <f>+ROUND(SUMIFS('[1]CHI TIÊT'!$AC:$AC,'[1]CHI TIÊT'!$M:$M,$B$1,'[1]CHI TIÊT'!$I:$I,$A54)*$D54,0)</f>
        <v>8</v>
      </c>
      <c r="BU54" s="13">
        <f t="shared" si="53"/>
        <v>0.4</v>
      </c>
      <c r="BV54" s="12">
        <f t="shared" si="54"/>
        <v>158.39712000000003</v>
      </c>
      <c r="BX54" s="13">
        <f t="shared" si="55"/>
        <v>0</v>
      </c>
      <c r="BY54" s="12">
        <f t="shared" si="56"/>
        <v>0</v>
      </c>
      <c r="BZ54" s="4">
        <v>7</v>
      </c>
      <c r="CA54" s="13">
        <f t="shared" si="57"/>
        <v>0.35</v>
      </c>
      <c r="CB54" s="12">
        <f t="shared" si="58"/>
        <v>138.59748000000002</v>
      </c>
      <c r="CD54" s="13">
        <f t="shared" si="59"/>
        <v>0</v>
      </c>
      <c r="CE54" s="12">
        <f t="shared" si="60"/>
        <v>0</v>
      </c>
      <c r="CF54" s="4">
        <v>0</v>
      </c>
      <c r="CG54" s="13">
        <f t="shared" si="61"/>
        <v>0</v>
      </c>
      <c r="CH54" s="12">
        <f t="shared" si="62"/>
        <v>0</v>
      </c>
      <c r="CI54" s="4"/>
      <c r="CJ54" s="13">
        <f t="shared" si="63"/>
        <v>0</v>
      </c>
      <c r="CK54" s="12">
        <f t="shared" si="64"/>
        <v>0</v>
      </c>
      <c r="CL54" s="4"/>
      <c r="CM54" s="13">
        <f t="shared" si="65"/>
        <v>0</v>
      </c>
      <c r="CN54" s="12">
        <f t="shared" si="66"/>
        <v>0</v>
      </c>
      <c r="CO54" s="4"/>
      <c r="CP54" s="13">
        <f t="shared" si="67"/>
        <v>0</v>
      </c>
      <c r="CQ54" s="12">
        <f t="shared" si="68"/>
        <v>0</v>
      </c>
      <c r="CR54" s="4">
        <v>33</v>
      </c>
      <c r="CS54" s="13">
        <f t="shared" si="69"/>
        <v>1.65</v>
      </c>
      <c r="CT54" s="12">
        <f t="shared" si="70"/>
        <v>653.38812000000007</v>
      </c>
      <c r="CU54" s="4">
        <v>0</v>
      </c>
      <c r="CV54" s="13">
        <f t="shared" si="71"/>
        <v>0</v>
      </c>
      <c r="CW54" s="12">
        <f t="shared" si="72"/>
        <v>0</v>
      </c>
    </row>
    <row r="55" spans="1:101" x14ac:dyDescent="0.25">
      <c r="A55" s="1">
        <v>173135000</v>
      </c>
      <c r="B55" t="s">
        <v>68</v>
      </c>
      <c r="C55" t="s">
        <v>69</v>
      </c>
      <c r="D55" s="2">
        <v>6.8965517241379309E-2</v>
      </c>
      <c r="E55" s="6">
        <v>20</v>
      </c>
      <c r="F55" s="6">
        <v>19.799640000000004</v>
      </c>
      <c r="G55" s="1">
        <v>324003</v>
      </c>
      <c r="H55" s="1" t="s">
        <v>41</v>
      </c>
      <c r="I55" s="4"/>
      <c r="J55" s="11">
        <f t="shared" si="73"/>
        <v>0</v>
      </c>
      <c r="K55" s="12">
        <f t="shared" si="12"/>
        <v>0</v>
      </c>
      <c r="L55" s="4"/>
      <c r="M55" s="13">
        <f t="shared" si="13"/>
        <v>0</v>
      </c>
      <c r="N55" s="12">
        <f t="shared" si="14"/>
        <v>0</v>
      </c>
      <c r="O55" s="4">
        <v>6</v>
      </c>
      <c r="P55" s="13">
        <f t="shared" si="15"/>
        <v>0.3</v>
      </c>
      <c r="Q55" s="12">
        <f t="shared" si="16"/>
        <v>118.79784000000002</v>
      </c>
      <c r="R55" s="4"/>
      <c r="S55" s="13">
        <f t="shared" si="17"/>
        <v>0</v>
      </c>
      <c r="T55" s="12">
        <f t="shared" si="18"/>
        <v>0</v>
      </c>
      <c r="U55" s="4">
        <v>0</v>
      </c>
      <c r="V55" s="13">
        <f t="shared" si="19"/>
        <v>0</v>
      </c>
      <c r="W55" s="12">
        <f t="shared" si="20"/>
        <v>0</v>
      </c>
      <c r="Y55" s="13">
        <f t="shared" si="83"/>
        <v>0</v>
      </c>
      <c r="Z55" s="12">
        <f t="shared" si="84"/>
        <v>0</v>
      </c>
      <c r="AA55" s="4">
        <v>2</v>
      </c>
      <c r="AB55" s="13">
        <f t="shared" si="85"/>
        <v>0.1</v>
      </c>
      <c r="AC55" s="12">
        <f t="shared" si="86"/>
        <v>39.599280000000007</v>
      </c>
      <c r="AD55" s="4"/>
      <c r="AE55" s="13">
        <f t="shared" si="87"/>
        <v>0</v>
      </c>
      <c r="AF55" s="12">
        <f t="shared" si="88"/>
        <v>0</v>
      </c>
      <c r="AH55" s="13">
        <f t="shared" si="27"/>
        <v>0</v>
      </c>
      <c r="AI55" s="12">
        <f t="shared" si="28"/>
        <v>0</v>
      </c>
      <c r="AJ55" s="4">
        <v>6</v>
      </c>
      <c r="AK55" s="13">
        <f t="shared" si="29"/>
        <v>0.3</v>
      </c>
      <c r="AL55" s="12">
        <f t="shared" si="30"/>
        <v>118.79784000000002</v>
      </c>
      <c r="AN55" s="13">
        <f t="shared" si="31"/>
        <v>0</v>
      </c>
      <c r="AO55" s="12">
        <f t="shared" si="32"/>
        <v>0</v>
      </c>
      <c r="AP55" s="4">
        <v>0</v>
      </c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V55">
        <v>6</v>
      </c>
      <c r="AW55" s="13">
        <f t="shared" si="37"/>
        <v>0.3</v>
      </c>
      <c r="AX55" s="12">
        <f t="shared" si="38"/>
        <v>118.79784000000002</v>
      </c>
      <c r="AY55" s="4"/>
      <c r="AZ55" s="13">
        <f t="shared" si="39"/>
        <v>0</v>
      </c>
      <c r="BA55" s="12">
        <f t="shared" si="40"/>
        <v>0</v>
      </c>
      <c r="BB55" s="4"/>
      <c r="BC55" s="13">
        <f t="shared" si="41"/>
        <v>0</v>
      </c>
      <c r="BD55" s="12">
        <f t="shared" si="42"/>
        <v>0</v>
      </c>
      <c r="BE55" s="4">
        <v>7</v>
      </c>
      <c r="BF55" s="13">
        <f t="shared" si="43"/>
        <v>0.35</v>
      </c>
      <c r="BG55" s="12">
        <f t="shared" si="44"/>
        <v>138.59748000000002</v>
      </c>
      <c r="BH55" s="4"/>
      <c r="BI55" s="13">
        <f t="shared" si="45"/>
        <v>0</v>
      </c>
      <c r="BJ55" s="12">
        <f t="shared" si="46"/>
        <v>0</v>
      </c>
      <c r="BK55" s="4"/>
      <c r="BL55" s="13">
        <f t="shared" si="47"/>
        <v>0</v>
      </c>
      <c r="BM55" s="12">
        <f t="shared" si="48"/>
        <v>0</v>
      </c>
      <c r="BO55" s="13">
        <f t="shared" si="49"/>
        <v>0</v>
      </c>
      <c r="BP55" s="12">
        <f t="shared" si="50"/>
        <v>0</v>
      </c>
      <c r="BR55" s="13">
        <f t="shared" si="51"/>
        <v>0</v>
      </c>
      <c r="BS55" s="12">
        <f t="shared" si="52"/>
        <v>0</v>
      </c>
      <c r="BT55" s="4">
        <f>+ROUND(SUMIFS('[1]CHI TIÊT'!$AC:$AC,'[1]CHI TIÊT'!$M:$M,$B$1,'[1]CHI TIÊT'!$I:$I,$A55)*$D55,0)</f>
        <v>8</v>
      </c>
      <c r="BU55" s="13">
        <f t="shared" si="53"/>
        <v>0.4</v>
      </c>
      <c r="BV55" s="12">
        <f t="shared" si="54"/>
        <v>158.39712000000003</v>
      </c>
      <c r="BX55" s="13">
        <f t="shared" si="55"/>
        <v>0</v>
      </c>
      <c r="BY55" s="12">
        <f t="shared" si="56"/>
        <v>0</v>
      </c>
      <c r="BZ55" s="4">
        <v>7</v>
      </c>
      <c r="CA55" s="13">
        <f t="shared" si="57"/>
        <v>0.35</v>
      </c>
      <c r="CB55" s="12">
        <f t="shared" si="58"/>
        <v>138.59748000000002</v>
      </c>
      <c r="CD55" s="13">
        <f t="shared" si="59"/>
        <v>0</v>
      </c>
      <c r="CE55" s="12">
        <f t="shared" si="60"/>
        <v>0</v>
      </c>
      <c r="CF55" s="4">
        <v>0</v>
      </c>
      <c r="CG55" s="13">
        <f t="shared" si="61"/>
        <v>0</v>
      </c>
      <c r="CH55" s="12">
        <f t="shared" si="62"/>
        <v>0</v>
      </c>
      <c r="CI55" s="4"/>
      <c r="CJ55" s="13">
        <f t="shared" si="63"/>
        <v>0</v>
      </c>
      <c r="CK55" s="12">
        <f t="shared" si="64"/>
        <v>0</v>
      </c>
      <c r="CL55" s="4"/>
      <c r="CM55" s="13">
        <f t="shared" si="65"/>
        <v>0</v>
      </c>
      <c r="CN55" s="12">
        <f t="shared" si="66"/>
        <v>0</v>
      </c>
      <c r="CO55" s="4"/>
      <c r="CP55" s="13">
        <f t="shared" si="67"/>
        <v>0</v>
      </c>
      <c r="CQ55" s="12">
        <f t="shared" si="68"/>
        <v>0</v>
      </c>
      <c r="CR55" s="4">
        <v>33</v>
      </c>
      <c r="CS55" s="13">
        <f t="shared" si="69"/>
        <v>1.65</v>
      </c>
      <c r="CT55" s="12">
        <f t="shared" si="70"/>
        <v>653.38812000000007</v>
      </c>
      <c r="CU55" s="4">
        <v>0</v>
      </c>
      <c r="CV55" s="13">
        <f t="shared" si="71"/>
        <v>0</v>
      </c>
      <c r="CW55" s="12">
        <f t="shared" si="72"/>
        <v>0</v>
      </c>
    </row>
    <row r="56" spans="1:101" x14ac:dyDescent="0.25">
      <c r="A56" s="1">
        <v>173135000</v>
      </c>
      <c r="B56" t="s">
        <v>70</v>
      </c>
      <c r="C56" t="s">
        <v>71</v>
      </c>
      <c r="D56" s="3">
        <v>1.7241379310344827E-2</v>
      </c>
      <c r="E56" s="6">
        <v>20</v>
      </c>
      <c r="F56" s="6">
        <v>19.799640000000004</v>
      </c>
      <c r="G56" s="1">
        <v>324003</v>
      </c>
      <c r="H56" s="1" t="s">
        <v>41</v>
      </c>
      <c r="I56" s="4"/>
      <c r="J56" s="11">
        <f t="shared" si="73"/>
        <v>0</v>
      </c>
      <c r="K56" s="12">
        <f t="shared" si="12"/>
        <v>0</v>
      </c>
      <c r="L56" s="4"/>
      <c r="M56" s="13">
        <f t="shared" si="13"/>
        <v>0</v>
      </c>
      <c r="N56" s="12">
        <f t="shared" si="14"/>
        <v>0</v>
      </c>
      <c r="O56" s="4">
        <v>1</v>
      </c>
      <c r="P56" s="13">
        <f t="shared" si="15"/>
        <v>0.05</v>
      </c>
      <c r="Q56" s="12">
        <f t="shared" si="16"/>
        <v>19.799640000000004</v>
      </c>
      <c r="R56" s="4"/>
      <c r="S56" s="13">
        <f t="shared" si="17"/>
        <v>0</v>
      </c>
      <c r="T56" s="12">
        <f t="shared" si="18"/>
        <v>0</v>
      </c>
      <c r="U56" s="4">
        <v>0</v>
      </c>
      <c r="V56" s="13">
        <f t="shared" si="19"/>
        <v>0</v>
      </c>
      <c r="W56" s="12">
        <f t="shared" si="20"/>
        <v>0</v>
      </c>
      <c r="Y56" s="13">
        <f t="shared" si="83"/>
        <v>0</v>
      </c>
      <c r="Z56" s="12">
        <f t="shared" si="84"/>
        <v>0</v>
      </c>
      <c r="AA56" s="4">
        <v>0</v>
      </c>
      <c r="AB56" s="13">
        <f t="shared" si="85"/>
        <v>0</v>
      </c>
      <c r="AC56" s="12">
        <f t="shared" si="86"/>
        <v>0</v>
      </c>
      <c r="AD56" s="4"/>
      <c r="AE56" s="13">
        <f t="shared" si="87"/>
        <v>0</v>
      </c>
      <c r="AF56" s="12">
        <f t="shared" si="88"/>
        <v>0</v>
      </c>
      <c r="AH56" s="13">
        <f t="shared" si="27"/>
        <v>0</v>
      </c>
      <c r="AI56" s="12">
        <f t="shared" si="28"/>
        <v>0</v>
      </c>
      <c r="AJ56" s="4">
        <v>1</v>
      </c>
      <c r="AK56" s="13">
        <f t="shared" si="29"/>
        <v>0.05</v>
      </c>
      <c r="AL56" s="12">
        <f t="shared" si="30"/>
        <v>19.799640000000004</v>
      </c>
      <c r="AN56" s="13">
        <f t="shared" si="31"/>
        <v>0</v>
      </c>
      <c r="AO56" s="12">
        <f t="shared" si="32"/>
        <v>0</v>
      </c>
      <c r="AP56" s="4">
        <v>0</v>
      </c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V56">
        <v>1</v>
      </c>
      <c r="AW56" s="13">
        <f t="shared" si="37"/>
        <v>0.05</v>
      </c>
      <c r="AX56" s="12">
        <f t="shared" si="38"/>
        <v>19.799640000000004</v>
      </c>
      <c r="AY56" s="4"/>
      <c r="AZ56" s="13">
        <f t="shared" si="39"/>
        <v>0</v>
      </c>
      <c r="BA56" s="12">
        <f t="shared" si="40"/>
        <v>0</v>
      </c>
      <c r="BB56" s="4"/>
      <c r="BC56" s="13">
        <f t="shared" si="41"/>
        <v>0</v>
      </c>
      <c r="BD56" s="12">
        <f t="shared" si="42"/>
        <v>0</v>
      </c>
      <c r="BE56" s="4">
        <v>1</v>
      </c>
      <c r="BF56" s="13">
        <f t="shared" si="43"/>
        <v>0.05</v>
      </c>
      <c r="BG56" s="12">
        <f t="shared" si="44"/>
        <v>19.799640000000004</v>
      </c>
      <c r="BH56" s="4"/>
      <c r="BI56" s="13">
        <f t="shared" si="45"/>
        <v>0</v>
      </c>
      <c r="BJ56" s="12">
        <f t="shared" si="46"/>
        <v>0</v>
      </c>
      <c r="BK56" s="4"/>
      <c r="BL56" s="13">
        <f t="shared" si="47"/>
        <v>0</v>
      </c>
      <c r="BM56" s="12">
        <f t="shared" si="48"/>
        <v>0</v>
      </c>
      <c r="BO56" s="13">
        <f t="shared" si="49"/>
        <v>0</v>
      </c>
      <c r="BP56" s="12">
        <f t="shared" si="50"/>
        <v>0</v>
      </c>
      <c r="BR56" s="13">
        <f t="shared" si="51"/>
        <v>0</v>
      </c>
      <c r="BS56" s="12">
        <f t="shared" si="52"/>
        <v>0</v>
      </c>
      <c r="BT56" s="4">
        <v>3</v>
      </c>
      <c r="BU56" s="13">
        <f t="shared" si="53"/>
        <v>0.15</v>
      </c>
      <c r="BV56" s="12">
        <f t="shared" si="54"/>
        <v>59.398920000000011</v>
      </c>
      <c r="BX56" s="13">
        <f t="shared" si="55"/>
        <v>0</v>
      </c>
      <c r="BY56" s="12">
        <f t="shared" si="56"/>
        <v>0</v>
      </c>
      <c r="BZ56" s="4">
        <v>1</v>
      </c>
      <c r="CA56" s="13">
        <f t="shared" si="57"/>
        <v>0.05</v>
      </c>
      <c r="CB56" s="12">
        <f t="shared" si="58"/>
        <v>19.799640000000004</v>
      </c>
      <c r="CD56" s="13">
        <f t="shared" si="59"/>
        <v>0</v>
      </c>
      <c r="CE56" s="12">
        <f t="shared" si="60"/>
        <v>0</v>
      </c>
      <c r="CF56" s="4">
        <v>0</v>
      </c>
      <c r="CG56" s="13">
        <f t="shared" si="61"/>
        <v>0</v>
      </c>
      <c r="CH56" s="12">
        <f t="shared" si="62"/>
        <v>0</v>
      </c>
      <c r="CI56" s="4"/>
      <c r="CJ56" s="13">
        <f t="shared" si="63"/>
        <v>0</v>
      </c>
      <c r="CK56" s="12">
        <f t="shared" si="64"/>
        <v>0</v>
      </c>
      <c r="CL56" s="4"/>
      <c r="CM56" s="13">
        <f t="shared" si="65"/>
        <v>0</v>
      </c>
      <c r="CN56" s="12">
        <f t="shared" si="66"/>
        <v>0</v>
      </c>
      <c r="CO56" s="4"/>
      <c r="CP56" s="13">
        <f t="shared" si="67"/>
        <v>0</v>
      </c>
      <c r="CQ56" s="12">
        <f t="shared" si="68"/>
        <v>0</v>
      </c>
      <c r="CR56" s="4">
        <v>9</v>
      </c>
      <c r="CS56" s="13">
        <f t="shared" si="69"/>
        <v>0.45</v>
      </c>
      <c r="CT56" s="12">
        <f t="shared" si="70"/>
        <v>178.19676000000004</v>
      </c>
      <c r="CU56" s="4">
        <v>0</v>
      </c>
      <c r="CV56" s="13">
        <f t="shared" si="71"/>
        <v>0</v>
      </c>
      <c r="CW56" s="12">
        <f t="shared" si="72"/>
        <v>0</v>
      </c>
    </row>
    <row r="57" spans="1:101" x14ac:dyDescent="0.25">
      <c r="I57" s="4"/>
      <c r="J57" s="11">
        <f t="shared" si="73"/>
        <v>0</v>
      </c>
      <c r="K57" s="12">
        <f t="shared" si="12"/>
        <v>0</v>
      </c>
      <c r="L57" s="4"/>
      <c r="M57" s="13">
        <f t="shared" si="13"/>
        <v>0</v>
      </c>
      <c r="N57" s="12">
        <f t="shared" si="14"/>
        <v>0</v>
      </c>
      <c r="O57" s="4">
        <v>0</v>
      </c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>
        <v>0</v>
      </c>
      <c r="V57" s="13">
        <f t="shared" si="19"/>
        <v>0</v>
      </c>
      <c r="W57" s="12">
        <f t="shared" si="20"/>
        <v>0</v>
      </c>
      <c r="Y57" s="13">
        <f t="shared" si="83"/>
        <v>0</v>
      </c>
      <c r="Z57" s="12">
        <f t="shared" si="84"/>
        <v>0</v>
      </c>
      <c r="AA57" s="4">
        <v>0</v>
      </c>
      <c r="AB57" s="13">
        <f t="shared" si="85"/>
        <v>0</v>
      </c>
      <c r="AC57" s="12">
        <f t="shared" si="86"/>
        <v>0</v>
      </c>
      <c r="AD57" s="4"/>
      <c r="AE57" s="13">
        <f t="shared" si="87"/>
        <v>0</v>
      </c>
      <c r="AF57" s="12">
        <f t="shared" si="88"/>
        <v>0</v>
      </c>
      <c r="AH57" s="13">
        <f t="shared" si="27"/>
        <v>0</v>
      </c>
      <c r="AI57" s="12">
        <f t="shared" si="28"/>
        <v>0</v>
      </c>
      <c r="AJ57" s="4"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>
        <v>0</v>
      </c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V57">
        <v>0</v>
      </c>
      <c r="AW57" s="13">
        <f t="shared" si="37"/>
        <v>0</v>
      </c>
      <c r="AX57" s="12">
        <f t="shared" si="38"/>
        <v>0</v>
      </c>
      <c r="AY57" s="4"/>
      <c r="AZ57" s="13">
        <f t="shared" si="39"/>
        <v>0</v>
      </c>
      <c r="BA57" s="12">
        <f t="shared" si="40"/>
        <v>0</v>
      </c>
      <c r="BB57" s="4"/>
      <c r="BC57" s="13">
        <f t="shared" si="41"/>
        <v>0</v>
      </c>
      <c r="BD57" s="12">
        <f t="shared" si="42"/>
        <v>0</v>
      </c>
      <c r="BE57" s="4">
        <v>0</v>
      </c>
      <c r="BF57" s="13">
        <f t="shared" si="43"/>
        <v>0</v>
      </c>
      <c r="BG57" s="12">
        <f t="shared" si="44"/>
        <v>0</v>
      </c>
      <c r="BH57" s="4"/>
      <c r="BI57" s="13">
        <f t="shared" si="45"/>
        <v>0</v>
      </c>
      <c r="BJ57" s="12">
        <f t="shared" si="46"/>
        <v>0</v>
      </c>
      <c r="BK57" s="4"/>
      <c r="BL57" s="13">
        <f t="shared" si="47"/>
        <v>0</v>
      </c>
      <c r="BM57" s="12">
        <f t="shared" si="48"/>
        <v>0</v>
      </c>
      <c r="BO57" s="13">
        <f t="shared" si="49"/>
        <v>0</v>
      </c>
      <c r="BP57" s="12">
        <f t="shared" si="50"/>
        <v>0</v>
      </c>
      <c r="BR57" s="13">
        <f t="shared" si="51"/>
        <v>0</v>
      </c>
      <c r="BS57" s="12">
        <f t="shared" si="52"/>
        <v>0</v>
      </c>
      <c r="BT57" s="4">
        <f>+ROUND(SUMIFS('[1]CHI TIÊT'!$AC:$AC,'[1]CHI TIÊT'!$M:$M,$B$1,'[1]CHI TIÊT'!$I:$I,$A57)*$D57,0)</f>
        <v>0</v>
      </c>
      <c r="BU57" s="13">
        <f t="shared" si="53"/>
        <v>0</v>
      </c>
      <c r="BV57" s="12">
        <f t="shared" si="54"/>
        <v>0</v>
      </c>
      <c r="BX57" s="13">
        <f t="shared" si="55"/>
        <v>0</v>
      </c>
      <c r="BY57" s="12">
        <f t="shared" si="56"/>
        <v>0</v>
      </c>
      <c r="BZ57" s="4">
        <v>0</v>
      </c>
      <c r="CA57" s="13">
        <f t="shared" si="57"/>
        <v>0</v>
      </c>
      <c r="CB57" s="12">
        <f t="shared" si="58"/>
        <v>0</v>
      </c>
      <c r="CD57" s="13">
        <f t="shared" si="59"/>
        <v>0</v>
      </c>
      <c r="CE57" s="12">
        <f t="shared" si="60"/>
        <v>0</v>
      </c>
      <c r="CF57" s="4">
        <v>0</v>
      </c>
      <c r="CG57" s="13">
        <f t="shared" si="61"/>
        <v>0</v>
      </c>
      <c r="CH57" s="12">
        <f t="shared" si="62"/>
        <v>0</v>
      </c>
      <c r="CI57" s="4"/>
      <c r="CJ57" s="13">
        <f t="shared" si="63"/>
        <v>0</v>
      </c>
      <c r="CK57" s="12">
        <f t="shared" si="64"/>
        <v>0</v>
      </c>
      <c r="CL57" s="4"/>
      <c r="CM57" s="13">
        <f t="shared" si="65"/>
        <v>0</v>
      </c>
      <c r="CN57" s="12">
        <f t="shared" si="66"/>
        <v>0</v>
      </c>
      <c r="CO57" s="4"/>
      <c r="CP57" s="13">
        <f t="shared" si="67"/>
        <v>0</v>
      </c>
      <c r="CQ57" s="12">
        <f t="shared" si="68"/>
        <v>0</v>
      </c>
      <c r="CR57" s="4">
        <v>0</v>
      </c>
      <c r="CS57" s="13">
        <f t="shared" si="69"/>
        <v>0</v>
      </c>
      <c r="CT57" s="12">
        <f t="shared" si="70"/>
        <v>0</v>
      </c>
      <c r="CU57" s="4">
        <v>0</v>
      </c>
      <c r="CV57" s="13">
        <f t="shared" si="71"/>
        <v>0</v>
      </c>
      <c r="CW57" s="12">
        <f t="shared" si="72"/>
        <v>0</v>
      </c>
    </row>
    <row r="58" spans="1:101" x14ac:dyDescent="0.25">
      <c r="A58" s="1">
        <v>173147000</v>
      </c>
      <c r="B58" t="s">
        <v>56</v>
      </c>
      <c r="C58" t="s">
        <v>57</v>
      </c>
      <c r="D58" s="2">
        <v>3.4482758620689655E-2</v>
      </c>
      <c r="E58" s="6">
        <v>6</v>
      </c>
      <c r="F58" s="6">
        <v>30.099600000000002</v>
      </c>
      <c r="G58" s="1">
        <v>320028</v>
      </c>
      <c r="H58" s="1" t="s">
        <v>54</v>
      </c>
      <c r="I58" s="4"/>
      <c r="J58" s="11">
        <f t="shared" si="73"/>
        <v>0</v>
      </c>
      <c r="K58" s="12">
        <f t="shared" si="12"/>
        <v>0</v>
      </c>
      <c r="L58" s="4"/>
      <c r="M58" s="13">
        <f t="shared" si="13"/>
        <v>0</v>
      </c>
      <c r="N58" s="12">
        <f t="shared" si="14"/>
        <v>0</v>
      </c>
      <c r="O58" s="4">
        <v>0</v>
      </c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>
        <v>0</v>
      </c>
      <c r="V58" s="13">
        <f t="shared" si="19"/>
        <v>0</v>
      </c>
      <c r="W58" s="12">
        <f t="shared" si="20"/>
        <v>0</v>
      </c>
      <c r="Y58" s="13">
        <f t="shared" si="83"/>
        <v>0</v>
      </c>
      <c r="Z58" s="12">
        <f t="shared" si="84"/>
        <v>0</v>
      </c>
      <c r="AA58" s="4">
        <v>3</v>
      </c>
      <c r="AB58" s="13">
        <f t="shared" si="85"/>
        <v>0.5</v>
      </c>
      <c r="AC58" s="12">
        <f t="shared" si="86"/>
        <v>90.2988</v>
      </c>
      <c r="AD58" s="4"/>
      <c r="AE58" s="13">
        <f t="shared" si="87"/>
        <v>0</v>
      </c>
      <c r="AF58" s="12">
        <f t="shared" si="88"/>
        <v>0</v>
      </c>
      <c r="AH58" s="13">
        <f t="shared" si="27"/>
        <v>0</v>
      </c>
      <c r="AI58" s="12">
        <f t="shared" si="28"/>
        <v>0</v>
      </c>
      <c r="AJ58" s="4"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>
        <v>2</v>
      </c>
      <c r="AQ58" s="13">
        <f t="shared" si="33"/>
        <v>0.33333333333333331</v>
      </c>
      <c r="AR58" s="12">
        <f t="shared" si="34"/>
        <v>60.199200000000005</v>
      </c>
      <c r="AT58" s="13">
        <f t="shared" si="35"/>
        <v>0</v>
      </c>
      <c r="AU58" s="12">
        <f t="shared" si="36"/>
        <v>0</v>
      </c>
      <c r="AV58">
        <v>5</v>
      </c>
      <c r="AW58" s="13">
        <f t="shared" si="37"/>
        <v>0.83333333333333337</v>
      </c>
      <c r="AX58" s="12">
        <f t="shared" si="38"/>
        <v>150.49800000000002</v>
      </c>
      <c r="AY58" s="4"/>
      <c r="AZ58" s="13">
        <f t="shared" si="39"/>
        <v>0</v>
      </c>
      <c r="BA58" s="12">
        <f t="shared" si="40"/>
        <v>0</v>
      </c>
      <c r="BB58" s="4"/>
      <c r="BC58" s="13">
        <f t="shared" si="41"/>
        <v>0</v>
      </c>
      <c r="BD58" s="12">
        <f t="shared" si="42"/>
        <v>0</v>
      </c>
      <c r="BE58" s="4">
        <v>3</v>
      </c>
      <c r="BF58" s="13">
        <f t="shared" si="43"/>
        <v>0.5</v>
      </c>
      <c r="BG58" s="12">
        <f t="shared" si="44"/>
        <v>90.2988</v>
      </c>
      <c r="BH58" s="4"/>
      <c r="BI58" s="13">
        <f t="shared" si="45"/>
        <v>0</v>
      </c>
      <c r="BJ58" s="12">
        <f t="shared" si="46"/>
        <v>0</v>
      </c>
      <c r="BK58" s="4"/>
      <c r="BL58" s="13">
        <f t="shared" si="47"/>
        <v>0</v>
      </c>
      <c r="BM58" s="12">
        <f t="shared" si="48"/>
        <v>0</v>
      </c>
      <c r="BO58" s="13">
        <f t="shared" si="49"/>
        <v>0</v>
      </c>
      <c r="BP58" s="12">
        <f t="shared" si="50"/>
        <v>0</v>
      </c>
      <c r="BR58" s="13">
        <f t="shared" si="51"/>
        <v>0</v>
      </c>
      <c r="BS58" s="12">
        <f t="shared" si="52"/>
        <v>0</v>
      </c>
      <c r="BT58" s="4">
        <f>+ROUND(SUMIFS('[1]CHI TIÊT'!$AC:$AC,'[1]CHI TIÊT'!$M:$M,$B$1,'[1]CHI TIÊT'!$I:$I,$A58)*$D58,0)</f>
        <v>3</v>
      </c>
      <c r="BU58" s="13">
        <f t="shared" si="53"/>
        <v>0.5</v>
      </c>
      <c r="BV58" s="12">
        <f t="shared" si="54"/>
        <v>90.2988</v>
      </c>
      <c r="BX58" s="13">
        <f t="shared" si="55"/>
        <v>0</v>
      </c>
      <c r="BY58" s="12">
        <f t="shared" si="56"/>
        <v>0</v>
      </c>
      <c r="BZ58" s="4">
        <v>2</v>
      </c>
      <c r="CA58" s="13">
        <f t="shared" si="57"/>
        <v>0.33333333333333331</v>
      </c>
      <c r="CB58" s="12">
        <f t="shared" si="58"/>
        <v>60.199200000000005</v>
      </c>
      <c r="CD58" s="13">
        <f t="shared" si="59"/>
        <v>0</v>
      </c>
      <c r="CE58" s="12">
        <f t="shared" si="60"/>
        <v>0</v>
      </c>
      <c r="CF58" s="4">
        <v>0</v>
      </c>
      <c r="CG58" s="13">
        <f t="shared" si="61"/>
        <v>0</v>
      </c>
      <c r="CH58" s="12">
        <f t="shared" si="62"/>
        <v>0</v>
      </c>
      <c r="CI58" s="4"/>
      <c r="CJ58" s="13">
        <f t="shared" si="63"/>
        <v>0</v>
      </c>
      <c r="CK58" s="12">
        <f t="shared" si="64"/>
        <v>0</v>
      </c>
      <c r="CL58" s="4"/>
      <c r="CM58" s="13">
        <f t="shared" si="65"/>
        <v>0</v>
      </c>
      <c r="CN58" s="12">
        <f t="shared" si="66"/>
        <v>0</v>
      </c>
      <c r="CO58" s="4"/>
      <c r="CP58" s="13">
        <f t="shared" si="67"/>
        <v>0</v>
      </c>
      <c r="CQ58" s="12">
        <f t="shared" si="68"/>
        <v>0</v>
      </c>
      <c r="CR58" s="4">
        <v>12</v>
      </c>
      <c r="CS58" s="13">
        <f t="shared" si="69"/>
        <v>2</v>
      </c>
      <c r="CT58" s="12">
        <f t="shared" si="70"/>
        <v>361.1952</v>
      </c>
      <c r="CU58" s="4">
        <v>0</v>
      </c>
      <c r="CV58" s="13">
        <f t="shared" si="71"/>
        <v>0</v>
      </c>
      <c r="CW58" s="12">
        <f t="shared" si="72"/>
        <v>0</v>
      </c>
    </row>
    <row r="59" spans="1:101" x14ac:dyDescent="0.25">
      <c r="A59" s="1">
        <v>173147000</v>
      </c>
      <c r="B59" t="s">
        <v>58</v>
      </c>
      <c r="C59" t="s">
        <v>59</v>
      </c>
      <c r="D59" s="2">
        <v>0.20689655172413793</v>
      </c>
      <c r="E59" s="6">
        <v>6</v>
      </c>
      <c r="F59" s="6">
        <v>30.099600000000002</v>
      </c>
      <c r="G59" s="1">
        <v>320028</v>
      </c>
      <c r="H59" s="1" t="s">
        <v>54</v>
      </c>
      <c r="I59" s="4"/>
      <c r="J59" s="11">
        <f t="shared" si="73"/>
        <v>0</v>
      </c>
      <c r="K59" s="12">
        <f t="shared" si="12"/>
        <v>0</v>
      </c>
      <c r="L59" s="4"/>
      <c r="M59" s="13">
        <f t="shared" si="13"/>
        <v>0</v>
      </c>
      <c r="N59" s="12">
        <f t="shared" si="14"/>
        <v>0</v>
      </c>
      <c r="O59" s="4">
        <v>0</v>
      </c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>
        <v>0</v>
      </c>
      <c r="V59" s="13">
        <f t="shared" si="19"/>
        <v>0</v>
      </c>
      <c r="W59" s="12">
        <f t="shared" si="20"/>
        <v>0</v>
      </c>
      <c r="Y59" s="13">
        <f t="shared" si="83"/>
        <v>0</v>
      </c>
      <c r="Z59" s="12">
        <f t="shared" si="84"/>
        <v>0</v>
      </c>
      <c r="AA59" s="4">
        <v>20</v>
      </c>
      <c r="AB59" s="13">
        <f t="shared" si="85"/>
        <v>3.3333333333333335</v>
      </c>
      <c r="AC59" s="12">
        <f t="shared" si="86"/>
        <v>601.99200000000008</v>
      </c>
      <c r="AD59" s="4"/>
      <c r="AE59" s="13">
        <f t="shared" si="87"/>
        <v>0</v>
      </c>
      <c r="AF59" s="12">
        <f t="shared" si="88"/>
        <v>0</v>
      </c>
      <c r="AH59" s="13">
        <f t="shared" si="27"/>
        <v>0</v>
      </c>
      <c r="AI59" s="12">
        <f t="shared" si="28"/>
        <v>0</v>
      </c>
      <c r="AJ59" s="4"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>
        <v>10</v>
      </c>
      <c r="AQ59" s="13">
        <f t="shared" si="33"/>
        <v>1.6666666666666667</v>
      </c>
      <c r="AR59" s="12">
        <f t="shared" si="34"/>
        <v>300.99600000000004</v>
      </c>
      <c r="AT59" s="13">
        <f t="shared" si="35"/>
        <v>0</v>
      </c>
      <c r="AU59" s="12">
        <f t="shared" si="36"/>
        <v>0</v>
      </c>
      <c r="AV59">
        <v>30</v>
      </c>
      <c r="AW59" s="13">
        <f t="shared" si="37"/>
        <v>5</v>
      </c>
      <c r="AX59" s="12">
        <f t="shared" si="38"/>
        <v>902.98800000000006</v>
      </c>
      <c r="AY59" s="4"/>
      <c r="AZ59" s="13">
        <f t="shared" si="39"/>
        <v>0</v>
      </c>
      <c r="BA59" s="12">
        <f t="shared" si="40"/>
        <v>0</v>
      </c>
      <c r="BB59" s="4"/>
      <c r="BC59" s="13">
        <f t="shared" si="41"/>
        <v>0</v>
      </c>
      <c r="BD59" s="12">
        <f t="shared" si="42"/>
        <v>0</v>
      </c>
      <c r="BE59" s="4">
        <v>20</v>
      </c>
      <c r="BF59" s="13">
        <f t="shared" si="43"/>
        <v>3.3333333333333335</v>
      </c>
      <c r="BG59" s="12">
        <f t="shared" si="44"/>
        <v>601.99200000000008</v>
      </c>
      <c r="BH59" s="4"/>
      <c r="BI59" s="13">
        <f t="shared" si="45"/>
        <v>0</v>
      </c>
      <c r="BJ59" s="12">
        <f t="shared" si="46"/>
        <v>0</v>
      </c>
      <c r="BK59" s="4"/>
      <c r="BL59" s="13">
        <f t="shared" si="47"/>
        <v>0</v>
      </c>
      <c r="BM59" s="12">
        <f t="shared" si="48"/>
        <v>0</v>
      </c>
      <c r="BO59" s="13">
        <f t="shared" si="49"/>
        <v>0</v>
      </c>
      <c r="BP59" s="12">
        <f t="shared" si="50"/>
        <v>0</v>
      </c>
      <c r="BR59" s="13">
        <f t="shared" si="51"/>
        <v>0</v>
      </c>
      <c r="BS59" s="12">
        <f t="shared" si="52"/>
        <v>0</v>
      </c>
      <c r="BT59" s="4">
        <f>+ROUND(SUMIFS('[1]CHI TIÊT'!$AC:$AC,'[1]CHI TIÊT'!$M:$M,$B$1,'[1]CHI TIÊT'!$I:$I,$A59)*$D59,0)</f>
        <v>20</v>
      </c>
      <c r="BU59" s="13">
        <f t="shared" si="53"/>
        <v>3.3333333333333335</v>
      </c>
      <c r="BV59" s="12">
        <f t="shared" si="54"/>
        <v>601.99200000000008</v>
      </c>
      <c r="BX59" s="13">
        <f t="shared" si="55"/>
        <v>0</v>
      </c>
      <c r="BY59" s="12">
        <f t="shared" si="56"/>
        <v>0</v>
      </c>
      <c r="BZ59" s="4">
        <v>15</v>
      </c>
      <c r="CA59" s="13">
        <f t="shared" si="57"/>
        <v>2.5</v>
      </c>
      <c r="CB59" s="12">
        <f t="shared" si="58"/>
        <v>451.49400000000003</v>
      </c>
      <c r="CD59" s="13">
        <f t="shared" si="59"/>
        <v>0</v>
      </c>
      <c r="CE59" s="12">
        <f t="shared" si="60"/>
        <v>0</v>
      </c>
      <c r="CF59" s="4">
        <v>0</v>
      </c>
      <c r="CG59" s="13">
        <f t="shared" si="61"/>
        <v>0</v>
      </c>
      <c r="CH59" s="12">
        <f t="shared" si="62"/>
        <v>0</v>
      </c>
      <c r="CI59" s="4"/>
      <c r="CJ59" s="13">
        <f t="shared" si="63"/>
        <v>0</v>
      </c>
      <c r="CK59" s="12">
        <f t="shared" si="64"/>
        <v>0</v>
      </c>
      <c r="CL59" s="4"/>
      <c r="CM59" s="13">
        <f t="shared" si="65"/>
        <v>0</v>
      </c>
      <c r="CN59" s="12">
        <f t="shared" si="66"/>
        <v>0</v>
      </c>
      <c r="CO59" s="4"/>
      <c r="CP59" s="13">
        <f t="shared" si="67"/>
        <v>0</v>
      </c>
      <c r="CQ59" s="12">
        <f t="shared" si="68"/>
        <v>0</v>
      </c>
      <c r="CR59" s="4">
        <v>73</v>
      </c>
      <c r="CS59" s="13">
        <f t="shared" si="69"/>
        <v>12.166666666666666</v>
      </c>
      <c r="CT59" s="12">
        <f t="shared" si="70"/>
        <v>2197.2708000000002</v>
      </c>
      <c r="CU59" s="4">
        <v>0</v>
      </c>
      <c r="CV59" s="13">
        <f t="shared" si="71"/>
        <v>0</v>
      </c>
      <c r="CW59" s="12">
        <f t="shared" si="72"/>
        <v>0</v>
      </c>
    </row>
    <row r="60" spans="1:101" x14ac:dyDescent="0.25">
      <c r="A60" s="1">
        <v>173147000</v>
      </c>
      <c r="B60" t="s">
        <v>60</v>
      </c>
      <c r="C60" t="s">
        <v>61</v>
      </c>
      <c r="D60" s="2">
        <v>0.25862068965517243</v>
      </c>
      <c r="E60" s="6">
        <v>6</v>
      </c>
      <c r="F60" s="6">
        <v>30.099600000000002</v>
      </c>
      <c r="G60" s="1">
        <v>320028</v>
      </c>
      <c r="H60" s="1" t="s">
        <v>54</v>
      </c>
      <c r="I60" s="4"/>
      <c r="J60" s="11">
        <f t="shared" si="73"/>
        <v>0</v>
      </c>
      <c r="K60" s="12">
        <f t="shared" si="12"/>
        <v>0</v>
      </c>
      <c r="L60" s="4"/>
      <c r="M60" s="13">
        <f t="shared" si="13"/>
        <v>0</v>
      </c>
      <c r="N60" s="12">
        <f t="shared" si="14"/>
        <v>0</v>
      </c>
      <c r="O60" s="4">
        <v>0</v>
      </c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>
        <v>0</v>
      </c>
      <c r="V60" s="13">
        <f t="shared" si="19"/>
        <v>0</v>
      </c>
      <c r="W60" s="12">
        <f t="shared" si="20"/>
        <v>0</v>
      </c>
      <c r="Y60" s="13">
        <f t="shared" si="83"/>
        <v>0</v>
      </c>
      <c r="Z60" s="12">
        <f t="shared" si="84"/>
        <v>0</v>
      </c>
      <c r="AA60" s="4">
        <v>25</v>
      </c>
      <c r="AB60" s="13">
        <f t="shared" si="85"/>
        <v>4.166666666666667</v>
      </c>
      <c r="AC60" s="12">
        <f t="shared" si="86"/>
        <v>752.49</v>
      </c>
      <c r="AD60" s="4"/>
      <c r="AE60" s="13">
        <f t="shared" si="87"/>
        <v>0</v>
      </c>
      <c r="AF60" s="12">
        <f t="shared" si="88"/>
        <v>0</v>
      </c>
      <c r="AH60" s="13">
        <f t="shared" si="27"/>
        <v>0</v>
      </c>
      <c r="AI60" s="12">
        <f t="shared" si="28"/>
        <v>0</v>
      </c>
      <c r="AJ60" s="4"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>
        <v>12</v>
      </c>
      <c r="AQ60" s="13">
        <f t="shared" si="33"/>
        <v>2</v>
      </c>
      <c r="AR60" s="12">
        <f t="shared" si="34"/>
        <v>361.1952</v>
      </c>
      <c r="AT60" s="13">
        <f t="shared" si="35"/>
        <v>0</v>
      </c>
      <c r="AU60" s="12">
        <f t="shared" si="36"/>
        <v>0</v>
      </c>
      <c r="AV60">
        <v>37</v>
      </c>
      <c r="AW60" s="13">
        <f t="shared" si="37"/>
        <v>6.166666666666667</v>
      </c>
      <c r="AX60" s="12">
        <f t="shared" si="38"/>
        <v>1113.6852000000001</v>
      </c>
      <c r="AY60" s="4"/>
      <c r="AZ60" s="13">
        <f t="shared" si="39"/>
        <v>0</v>
      </c>
      <c r="BA60" s="12">
        <f t="shared" si="40"/>
        <v>0</v>
      </c>
      <c r="BB60" s="4"/>
      <c r="BC60" s="13">
        <f t="shared" si="41"/>
        <v>0</v>
      </c>
      <c r="BD60" s="12">
        <f t="shared" si="42"/>
        <v>0</v>
      </c>
      <c r="BE60" s="4">
        <v>25</v>
      </c>
      <c r="BF60" s="13">
        <f t="shared" si="43"/>
        <v>4.166666666666667</v>
      </c>
      <c r="BG60" s="12">
        <f t="shared" si="44"/>
        <v>752.49</v>
      </c>
      <c r="BH60" s="4"/>
      <c r="BI60" s="13">
        <f t="shared" si="45"/>
        <v>0</v>
      </c>
      <c r="BJ60" s="12">
        <f t="shared" si="46"/>
        <v>0</v>
      </c>
      <c r="BK60" s="4"/>
      <c r="BL60" s="13">
        <f t="shared" si="47"/>
        <v>0</v>
      </c>
      <c r="BM60" s="12">
        <f t="shared" si="48"/>
        <v>0</v>
      </c>
      <c r="BO60" s="13">
        <f t="shared" si="49"/>
        <v>0</v>
      </c>
      <c r="BP60" s="12">
        <f t="shared" si="50"/>
        <v>0</v>
      </c>
      <c r="BR60" s="13">
        <f t="shared" si="51"/>
        <v>0</v>
      </c>
      <c r="BS60" s="12">
        <f t="shared" si="52"/>
        <v>0</v>
      </c>
      <c r="BT60" s="4">
        <f>+ROUND(SUMIFS('[1]CHI TIÊT'!$AC:$AC,'[1]CHI TIÊT'!$M:$M,$B$1,'[1]CHI TIÊT'!$I:$I,$A60)*$D60,0)</f>
        <v>25</v>
      </c>
      <c r="BU60" s="13">
        <f t="shared" si="53"/>
        <v>4.166666666666667</v>
      </c>
      <c r="BV60" s="12">
        <f t="shared" si="54"/>
        <v>752.49</v>
      </c>
      <c r="BX60" s="13">
        <f t="shared" si="55"/>
        <v>0</v>
      </c>
      <c r="BY60" s="12">
        <f t="shared" si="56"/>
        <v>0</v>
      </c>
      <c r="BZ60" s="4">
        <v>19</v>
      </c>
      <c r="CA60" s="13">
        <f t="shared" si="57"/>
        <v>3.1666666666666665</v>
      </c>
      <c r="CB60" s="12">
        <f t="shared" si="58"/>
        <v>571.89240000000007</v>
      </c>
      <c r="CD60" s="13">
        <f t="shared" si="59"/>
        <v>0</v>
      </c>
      <c r="CE60" s="12">
        <f t="shared" si="60"/>
        <v>0</v>
      </c>
      <c r="CF60" s="4">
        <v>0</v>
      </c>
      <c r="CG60" s="13">
        <f t="shared" si="61"/>
        <v>0</v>
      </c>
      <c r="CH60" s="12">
        <f t="shared" si="62"/>
        <v>0</v>
      </c>
      <c r="CI60" s="4"/>
      <c r="CJ60" s="13">
        <f t="shared" si="63"/>
        <v>0</v>
      </c>
      <c r="CK60" s="12">
        <f t="shared" si="64"/>
        <v>0</v>
      </c>
      <c r="CL60" s="4"/>
      <c r="CM60" s="13">
        <f t="shared" si="65"/>
        <v>0</v>
      </c>
      <c r="CN60" s="12">
        <f t="shared" si="66"/>
        <v>0</v>
      </c>
      <c r="CO60" s="4"/>
      <c r="CP60" s="13">
        <f t="shared" si="67"/>
        <v>0</v>
      </c>
      <c r="CQ60" s="12">
        <f t="shared" si="68"/>
        <v>0</v>
      </c>
      <c r="CR60" s="4">
        <v>92</v>
      </c>
      <c r="CS60" s="13">
        <f t="shared" si="69"/>
        <v>15.333333333333334</v>
      </c>
      <c r="CT60" s="12">
        <f t="shared" si="70"/>
        <v>2769.1632000000004</v>
      </c>
      <c r="CU60" s="4">
        <v>0</v>
      </c>
      <c r="CV60" s="13">
        <f t="shared" si="71"/>
        <v>0</v>
      </c>
      <c r="CW60" s="12">
        <f t="shared" si="72"/>
        <v>0</v>
      </c>
    </row>
    <row r="61" spans="1:101" x14ac:dyDescent="0.25">
      <c r="A61" s="1">
        <v>173147000</v>
      </c>
      <c r="B61" t="s">
        <v>62</v>
      </c>
      <c r="C61" t="s">
        <v>63</v>
      </c>
      <c r="D61" s="2">
        <v>0.25862068965517243</v>
      </c>
      <c r="E61" s="6">
        <v>6</v>
      </c>
      <c r="F61" s="6">
        <v>30.099600000000002</v>
      </c>
      <c r="G61" s="1">
        <v>320028</v>
      </c>
      <c r="H61" s="1" t="s">
        <v>54</v>
      </c>
      <c r="I61" s="4"/>
      <c r="J61" s="11">
        <f t="shared" si="73"/>
        <v>0</v>
      </c>
      <c r="K61" s="12">
        <f t="shared" si="12"/>
        <v>0</v>
      </c>
      <c r="L61" s="4"/>
      <c r="M61" s="13">
        <f t="shared" si="13"/>
        <v>0</v>
      </c>
      <c r="N61" s="12">
        <f t="shared" si="14"/>
        <v>0</v>
      </c>
      <c r="O61" s="4">
        <v>0</v>
      </c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>
        <v>0</v>
      </c>
      <c r="V61" s="13">
        <f t="shared" si="19"/>
        <v>0</v>
      </c>
      <c r="W61" s="12">
        <f t="shared" si="20"/>
        <v>0</v>
      </c>
      <c r="Y61" s="13">
        <f t="shared" si="83"/>
        <v>0</v>
      </c>
      <c r="Z61" s="12">
        <f t="shared" si="84"/>
        <v>0</v>
      </c>
      <c r="AA61" s="4">
        <v>25</v>
      </c>
      <c r="AB61" s="13">
        <f t="shared" si="85"/>
        <v>4.166666666666667</v>
      </c>
      <c r="AC61" s="12">
        <f t="shared" si="86"/>
        <v>752.49</v>
      </c>
      <c r="AD61" s="4"/>
      <c r="AE61" s="13">
        <f t="shared" si="87"/>
        <v>0</v>
      </c>
      <c r="AF61" s="12">
        <f t="shared" si="88"/>
        <v>0</v>
      </c>
      <c r="AH61" s="13">
        <f t="shared" si="27"/>
        <v>0</v>
      </c>
      <c r="AI61" s="12">
        <f t="shared" si="28"/>
        <v>0</v>
      </c>
      <c r="AJ61" s="4"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>
        <v>12</v>
      </c>
      <c r="AQ61" s="13">
        <f t="shared" si="33"/>
        <v>2</v>
      </c>
      <c r="AR61" s="12">
        <f t="shared" si="34"/>
        <v>361.1952</v>
      </c>
      <c r="AT61" s="13">
        <f t="shared" si="35"/>
        <v>0</v>
      </c>
      <c r="AU61" s="12">
        <f t="shared" si="36"/>
        <v>0</v>
      </c>
      <c r="AV61">
        <v>37</v>
      </c>
      <c r="AW61" s="13">
        <f t="shared" si="37"/>
        <v>6.166666666666667</v>
      </c>
      <c r="AX61" s="12">
        <f t="shared" si="38"/>
        <v>1113.6852000000001</v>
      </c>
      <c r="AY61" s="4"/>
      <c r="AZ61" s="13">
        <f t="shared" si="39"/>
        <v>0</v>
      </c>
      <c r="BA61" s="12">
        <f t="shared" si="40"/>
        <v>0</v>
      </c>
      <c r="BB61" s="4"/>
      <c r="BC61" s="13">
        <f t="shared" si="41"/>
        <v>0</v>
      </c>
      <c r="BD61" s="12">
        <f t="shared" si="42"/>
        <v>0</v>
      </c>
      <c r="BE61" s="4">
        <v>25</v>
      </c>
      <c r="BF61" s="13">
        <f t="shared" si="43"/>
        <v>4.166666666666667</v>
      </c>
      <c r="BG61" s="12">
        <f t="shared" si="44"/>
        <v>752.49</v>
      </c>
      <c r="BH61" s="4"/>
      <c r="BI61" s="13">
        <f t="shared" si="45"/>
        <v>0</v>
      </c>
      <c r="BJ61" s="12">
        <f t="shared" si="46"/>
        <v>0</v>
      </c>
      <c r="BK61" s="4"/>
      <c r="BL61" s="13">
        <f t="shared" si="47"/>
        <v>0</v>
      </c>
      <c r="BM61" s="12">
        <f t="shared" si="48"/>
        <v>0</v>
      </c>
      <c r="BO61" s="13">
        <f t="shared" si="49"/>
        <v>0</v>
      </c>
      <c r="BP61" s="12">
        <f t="shared" si="50"/>
        <v>0</v>
      </c>
      <c r="BR61" s="13">
        <f t="shared" si="51"/>
        <v>0</v>
      </c>
      <c r="BS61" s="12">
        <f t="shared" si="52"/>
        <v>0</v>
      </c>
      <c r="BT61" s="4">
        <f>+ROUND(SUMIFS('[1]CHI TIÊT'!$AC:$AC,'[1]CHI TIÊT'!$M:$M,$B$1,'[1]CHI TIÊT'!$I:$I,$A61)*$D61,0)</f>
        <v>25</v>
      </c>
      <c r="BU61" s="13">
        <f t="shared" si="53"/>
        <v>4.166666666666667</v>
      </c>
      <c r="BV61" s="12">
        <f t="shared" si="54"/>
        <v>752.49</v>
      </c>
      <c r="BX61" s="13">
        <f t="shared" si="55"/>
        <v>0</v>
      </c>
      <c r="BY61" s="12">
        <f t="shared" si="56"/>
        <v>0</v>
      </c>
      <c r="BZ61" s="4">
        <v>19</v>
      </c>
      <c r="CA61" s="13">
        <f t="shared" si="57"/>
        <v>3.1666666666666665</v>
      </c>
      <c r="CB61" s="12">
        <f t="shared" si="58"/>
        <v>571.89240000000007</v>
      </c>
      <c r="CD61" s="13">
        <f t="shared" si="59"/>
        <v>0</v>
      </c>
      <c r="CE61" s="12">
        <f t="shared" si="60"/>
        <v>0</v>
      </c>
      <c r="CF61" s="4">
        <v>0</v>
      </c>
      <c r="CG61" s="13">
        <f t="shared" si="61"/>
        <v>0</v>
      </c>
      <c r="CH61" s="12">
        <f t="shared" si="62"/>
        <v>0</v>
      </c>
      <c r="CI61" s="4"/>
      <c r="CJ61" s="13">
        <f t="shared" si="63"/>
        <v>0</v>
      </c>
      <c r="CK61" s="12">
        <f t="shared" si="64"/>
        <v>0</v>
      </c>
      <c r="CL61" s="4"/>
      <c r="CM61" s="13">
        <f t="shared" si="65"/>
        <v>0</v>
      </c>
      <c r="CN61" s="12">
        <f t="shared" si="66"/>
        <v>0</v>
      </c>
      <c r="CO61" s="4"/>
      <c r="CP61" s="13">
        <f t="shared" si="67"/>
        <v>0</v>
      </c>
      <c r="CQ61" s="12">
        <f t="shared" si="68"/>
        <v>0</v>
      </c>
      <c r="CR61" s="4">
        <v>92</v>
      </c>
      <c r="CS61" s="13">
        <f t="shared" si="69"/>
        <v>15.333333333333334</v>
      </c>
      <c r="CT61" s="12">
        <f t="shared" si="70"/>
        <v>2769.1632000000004</v>
      </c>
      <c r="CU61" s="4">
        <v>0</v>
      </c>
      <c r="CV61" s="13">
        <f t="shared" si="71"/>
        <v>0</v>
      </c>
      <c r="CW61" s="12">
        <f t="shared" si="72"/>
        <v>0</v>
      </c>
    </row>
    <row r="62" spans="1:101" x14ac:dyDescent="0.25">
      <c r="A62" s="1">
        <v>173147000</v>
      </c>
      <c r="B62" t="s">
        <v>64</v>
      </c>
      <c r="C62" t="s">
        <v>65</v>
      </c>
      <c r="D62" s="2">
        <v>8.6206896551724144E-2</v>
      </c>
      <c r="E62" s="6">
        <v>6</v>
      </c>
      <c r="F62" s="6">
        <v>30.099600000000002</v>
      </c>
      <c r="G62" s="1">
        <v>320028</v>
      </c>
      <c r="H62" s="1" t="s">
        <v>54</v>
      </c>
      <c r="I62" s="4"/>
      <c r="J62" s="11">
        <f t="shared" si="73"/>
        <v>0</v>
      </c>
      <c r="K62" s="12">
        <f t="shared" si="12"/>
        <v>0</v>
      </c>
      <c r="L62" s="4"/>
      <c r="M62" s="13">
        <f t="shared" si="13"/>
        <v>0</v>
      </c>
      <c r="N62" s="12">
        <f t="shared" si="14"/>
        <v>0</v>
      </c>
      <c r="O62" s="4">
        <v>0</v>
      </c>
      <c r="P62" s="13">
        <f t="shared" si="15"/>
        <v>0</v>
      </c>
      <c r="Q62" s="12">
        <f t="shared" si="16"/>
        <v>0</v>
      </c>
      <c r="R62" s="4"/>
      <c r="S62" s="13">
        <f t="shared" si="17"/>
        <v>0</v>
      </c>
      <c r="T62" s="12">
        <f t="shared" si="18"/>
        <v>0</v>
      </c>
      <c r="U62" s="4">
        <v>0</v>
      </c>
      <c r="V62" s="13">
        <f t="shared" si="19"/>
        <v>0</v>
      </c>
      <c r="W62" s="12">
        <f t="shared" si="20"/>
        <v>0</v>
      </c>
      <c r="Y62" s="13">
        <f t="shared" si="83"/>
        <v>0</v>
      </c>
      <c r="Z62" s="12">
        <f t="shared" si="84"/>
        <v>0</v>
      </c>
      <c r="AA62" s="4">
        <v>8</v>
      </c>
      <c r="AB62" s="13">
        <f t="shared" si="85"/>
        <v>1.3333333333333333</v>
      </c>
      <c r="AC62" s="12">
        <f t="shared" si="86"/>
        <v>240.79680000000002</v>
      </c>
      <c r="AD62" s="4"/>
      <c r="AE62" s="13">
        <f t="shared" si="87"/>
        <v>0</v>
      </c>
      <c r="AF62" s="12">
        <f t="shared" si="88"/>
        <v>0</v>
      </c>
      <c r="AH62" s="13">
        <f t="shared" si="27"/>
        <v>0</v>
      </c>
      <c r="AI62" s="12">
        <f t="shared" si="28"/>
        <v>0</v>
      </c>
      <c r="AJ62" s="4"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>
        <v>4</v>
      </c>
      <c r="AQ62" s="13">
        <f t="shared" si="33"/>
        <v>0.66666666666666663</v>
      </c>
      <c r="AR62" s="12">
        <f t="shared" si="34"/>
        <v>120.39840000000001</v>
      </c>
      <c r="AT62" s="13">
        <f t="shared" si="35"/>
        <v>0</v>
      </c>
      <c r="AU62" s="12">
        <f t="shared" si="36"/>
        <v>0</v>
      </c>
      <c r="AV62">
        <v>13</v>
      </c>
      <c r="AW62" s="13">
        <f t="shared" si="37"/>
        <v>2.1666666666666665</v>
      </c>
      <c r="AX62" s="12">
        <f t="shared" si="38"/>
        <v>391.29480000000001</v>
      </c>
      <c r="AY62" s="4"/>
      <c r="AZ62" s="13">
        <f t="shared" si="39"/>
        <v>0</v>
      </c>
      <c r="BA62" s="12">
        <f t="shared" si="40"/>
        <v>0</v>
      </c>
      <c r="BB62" s="4"/>
      <c r="BC62" s="13">
        <f t="shared" si="41"/>
        <v>0</v>
      </c>
      <c r="BD62" s="12">
        <f t="shared" si="42"/>
        <v>0</v>
      </c>
      <c r="BE62" s="4">
        <v>8</v>
      </c>
      <c r="BF62" s="13">
        <f t="shared" si="43"/>
        <v>1.3333333333333333</v>
      </c>
      <c r="BG62" s="12">
        <f t="shared" si="44"/>
        <v>240.79680000000002</v>
      </c>
      <c r="BH62" s="4"/>
      <c r="BI62" s="13">
        <f t="shared" si="45"/>
        <v>0</v>
      </c>
      <c r="BJ62" s="12">
        <f t="shared" si="46"/>
        <v>0</v>
      </c>
      <c r="BK62" s="4"/>
      <c r="BL62" s="13">
        <f t="shared" si="47"/>
        <v>0</v>
      </c>
      <c r="BM62" s="12">
        <f t="shared" si="48"/>
        <v>0</v>
      </c>
      <c r="BO62" s="13">
        <f t="shared" si="49"/>
        <v>0</v>
      </c>
      <c r="BP62" s="12">
        <f t="shared" si="50"/>
        <v>0</v>
      </c>
      <c r="BR62" s="13">
        <f t="shared" si="51"/>
        <v>0</v>
      </c>
      <c r="BS62" s="12">
        <f t="shared" si="52"/>
        <v>0</v>
      </c>
      <c r="BT62" s="4">
        <f>+ROUND(SUMIFS('[1]CHI TIÊT'!$AC:$AC,'[1]CHI TIÊT'!$M:$M,$B$1,'[1]CHI TIÊT'!$I:$I,$A62)*$D62,0)</f>
        <v>8</v>
      </c>
      <c r="BU62" s="13">
        <f t="shared" si="53"/>
        <v>1.3333333333333333</v>
      </c>
      <c r="BV62" s="12">
        <f t="shared" si="54"/>
        <v>240.79680000000002</v>
      </c>
      <c r="BX62" s="13">
        <f t="shared" si="55"/>
        <v>0</v>
      </c>
      <c r="BY62" s="12">
        <f t="shared" si="56"/>
        <v>0</v>
      </c>
      <c r="BZ62" s="4">
        <v>6</v>
      </c>
      <c r="CA62" s="13">
        <f t="shared" si="57"/>
        <v>1</v>
      </c>
      <c r="CB62" s="12">
        <f t="shared" si="58"/>
        <v>180.5976</v>
      </c>
      <c r="CD62" s="13">
        <f t="shared" si="59"/>
        <v>0</v>
      </c>
      <c r="CE62" s="12">
        <f t="shared" si="60"/>
        <v>0</v>
      </c>
      <c r="CF62" s="4">
        <v>0</v>
      </c>
      <c r="CG62" s="13">
        <f t="shared" si="61"/>
        <v>0</v>
      </c>
      <c r="CH62" s="12">
        <f t="shared" si="62"/>
        <v>0</v>
      </c>
      <c r="CI62" s="4"/>
      <c r="CJ62" s="13">
        <f t="shared" si="63"/>
        <v>0</v>
      </c>
      <c r="CK62" s="12">
        <f t="shared" si="64"/>
        <v>0</v>
      </c>
      <c r="CL62" s="4"/>
      <c r="CM62" s="13">
        <f t="shared" si="65"/>
        <v>0</v>
      </c>
      <c r="CN62" s="12">
        <f t="shared" si="66"/>
        <v>0</v>
      </c>
      <c r="CO62" s="4"/>
      <c r="CP62" s="13">
        <f t="shared" si="67"/>
        <v>0</v>
      </c>
      <c r="CQ62" s="12">
        <f t="shared" si="68"/>
        <v>0</v>
      </c>
      <c r="CR62" s="4">
        <v>31</v>
      </c>
      <c r="CS62" s="13">
        <f t="shared" si="69"/>
        <v>5.166666666666667</v>
      </c>
      <c r="CT62" s="12">
        <f t="shared" si="70"/>
        <v>933.08760000000007</v>
      </c>
      <c r="CU62" s="4">
        <v>0</v>
      </c>
      <c r="CV62" s="13">
        <f t="shared" si="71"/>
        <v>0</v>
      </c>
      <c r="CW62" s="12">
        <f t="shared" si="72"/>
        <v>0</v>
      </c>
    </row>
    <row r="63" spans="1:101" x14ac:dyDescent="0.25">
      <c r="A63" s="1">
        <v>173147000</v>
      </c>
      <c r="B63" t="s">
        <v>66</v>
      </c>
      <c r="C63" t="s">
        <v>67</v>
      </c>
      <c r="D63" s="2">
        <v>6.8965517241379309E-2</v>
      </c>
      <c r="E63" s="6">
        <v>6</v>
      </c>
      <c r="F63" s="6">
        <v>30.099600000000002</v>
      </c>
      <c r="G63" s="1">
        <v>320028</v>
      </c>
      <c r="H63" s="1" t="s">
        <v>54</v>
      </c>
      <c r="I63" s="4"/>
      <c r="J63" s="11">
        <f t="shared" si="73"/>
        <v>0</v>
      </c>
      <c r="K63" s="12">
        <f t="shared" si="12"/>
        <v>0</v>
      </c>
      <c r="L63" s="4"/>
      <c r="M63" s="13">
        <f t="shared" si="13"/>
        <v>0</v>
      </c>
      <c r="N63" s="12">
        <f t="shared" si="14"/>
        <v>0</v>
      </c>
      <c r="O63" s="4">
        <v>0</v>
      </c>
      <c r="P63" s="13">
        <f t="shared" si="15"/>
        <v>0</v>
      </c>
      <c r="Q63" s="12">
        <f t="shared" si="16"/>
        <v>0</v>
      </c>
      <c r="R63" s="4"/>
      <c r="S63" s="13">
        <f t="shared" si="17"/>
        <v>0</v>
      </c>
      <c r="T63" s="12">
        <f t="shared" si="18"/>
        <v>0</v>
      </c>
      <c r="U63" s="4">
        <v>0</v>
      </c>
      <c r="V63" s="13">
        <f t="shared" si="19"/>
        <v>0</v>
      </c>
      <c r="W63" s="12">
        <f t="shared" si="20"/>
        <v>0</v>
      </c>
      <c r="Y63" s="13">
        <f t="shared" si="83"/>
        <v>0</v>
      </c>
      <c r="Z63" s="12">
        <f t="shared" si="84"/>
        <v>0</v>
      </c>
      <c r="AA63" s="4">
        <v>7</v>
      </c>
      <c r="AB63" s="13">
        <f t="shared" si="85"/>
        <v>1.1666666666666667</v>
      </c>
      <c r="AC63" s="12">
        <f t="shared" si="86"/>
        <v>210.69720000000001</v>
      </c>
      <c r="AD63" s="4"/>
      <c r="AE63" s="13">
        <f t="shared" si="87"/>
        <v>0</v>
      </c>
      <c r="AF63" s="12">
        <f t="shared" si="88"/>
        <v>0</v>
      </c>
      <c r="AH63" s="13">
        <f t="shared" si="27"/>
        <v>0</v>
      </c>
      <c r="AI63" s="12">
        <f t="shared" si="28"/>
        <v>0</v>
      </c>
      <c r="AJ63" s="4"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>
        <v>3</v>
      </c>
      <c r="AQ63" s="13">
        <f t="shared" si="33"/>
        <v>0.5</v>
      </c>
      <c r="AR63" s="12">
        <f t="shared" si="34"/>
        <v>90.2988</v>
      </c>
      <c r="AT63" s="13">
        <f t="shared" si="35"/>
        <v>0</v>
      </c>
      <c r="AU63" s="12">
        <f t="shared" si="36"/>
        <v>0</v>
      </c>
      <c r="AV63">
        <v>10</v>
      </c>
      <c r="AW63" s="13">
        <f t="shared" si="37"/>
        <v>1.6666666666666667</v>
      </c>
      <c r="AX63" s="12">
        <f t="shared" si="38"/>
        <v>300.99600000000004</v>
      </c>
      <c r="AY63" s="4"/>
      <c r="AZ63" s="13">
        <f t="shared" si="39"/>
        <v>0</v>
      </c>
      <c r="BA63" s="12">
        <f t="shared" si="40"/>
        <v>0</v>
      </c>
      <c r="BB63" s="4"/>
      <c r="BC63" s="13">
        <f t="shared" si="41"/>
        <v>0</v>
      </c>
      <c r="BD63" s="12">
        <f t="shared" si="42"/>
        <v>0</v>
      </c>
      <c r="BE63" s="4">
        <v>7</v>
      </c>
      <c r="BF63" s="13">
        <f t="shared" si="43"/>
        <v>1.1666666666666667</v>
      </c>
      <c r="BG63" s="12">
        <f t="shared" si="44"/>
        <v>210.69720000000001</v>
      </c>
      <c r="BH63" s="4"/>
      <c r="BI63" s="13">
        <f t="shared" si="45"/>
        <v>0</v>
      </c>
      <c r="BJ63" s="12">
        <f t="shared" si="46"/>
        <v>0</v>
      </c>
      <c r="BK63" s="4"/>
      <c r="BL63" s="13">
        <f t="shared" si="47"/>
        <v>0</v>
      </c>
      <c r="BM63" s="12">
        <f t="shared" si="48"/>
        <v>0</v>
      </c>
      <c r="BO63" s="13">
        <f t="shared" si="49"/>
        <v>0</v>
      </c>
      <c r="BP63" s="12">
        <f t="shared" si="50"/>
        <v>0</v>
      </c>
      <c r="BR63" s="13">
        <f t="shared" si="51"/>
        <v>0</v>
      </c>
      <c r="BS63" s="12">
        <f t="shared" si="52"/>
        <v>0</v>
      </c>
      <c r="BT63" s="4">
        <f>+ROUND(SUMIFS('[1]CHI TIÊT'!$AC:$AC,'[1]CHI TIÊT'!$M:$M,$B$1,'[1]CHI TIÊT'!$I:$I,$A63)*$D63,0)</f>
        <v>7</v>
      </c>
      <c r="BU63" s="13">
        <f t="shared" si="53"/>
        <v>1.1666666666666667</v>
      </c>
      <c r="BV63" s="12">
        <f t="shared" si="54"/>
        <v>210.69720000000001</v>
      </c>
      <c r="BX63" s="13">
        <f t="shared" si="55"/>
        <v>0</v>
      </c>
      <c r="BY63" s="12">
        <f t="shared" si="56"/>
        <v>0</v>
      </c>
      <c r="BZ63" s="4">
        <v>5</v>
      </c>
      <c r="CA63" s="13">
        <f t="shared" si="57"/>
        <v>0.83333333333333337</v>
      </c>
      <c r="CB63" s="12">
        <f t="shared" si="58"/>
        <v>150.49800000000002</v>
      </c>
      <c r="CD63" s="13">
        <f t="shared" si="59"/>
        <v>0</v>
      </c>
      <c r="CE63" s="12">
        <f t="shared" si="60"/>
        <v>0</v>
      </c>
      <c r="CF63" s="4">
        <v>0</v>
      </c>
      <c r="CG63" s="13">
        <f t="shared" si="61"/>
        <v>0</v>
      </c>
      <c r="CH63" s="12">
        <f t="shared" si="62"/>
        <v>0</v>
      </c>
      <c r="CI63" s="4"/>
      <c r="CJ63" s="13">
        <f t="shared" si="63"/>
        <v>0</v>
      </c>
      <c r="CK63" s="12">
        <f t="shared" si="64"/>
        <v>0</v>
      </c>
      <c r="CL63" s="4"/>
      <c r="CM63" s="13">
        <f t="shared" si="65"/>
        <v>0</v>
      </c>
      <c r="CN63" s="12">
        <f t="shared" si="66"/>
        <v>0</v>
      </c>
      <c r="CO63" s="4"/>
      <c r="CP63" s="13">
        <f t="shared" si="67"/>
        <v>0</v>
      </c>
      <c r="CQ63" s="12">
        <f t="shared" si="68"/>
        <v>0</v>
      </c>
      <c r="CR63" s="4">
        <v>24</v>
      </c>
      <c r="CS63" s="13">
        <f t="shared" si="69"/>
        <v>4</v>
      </c>
      <c r="CT63" s="12">
        <f t="shared" si="70"/>
        <v>722.3904</v>
      </c>
      <c r="CU63" s="4">
        <v>0</v>
      </c>
      <c r="CV63" s="13">
        <f t="shared" si="71"/>
        <v>0</v>
      </c>
      <c r="CW63" s="12">
        <f t="shared" si="72"/>
        <v>0</v>
      </c>
    </row>
    <row r="64" spans="1:101" x14ac:dyDescent="0.25">
      <c r="A64" s="1">
        <v>173147000</v>
      </c>
      <c r="B64" t="s">
        <v>68</v>
      </c>
      <c r="C64" t="s">
        <v>69</v>
      </c>
      <c r="D64" s="2">
        <v>6.8965517241379309E-2</v>
      </c>
      <c r="E64" s="6">
        <v>6</v>
      </c>
      <c r="F64" s="6">
        <v>30.099600000000002</v>
      </c>
      <c r="G64" s="1">
        <v>320028</v>
      </c>
      <c r="H64" s="1" t="s">
        <v>54</v>
      </c>
      <c r="I64" s="4"/>
      <c r="J64" s="11">
        <f t="shared" si="73"/>
        <v>0</v>
      </c>
      <c r="K64" s="12">
        <f t="shared" si="12"/>
        <v>0</v>
      </c>
      <c r="L64" s="4"/>
      <c r="M64" s="13">
        <f t="shared" si="13"/>
        <v>0</v>
      </c>
      <c r="N64" s="12">
        <f t="shared" si="14"/>
        <v>0</v>
      </c>
      <c r="O64" s="4">
        <v>0</v>
      </c>
      <c r="P64" s="13">
        <f t="shared" si="15"/>
        <v>0</v>
      </c>
      <c r="Q64" s="12">
        <f t="shared" si="16"/>
        <v>0</v>
      </c>
      <c r="R64" s="4"/>
      <c r="S64" s="13">
        <f t="shared" si="17"/>
        <v>0</v>
      </c>
      <c r="T64" s="12">
        <f t="shared" si="18"/>
        <v>0</v>
      </c>
      <c r="U64" s="4">
        <v>0</v>
      </c>
      <c r="V64" s="13">
        <f t="shared" si="19"/>
        <v>0</v>
      </c>
      <c r="W64" s="12">
        <f t="shared" si="20"/>
        <v>0</v>
      </c>
      <c r="Y64" s="13">
        <f t="shared" si="83"/>
        <v>0</v>
      </c>
      <c r="Z64" s="12">
        <f t="shared" si="84"/>
        <v>0</v>
      </c>
      <c r="AA64" s="4">
        <v>7</v>
      </c>
      <c r="AB64" s="13">
        <f t="shared" si="85"/>
        <v>1.1666666666666667</v>
      </c>
      <c r="AC64" s="12">
        <f t="shared" si="86"/>
        <v>210.69720000000001</v>
      </c>
      <c r="AD64" s="4"/>
      <c r="AE64" s="13">
        <f t="shared" si="87"/>
        <v>0</v>
      </c>
      <c r="AF64" s="12">
        <f t="shared" si="88"/>
        <v>0</v>
      </c>
      <c r="AH64" s="13">
        <f t="shared" si="27"/>
        <v>0</v>
      </c>
      <c r="AI64" s="12">
        <f t="shared" si="28"/>
        <v>0</v>
      </c>
      <c r="AJ64" s="4">
        <v>0</v>
      </c>
      <c r="AK64" s="13">
        <f t="shared" si="29"/>
        <v>0</v>
      </c>
      <c r="AL64" s="12">
        <f t="shared" si="30"/>
        <v>0</v>
      </c>
      <c r="AN64" s="13">
        <f t="shared" si="31"/>
        <v>0</v>
      </c>
      <c r="AO64" s="12">
        <f t="shared" si="32"/>
        <v>0</v>
      </c>
      <c r="AP64" s="4">
        <v>3</v>
      </c>
      <c r="AQ64" s="13">
        <f t="shared" si="33"/>
        <v>0.5</v>
      </c>
      <c r="AR64" s="12">
        <f t="shared" si="34"/>
        <v>90.2988</v>
      </c>
      <c r="AT64" s="13">
        <f t="shared" si="35"/>
        <v>0</v>
      </c>
      <c r="AU64" s="12">
        <f t="shared" si="36"/>
        <v>0</v>
      </c>
      <c r="AV64">
        <v>10</v>
      </c>
      <c r="AW64" s="13">
        <f t="shared" si="37"/>
        <v>1.6666666666666667</v>
      </c>
      <c r="AX64" s="12">
        <f t="shared" si="38"/>
        <v>300.99600000000004</v>
      </c>
      <c r="AY64" s="4"/>
      <c r="AZ64" s="13">
        <f t="shared" si="39"/>
        <v>0</v>
      </c>
      <c r="BA64" s="12">
        <f t="shared" si="40"/>
        <v>0</v>
      </c>
      <c r="BB64" s="4"/>
      <c r="BC64" s="13">
        <f t="shared" si="41"/>
        <v>0</v>
      </c>
      <c r="BD64" s="12">
        <f t="shared" si="42"/>
        <v>0</v>
      </c>
      <c r="BE64" s="4">
        <v>7</v>
      </c>
      <c r="BF64" s="13">
        <f t="shared" si="43"/>
        <v>1.1666666666666667</v>
      </c>
      <c r="BG64" s="12">
        <f t="shared" si="44"/>
        <v>210.69720000000001</v>
      </c>
      <c r="BH64" s="4"/>
      <c r="BI64" s="13">
        <f t="shared" si="45"/>
        <v>0</v>
      </c>
      <c r="BJ64" s="12">
        <f t="shared" si="46"/>
        <v>0</v>
      </c>
      <c r="BK64" s="4"/>
      <c r="BL64" s="13">
        <f t="shared" si="47"/>
        <v>0</v>
      </c>
      <c r="BM64" s="12">
        <f t="shared" si="48"/>
        <v>0</v>
      </c>
      <c r="BO64" s="13">
        <f t="shared" si="49"/>
        <v>0</v>
      </c>
      <c r="BP64" s="12">
        <f t="shared" si="50"/>
        <v>0</v>
      </c>
      <c r="BR64" s="13">
        <f t="shared" si="51"/>
        <v>0</v>
      </c>
      <c r="BS64" s="12">
        <f t="shared" si="52"/>
        <v>0</v>
      </c>
      <c r="BT64" s="4">
        <f>+ROUND(SUMIFS('[1]CHI TIÊT'!$AC:$AC,'[1]CHI TIÊT'!$M:$M,$B$1,'[1]CHI TIÊT'!$I:$I,$A64)*$D64,0)</f>
        <v>7</v>
      </c>
      <c r="BU64" s="13">
        <f t="shared" si="53"/>
        <v>1.1666666666666667</v>
      </c>
      <c r="BV64" s="12">
        <f t="shared" si="54"/>
        <v>210.69720000000001</v>
      </c>
      <c r="BX64" s="13">
        <f t="shared" si="55"/>
        <v>0</v>
      </c>
      <c r="BY64" s="12">
        <f t="shared" si="56"/>
        <v>0</v>
      </c>
      <c r="BZ64" s="4">
        <v>5</v>
      </c>
      <c r="CA64" s="13">
        <f t="shared" si="57"/>
        <v>0.83333333333333337</v>
      </c>
      <c r="CB64" s="12">
        <f t="shared" si="58"/>
        <v>150.49800000000002</v>
      </c>
      <c r="CD64" s="13">
        <f t="shared" si="59"/>
        <v>0</v>
      </c>
      <c r="CE64" s="12">
        <f t="shared" si="60"/>
        <v>0</v>
      </c>
      <c r="CF64" s="4">
        <v>0</v>
      </c>
      <c r="CG64" s="13">
        <f t="shared" si="61"/>
        <v>0</v>
      </c>
      <c r="CH64" s="12">
        <f t="shared" si="62"/>
        <v>0</v>
      </c>
      <c r="CI64" s="4"/>
      <c r="CJ64" s="13">
        <f t="shared" si="63"/>
        <v>0</v>
      </c>
      <c r="CK64" s="12">
        <f t="shared" si="64"/>
        <v>0</v>
      </c>
      <c r="CL64" s="4"/>
      <c r="CM64" s="13">
        <f t="shared" si="65"/>
        <v>0</v>
      </c>
      <c r="CN64" s="12">
        <f t="shared" si="66"/>
        <v>0</v>
      </c>
      <c r="CO64" s="4"/>
      <c r="CP64" s="13">
        <f t="shared" si="67"/>
        <v>0</v>
      </c>
      <c r="CQ64" s="12">
        <f t="shared" si="68"/>
        <v>0</v>
      </c>
      <c r="CR64" s="4">
        <v>24</v>
      </c>
      <c r="CS64" s="13">
        <f t="shared" si="69"/>
        <v>4</v>
      </c>
      <c r="CT64" s="12">
        <f t="shared" si="70"/>
        <v>722.3904</v>
      </c>
      <c r="CU64" s="4">
        <v>0</v>
      </c>
      <c r="CV64" s="13">
        <f t="shared" si="71"/>
        <v>0</v>
      </c>
      <c r="CW64" s="12">
        <f t="shared" si="72"/>
        <v>0</v>
      </c>
    </row>
    <row r="65" spans="1:101" x14ac:dyDescent="0.25">
      <c r="A65" s="1">
        <v>173147000</v>
      </c>
      <c r="B65" t="s">
        <v>70</v>
      </c>
      <c r="C65" t="s">
        <v>71</v>
      </c>
      <c r="D65" s="3">
        <v>1.7241379310344827E-2</v>
      </c>
      <c r="E65" s="6">
        <v>6</v>
      </c>
      <c r="F65" s="6">
        <v>30.099600000000002</v>
      </c>
      <c r="G65" s="1">
        <v>320028</v>
      </c>
      <c r="H65" s="1" t="s">
        <v>54</v>
      </c>
      <c r="I65" s="4"/>
      <c r="J65" s="11">
        <f t="shared" si="73"/>
        <v>0</v>
      </c>
      <c r="K65" s="12">
        <f t="shared" si="12"/>
        <v>0</v>
      </c>
      <c r="L65" s="4"/>
      <c r="M65" s="13">
        <f t="shared" si="13"/>
        <v>0</v>
      </c>
      <c r="N65" s="12">
        <f t="shared" si="14"/>
        <v>0</v>
      </c>
      <c r="O65" s="4">
        <v>0</v>
      </c>
      <c r="P65" s="13">
        <f t="shared" si="15"/>
        <v>0</v>
      </c>
      <c r="Q65" s="12">
        <f t="shared" si="16"/>
        <v>0</v>
      </c>
      <c r="R65" s="4"/>
      <c r="S65" s="13">
        <f t="shared" si="17"/>
        <v>0</v>
      </c>
      <c r="T65" s="12">
        <f t="shared" si="18"/>
        <v>0</v>
      </c>
      <c r="U65" s="4">
        <v>0</v>
      </c>
      <c r="V65" s="13">
        <f t="shared" si="19"/>
        <v>0</v>
      </c>
      <c r="W65" s="12">
        <f t="shared" si="20"/>
        <v>0</v>
      </c>
      <c r="Y65" s="13">
        <f t="shared" si="83"/>
        <v>0</v>
      </c>
      <c r="Z65" s="12">
        <f t="shared" si="84"/>
        <v>0</v>
      </c>
      <c r="AA65" s="4">
        <v>1</v>
      </c>
      <c r="AB65" s="13">
        <f t="shared" si="85"/>
        <v>0.16666666666666666</v>
      </c>
      <c r="AC65" s="12">
        <f t="shared" si="86"/>
        <v>30.099600000000002</v>
      </c>
      <c r="AD65" s="4"/>
      <c r="AE65" s="13">
        <f t="shared" si="87"/>
        <v>0</v>
      </c>
      <c r="AF65" s="12">
        <f t="shared" si="88"/>
        <v>0</v>
      </c>
      <c r="AH65" s="13">
        <f t="shared" si="27"/>
        <v>0</v>
      </c>
      <c r="AI65" s="12">
        <f t="shared" si="28"/>
        <v>0</v>
      </c>
      <c r="AJ65" s="4"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>
        <v>2</v>
      </c>
      <c r="AQ65" s="13">
        <f t="shared" si="33"/>
        <v>0.33333333333333331</v>
      </c>
      <c r="AR65" s="12">
        <f t="shared" si="34"/>
        <v>60.199200000000005</v>
      </c>
      <c r="AT65" s="13">
        <f t="shared" si="35"/>
        <v>0</v>
      </c>
      <c r="AU65" s="12">
        <f t="shared" si="36"/>
        <v>0</v>
      </c>
      <c r="AV65">
        <v>2</v>
      </c>
      <c r="AW65" s="13">
        <f t="shared" si="37"/>
        <v>0.33333333333333331</v>
      </c>
      <c r="AX65" s="12">
        <f t="shared" si="38"/>
        <v>60.199200000000005</v>
      </c>
      <c r="AY65" s="4"/>
      <c r="AZ65" s="13">
        <f t="shared" si="39"/>
        <v>0</v>
      </c>
      <c r="BA65" s="12">
        <f t="shared" si="40"/>
        <v>0</v>
      </c>
      <c r="BB65" s="4"/>
      <c r="BC65" s="13">
        <f t="shared" si="41"/>
        <v>0</v>
      </c>
      <c r="BD65" s="12">
        <f t="shared" si="42"/>
        <v>0</v>
      </c>
      <c r="BE65" s="4">
        <v>1</v>
      </c>
      <c r="BF65" s="13">
        <f t="shared" si="43"/>
        <v>0.16666666666666666</v>
      </c>
      <c r="BG65" s="12">
        <f t="shared" si="44"/>
        <v>30.099600000000002</v>
      </c>
      <c r="BH65" s="4"/>
      <c r="BI65" s="13">
        <f t="shared" si="45"/>
        <v>0</v>
      </c>
      <c r="BJ65" s="12">
        <f t="shared" si="46"/>
        <v>0</v>
      </c>
      <c r="BK65" s="4"/>
      <c r="BL65" s="13">
        <f t="shared" si="47"/>
        <v>0</v>
      </c>
      <c r="BM65" s="12">
        <f t="shared" si="48"/>
        <v>0</v>
      </c>
      <c r="BO65" s="13">
        <f t="shared" si="49"/>
        <v>0</v>
      </c>
      <c r="BP65" s="12">
        <f t="shared" si="50"/>
        <v>0</v>
      </c>
      <c r="BR65" s="13">
        <f t="shared" si="51"/>
        <v>0</v>
      </c>
      <c r="BS65" s="12">
        <f t="shared" si="52"/>
        <v>0</v>
      </c>
      <c r="BT65" s="4">
        <v>1</v>
      </c>
      <c r="BU65" s="13">
        <f t="shared" si="53"/>
        <v>0.16666666666666666</v>
      </c>
      <c r="BV65" s="12">
        <f t="shared" si="54"/>
        <v>30.099600000000002</v>
      </c>
      <c r="BX65" s="13">
        <f t="shared" si="55"/>
        <v>0</v>
      </c>
      <c r="BY65" s="12">
        <f t="shared" si="56"/>
        <v>0</v>
      </c>
      <c r="BZ65" s="4">
        <v>1</v>
      </c>
      <c r="CA65" s="13">
        <f t="shared" si="57"/>
        <v>0.16666666666666666</v>
      </c>
      <c r="CB65" s="12">
        <f t="shared" si="58"/>
        <v>30.099600000000002</v>
      </c>
      <c r="CD65" s="13">
        <f t="shared" si="59"/>
        <v>0</v>
      </c>
      <c r="CE65" s="12">
        <f t="shared" si="60"/>
        <v>0</v>
      </c>
      <c r="CF65" s="4">
        <v>0</v>
      </c>
      <c r="CG65" s="13">
        <f t="shared" si="61"/>
        <v>0</v>
      </c>
      <c r="CH65" s="12">
        <f t="shared" si="62"/>
        <v>0</v>
      </c>
      <c r="CI65" s="4"/>
      <c r="CJ65" s="13">
        <f t="shared" si="63"/>
        <v>0</v>
      </c>
      <c r="CK65" s="12">
        <f t="shared" si="64"/>
        <v>0</v>
      </c>
      <c r="CL65" s="4"/>
      <c r="CM65" s="13">
        <f t="shared" si="65"/>
        <v>0</v>
      </c>
      <c r="CN65" s="12">
        <f t="shared" si="66"/>
        <v>0</v>
      </c>
      <c r="CO65" s="4"/>
      <c r="CP65" s="13">
        <f t="shared" si="67"/>
        <v>0</v>
      </c>
      <c r="CQ65" s="12">
        <f t="shared" si="68"/>
        <v>0</v>
      </c>
      <c r="CR65" s="4">
        <v>6</v>
      </c>
      <c r="CS65" s="13">
        <f t="shared" si="69"/>
        <v>1</v>
      </c>
      <c r="CT65" s="12">
        <f t="shared" si="70"/>
        <v>180.5976</v>
      </c>
      <c r="CU65" s="4">
        <v>0</v>
      </c>
      <c r="CV65" s="13">
        <f t="shared" si="71"/>
        <v>0</v>
      </c>
      <c r="CW65" s="12">
        <f t="shared" si="72"/>
        <v>0</v>
      </c>
    </row>
    <row r="66" spans="1:101" x14ac:dyDescent="0.25">
      <c r="D66" s="3"/>
      <c r="E66" s="6"/>
      <c r="F66" s="6"/>
      <c r="I66" s="4"/>
      <c r="J66" s="11">
        <f t="shared" si="73"/>
        <v>0</v>
      </c>
      <c r="K66" s="12">
        <f t="shared" si="12"/>
        <v>0</v>
      </c>
      <c r="L66" s="4"/>
      <c r="M66" s="13">
        <f t="shared" si="13"/>
        <v>0</v>
      </c>
      <c r="N66" s="12">
        <f t="shared" si="14"/>
        <v>0</v>
      </c>
      <c r="O66" s="4">
        <v>0</v>
      </c>
      <c r="P66" s="13">
        <f t="shared" si="15"/>
        <v>0</v>
      </c>
      <c r="Q66" s="12">
        <f t="shared" si="16"/>
        <v>0</v>
      </c>
      <c r="R66" s="4"/>
      <c r="S66" s="13">
        <f t="shared" si="17"/>
        <v>0</v>
      </c>
      <c r="T66" s="12">
        <f t="shared" si="18"/>
        <v>0</v>
      </c>
      <c r="U66" s="4">
        <v>0</v>
      </c>
      <c r="V66" s="13">
        <f t="shared" si="19"/>
        <v>0</v>
      </c>
      <c r="W66" s="12">
        <f t="shared" si="20"/>
        <v>0</v>
      </c>
      <c r="Y66" s="13">
        <f t="shared" si="83"/>
        <v>0</v>
      </c>
      <c r="Z66" s="12">
        <f t="shared" si="84"/>
        <v>0</v>
      </c>
      <c r="AA66" s="4">
        <v>0</v>
      </c>
      <c r="AB66" s="13">
        <f t="shared" si="85"/>
        <v>0</v>
      </c>
      <c r="AC66" s="12">
        <f t="shared" si="86"/>
        <v>0</v>
      </c>
      <c r="AD66" s="4"/>
      <c r="AE66" s="13">
        <f t="shared" si="87"/>
        <v>0</v>
      </c>
      <c r="AF66" s="12">
        <f t="shared" si="88"/>
        <v>0</v>
      </c>
      <c r="AH66" s="13">
        <f t="shared" si="27"/>
        <v>0</v>
      </c>
      <c r="AI66" s="12">
        <f t="shared" si="28"/>
        <v>0</v>
      </c>
      <c r="AJ66" s="4"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>
        <v>0</v>
      </c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V66">
        <v>0</v>
      </c>
      <c r="AW66" s="13">
        <f t="shared" si="37"/>
        <v>0</v>
      </c>
      <c r="AX66" s="12">
        <f t="shared" si="38"/>
        <v>0</v>
      </c>
      <c r="AY66" s="4"/>
      <c r="AZ66" s="13">
        <f t="shared" si="39"/>
        <v>0</v>
      </c>
      <c r="BA66" s="12">
        <f t="shared" si="40"/>
        <v>0</v>
      </c>
      <c r="BB66" s="4"/>
      <c r="BC66" s="13">
        <f t="shared" si="41"/>
        <v>0</v>
      </c>
      <c r="BD66" s="12">
        <f t="shared" si="42"/>
        <v>0</v>
      </c>
      <c r="BE66" s="4">
        <v>0</v>
      </c>
      <c r="BF66" s="13">
        <f t="shared" si="43"/>
        <v>0</v>
      </c>
      <c r="BG66" s="12">
        <f t="shared" si="44"/>
        <v>0</v>
      </c>
      <c r="BH66" s="4"/>
      <c r="BI66" s="13">
        <f t="shared" si="45"/>
        <v>0</v>
      </c>
      <c r="BJ66" s="12">
        <f t="shared" si="46"/>
        <v>0</v>
      </c>
      <c r="BK66" s="4"/>
      <c r="BL66" s="13">
        <f t="shared" si="47"/>
        <v>0</v>
      </c>
      <c r="BM66" s="12">
        <f t="shared" si="48"/>
        <v>0</v>
      </c>
      <c r="BO66" s="13">
        <f t="shared" si="49"/>
        <v>0</v>
      </c>
      <c r="BP66" s="12">
        <f t="shared" si="50"/>
        <v>0</v>
      </c>
      <c r="BR66" s="13">
        <f t="shared" si="51"/>
        <v>0</v>
      </c>
      <c r="BS66" s="12">
        <f t="shared" si="52"/>
        <v>0</v>
      </c>
      <c r="BT66" s="4">
        <f>+ROUND(SUMIFS('[1]CHI TIÊT'!$AC:$AC,'[1]CHI TIÊT'!$M:$M,$B$1,'[1]CHI TIÊT'!$I:$I,$A66)*$D66,0)</f>
        <v>0</v>
      </c>
      <c r="BU66" s="13">
        <f t="shared" si="53"/>
        <v>0</v>
      </c>
      <c r="BV66" s="12">
        <f t="shared" si="54"/>
        <v>0</v>
      </c>
      <c r="BX66" s="13">
        <f t="shared" si="55"/>
        <v>0</v>
      </c>
      <c r="BY66" s="12">
        <f t="shared" si="56"/>
        <v>0</v>
      </c>
      <c r="BZ66" s="4">
        <v>0</v>
      </c>
      <c r="CA66" s="13">
        <f t="shared" si="57"/>
        <v>0</v>
      </c>
      <c r="CB66" s="12">
        <f t="shared" si="58"/>
        <v>0</v>
      </c>
      <c r="CD66" s="13">
        <f t="shared" si="59"/>
        <v>0</v>
      </c>
      <c r="CE66" s="12">
        <f t="shared" si="60"/>
        <v>0</v>
      </c>
      <c r="CF66" s="4">
        <v>0</v>
      </c>
      <c r="CG66" s="13">
        <f t="shared" si="61"/>
        <v>0</v>
      </c>
      <c r="CH66" s="12">
        <f t="shared" si="62"/>
        <v>0</v>
      </c>
      <c r="CI66" s="4"/>
      <c r="CJ66" s="13">
        <f t="shared" si="63"/>
        <v>0</v>
      </c>
      <c r="CK66" s="12">
        <f t="shared" si="64"/>
        <v>0</v>
      </c>
      <c r="CL66" s="4"/>
      <c r="CM66" s="13">
        <f t="shared" si="65"/>
        <v>0</v>
      </c>
      <c r="CN66" s="12">
        <f t="shared" si="66"/>
        <v>0</v>
      </c>
      <c r="CO66" s="4"/>
      <c r="CP66" s="13">
        <f t="shared" si="67"/>
        <v>0</v>
      </c>
      <c r="CQ66" s="12">
        <f t="shared" si="68"/>
        <v>0</v>
      </c>
      <c r="CR66" s="4">
        <v>0</v>
      </c>
      <c r="CS66" s="13">
        <f t="shared" si="69"/>
        <v>0</v>
      </c>
      <c r="CT66" s="12">
        <f t="shared" si="70"/>
        <v>0</v>
      </c>
      <c r="CU66" s="4">
        <v>0</v>
      </c>
      <c r="CV66" s="13">
        <f t="shared" si="71"/>
        <v>0</v>
      </c>
      <c r="CW66" s="12">
        <f t="shared" si="72"/>
        <v>0</v>
      </c>
    </row>
    <row r="67" spans="1:101" s="8" customFormat="1" x14ac:dyDescent="0.25">
      <c r="A67" s="1">
        <v>173162000</v>
      </c>
      <c r="B67" t="s">
        <v>56</v>
      </c>
      <c r="C67" t="s">
        <v>57</v>
      </c>
      <c r="D67" s="2">
        <v>3.4482758620689655E-2</v>
      </c>
      <c r="E67" s="6">
        <v>6</v>
      </c>
      <c r="F67" s="6">
        <v>18.065159999999999</v>
      </c>
      <c r="G67" s="1">
        <v>322002</v>
      </c>
      <c r="H67" s="1" t="s">
        <v>45</v>
      </c>
      <c r="I67" s="4"/>
      <c r="J67" s="11">
        <f t="shared" si="73"/>
        <v>0</v>
      </c>
      <c r="K67" s="12">
        <f t="shared" si="12"/>
        <v>0</v>
      </c>
      <c r="L67" s="4"/>
      <c r="M67" s="13">
        <f t="shared" si="13"/>
        <v>0</v>
      </c>
      <c r="N67" s="15">
        <f t="shared" si="14"/>
        <v>0</v>
      </c>
      <c r="O67" s="4">
        <v>0</v>
      </c>
      <c r="P67" s="13">
        <f t="shared" si="15"/>
        <v>0</v>
      </c>
      <c r="Q67" s="15">
        <f t="shared" si="16"/>
        <v>0</v>
      </c>
      <c r="R67" s="14"/>
      <c r="S67" s="13">
        <f t="shared" si="17"/>
        <v>0</v>
      </c>
      <c r="T67" s="15">
        <f t="shared" si="18"/>
        <v>0</v>
      </c>
      <c r="U67" s="7">
        <v>0</v>
      </c>
      <c r="V67" s="13">
        <f t="shared" si="19"/>
        <v>0</v>
      </c>
      <c r="W67" s="15">
        <f t="shared" si="20"/>
        <v>0</v>
      </c>
      <c r="Y67" s="13">
        <f t="shared" si="83"/>
        <v>0</v>
      </c>
      <c r="Z67" s="12">
        <f t="shared" si="84"/>
        <v>0</v>
      </c>
      <c r="AA67" s="4">
        <v>0</v>
      </c>
      <c r="AB67" s="13">
        <f t="shared" si="85"/>
        <v>0</v>
      </c>
      <c r="AC67" s="12">
        <f t="shared" si="86"/>
        <v>0</v>
      </c>
      <c r="AD67" s="7"/>
      <c r="AE67" s="13">
        <f t="shared" si="87"/>
        <v>0</v>
      </c>
      <c r="AF67" s="12">
        <f t="shared" si="88"/>
        <v>0</v>
      </c>
      <c r="AH67" s="13">
        <f t="shared" si="27"/>
        <v>0</v>
      </c>
      <c r="AI67" s="12">
        <f t="shared" si="28"/>
        <v>0</v>
      </c>
      <c r="AJ67" s="4"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>
        <v>0</v>
      </c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V67">
        <v>16</v>
      </c>
      <c r="AW67" s="13">
        <f t="shared" si="37"/>
        <v>2.6666666666666665</v>
      </c>
      <c r="AX67" s="12">
        <f t="shared" si="38"/>
        <v>289.04255999999998</v>
      </c>
      <c r="AY67" s="4"/>
      <c r="AZ67" s="13">
        <f t="shared" si="39"/>
        <v>0</v>
      </c>
      <c r="BA67" s="12">
        <f t="shared" si="40"/>
        <v>0</v>
      </c>
      <c r="BB67" s="4"/>
      <c r="BC67" s="13">
        <f t="shared" si="41"/>
        <v>0</v>
      </c>
      <c r="BD67" s="12">
        <f t="shared" si="42"/>
        <v>0</v>
      </c>
      <c r="BE67" s="4">
        <v>0</v>
      </c>
      <c r="BF67" s="13">
        <f t="shared" si="43"/>
        <v>0</v>
      </c>
      <c r="BG67" s="12">
        <f t="shared" si="44"/>
        <v>0</v>
      </c>
      <c r="BH67" s="4"/>
      <c r="BI67" s="13">
        <f t="shared" si="45"/>
        <v>0</v>
      </c>
      <c r="BJ67" s="12">
        <f t="shared" si="46"/>
        <v>0</v>
      </c>
      <c r="BK67" s="4"/>
      <c r="BL67" s="13">
        <f t="shared" si="47"/>
        <v>0</v>
      </c>
      <c r="BM67" s="12">
        <f t="shared" si="48"/>
        <v>0</v>
      </c>
      <c r="BO67" s="13">
        <f t="shared" si="49"/>
        <v>0</v>
      </c>
      <c r="BP67" s="12">
        <f t="shared" si="50"/>
        <v>0</v>
      </c>
      <c r="BR67" s="13">
        <f t="shared" si="51"/>
        <v>0</v>
      </c>
      <c r="BS67" s="12">
        <f t="shared" si="52"/>
        <v>0</v>
      </c>
      <c r="BT67" s="4">
        <f>+ROUND(SUMIFS('[1]CHI TIÊT'!$AC:$AC,'[1]CHI TIÊT'!$M:$M,$B$1,'[1]CHI TIÊT'!$I:$I,$A67)*$D67,0)</f>
        <v>0</v>
      </c>
      <c r="BU67" s="13">
        <f t="shared" si="53"/>
        <v>0</v>
      </c>
      <c r="BV67" s="12">
        <f t="shared" si="54"/>
        <v>0</v>
      </c>
      <c r="BX67" s="13">
        <f t="shared" si="55"/>
        <v>0</v>
      </c>
      <c r="BY67" s="12">
        <f t="shared" si="56"/>
        <v>0</v>
      </c>
      <c r="BZ67" s="4">
        <v>0</v>
      </c>
      <c r="CA67" s="13">
        <f t="shared" si="57"/>
        <v>0</v>
      </c>
      <c r="CB67" s="12">
        <f t="shared" si="58"/>
        <v>0</v>
      </c>
      <c r="CD67" s="13">
        <f t="shared" si="59"/>
        <v>0</v>
      </c>
      <c r="CE67" s="12">
        <f t="shared" si="60"/>
        <v>0</v>
      </c>
      <c r="CF67" s="4">
        <v>0</v>
      </c>
      <c r="CG67" s="13">
        <f t="shared" si="61"/>
        <v>0</v>
      </c>
      <c r="CH67" s="12">
        <f t="shared" si="62"/>
        <v>0</v>
      </c>
      <c r="CI67" s="4"/>
      <c r="CJ67" s="13">
        <f t="shared" si="63"/>
        <v>0</v>
      </c>
      <c r="CK67" s="12">
        <f t="shared" si="64"/>
        <v>0</v>
      </c>
      <c r="CL67" s="4"/>
      <c r="CM67" s="13">
        <f t="shared" si="65"/>
        <v>0</v>
      </c>
      <c r="CN67" s="12">
        <f t="shared" si="66"/>
        <v>0</v>
      </c>
      <c r="CO67" s="4"/>
      <c r="CP67" s="13">
        <f t="shared" si="67"/>
        <v>0</v>
      </c>
      <c r="CQ67" s="12">
        <f t="shared" si="68"/>
        <v>0</v>
      </c>
      <c r="CR67" s="4">
        <v>0</v>
      </c>
      <c r="CS67" s="13">
        <f t="shared" si="69"/>
        <v>0</v>
      </c>
      <c r="CT67" s="12">
        <f t="shared" si="70"/>
        <v>0</v>
      </c>
      <c r="CU67" s="4">
        <v>3</v>
      </c>
      <c r="CV67" s="13">
        <f t="shared" si="71"/>
        <v>0.5</v>
      </c>
      <c r="CW67" s="12">
        <f t="shared" si="72"/>
        <v>54.195479999999996</v>
      </c>
    </row>
    <row r="68" spans="1:101" x14ac:dyDescent="0.25">
      <c r="A68" s="1">
        <v>173162000</v>
      </c>
      <c r="B68" t="s">
        <v>58</v>
      </c>
      <c r="C68" t="s">
        <v>59</v>
      </c>
      <c r="D68" s="2">
        <v>0.20689655172413793</v>
      </c>
      <c r="E68" s="6">
        <v>6</v>
      </c>
      <c r="F68" s="6">
        <v>18.065159999999999</v>
      </c>
      <c r="G68" s="1">
        <v>322002</v>
      </c>
      <c r="H68" s="1" t="s">
        <v>45</v>
      </c>
      <c r="I68" s="4"/>
      <c r="J68" s="11">
        <f t="shared" si="73"/>
        <v>0</v>
      </c>
      <c r="K68" s="12">
        <f t="shared" si="12"/>
        <v>0</v>
      </c>
      <c r="L68" s="4"/>
      <c r="M68" s="13">
        <f t="shared" si="13"/>
        <v>0</v>
      </c>
      <c r="N68" s="12">
        <f t="shared" si="14"/>
        <v>0</v>
      </c>
      <c r="O68" s="4">
        <v>0</v>
      </c>
      <c r="P68" s="13">
        <f t="shared" si="15"/>
        <v>0</v>
      </c>
      <c r="Q68" s="12">
        <f t="shared" si="16"/>
        <v>0</v>
      </c>
      <c r="R68" s="4"/>
      <c r="S68" s="13">
        <f t="shared" si="17"/>
        <v>0</v>
      </c>
      <c r="T68" s="12">
        <f t="shared" si="18"/>
        <v>0</v>
      </c>
      <c r="U68" s="4">
        <v>0</v>
      </c>
      <c r="V68" s="13">
        <f t="shared" si="19"/>
        <v>0</v>
      </c>
      <c r="W68" s="12">
        <f t="shared" si="20"/>
        <v>0</v>
      </c>
      <c r="Y68" s="13">
        <f t="shared" si="83"/>
        <v>0</v>
      </c>
      <c r="Z68" s="12">
        <f t="shared" si="84"/>
        <v>0</v>
      </c>
      <c r="AA68" s="4">
        <v>0</v>
      </c>
      <c r="AB68" s="13">
        <f t="shared" si="85"/>
        <v>0</v>
      </c>
      <c r="AC68" s="12">
        <f t="shared" si="86"/>
        <v>0</v>
      </c>
      <c r="AD68" s="4"/>
      <c r="AE68" s="13">
        <f t="shared" si="87"/>
        <v>0</v>
      </c>
      <c r="AF68" s="12">
        <f t="shared" si="88"/>
        <v>0</v>
      </c>
      <c r="AH68" s="13">
        <f t="shared" si="27"/>
        <v>0</v>
      </c>
      <c r="AI68" s="12">
        <f t="shared" si="28"/>
        <v>0</v>
      </c>
      <c r="AJ68" s="4"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>
        <v>0</v>
      </c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V68">
        <v>97</v>
      </c>
      <c r="AW68" s="13">
        <f t="shared" si="37"/>
        <v>16.166666666666668</v>
      </c>
      <c r="AX68" s="12">
        <f t="shared" si="38"/>
        <v>1752.32052</v>
      </c>
      <c r="AY68" s="4"/>
      <c r="AZ68" s="13">
        <f t="shared" si="39"/>
        <v>0</v>
      </c>
      <c r="BA68" s="12">
        <f t="shared" si="40"/>
        <v>0</v>
      </c>
      <c r="BB68" s="4"/>
      <c r="BC68" s="13">
        <f t="shared" si="41"/>
        <v>0</v>
      </c>
      <c r="BD68" s="12">
        <f t="shared" si="42"/>
        <v>0</v>
      </c>
      <c r="BE68" s="4">
        <v>0</v>
      </c>
      <c r="BF68" s="13">
        <f t="shared" si="43"/>
        <v>0</v>
      </c>
      <c r="BG68" s="12">
        <f t="shared" si="44"/>
        <v>0</v>
      </c>
      <c r="BH68" s="4"/>
      <c r="BI68" s="13">
        <f t="shared" si="45"/>
        <v>0</v>
      </c>
      <c r="BJ68" s="12">
        <f t="shared" si="46"/>
        <v>0</v>
      </c>
      <c r="BK68" s="4"/>
      <c r="BL68" s="13">
        <f t="shared" si="47"/>
        <v>0</v>
      </c>
      <c r="BM68" s="12">
        <f t="shared" si="48"/>
        <v>0</v>
      </c>
      <c r="BO68" s="13">
        <f t="shared" si="49"/>
        <v>0</v>
      </c>
      <c r="BP68" s="12">
        <f t="shared" si="50"/>
        <v>0</v>
      </c>
      <c r="BR68" s="13">
        <f t="shared" si="51"/>
        <v>0</v>
      </c>
      <c r="BS68" s="12">
        <f t="shared" si="52"/>
        <v>0</v>
      </c>
      <c r="BT68" s="4">
        <f>+ROUND(SUMIFS('[1]CHI TIÊT'!$AC:$AC,'[1]CHI TIÊT'!$M:$M,$B$1,'[1]CHI TIÊT'!$I:$I,$A68)*$D68,0)</f>
        <v>0</v>
      </c>
      <c r="BU68" s="13">
        <f t="shared" si="53"/>
        <v>0</v>
      </c>
      <c r="BV68" s="12">
        <f t="shared" si="54"/>
        <v>0</v>
      </c>
      <c r="BX68" s="13">
        <f t="shared" si="55"/>
        <v>0</v>
      </c>
      <c r="BY68" s="12">
        <f t="shared" si="56"/>
        <v>0</v>
      </c>
      <c r="BZ68" s="4">
        <v>0</v>
      </c>
      <c r="CA68" s="13">
        <f t="shared" si="57"/>
        <v>0</v>
      </c>
      <c r="CB68" s="12">
        <f t="shared" si="58"/>
        <v>0</v>
      </c>
      <c r="CD68" s="13">
        <f t="shared" si="59"/>
        <v>0</v>
      </c>
      <c r="CE68" s="12">
        <f t="shared" si="60"/>
        <v>0</v>
      </c>
      <c r="CF68" s="4">
        <v>0</v>
      </c>
      <c r="CG68" s="13">
        <f t="shared" si="61"/>
        <v>0</v>
      </c>
      <c r="CH68" s="12">
        <f t="shared" si="62"/>
        <v>0</v>
      </c>
      <c r="CI68" s="4"/>
      <c r="CJ68" s="13">
        <f t="shared" si="63"/>
        <v>0</v>
      </c>
      <c r="CK68" s="12">
        <f t="shared" si="64"/>
        <v>0</v>
      </c>
      <c r="CL68" s="4"/>
      <c r="CM68" s="13">
        <f t="shared" si="65"/>
        <v>0</v>
      </c>
      <c r="CN68" s="12">
        <f t="shared" si="66"/>
        <v>0</v>
      </c>
      <c r="CO68" s="4"/>
      <c r="CP68" s="13">
        <f t="shared" si="67"/>
        <v>0</v>
      </c>
      <c r="CQ68" s="12">
        <f t="shared" si="68"/>
        <v>0</v>
      </c>
      <c r="CR68" s="4">
        <v>0</v>
      </c>
      <c r="CS68" s="13">
        <f t="shared" si="69"/>
        <v>0</v>
      </c>
      <c r="CT68" s="12">
        <f t="shared" si="70"/>
        <v>0</v>
      </c>
      <c r="CU68" s="4">
        <v>16</v>
      </c>
      <c r="CV68" s="13">
        <f t="shared" si="71"/>
        <v>2.6666666666666665</v>
      </c>
      <c r="CW68" s="12">
        <f t="shared" si="72"/>
        <v>289.04255999999998</v>
      </c>
    </row>
    <row r="69" spans="1:101" x14ac:dyDescent="0.25">
      <c r="A69" s="1">
        <v>173162000</v>
      </c>
      <c r="B69" t="s">
        <v>60</v>
      </c>
      <c r="C69" t="s">
        <v>61</v>
      </c>
      <c r="D69" s="2">
        <v>0.25862068965517243</v>
      </c>
      <c r="E69" s="6">
        <v>6</v>
      </c>
      <c r="F69" s="6">
        <v>18.065159999999999</v>
      </c>
      <c r="G69" s="1">
        <v>322002</v>
      </c>
      <c r="H69" s="1" t="s">
        <v>45</v>
      </c>
      <c r="I69" s="4"/>
      <c r="J69" s="11">
        <f t="shared" si="73"/>
        <v>0</v>
      </c>
      <c r="K69" s="12">
        <f t="shared" si="12"/>
        <v>0</v>
      </c>
      <c r="L69" s="4"/>
      <c r="M69" s="13">
        <f t="shared" si="13"/>
        <v>0</v>
      </c>
      <c r="N69" s="12">
        <f t="shared" si="14"/>
        <v>0</v>
      </c>
      <c r="O69" s="4">
        <v>0</v>
      </c>
      <c r="P69" s="13">
        <f t="shared" si="15"/>
        <v>0</v>
      </c>
      <c r="Q69" s="12">
        <f t="shared" si="16"/>
        <v>0</v>
      </c>
      <c r="R69" s="4"/>
      <c r="S69" s="13">
        <f t="shared" si="17"/>
        <v>0</v>
      </c>
      <c r="T69" s="12">
        <f t="shared" si="18"/>
        <v>0</v>
      </c>
      <c r="U69" s="4">
        <v>0</v>
      </c>
      <c r="V69" s="13">
        <f t="shared" si="19"/>
        <v>0</v>
      </c>
      <c r="W69" s="12">
        <f t="shared" si="20"/>
        <v>0</v>
      </c>
      <c r="Y69" s="13">
        <f t="shared" si="83"/>
        <v>0</v>
      </c>
      <c r="Z69" s="12">
        <f t="shared" si="84"/>
        <v>0</v>
      </c>
      <c r="AA69" s="4">
        <v>0</v>
      </c>
      <c r="AB69" s="13">
        <f t="shared" si="85"/>
        <v>0</v>
      </c>
      <c r="AC69" s="12">
        <f t="shared" si="86"/>
        <v>0</v>
      </c>
      <c r="AD69" s="4"/>
      <c r="AE69" s="13">
        <f t="shared" si="87"/>
        <v>0</v>
      </c>
      <c r="AF69" s="12">
        <f t="shared" si="88"/>
        <v>0</v>
      </c>
      <c r="AH69" s="13">
        <f t="shared" ref="AH69:AH96" si="89">+IFERROR(AG69/$E69,0)</f>
        <v>0</v>
      </c>
      <c r="AI69" s="12">
        <f t="shared" ref="AI69:AI96" si="90">+AG69*$F69</f>
        <v>0</v>
      </c>
      <c r="AJ69" s="4">
        <v>0</v>
      </c>
      <c r="AK69" s="13">
        <f t="shared" ref="AK69:AK96" si="91">+IFERROR(AJ69/$E69,0)</f>
        <v>0</v>
      </c>
      <c r="AL69" s="12">
        <f t="shared" ref="AL69:AL96" si="92">+AJ69*$F69</f>
        <v>0</v>
      </c>
      <c r="AN69" s="13">
        <f t="shared" ref="AN69:AN96" si="93">+IFERROR(AM69/$E69,0)</f>
        <v>0</v>
      </c>
      <c r="AO69" s="12">
        <f t="shared" ref="AO69:AO96" si="94">+AM69*$F69</f>
        <v>0</v>
      </c>
      <c r="AP69" s="4">
        <v>0</v>
      </c>
      <c r="AQ69" s="13">
        <f t="shared" ref="AQ69:AQ96" si="95">+IFERROR(AP69/$E69,0)</f>
        <v>0</v>
      </c>
      <c r="AR69" s="12">
        <f t="shared" ref="AR69:AR96" si="96">+AP69*$F69</f>
        <v>0</v>
      </c>
      <c r="AT69" s="13">
        <f t="shared" ref="AT69:AT96" si="97">+IFERROR(AS69/$E69,0)</f>
        <v>0</v>
      </c>
      <c r="AU69" s="12">
        <f t="shared" ref="AU69:AU96" si="98">+AS69*$F69</f>
        <v>0</v>
      </c>
      <c r="AV69">
        <v>121</v>
      </c>
      <c r="AW69" s="13">
        <f t="shared" ref="AW69:AW96" si="99">+IFERROR(AV69/$E69,0)</f>
        <v>20.166666666666668</v>
      </c>
      <c r="AX69" s="12">
        <f t="shared" ref="AX69:AX96" si="100">+AV69*$F69</f>
        <v>2185.88436</v>
      </c>
      <c r="AY69" s="4"/>
      <c r="AZ69" s="13">
        <f t="shared" ref="AZ69:AZ96" si="101">+IFERROR(AY69/$E69,0)</f>
        <v>0</v>
      </c>
      <c r="BA69" s="12">
        <f t="shared" ref="BA69:BA96" si="102">+AY69*$F69</f>
        <v>0</v>
      </c>
      <c r="BB69" s="4"/>
      <c r="BC69" s="13">
        <f t="shared" ref="BC69:BC96" si="103">+IFERROR(BB69/$E69,0)</f>
        <v>0</v>
      </c>
      <c r="BD69" s="12">
        <f t="shared" ref="BD69:BD96" si="104">+BB69*$F69</f>
        <v>0</v>
      </c>
      <c r="BE69" s="4">
        <v>0</v>
      </c>
      <c r="BF69" s="13">
        <f t="shared" ref="BF69:BF96" si="105">+IFERROR(BE69/$E69,0)</f>
        <v>0</v>
      </c>
      <c r="BG69" s="12">
        <f t="shared" ref="BG69:BG96" si="106">+BE69*$F69</f>
        <v>0</v>
      </c>
      <c r="BH69" s="4"/>
      <c r="BI69" s="13">
        <f t="shared" ref="BI69:BI96" si="107">+IFERROR(BH69/$E69,0)</f>
        <v>0</v>
      </c>
      <c r="BJ69" s="12">
        <f t="shared" ref="BJ69:BJ96" si="108">+BH69*$F69</f>
        <v>0</v>
      </c>
      <c r="BK69" s="4"/>
      <c r="BL69" s="13">
        <f t="shared" ref="BL69:BL96" si="109">+IFERROR(BK69/$E69,0)</f>
        <v>0</v>
      </c>
      <c r="BM69" s="12">
        <f t="shared" ref="BM69:BM96" si="110">+BK69*$F69</f>
        <v>0</v>
      </c>
      <c r="BO69" s="13">
        <f t="shared" ref="BO69:BO96" si="111">+IFERROR(BN69/$E69,0)</f>
        <v>0</v>
      </c>
      <c r="BP69" s="12">
        <f t="shared" ref="BP69:BP96" si="112">+BN69*$F69</f>
        <v>0</v>
      </c>
      <c r="BR69" s="13">
        <f t="shared" ref="BR69:BR96" si="113">+IFERROR(BQ69/$E69,0)</f>
        <v>0</v>
      </c>
      <c r="BS69" s="12">
        <f t="shared" ref="BS69:BS96" si="114">+BQ69*$F69</f>
        <v>0</v>
      </c>
      <c r="BT69" s="4">
        <f>+ROUND(SUMIFS('[1]CHI TIÊT'!$AC:$AC,'[1]CHI TIÊT'!$M:$M,$B$1,'[1]CHI TIÊT'!$I:$I,$A69)*$D69,0)</f>
        <v>0</v>
      </c>
      <c r="BU69" s="13">
        <f t="shared" ref="BU69:BU96" si="115">+IFERROR(BT69/$E69,0)</f>
        <v>0</v>
      </c>
      <c r="BV69" s="12">
        <f t="shared" ref="BV69:BV96" si="116">+BT69*$F69</f>
        <v>0</v>
      </c>
      <c r="BX69" s="13">
        <f t="shared" ref="BX69:BX96" si="117">+IFERROR(BW69/$E69,0)</f>
        <v>0</v>
      </c>
      <c r="BY69" s="12">
        <f t="shared" ref="BY69:BY96" si="118">+BW69*$F69</f>
        <v>0</v>
      </c>
      <c r="BZ69" s="4">
        <v>0</v>
      </c>
      <c r="CA69" s="13">
        <f t="shared" ref="CA69:CA96" si="119">+IFERROR(BZ69/$E69,0)</f>
        <v>0</v>
      </c>
      <c r="CB69" s="12">
        <f t="shared" ref="CB69:CB96" si="120">+BZ69*$F69</f>
        <v>0</v>
      </c>
      <c r="CD69" s="13">
        <f t="shared" ref="CD69:CD96" si="121">+IFERROR(CC69/$E69,0)</f>
        <v>0</v>
      </c>
      <c r="CE69" s="12">
        <f t="shared" ref="CE69:CE96" si="122">+CC69*$F69</f>
        <v>0</v>
      </c>
      <c r="CF69" s="4">
        <v>0</v>
      </c>
      <c r="CG69" s="13">
        <f t="shared" ref="CG69:CG96" si="123">+IFERROR(CF69/$E69,0)</f>
        <v>0</v>
      </c>
      <c r="CH69" s="12">
        <f t="shared" ref="CH69:CH96" si="124">+CF69*$F69</f>
        <v>0</v>
      </c>
      <c r="CI69" s="4"/>
      <c r="CJ69" s="13">
        <f t="shared" ref="CJ69:CJ96" si="125">+IFERROR(CI69/$E69,0)</f>
        <v>0</v>
      </c>
      <c r="CK69" s="12">
        <f t="shared" ref="CK69:CK96" si="126">+CI69*$F69</f>
        <v>0</v>
      </c>
      <c r="CL69" s="4"/>
      <c r="CM69" s="13">
        <f t="shared" ref="CM69:CM96" si="127">+IFERROR(CL69/$E69,0)</f>
        <v>0</v>
      </c>
      <c r="CN69" s="12">
        <f t="shared" ref="CN69:CN96" si="128">+CL69*$F69</f>
        <v>0</v>
      </c>
      <c r="CO69" s="4"/>
      <c r="CP69" s="13">
        <f t="shared" ref="CP69:CP96" si="129">+IFERROR(CO69/$E69,0)</f>
        <v>0</v>
      </c>
      <c r="CQ69" s="12">
        <f t="shared" ref="CQ69:CQ96" si="130">+CO69*$F69</f>
        <v>0</v>
      </c>
      <c r="CR69" s="4">
        <v>0</v>
      </c>
      <c r="CS69" s="13">
        <f t="shared" ref="CS69:CS96" si="131">+IFERROR(CR69/$E69,0)</f>
        <v>0</v>
      </c>
      <c r="CT69" s="12">
        <f t="shared" ref="CT69:CT96" si="132">+CR69*$F69</f>
        <v>0</v>
      </c>
      <c r="CU69" s="4">
        <v>20</v>
      </c>
      <c r="CV69" s="13">
        <f t="shared" ref="CV69:CV101" si="133">+IFERROR(CU69/$E69,0)</f>
        <v>3.3333333333333335</v>
      </c>
      <c r="CW69" s="12">
        <f t="shared" ref="CW69:CW101" si="134">+CU69*$F69</f>
        <v>361.30319999999995</v>
      </c>
    </row>
    <row r="70" spans="1:101" x14ac:dyDescent="0.25">
      <c r="A70" s="1">
        <v>173162000</v>
      </c>
      <c r="B70" t="s">
        <v>62</v>
      </c>
      <c r="C70" t="s">
        <v>63</v>
      </c>
      <c r="D70" s="2">
        <v>0.25862068965517243</v>
      </c>
      <c r="E70" s="6">
        <v>6</v>
      </c>
      <c r="F70" s="6">
        <v>18.065159999999999</v>
      </c>
      <c r="G70" s="1">
        <v>322002</v>
      </c>
      <c r="H70" s="1" t="s">
        <v>45</v>
      </c>
      <c r="I70" s="4"/>
      <c r="J70" s="11">
        <f t="shared" si="73"/>
        <v>0</v>
      </c>
      <c r="K70" s="12">
        <f t="shared" si="12"/>
        <v>0</v>
      </c>
      <c r="L70" s="4"/>
      <c r="M70" s="13">
        <f t="shared" si="13"/>
        <v>0</v>
      </c>
      <c r="N70" s="12">
        <f t="shared" si="14"/>
        <v>0</v>
      </c>
      <c r="O70" s="4">
        <v>0</v>
      </c>
      <c r="P70" s="13">
        <f t="shared" si="15"/>
        <v>0</v>
      </c>
      <c r="Q70" s="12">
        <f t="shared" si="16"/>
        <v>0</v>
      </c>
      <c r="R70" s="4"/>
      <c r="S70" s="13">
        <f t="shared" si="17"/>
        <v>0</v>
      </c>
      <c r="T70" s="12">
        <f t="shared" si="18"/>
        <v>0</v>
      </c>
      <c r="U70" s="4">
        <v>0</v>
      </c>
      <c r="V70" s="13">
        <f t="shared" si="19"/>
        <v>0</v>
      </c>
      <c r="W70" s="12">
        <f t="shared" si="20"/>
        <v>0</v>
      </c>
      <c r="Y70" s="13">
        <f t="shared" si="83"/>
        <v>0</v>
      </c>
      <c r="Z70" s="12">
        <f t="shared" si="84"/>
        <v>0</v>
      </c>
      <c r="AA70" s="4">
        <v>0</v>
      </c>
      <c r="AB70" s="13">
        <f t="shared" si="85"/>
        <v>0</v>
      </c>
      <c r="AC70" s="12">
        <f t="shared" si="86"/>
        <v>0</v>
      </c>
      <c r="AD70" s="4"/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J70" s="4"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0</v>
      </c>
      <c r="AQ70" s="13">
        <f t="shared" si="95"/>
        <v>0</v>
      </c>
      <c r="AR70" s="12">
        <f t="shared" si="96"/>
        <v>0</v>
      </c>
      <c r="AT70" s="13">
        <f t="shared" si="97"/>
        <v>0</v>
      </c>
      <c r="AU70" s="12">
        <f t="shared" si="98"/>
        <v>0</v>
      </c>
      <c r="AV70">
        <v>121</v>
      </c>
      <c r="AW70" s="13">
        <f t="shared" si="99"/>
        <v>20.166666666666668</v>
      </c>
      <c r="AX70" s="12">
        <f t="shared" si="100"/>
        <v>2185.88436</v>
      </c>
      <c r="AY70" s="4"/>
      <c r="AZ70" s="13">
        <f t="shared" si="101"/>
        <v>0</v>
      </c>
      <c r="BA70" s="12">
        <f t="shared" si="102"/>
        <v>0</v>
      </c>
      <c r="BB70" s="4"/>
      <c r="BC70" s="13">
        <f t="shared" si="103"/>
        <v>0</v>
      </c>
      <c r="BD70" s="12">
        <f t="shared" si="104"/>
        <v>0</v>
      </c>
      <c r="BE70" s="4">
        <v>0</v>
      </c>
      <c r="BF70" s="13">
        <f t="shared" si="105"/>
        <v>0</v>
      </c>
      <c r="BG70" s="12">
        <f t="shared" si="106"/>
        <v>0</v>
      </c>
      <c r="BH70" s="4"/>
      <c r="BI70" s="13">
        <f t="shared" si="107"/>
        <v>0</v>
      </c>
      <c r="BJ70" s="12">
        <f t="shared" si="108"/>
        <v>0</v>
      </c>
      <c r="BK70" s="4"/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R70" s="13">
        <f t="shared" si="113"/>
        <v>0</v>
      </c>
      <c r="BS70" s="12">
        <f t="shared" si="114"/>
        <v>0</v>
      </c>
      <c r="BT70" s="4">
        <f>+ROUND(SUMIFS('[1]CHI TIÊT'!$AC:$AC,'[1]CHI TIÊT'!$M:$M,$B$1,'[1]CHI TIÊT'!$I:$I,$A70)*$D70,0)</f>
        <v>0</v>
      </c>
      <c r="BU70" s="13">
        <f t="shared" si="115"/>
        <v>0</v>
      </c>
      <c r="BV70" s="12">
        <f t="shared" si="116"/>
        <v>0</v>
      </c>
      <c r="BX70" s="13">
        <f t="shared" si="117"/>
        <v>0</v>
      </c>
      <c r="BY70" s="12">
        <f t="shared" si="118"/>
        <v>0</v>
      </c>
      <c r="BZ70" s="4">
        <v>0</v>
      </c>
      <c r="CA70" s="13">
        <f t="shared" si="119"/>
        <v>0</v>
      </c>
      <c r="CB70" s="12">
        <f t="shared" si="120"/>
        <v>0</v>
      </c>
      <c r="CD70" s="13">
        <f t="shared" si="121"/>
        <v>0</v>
      </c>
      <c r="CE70" s="12">
        <f t="shared" si="122"/>
        <v>0</v>
      </c>
      <c r="CF70" s="4">
        <v>0</v>
      </c>
      <c r="CG70" s="13">
        <f t="shared" si="123"/>
        <v>0</v>
      </c>
      <c r="CH70" s="12">
        <f t="shared" si="124"/>
        <v>0</v>
      </c>
      <c r="CI70" s="4"/>
      <c r="CJ70" s="13">
        <f t="shared" si="125"/>
        <v>0</v>
      </c>
      <c r="CK70" s="12">
        <f t="shared" si="126"/>
        <v>0</v>
      </c>
      <c r="CL70" s="4"/>
      <c r="CM70" s="13">
        <f t="shared" si="127"/>
        <v>0</v>
      </c>
      <c r="CN70" s="12">
        <f t="shared" si="128"/>
        <v>0</v>
      </c>
      <c r="CO70" s="4"/>
      <c r="CP70" s="13">
        <f t="shared" si="129"/>
        <v>0</v>
      </c>
      <c r="CQ70" s="12">
        <f t="shared" si="130"/>
        <v>0</v>
      </c>
      <c r="CR70" s="4">
        <v>0</v>
      </c>
      <c r="CS70" s="13">
        <f t="shared" si="131"/>
        <v>0</v>
      </c>
      <c r="CT70" s="12">
        <f t="shared" si="132"/>
        <v>0</v>
      </c>
      <c r="CU70" s="4">
        <v>20</v>
      </c>
      <c r="CV70" s="13">
        <f t="shared" si="133"/>
        <v>3.3333333333333335</v>
      </c>
      <c r="CW70" s="12">
        <f t="shared" si="134"/>
        <v>361.30319999999995</v>
      </c>
    </row>
    <row r="71" spans="1:101" x14ac:dyDescent="0.25">
      <c r="A71" s="1">
        <v>173162000</v>
      </c>
      <c r="B71" t="s">
        <v>64</v>
      </c>
      <c r="C71" t="s">
        <v>65</v>
      </c>
      <c r="D71" s="2">
        <v>8.6206896551724144E-2</v>
      </c>
      <c r="E71" s="6">
        <v>6</v>
      </c>
      <c r="F71" s="6">
        <v>18.065159999999999</v>
      </c>
      <c r="G71" s="1">
        <v>322002</v>
      </c>
      <c r="H71" s="1" t="s">
        <v>45</v>
      </c>
      <c r="I71" s="4"/>
      <c r="J71" s="11">
        <f t="shared" si="73"/>
        <v>0</v>
      </c>
      <c r="K71" s="12">
        <f t="shared" si="12"/>
        <v>0</v>
      </c>
      <c r="L71" s="4"/>
      <c r="M71" s="13">
        <f t="shared" si="13"/>
        <v>0</v>
      </c>
      <c r="N71" s="12">
        <f t="shared" si="14"/>
        <v>0</v>
      </c>
      <c r="O71" s="4">
        <v>0</v>
      </c>
      <c r="P71" s="13">
        <f t="shared" si="15"/>
        <v>0</v>
      </c>
      <c r="Q71" s="12">
        <f t="shared" si="16"/>
        <v>0</v>
      </c>
      <c r="R71" s="4"/>
      <c r="S71" s="13">
        <f t="shared" si="17"/>
        <v>0</v>
      </c>
      <c r="T71" s="12">
        <f t="shared" si="18"/>
        <v>0</v>
      </c>
      <c r="U71" s="4">
        <v>0</v>
      </c>
      <c r="V71" s="13">
        <f t="shared" si="19"/>
        <v>0</v>
      </c>
      <c r="W71" s="12">
        <f t="shared" si="20"/>
        <v>0</v>
      </c>
      <c r="Y71" s="13">
        <f t="shared" si="83"/>
        <v>0</v>
      </c>
      <c r="Z71" s="12">
        <f t="shared" si="84"/>
        <v>0</v>
      </c>
      <c r="AA71" s="4">
        <v>0</v>
      </c>
      <c r="AB71" s="13">
        <f t="shared" si="85"/>
        <v>0</v>
      </c>
      <c r="AC71" s="12">
        <f t="shared" si="86"/>
        <v>0</v>
      </c>
      <c r="AD71" s="4"/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J71" s="4"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0</v>
      </c>
      <c r="AQ71" s="13">
        <f t="shared" si="95"/>
        <v>0</v>
      </c>
      <c r="AR71" s="12">
        <f t="shared" si="96"/>
        <v>0</v>
      </c>
      <c r="AT71" s="13">
        <f t="shared" si="97"/>
        <v>0</v>
      </c>
      <c r="AU71" s="12">
        <f t="shared" si="98"/>
        <v>0</v>
      </c>
      <c r="AV71">
        <v>40</v>
      </c>
      <c r="AW71" s="13">
        <f t="shared" si="99"/>
        <v>6.666666666666667</v>
      </c>
      <c r="AX71" s="12">
        <f t="shared" si="100"/>
        <v>722.60639999999989</v>
      </c>
      <c r="AY71" s="4"/>
      <c r="AZ71" s="13">
        <f t="shared" si="101"/>
        <v>0</v>
      </c>
      <c r="BA71" s="12">
        <f t="shared" si="102"/>
        <v>0</v>
      </c>
      <c r="BB71" s="4"/>
      <c r="BC71" s="13">
        <f t="shared" si="103"/>
        <v>0</v>
      </c>
      <c r="BD71" s="12">
        <f t="shared" si="104"/>
        <v>0</v>
      </c>
      <c r="BE71" s="4">
        <v>0</v>
      </c>
      <c r="BF71" s="13">
        <f t="shared" si="105"/>
        <v>0</v>
      </c>
      <c r="BG71" s="12">
        <f t="shared" si="106"/>
        <v>0</v>
      </c>
      <c r="BH71" s="4"/>
      <c r="BI71" s="13">
        <f t="shared" si="107"/>
        <v>0</v>
      </c>
      <c r="BJ71" s="12">
        <f t="shared" si="108"/>
        <v>0</v>
      </c>
      <c r="BK71" s="4"/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R71" s="13">
        <f t="shared" si="113"/>
        <v>0</v>
      </c>
      <c r="BS71" s="12">
        <f t="shared" si="114"/>
        <v>0</v>
      </c>
      <c r="BT71" s="4">
        <f>+ROUND(SUMIFS('[1]CHI TIÊT'!$AC:$AC,'[1]CHI TIÊT'!$M:$M,$B$1,'[1]CHI TIÊT'!$I:$I,$A71)*$D71,0)</f>
        <v>0</v>
      </c>
      <c r="BU71" s="13">
        <f t="shared" si="115"/>
        <v>0</v>
      </c>
      <c r="BV71" s="12">
        <f t="shared" si="116"/>
        <v>0</v>
      </c>
      <c r="BX71" s="13">
        <f t="shared" si="117"/>
        <v>0</v>
      </c>
      <c r="BY71" s="12">
        <f t="shared" si="118"/>
        <v>0</v>
      </c>
      <c r="BZ71" s="4">
        <v>0</v>
      </c>
      <c r="CA71" s="13">
        <f t="shared" si="119"/>
        <v>0</v>
      </c>
      <c r="CB71" s="12">
        <f t="shared" si="120"/>
        <v>0</v>
      </c>
      <c r="CD71" s="13">
        <f t="shared" si="121"/>
        <v>0</v>
      </c>
      <c r="CE71" s="12">
        <f t="shared" si="122"/>
        <v>0</v>
      </c>
      <c r="CF71" s="4">
        <v>0</v>
      </c>
      <c r="CG71" s="13">
        <f t="shared" si="123"/>
        <v>0</v>
      </c>
      <c r="CH71" s="12">
        <f t="shared" si="124"/>
        <v>0</v>
      </c>
      <c r="CI71" s="4"/>
      <c r="CJ71" s="13">
        <f t="shared" si="125"/>
        <v>0</v>
      </c>
      <c r="CK71" s="12">
        <f t="shared" si="126"/>
        <v>0</v>
      </c>
      <c r="CL71" s="4"/>
      <c r="CM71" s="13">
        <f t="shared" si="127"/>
        <v>0</v>
      </c>
      <c r="CN71" s="12">
        <f t="shared" si="128"/>
        <v>0</v>
      </c>
      <c r="CO71" s="4"/>
      <c r="CP71" s="13">
        <f t="shared" si="129"/>
        <v>0</v>
      </c>
      <c r="CQ71" s="12">
        <f t="shared" si="130"/>
        <v>0</v>
      </c>
      <c r="CR71" s="4">
        <v>0</v>
      </c>
      <c r="CS71" s="13">
        <f t="shared" si="131"/>
        <v>0</v>
      </c>
      <c r="CT71" s="12">
        <f t="shared" si="132"/>
        <v>0</v>
      </c>
      <c r="CU71" s="4">
        <v>7</v>
      </c>
      <c r="CV71" s="13">
        <f t="shared" si="133"/>
        <v>1.1666666666666667</v>
      </c>
      <c r="CW71" s="12">
        <f t="shared" si="134"/>
        <v>126.45612</v>
      </c>
    </row>
    <row r="72" spans="1:101" x14ac:dyDescent="0.25">
      <c r="A72" s="1">
        <v>173162000</v>
      </c>
      <c r="B72" t="s">
        <v>66</v>
      </c>
      <c r="C72" t="s">
        <v>67</v>
      </c>
      <c r="D72" s="2">
        <v>6.8965517241379309E-2</v>
      </c>
      <c r="E72" s="6">
        <v>6</v>
      </c>
      <c r="F72" s="6">
        <v>18.065159999999999</v>
      </c>
      <c r="G72" s="1">
        <v>322002</v>
      </c>
      <c r="H72" s="1" t="s">
        <v>45</v>
      </c>
      <c r="I72" s="4"/>
      <c r="J72" s="11">
        <f t="shared" si="73"/>
        <v>0</v>
      </c>
      <c r="K72" s="12">
        <f t="shared" si="12"/>
        <v>0</v>
      </c>
      <c r="L72" s="4"/>
      <c r="M72" s="13">
        <f t="shared" si="13"/>
        <v>0</v>
      </c>
      <c r="N72" s="12">
        <f t="shared" si="14"/>
        <v>0</v>
      </c>
      <c r="O72" s="4">
        <v>0</v>
      </c>
      <c r="P72" s="13">
        <f t="shared" si="15"/>
        <v>0</v>
      </c>
      <c r="Q72" s="12">
        <f t="shared" si="16"/>
        <v>0</v>
      </c>
      <c r="R72" s="4"/>
      <c r="S72" s="13">
        <f t="shared" si="17"/>
        <v>0</v>
      </c>
      <c r="T72" s="12">
        <f t="shared" si="18"/>
        <v>0</v>
      </c>
      <c r="U72" s="4">
        <v>0</v>
      </c>
      <c r="V72" s="13">
        <f t="shared" si="19"/>
        <v>0</v>
      </c>
      <c r="W72" s="12">
        <f t="shared" si="20"/>
        <v>0</v>
      </c>
      <c r="Y72" s="13">
        <f t="shared" si="83"/>
        <v>0</v>
      </c>
      <c r="Z72" s="12">
        <f t="shared" si="84"/>
        <v>0</v>
      </c>
      <c r="AA72" s="4">
        <v>0</v>
      </c>
      <c r="AB72" s="13">
        <f t="shared" si="85"/>
        <v>0</v>
      </c>
      <c r="AC72" s="12">
        <f t="shared" si="86"/>
        <v>0</v>
      </c>
      <c r="AD72" s="4"/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J72" s="4"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V72">
        <v>32</v>
      </c>
      <c r="AW72" s="13">
        <f t="shared" si="99"/>
        <v>5.333333333333333</v>
      </c>
      <c r="AX72" s="12">
        <f t="shared" si="100"/>
        <v>578.08511999999996</v>
      </c>
      <c r="AY72" s="4"/>
      <c r="AZ72" s="13">
        <f t="shared" si="101"/>
        <v>0</v>
      </c>
      <c r="BA72" s="12">
        <f t="shared" si="102"/>
        <v>0</v>
      </c>
      <c r="BB72" s="4"/>
      <c r="BC72" s="13">
        <f t="shared" si="103"/>
        <v>0</v>
      </c>
      <c r="BD72" s="12">
        <f t="shared" si="104"/>
        <v>0</v>
      </c>
      <c r="BE72" s="4">
        <v>0</v>
      </c>
      <c r="BF72" s="13">
        <f t="shared" si="105"/>
        <v>0</v>
      </c>
      <c r="BG72" s="12">
        <f t="shared" si="106"/>
        <v>0</v>
      </c>
      <c r="BH72" s="4"/>
      <c r="BI72" s="13">
        <f t="shared" si="107"/>
        <v>0</v>
      </c>
      <c r="BJ72" s="12">
        <f t="shared" si="108"/>
        <v>0</v>
      </c>
      <c r="BK72" s="4"/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R72" s="13">
        <f t="shared" si="113"/>
        <v>0</v>
      </c>
      <c r="BS72" s="12">
        <f t="shared" si="114"/>
        <v>0</v>
      </c>
      <c r="BT72" s="4">
        <f>+ROUND(SUMIFS('[1]CHI TIÊT'!$AC:$AC,'[1]CHI TIÊT'!$M:$M,$B$1,'[1]CHI TIÊT'!$I:$I,$A72)*$D72,0)</f>
        <v>0</v>
      </c>
      <c r="BU72" s="13">
        <f t="shared" si="115"/>
        <v>0</v>
      </c>
      <c r="BV72" s="12">
        <f t="shared" si="116"/>
        <v>0</v>
      </c>
      <c r="BX72" s="13">
        <f t="shared" si="117"/>
        <v>0</v>
      </c>
      <c r="BY72" s="12">
        <f t="shared" si="118"/>
        <v>0</v>
      </c>
      <c r="BZ72" s="4">
        <v>0</v>
      </c>
      <c r="CA72" s="13">
        <f t="shared" si="119"/>
        <v>0</v>
      </c>
      <c r="CB72" s="12">
        <f t="shared" si="120"/>
        <v>0</v>
      </c>
      <c r="CD72" s="13">
        <f t="shared" si="121"/>
        <v>0</v>
      </c>
      <c r="CE72" s="12">
        <f t="shared" si="122"/>
        <v>0</v>
      </c>
      <c r="CF72" s="4">
        <v>0</v>
      </c>
      <c r="CG72" s="13">
        <f t="shared" si="123"/>
        <v>0</v>
      </c>
      <c r="CH72" s="12">
        <f t="shared" si="124"/>
        <v>0</v>
      </c>
      <c r="CI72" s="4"/>
      <c r="CJ72" s="13">
        <f t="shared" si="125"/>
        <v>0</v>
      </c>
      <c r="CK72" s="12">
        <f t="shared" si="126"/>
        <v>0</v>
      </c>
      <c r="CL72" s="4"/>
      <c r="CM72" s="13">
        <f t="shared" si="127"/>
        <v>0</v>
      </c>
      <c r="CN72" s="12">
        <f t="shared" si="128"/>
        <v>0</v>
      </c>
      <c r="CO72" s="4"/>
      <c r="CP72" s="13">
        <f t="shared" si="129"/>
        <v>0</v>
      </c>
      <c r="CQ72" s="12">
        <f t="shared" si="130"/>
        <v>0</v>
      </c>
      <c r="CR72" s="4">
        <v>0</v>
      </c>
      <c r="CS72" s="13">
        <f t="shared" si="131"/>
        <v>0</v>
      </c>
      <c r="CT72" s="12">
        <f t="shared" si="132"/>
        <v>0</v>
      </c>
      <c r="CU72" s="4">
        <v>5</v>
      </c>
      <c r="CV72" s="13">
        <f t="shared" si="133"/>
        <v>0.83333333333333337</v>
      </c>
      <c r="CW72" s="12">
        <f t="shared" si="134"/>
        <v>90.325799999999987</v>
      </c>
    </row>
    <row r="73" spans="1:101" x14ac:dyDescent="0.25">
      <c r="A73" s="1">
        <v>173162000</v>
      </c>
      <c r="B73" t="s">
        <v>68</v>
      </c>
      <c r="C73" t="s">
        <v>69</v>
      </c>
      <c r="D73" s="2">
        <v>6.8965517241379309E-2</v>
      </c>
      <c r="E73" s="6">
        <v>6</v>
      </c>
      <c r="F73" s="6">
        <v>18.065159999999999</v>
      </c>
      <c r="G73" s="1">
        <v>322002</v>
      </c>
      <c r="H73" s="1" t="s">
        <v>45</v>
      </c>
      <c r="I73" s="4"/>
      <c r="J73" s="11">
        <f t="shared" si="73"/>
        <v>0</v>
      </c>
      <c r="K73" s="12">
        <f t="shared" si="12"/>
        <v>0</v>
      </c>
      <c r="L73" s="4"/>
      <c r="M73" s="13">
        <f t="shared" si="13"/>
        <v>0</v>
      </c>
      <c r="N73" s="12">
        <f t="shared" si="14"/>
        <v>0</v>
      </c>
      <c r="O73" s="4">
        <v>0</v>
      </c>
      <c r="P73" s="13">
        <f t="shared" si="15"/>
        <v>0</v>
      </c>
      <c r="Q73" s="12">
        <f t="shared" si="16"/>
        <v>0</v>
      </c>
      <c r="R73" s="4"/>
      <c r="S73" s="13">
        <f t="shared" si="17"/>
        <v>0</v>
      </c>
      <c r="T73" s="12">
        <f t="shared" si="18"/>
        <v>0</v>
      </c>
      <c r="U73" s="4">
        <v>0</v>
      </c>
      <c r="V73" s="13">
        <f t="shared" si="19"/>
        <v>0</v>
      </c>
      <c r="W73" s="12">
        <f t="shared" si="20"/>
        <v>0</v>
      </c>
      <c r="Y73" s="13">
        <f t="shared" si="83"/>
        <v>0</v>
      </c>
      <c r="Z73" s="12">
        <f t="shared" si="84"/>
        <v>0</v>
      </c>
      <c r="AA73" s="4">
        <v>0</v>
      </c>
      <c r="AB73" s="13">
        <f t="shared" si="85"/>
        <v>0</v>
      </c>
      <c r="AC73" s="12">
        <f t="shared" si="86"/>
        <v>0</v>
      </c>
      <c r="AD73" s="4"/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J73" s="4"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V73">
        <v>32</v>
      </c>
      <c r="AW73" s="13">
        <f t="shared" si="99"/>
        <v>5.333333333333333</v>
      </c>
      <c r="AX73" s="12">
        <f t="shared" si="100"/>
        <v>578.08511999999996</v>
      </c>
      <c r="AY73" s="4"/>
      <c r="AZ73" s="13">
        <f t="shared" si="101"/>
        <v>0</v>
      </c>
      <c r="BA73" s="12">
        <f t="shared" si="102"/>
        <v>0</v>
      </c>
      <c r="BB73" s="4"/>
      <c r="BC73" s="13">
        <f t="shared" si="103"/>
        <v>0</v>
      </c>
      <c r="BD73" s="12">
        <f t="shared" si="104"/>
        <v>0</v>
      </c>
      <c r="BE73" s="4">
        <v>0</v>
      </c>
      <c r="BF73" s="13">
        <f t="shared" si="105"/>
        <v>0</v>
      </c>
      <c r="BG73" s="12">
        <f t="shared" si="106"/>
        <v>0</v>
      </c>
      <c r="BH73" s="4"/>
      <c r="BI73" s="13">
        <f t="shared" si="107"/>
        <v>0</v>
      </c>
      <c r="BJ73" s="12">
        <f t="shared" si="108"/>
        <v>0</v>
      </c>
      <c r="BK73" s="4"/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R73" s="13">
        <f t="shared" si="113"/>
        <v>0</v>
      </c>
      <c r="BS73" s="12">
        <f t="shared" si="114"/>
        <v>0</v>
      </c>
      <c r="BT73" s="4">
        <f>+ROUND(SUMIFS('[1]CHI TIÊT'!$AC:$AC,'[1]CHI TIÊT'!$M:$M,$B$1,'[1]CHI TIÊT'!$I:$I,$A73)*$D73,0)</f>
        <v>0</v>
      </c>
      <c r="BU73" s="13">
        <f t="shared" si="115"/>
        <v>0</v>
      </c>
      <c r="BV73" s="12">
        <f t="shared" si="116"/>
        <v>0</v>
      </c>
      <c r="BX73" s="13">
        <f t="shared" si="117"/>
        <v>0</v>
      </c>
      <c r="BY73" s="12">
        <f t="shared" si="118"/>
        <v>0</v>
      </c>
      <c r="BZ73" s="4">
        <v>0</v>
      </c>
      <c r="CA73" s="13">
        <f t="shared" si="119"/>
        <v>0</v>
      </c>
      <c r="CB73" s="12">
        <f t="shared" si="120"/>
        <v>0</v>
      </c>
      <c r="CD73" s="13">
        <f t="shared" si="121"/>
        <v>0</v>
      </c>
      <c r="CE73" s="12">
        <f t="shared" si="122"/>
        <v>0</v>
      </c>
      <c r="CF73" s="4">
        <v>0</v>
      </c>
      <c r="CG73" s="13">
        <f t="shared" si="123"/>
        <v>0</v>
      </c>
      <c r="CH73" s="12">
        <f t="shared" si="124"/>
        <v>0</v>
      </c>
      <c r="CI73" s="4"/>
      <c r="CJ73" s="13">
        <f t="shared" si="125"/>
        <v>0</v>
      </c>
      <c r="CK73" s="12">
        <f t="shared" si="126"/>
        <v>0</v>
      </c>
      <c r="CL73" s="4"/>
      <c r="CM73" s="13">
        <f t="shared" si="127"/>
        <v>0</v>
      </c>
      <c r="CN73" s="12">
        <f t="shared" si="128"/>
        <v>0</v>
      </c>
      <c r="CO73" s="4"/>
      <c r="CP73" s="13">
        <f t="shared" si="129"/>
        <v>0</v>
      </c>
      <c r="CQ73" s="12">
        <f t="shared" si="130"/>
        <v>0</v>
      </c>
      <c r="CR73" s="4">
        <v>0</v>
      </c>
      <c r="CS73" s="13">
        <f t="shared" si="131"/>
        <v>0</v>
      </c>
      <c r="CT73" s="12">
        <f t="shared" si="132"/>
        <v>0</v>
      </c>
      <c r="CU73" s="4">
        <v>5</v>
      </c>
      <c r="CV73" s="13">
        <f t="shared" si="133"/>
        <v>0.83333333333333337</v>
      </c>
      <c r="CW73" s="12">
        <f t="shared" si="134"/>
        <v>90.325799999999987</v>
      </c>
    </row>
    <row r="74" spans="1:101" x14ac:dyDescent="0.25">
      <c r="A74" s="1">
        <v>173162000</v>
      </c>
      <c r="B74" t="s">
        <v>70</v>
      </c>
      <c r="C74" t="s">
        <v>71</v>
      </c>
      <c r="D74" s="3">
        <v>1.7241379310344827E-2</v>
      </c>
      <c r="E74" s="6">
        <v>6</v>
      </c>
      <c r="F74" s="6">
        <v>18.065159999999999</v>
      </c>
      <c r="G74" s="1">
        <v>322002</v>
      </c>
      <c r="H74" s="1" t="s">
        <v>45</v>
      </c>
      <c r="J74" s="11">
        <f>+IFERROR(I74/$E74,0)</f>
        <v>0</v>
      </c>
      <c r="K74" s="12">
        <f t="shared" si="12"/>
        <v>0</v>
      </c>
      <c r="L74" s="4"/>
      <c r="M74" s="13">
        <f>+IFERROR(L74/$E74,0)</f>
        <v>0</v>
      </c>
      <c r="N74" s="12">
        <f>+L74*$F74</f>
        <v>0</v>
      </c>
      <c r="O74" s="4">
        <v>0</v>
      </c>
      <c r="U74" s="4">
        <v>0</v>
      </c>
      <c r="Y74" s="13">
        <f t="shared" si="83"/>
        <v>0</v>
      </c>
      <c r="Z74" s="12">
        <f t="shared" si="84"/>
        <v>0</v>
      </c>
      <c r="AA74" s="4">
        <v>0</v>
      </c>
      <c r="AB74" s="13">
        <f t="shared" si="85"/>
        <v>0</v>
      </c>
      <c r="AC74" s="12">
        <f t="shared" si="86"/>
        <v>0</v>
      </c>
      <c r="AD74" s="4"/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J74" s="4"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V74">
        <v>9</v>
      </c>
      <c r="AW74" s="13">
        <f t="shared" si="99"/>
        <v>1.5</v>
      </c>
      <c r="AX74" s="12">
        <f t="shared" si="100"/>
        <v>162.58643999999998</v>
      </c>
      <c r="AY74" s="4"/>
      <c r="AZ74" s="13">
        <f t="shared" si="101"/>
        <v>0</v>
      </c>
      <c r="BA74" s="12">
        <f t="shared" si="102"/>
        <v>0</v>
      </c>
      <c r="BB74" s="4"/>
      <c r="BC74" s="13">
        <f t="shared" si="103"/>
        <v>0</v>
      </c>
      <c r="BD74" s="12">
        <f t="shared" si="104"/>
        <v>0</v>
      </c>
      <c r="BE74" s="4">
        <v>0</v>
      </c>
      <c r="BF74" s="13">
        <f t="shared" si="105"/>
        <v>0</v>
      </c>
      <c r="BG74" s="12">
        <f t="shared" si="106"/>
        <v>0</v>
      </c>
      <c r="BH74" s="4"/>
      <c r="BI74" s="13">
        <f t="shared" si="107"/>
        <v>0</v>
      </c>
      <c r="BJ74" s="12">
        <f t="shared" si="108"/>
        <v>0</v>
      </c>
      <c r="BK74" s="4"/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R74" s="13">
        <f t="shared" si="113"/>
        <v>0</v>
      </c>
      <c r="BS74" s="12">
        <f t="shared" si="114"/>
        <v>0</v>
      </c>
      <c r="BT74" s="4">
        <f>+ROUND(SUMIFS('[1]CHI TIÊT'!$AC:$AC,'[1]CHI TIÊT'!$M:$M,$B$1,'[1]CHI TIÊT'!$I:$I,$A74)*$D74,0)</f>
        <v>0</v>
      </c>
      <c r="BU74" s="13">
        <f t="shared" si="115"/>
        <v>0</v>
      </c>
      <c r="BV74" s="12">
        <f t="shared" si="116"/>
        <v>0</v>
      </c>
      <c r="BX74" s="13">
        <f t="shared" si="117"/>
        <v>0</v>
      </c>
      <c r="BY74" s="12">
        <f t="shared" si="118"/>
        <v>0</v>
      </c>
      <c r="BZ74" s="4">
        <v>0</v>
      </c>
      <c r="CA74" s="13">
        <f t="shared" si="119"/>
        <v>0</v>
      </c>
      <c r="CB74" s="12">
        <f t="shared" si="120"/>
        <v>0</v>
      </c>
      <c r="CD74" s="13">
        <f t="shared" si="121"/>
        <v>0</v>
      </c>
      <c r="CE74" s="12">
        <f t="shared" si="122"/>
        <v>0</v>
      </c>
      <c r="CF74" s="4">
        <v>0</v>
      </c>
      <c r="CG74" s="13">
        <f t="shared" si="123"/>
        <v>0</v>
      </c>
      <c r="CH74" s="12">
        <f t="shared" si="124"/>
        <v>0</v>
      </c>
      <c r="CI74" s="4"/>
      <c r="CJ74" s="13">
        <f t="shared" si="125"/>
        <v>0</v>
      </c>
      <c r="CK74" s="12">
        <f t="shared" si="126"/>
        <v>0</v>
      </c>
      <c r="CL74" s="4"/>
      <c r="CM74" s="13">
        <f t="shared" si="127"/>
        <v>0</v>
      </c>
      <c r="CN74" s="12">
        <f t="shared" si="128"/>
        <v>0</v>
      </c>
      <c r="CO74" s="4"/>
      <c r="CP74" s="13">
        <f t="shared" si="129"/>
        <v>0</v>
      </c>
      <c r="CQ74" s="12">
        <f t="shared" si="130"/>
        <v>0</v>
      </c>
      <c r="CR74" s="4">
        <v>0</v>
      </c>
      <c r="CS74" s="13">
        <f t="shared" si="131"/>
        <v>0</v>
      </c>
      <c r="CT74" s="12">
        <f t="shared" si="132"/>
        <v>0</v>
      </c>
      <c r="CU74" s="4">
        <f>1+1</f>
        <v>2</v>
      </c>
      <c r="CV74" s="13">
        <f t="shared" si="133"/>
        <v>0.33333333333333331</v>
      </c>
      <c r="CW74" s="12">
        <f t="shared" si="134"/>
        <v>36.130319999999998</v>
      </c>
    </row>
    <row r="75" spans="1:101" x14ac:dyDescent="0.25">
      <c r="O75" s="4">
        <v>0</v>
      </c>
      <c r="Y75" s="13">
        <f t="shared" si="83"/>
        <v>0</v>
      </c>
      <c r="Z75" s="12">
        <f t="shared" si="84"/>
        <v>0</v>
      </c>
      <c r="AA75" s="4">
        <v>0</v>
      </c>
      <c r="AB75" s="13">
        <f t="shared" si="85"/>
        <v>0</v>
      </c>
      <c r="AC75" s="12">
        <f t="shared" si="86"/>
        <v>0</v>
      </c>
      <c r="AD75" s="4"/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J75" s="4"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V75">
        <v>0</v>
      </c>
      <c r="AW75" s="13">
        <f t="shared" si="99"/>
        <v>0</v>
      </c>
      <c r="AX75" s="12">
        <f t="shared" si="100"/>
        <v>0</v>
      </c>
      <c r="AY75" s="4"/>
      <c r="AZ75" s="13">
        <f t="shared" si="101"/>
        <v>0</v>
      </c>
      <c r="BA75" s="12">
        <f t="shared" si="102"/>
        <v>0</v>
      </c>
      <c r="BB75" s="4"/>
      <c r="BC75" s="13">
        <f t="shared" si="103"/>
        <v>0</v>
      </c>
      <c r="BD75" s="12">
        <f t="shared" si="104"/>
        <v>0</v>
      </c>
      <c r="BE75" s="4">
        <v>0</v>
      </c>
      <c r="BF75" s="13">
        <f t="shared" si="105"/>
        <v>0</v>
      </c>
      <c r="BG75" s="12">
        <f t="shared" si="106"/>
        <v>0</v>
      </c>
      <c r="BH75" s="4"/>
      <c r="BI75" s="13">
        <f t="shared" si="107"/>
        <v>0</v>
      </c>
      <c r="BJ75" s="12">
        <f t="shared" si="108"/>
        <v>0</v>
      </c>
      <c r="BK75" s="4"/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R75" s="13">
        <f t="shared" si="113"/>
        <v>0</v>
      </c>
      <c r="BS75" s="12">
        <f t="shared" si="114"/>
        <v>0</v>
      </c>
      <c r="BT75" s="4">
        <f>+ROUND(SUMIFS('[1]CHI TIÊT'!$AC:$AC,'[1]CHI TIÊT'!$M:$M,$B$1,'[1]CHI TIÊT'!$I:$I,$A75)*$D75,0)</f>
        <v>0</v>
      </c>
      <c r="BU75" s="13">
        <f t="shared" si="115"/>
        <v>0</v>
      </c>
      <c r="BV75" s="12">
        <f t="shared" si="116"/>
        <v>0</v>
      </c>
      <c r="BX75" s="13">
        <f t="shared" si="117"/>
        <v>0</v>
      </c>
      <c r="BY75" s="12">
        <f t="shared" si="118"/>
        <v>0</v>
      </c>
      <c r="BZ75" s="4">
        <v>0</v>
      </c>
      <c r="CA75" s="13">
        <f t="shared" si="119"/>
        <v>0</v>
      </c>
      <c r="CB75" s="12">
        <f t="shared" si="120"/>
        <v>0</v>
      </c>
      <c r="CD75" s="13">
        <f t="shared" si="121"/>
        <v>0</v>
      </c>
      <c r="CE75" s="12">
        <f t="shared" si="122"/>
        <v>0</v>
      </c>
      <c r="CF75" s="4">
        <v>0</v>
      </c>
      <c r="CG75" s="13">
        <f t="shared" si="123"/>
        <v>0</v>
      </c>
      <c r="CH75" s="12">
        <f t="shared" si="124"/>
        <v>0</v>
      </c>
      <c r="CI75" s="4"/>
      <c r="CJ75" s="13">
        <f t="shared" si="125"/>
        <v>0</v>
      </c>
      <c r="CK75" s="12">
        <f t="shared" si="126"/>
        <v>0</v>
      </c>
      <c r="CL75" s="4"/>
      <c r="CM75" s="13">
        <f t="shared" si="127"/>
        <v>0</v>
      </c>
      <c r="CN75" s="12">
        <f t="shared" si="128"/>
        <v>0</v>
      </c>
      <c r="CO75" s="4"/>
      <c r="CP75" s="13">
        <f t="shared" si="129"/>
        <v>0</v>
      </c>
      <c r="CQ75" s="12">
        <f t="shared" si="130"/>
        <v>0</v>
      </c>
      <c r="CR75" s="4">
        <v>0</v>
      </c>
      <c r="CS75" s="13">
        <f t="shared" si="131"/>
        <v>0</v>
      </c>
      <c r="CT75" s="12">
        <f t="shared" si="132"/>
        <v>0</v>
      </c>
      <c r="CU75" s="4">
        <v>0</v>
      </c>
      <c r="CV75" s="13">
        <f t="shared" si="133"/>
        <v>0</v>
      </c>
      <c r="CW75" s="12">
        <f t="shared" si="134"/>
        <v>0</v>
      </c>
    </row>
    <row r="76" spans="1:101" ht="14.1" customHeight="1" x14ac:dyDescent="0.25">
      <c r="A76" s="1">
        <v>173139000</v>
      </c>
      <c r="B76" t="s">
        <v>56</v>
      </c>
      <c r="C76" t="s">
        <v>57</v>
      </c>
      <c r="D76" s="2">
        <v>3.4482758620689655E-2</v>
      </c>
      <c r="E76" s="6">
        <v>24</v>
      </c>
      <c r="F76" s="6">
        <v>12.645720000000001</v>
      </c>
      <c r="G76" s="1">
        <v>323004</v>
      </c>
      <c r="H76" s="1" t="s">
        <v>42</v>
      </c>
      <c r="I76" s="4"/>
      <c r="J76" s="11">
        <f t="shared" ref="J76:J83" si="135">+IFERROR(I76/$E76,0)</f>
        <v>0</v>
      </c>
      <c r="K76" s="12">
        <f t="shared" si="12"/>
        <v>0</v>
      </c>
      <c r="L76" s="4"/>
      <c r="M76" s="13">
        <f t="shared" ref="M76:M83" si="136">+IFERROR(L76/$E76,0)</f>
        <v>0</v>
      </c>
      <c r="N76" s="12">
        <f t="shared" ref="N76:N83" si="137">+L76*$F76</f>
        <v>0</v>
      </c>
      <c r="O76" s="4">
        <f>4+1</f>
        <v>5</v>
      </c>
      <c r="P76" s="13">
        <f t="shared" ref="P76:P83" si="138">+IFERROR(O76/$E76,0)</f>
        <v>0.20833333333333334</v>
      </c>
      <c r="Q76" s="12">
        <f t="shared" ref="Q76:Q83" si="139">+O76*$F76</f>
        <v>63.2286</v>
      </c>
      <c r="R76" s="4"/>
      <c r="S76" s="13">
        <f t="shared" ref="S76:S83" si="140">+IFERROR(R76/$E76,0)</f>
        <v>0</v>
      </c>
      <c r="T76" s="12">
        <f t="shared" ref="T76:T83" si="141">+R76*$F76</f>
        <v>0</v>
      </c>
      <c r="U76" s="4">
        <v>2</v>
      </c>
      <c r="V76" s="13">
        <f t="shared" ref="V76:V83" si="142">+IFERROR(U76/$E76,0)</f>
        <v>8.3333333333333329E-2</v>
      </c>
      <c r="W76" s="12">
        <f t="shared" ref="W76:W83" si="143">+U76*$F76</f>
        <v>25.291440000000001</v>
      </c>
      <c r="Y76" s="13">
        <f t="shared" si="83"/>
        <v>0</v>
      </c>
      <c r="Z76" s="12">
        <f t="shared" si="84"/>
        <v>0</v>
      </c>
      <c r="AA76" s="4">
        <v>2</v>
      </c>
      <c r="AB76" s="13">
        <f t="shared" si="85"/>
        <v>8.3333333333333329E-2</v>
      </c>
      <c r="AC76" s="12">
        <f t="shared" si="86"/>
        <v>25.291440000000001</v>
      </c>
      <c r="AD76" s="4"/>
      <c r="AE76" s="13">
        <f t="shared" si="87"/>
        <v>0</v>
      </c>
      <c r="AF76" s="12">
        <f t="shared" si="88"/>
        <v>0</v>
      </c>
      <c r="AH76" s="13">
        <f t="shared" si="89"/>
        <v>0</v>
      </c>
      <c r="AI76" s="12">
        <f t="shared" si="90"/>
        <v>0</v>
      </c>
      <c r="AJ76" s="4">
        <v>3</v>
      </c>
      <c r="AK76" s="13">
        <f t="shared" si="91"/>
        <v>0.125</v>
      </c>
      <c r="AL76" s="12">
        <f t="shared" si="92"/>
        <v>37.937160000000006</v>
      </c>
      <c r="AN76" s="13">
        <f t="shared" si="93"/>
        <v>0</v>
      </c>
      <c r="AO76" s="12">
        <f t="shared" si="94"/>
        <v>0</v>
      </c>
      <c r="AP76" s="4">
        <v>1</v>
      </c>
      <c r="AQ76" s="13">
        <f t="shared" si="95"/>
        <v>4.1666666666666664E-2</v>
      </c>
      <c r="AR76" s="12">
        <f t="shared" si="96"/>
        <v>12.645720000000001</v>
      </c>
      <c r="AT76" s="13">
        <f t="shared" si="97"/>
        <v>0</v>
      </c>
      <c r="AU76" s="12">
        <f t="shared" si="98"/>
        <v>0</v>
      </c>
      <c r="AV76">
        <v>3</v>
      </c>
      <c r="AW76" s="13">
        <f t="shared" si="99"/>
        <v>0.125</v>
      </c>
      <c r="AX76" s="12">
        <f t="shared" si="100"/>
        <v>37.937160000000006</v>
      </c>
      <c r="AY76" s="4"/>
      <c r="AZ76" s="13">
        <f t="shared" si="101"/>
        <v>0</v>
      </c>
      <c r="BA76" s="12">
        <f t="shared" si="102"/>
        <v>0</v>
      </c>
      <c r="BB76" s="4"/>
      <c r="BC76" s="13">
        <f t="shared" si="103"/>
        <v>0</v>
      </c>
      <c r="BD76" s="12">
        <f t="shared" si="104"/>
        <v>0</v>
      </c>
      <c r="BE76" s="4">
        <v>4</v>
      </c>
      <c r="BF76" s="13">
        <f t="shared" si="105"/>
        <v>0.16666666666666666</v>
      </c>
      <c r="BG76" s="12">
        <f t="shared" si="106"/>
        <v>50.582880000000003</v>
      </c>
      <c r="BH76" s="4"/>
      <c r="BI76" s="13">
        <f t="shared" si="107"/>
        <v>0</v>
      </c>
      <c r="BJ76" s="12">
        <f t="shared" si="108"/>
        <v>0</v>
      </c>
      <c r="BK76" s="4"/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R76" s="13">
        <f t="shared" si="113"/>
        <v>0</v>
      </c>
      <c r="BS76" s="12">
        <f t="shared" si="114"/>
        <v>0</v>
      </c>
      <c r="BT76" s="4">
        <v>5</v>
      </c>
      <c r="BU76" s="13">
        <f t="shared" si="115"/>
        <v>0.20833333333333334</v>
      </c>
      <c r="BV76" s="12">
        <f t="shared" si="116"/>
        <v>63.2286</v>
      </c>
      <c r="BX76" s="13">
        <f t="shared" si="117"/>
        <v>0</v>
      </c>
      <c r="BY76" s="12">
        <f t="shared" si="118"/>
        <v>0</v>
      </c>
      <c r="BZ76" s="4">
        <v>3</v>
      </c>
      <c r="CA76" s="13">
        <f t="shared" si="119"/>
        <v>0.125</v>
      </c>
      <c r="CB76" s="12">
        <f t="shared" si="120"/>
        <v>37.937160000000006</v>
      </c>
      <c r="CD76" s="13">
        <f t="shared" si="121"/>
        <v>0</v>
      </c>
      <c r="CE76" s="12">
        <f t="shared" si="122"/>
        <v>0</v>
      </c>
      <c r="CF76" s="4">
        <v>3</v>
      </c>
      <c r="CG76" s="13">
        <f t="shared" si="123"/>
        <v>0.125</v>
      </c>
      <c r="CH76" s="12">
        <f t="shared" si="124"/>
        <v>37.937160000000006</v>
      </c>
      <c r="CI76" s="4"/>
      <c r="CJ76" s="13">
        <f t="shared" si="125"/>
        <v>0</v>
      </c>
      <c r="CK76" s="12">
        <f t="shared" si="126"/>
        <v>0</v>
      </c>
      <c r="CL76" s="4"/>
      <c r="CM76" s="13">
        <f t="shared" si="127"/>
        <v>0</v>
      </c>
      <c r="CN76" s="12">
        <f t="shared" si="128"/>
        <v>0</v>
      </c>
      <c r="CO76" s="4"/>
      <c r="CP76" s="13">
        <f t="shared" si="129"/>
        <v>0</v>
      </c>
      <c r="CQ76" s="12">
        <f t="shared" si="130"/>
        <v>0</v>
      </c>
      <c r="CR76" s="4">
        <v>4</v>
      </c>
      <c r="CS76" s="13">
        <f t="shared" si="131"/>
        <v>0.16666666666666666</v>
      </c>
      <c r="CT76" s="12">
        <f t="shared" si="132"/>
        <v>50.582880000000003</v>
      </c>
      <c r="CU76" s="4">
        <v>0</v>
      </c>
      <c r="CV76" s="13">
        <f t="shared" si="133"/>
        <v>0</v>
      </c>
      <c r="CW76" s="12">
        <f t="shared" si="134"/>
        <v>0</v>
      </c>
    </row>
    <row r="77" spans="1:101" x14ac:dyDescent="0.25">
      <c r="A77" s="1">
        <v>173139000</v>
      </c>
      <c r="B77" t="s">
        <v>58</v>
      </c>
      <c r="C77" t="s">
        <v>59</v>
      </c>
      <c r="D77" s="2">
        <v>0.20689655172413793</v>
      </c>
      <c r="E77" s="6">
        <v>24</v>
      </c>
      <c r="F77" s="6">
        <v>12.645720000000001</v>
      </c>
      <c r="G77" s="1">
        <v>323004</v>
      </c>
      <c r="H77" s="1" t="s">
        <v>42</v>
      </c>
      <c r="I77" s="4"/>
      <c r="J77" s="11">
        <f t="shared" si="135"/>
        <v>0</v>
      </c>
      <c r="K77" s="12">
        <f t="shared" ref="K77:K83" si="144">+$I77*$F77</f>
        <v>0</v>
      </c>
      <c r="L77" s="4"/>
      <c r="M77" s="13">
        <f t="shared" si="136"/>
        <v>0</v>
      </c>
      <c r="N77" s="12">
        <f t="shared" si="137"/>
        <v>0</v>
      </c>
      <c r="O77" s="4">
        <v>25</v>
      </c>
      <c r="P77" s="13">
        <f t="shared" si="138"/>
        <v>1.0416666666666667</v>
      </c>
      <c r="Q77" s="12">
        <f t="shared" si="139"/>
        <v>316.14300000000003</v>
      </c>
      <c r="R77" s="4"/>
      <c r="S77" s="13">
        <f t="shared" si="140"/>
        <v>0</v>
      </c>
      <c r="T77" s="12">
        <f t="shared" si="141"/>
        <v>0</v>
      </c>
      <c r="U77" s="4">
        <v>20</v>
      </c>
      <c r="V77" s="13">
        <f t="shared" si="142"/>
        <v>0.83333333333333337</v>
      </c>
      <c r="W77" s="12">
        <f t="shared" si="143"/>
        <v>252.9144</v>
      </c>
      <c r="Y77" s="13">
        <f t="shared" si="83"/>
        <v>0</v>
      </c>
      <c r="Z77" s="12">
        <f t="shared" si="84"/>
        <v>0</v>
      </c>
      <c r="AA77" s="4">
        <v>10</v>
      </c>
      <c r="AB77" s="13">
        <f t="shared" si="85"/>
        <v>0.41666666666666669</v>
      </c>
      <c r="AC77" s="12">
        <f t="shared" si="86"/>
        <v>126.4572</v>
      </c>
      <c r="AD77" s="4"/>
      <c r="AE77" s="13">
        <f t="shared" si="87"/>
        <v>0</v>
      </c>
      <c r="AF77" s="12">
        <f t="shared" si="88"/>
        <v>0</v>
      </c>
      <c r="AH77" s="13">
        <f t="shared" si="89"/>
        <v>0</v>
      </c>
      <c r="AI77" s="12">
        <f t="shared" si="90"/>
        <v>0</v>
      </c>
      <c r="AJ77" s="4">
        <v>20</v>
      </c>
      <c r="AK77" s="13">
        <f t="shared" si="91"/>
        <v>0.83333333333333337</v>
      </c>
      <c r="AL77" s="12">
        <f t="shared" si="92"/>
        <v>252.9144</v>
      </c>
      <c r="AN77" s="13">
        <f t="shared" si="93"/>
        <v>0</v>
      </c>
      <c r="AO77" s="12">
        <f t="shared" si="94"/>
        <v>0</v>
      </c>
      <c r="AP77" s="4">
        <v>5</v>
      </c>
      <c r="AQ77" s="13">
        <f t="shared" si="95"/>
        <v>0.20833333333333334</v>
      </c>
      <c r="AR77" s="12">
        <f t="shared" si="96"/>
        <v>63.2286</v>
      </c>
      <c r="AT77" s="13">
        <f t="shared" si="97"/>
        <v>0</v>
      </c>
      <c r="AU77" s="12">
        <f t="shared" si="98"/>
        <v>0</v>
      </c>
      <c r="AV77">
        <v>10</v>
      </c>
      <c r="AW77" s="13">
        <f t="shared" si="99"/>
        <v>0.41666666666666669</v>
      </c>
      <c r="AX77" s="12">
        <f t="shared" si="100"/>
        <v>126.4572</v>
      </c>
      <c r="AY77" s="4"/>
      <c r="AZ77" s="13">
        <f t="shared" si="101"/>
        <v>0</v>
      </c>
      <c r="BA77" s="12">
        <f t="shared" si="102"/>
        <v>0</v>
      </c>
      <c r="BB77" s="4"/>
      <c r="BC77" s="13">
        <f t="shared" si="103"/>
        <v>0</v>
      </c>
      <c r="BD77" s="12">
        <f t="shared" si="104"/>
        <v>0</v>
      </c>
      <c r="BE77" s="4">
        <v>26</v>
      </c>
      <c r="BF77" s="13">
        <f t="shared" si="105"/>
        <v>1.0833333333333333</v>
      </c>
      <c r="BG77" s="12">
        <f t="shared" si="106"/>
        <v>328.78872000000001</v>
      </c>
      <c r="BH77" s="4"/>
      <c r="BI77" s="13">
        <f t="shared" si="107"/>
        <v>0</v>
      </c>
      <c r="BJ77" s="12">
        <f t="shared" si="108"/>
        <v>0</v>
      </c>
      <c r="BK77" s="4"/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R77" s="13">
        <f t="shared" si="113"/>
        <v>0</v>
      </c>
      <c r="BS77" s="12">
        <f t="shared" si="114"/>
        <v>0</v>
      </c>
      <c r="BT77" s="4">
        <f>+ROUND(SUMIFS('[1]CHI TIÊT'!$AC:$AC,'[1]CHI TIÊT'!$M:$M,$B$1,'[1]CHI TIÊT'!$I:$I,$A77)*$D77,0)</f>
        <v>25</v>
      </c>
      <c r="BU77" s="13">
        <f t="shared" si="115"/>
        <v>1.0416666666666667</v>
      </c>
      <c r="BV77" s="12">
        <f t="shared" si="116"/>
        <v>316.14300000000003</v>
      </c>
      <c r="BX77" s="13">
        <f t="shared" si="117"/>
        <v>0</v>
      </c>
      <c r="BY77" s="12">
        <f t="shared" si="118"/>
        <v>0</v>
      </c>
      <c r="BZ77" s="4">
        <v>20</v>
      </c>
      <c r="CA77" s="13">
        <f t="shared" si="119"/>
        <v>0.83333333333333337</v>
      </c>
      <c r="CB77" s="12">
        <f t="shared" si="120"/>
        <v>252.9144</v>
      </c>
      <c r="CD77" s="13">
        <f t="shared" si="121"/>
        <v>0</v>
      </c>
      <c r="CE77" s="12">
        <f t="shared" si="122"/>
        <v>0</v>
      </c>
      <c r="CF77" s="4">
        <v>20</v>
      </c>
      <c r="CG77" s="13">
        <f t="shared" si="123"/>
        <v>0.83333333333333337</v>
      </c>
      <c r="CH77" s="12">
        <f t="shared" si="124"/>
        <v>252.9144</v>
      </c>
      <c r="CI77" s="4"/>
      <c r="CJ77" s="13">
        <f t="shared" si="125"/>
        <v>0</v>
      </c>
      <c r="CK77" s="12">
        <f t="shared" si="126"/>
        <v>0</v>
      </c>
      <c r="CL77" s="4"/>
      <c r="CM77" s="13">
        <f t="shared" si="127"/>
        <v>0</v>
      </c>
      <c r="CN77" s="12">
        <f t="shared" si="128"/>
        <v>0</v>
      </c>
      <c r="CO77" s="4"/>
      <c r="CP77" s="13">
        <f t="shared" si="129"/>
        <v>0</v>
      </c>
      <c r="CQ77" s="12">
        <f t="shared" si="130"/>
        <v>0</v>
      </c>
      <c r="CR77" s="4">
        <v>25</v>
      </c>
      <c r="CS77" s="13">
        <f t="shared" si="131"/>
        <v>1.0416666666666667</v>
      </c>
      <c r="CT77" s="12">
        <f t="shared" si="132"/>
        <v>316.14300000000003</v>
      </c>
      <c r="CU77" s="4">
        <v>0</v>
      </c>
      <c r="CV77" s="13">
        <f t="shared" si="133"/>
        <v>0</v>
      </c>
      <c r="CW77" s="12">
        <f t="shared" si="134"/>
        <v>0</v>
      </c>
    </row>
    <row r="78" spans="1:101" x14ac:dyDescent="0.25">
      <c r="A78" s="1">
        <v>173139000</v>
      </c>
      <c r="B78" t="s">
        <v>60</v>
      </c>
      <c r="C78" t="s">
        <v>61</v>
      </c>
      <c r="D78" s="2">
        <v>0.25862068965517243</v>
      </c>
      <c r="E78" s="6">
        <v>24</v>
      </c>
      <c r="F78" s="6">
        <v>12.645720000000001</v>
      </c>
      <c r="G78" s="1">
        <v>323004</v>
      </c>
      <c r="H78" s="1" t="s">
        <v>42</v>
      </c>
      <c r="I78" s="4"/>
      <c r="J78" s="11">
        <f t="shared" si="135"/>
        <v>0</v>
      </c>
      <c r="K78" s="12">
        <f t="shared" si="144"/>
        <v>0</v>
      </c>
      <c r="L78" s="4"/>
      <c r="M78" s="13">
        <f t="shared" si="136"/>
        <v>0</v>
      </c>
      <c r="N78" s="12">
        <f t="shared" si="137"/>
        <v>0</v>
      </c>
      <c r="O78" s="4">
        <v>31</v>
      </c>
      <c r="P78" s="13">
        <f t="shared" si="138"/>
        <v>1.2916666666666667</v>
      </c>
      <c r="Q78" s="12">
        <f t="shared" si="139"/>
        <v>392.01732000000004</v>
      </c>
      <c r="R78" s="4"/>
      <c r="S78" s="13">
        <f t="shared" si="140"/>
        <v>0</v>
      </c>
      <c r="T78" s="12">
        <f t="shared" si="141"/>
        <v>0</v>
      </c>
      <c r="U78" s="4">
        <v>25</v>
      </c>
      <c r="V78" s="13">
        <f t="shared" si="142"/>
        <v>1.0416666666666667</v>
      </c>
      <c r="W78" s="12">
        <f t="shared" si="143"/>
        <v>316.14300000000003</v>
      </c>
      <c r="Y78" s="13">
        <f t="shared" si="83"/>
        <v>0</v>
      </c>
      <c r="Z78" s="12">
        <f t="shared" si="84"/>
        <v>0</v>
      </c>
      <c r="AA78" s="4">
        <v>12</v>
      </c>
      <c r="AB78" s="13">
        <f t="shared" si="85"/>
        <v>0.5</v>
      </c>
      <c r="AC78" s="12">
        <f t="shared" si="86"/>
        <v>151.74864000000002</v>
      </c>
      <c r="AD78" s="4"/>
      <c r="AE78" s="13">
        <f t="shared" si="87"/>
        <v>0</v>
      </c>
      <c r="AF78" s="12">
        <f t="shared" si="88"/>
        <v>0</v>
      </c>
      <c r="AH78" s="13">
        <f t="shared" si="89"/>
        <v>0</v>
      </c>
      <c r="AI78" s="12">
        <f t="shared" si="90"/>
        <v>0</v>
      </c>
      <c r="AJ78" s="4">
        <v>25</v>
      </c>
      <c r="AK78" s="13">
        <f t="shared" si="91"/>
        <v>1.0416666666666667</v>
      </c>
      <c r="AL78" s="12">
        <f t="shared" si="92"/>
        <v>316.14300000000003</v>
      </c>
      <c r="AN78" s="13">
        <f t="shared" si="93"/>
        <v>0</v>
      </c>
      <c r="AO78" s="12">
        <f t="shared" si="94"/>
        <v>0</v>
      </c>
      <c r="AP78" s="4">
        <v>6</v>
      </c>
      <c r="AQ78" s="13">
        <f t="shared" si="95"/>
        <v>0.25</v>
      </c>
      <c r="AR78" s="12">
        <f t="shared" si="96"/>
        <v>75.874320000000012</v>
      </c>
      <c r="AT78" s="13">
        <f t="shared" si="97"/>
        <v>0</v>
      </c>
      <c r="AU78" s="12">
        <f t="shared" si="98"/>
        <v>0</v>
      </c>
      <c r="AV78">
        <v>12</v>
      </c>
      <c r="AW78" s="13">
        <f t="shared" si="99"/>
        <v>0.5</v>
      </c>
      <c r="AX78" s="12">
        <f t="shared" si="100"/>
        <v>151.74864000000002</v>
      </c>
      <c r="AY78" s="4"/>
      <c r="AZ78" s="13">
        <f t="shared" si="101"/>
        <v>0</v>
      </c>
      <c r="BA78" s="12">
        <f t="shared" si="102"/>
        <v>0</v>
      </c>
      <c r="BB78" s="4"/>
      <c r="BC78" s="13">
        <f t="shared" si="103"/>
        <v>0</v>
      </c>
      <c r="BD78" s="12">
        <f t="shared" si="104"/>
        <v>0</v>
      </c>
      <c r="BE78" s="4">
        <v>31</v>
      </c>
      <c r="BF78" s="13">
        <f t="shared" si="105"/>
        <v>1.2916666666666667</v>
      </c>
      <c r="BG78" s="12">
        <f t="shared" si="106"/>
        <v>392.01732000000004</v>
      </c>
      <c r="BH78" s="4"/>
      <c r="BI78" s="13">
        <f t="shared" si="107"/>
        <v>0</v>
      </c>
      <c r="BJ78" s="12">
        <f t="shared" si="108"/>
        <v>0</v>
      </c>
      <c r="BK78" s="4"/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R78" s="13">
        <f t="shared" si="113"/>
        <v>0</v>
      </c>
      <c r="BS78" s="12">
        <f t="shared" si="114"/>
        <v>0</v>
      </c>
      <c r="BT78" s="4">
        <f>+ROUND(SUMIFS('[1]CHI TIÊT'!$AC:$AC,'[1]CHI TIÊT'!$M:$M,$B$1,'[1]CHI TIÊT'!$I:$I,$A78)*$D78,0)</f>
        <v>31</v>
      </c>
      <c r="BU78" s="13">
        <f t="shared" si="115"/>
        <v>1.2916666666666667</v>
      </c>
      <c r="BV78" s="12">
        <f t="shared" si="116"/>
        <v>392.01732000000004</v>
      </c>
      <c r="BX78" s="13">
        <f t="shared" si="117"/>
        <v>0</v>
      </c>
      <c r="BY78" s="12">
        <f t="shared" si="118"/>
        <v>0</v>
      </c>
      <c r="BZ78" s="4">
        <v>25</v>
      </c>
      <c r="CA78" s="13">
        <f t="shared" si="119"/>
        <v>1.0416666666666667</v>
      </c>
      <c r="CB78" s="12">
        <f t="shared" si="120"/>
        <v>316.14300000000003</v>
      </c>
      <c r="CD78" s="13">
        <f t="shared" si="121"/>
        <v>0</v>
      </c>
      <c r="CE78" s="12">
        <f t="shared" si="122"/>
        <v>0</v>
      </c>
      <c r="CF78" s="4">
        <v>25</v>
      </c>
      <c r="CG78" s="13">
        <f t="shared" si="123"/>
        <v>1.0416666666666667</v>
      </c>
      <c r="CH78" s="12">
        <f t="shared" si="124"/>
        <v>316.14300000000003</v>
      </c>
      <c r="CI78" s="4"/>
      <c r="CJ78" s="13">
        <f t="shared" si="125"/>
        <v>0</v>
      </c>
      <c r="CK78" s="12">
        <f t="shared" si="126"/>
        <v>0</v>
      </c>
      <c r="CL78" s="4"/>
      <c r="CM78" s="13">
        <f t="shared" si="127"/>
        <v>0</v>
      </c>
      <c r="CN78" s="12">
        <f t="shared" si="128"/>
        <v>0</v>
      </c>
      <c r="CO78" s="4"/>
      <c r="CP78" s="13">
        <f t="shared" si="129"/>
        <v>0</v>
      </c>
      <c r="CQ78" s="12">
        <f t="shared" si="130"/>
        <v>0</v>
      </c>
      <c r="CR78" s="4">
        <v>31</v>
      </c>
      <c r="CS78" s="13">
        <f t="shared" si="131"/>
        <v>1.2916666666666667</v>
      </c>
      <c r="CT78" s="12">
        <f t="shared" si="132"/>
        <v>392.01732000000004</v>
      </c>
      <c r="CU78" s="4">
        <v>0</v>
      </c>
      <c r="CV78" s="13">
        <f t="shared" si="133"/>
        <v>0</v>
      </c>
      <c r="CW78" s="12">
        <f t="shared" si="134"/>
        <v>0</v>
      </c>
    </row>
    <row r="79" spans="1:101" x14ac:dyDescent="0.25">
      <c r="A79" s="1">
        <v>173139000</v>
      </c>
      <c r="B79" t="s">
        <v>62</v>
      </c>
      <c r="C79" t="s">
        <v>63</v>
      </c>
      <c r="D79" s="2">
        <v>0.25862068965517243</v>
      </c>
      <c r="E79" s="6">
        <v>24</v>
      </c>
      <c r="F79" s="6">
        <v>12.645720000000001</v>
      </c>
      <c r="G79" s="1">
        <v>323004</v>
      </c>
      <c r="H79" s="1" t="s">
        <v>42</v>
      </c>
      <c r="I79" s="4"/>
      <c r="J79" s="11">
        <f t="shared" si="135"/>
        <v>0</v>
      </c>
      <c r="K79" s="12">
        <f t="shared" si="144"/>
        <v>0</v>
      </c>
      <c r="L79" s="4"/>
      <c r="M79" s="13">
        <f t="shared" si="136"/>
        <v>0</v>
      </c>
      <c r="N79" s="12">
        <f t="shared" si="137"/>
        <v>0</v>
      </c>
      <c r="O79" s="4">
        <v>31</v>
      </c>
      <c r="P79" s="13">
        <f t="shared" si="138"/>
        <v>1.2916666666666667</v>
      </c>
      <c r="Q79" s="12">
        <f t="shared" si="139"/>
        <v>392.01732000000004</v>
      </c>
      <c r="R79" s="4"/>
      <c r="S79" s="13">
        <f t="shared" si="140"/>
        <v>0</v>
      </c>
      <c r="T79" s="12">
        <f t="shared" si="141"/>
        <v>0</v>
      </c>
      <c r="U79" s="4">
        <v>25</v>
      </c>
      <c r="V79" s="13">
        <f t="shared" si="142"/>
        <v>1.0416666666666667</v>
      </c>
      <c r="W79" s="12">
        <f t="shared" si="143"/>
        <v>316.14300000000003</v>
      </c>
      <c r="Y79" s="13">
        <f t="shared" si="83"/>
        <v>0</v>
      </c>
      <c r="Z79" s="12">
        <f t="shared" si="84"/>
        <v>0</v>
      </c>
      <c r="AA79" s="4">
        <v>12</v>
      </c>
      <c r="AB79" s="13">
        <f t="shared" si="85"/>
        <v>0.5</v>
      </c>
      <c r="AC79" s="12">
        <f t="shared" si="86"/>
        <v>151.74864000000002</v>
      </c>
      <c r="AD79" s="4"/>
      <c r="AE79" s="13">
        <f t="shared" si="87"/>
        <v>0</v>
      </c>
      <c r="AF79" s="12">
        <f t="shared" si="88"/>
        <v>0</v>
      </c>
      <c r="AH79" s="13">
        <f t="shared" si="89"/>
        <v>0</v>
      </c>
      <c r="AI79" s="12">
        <f t="shared" si="90"/>
        <v>0</v>
      </c>
      <c r="AJ79" s="4">
        <v>25</v>
      </c>
      <c r="AK79" s="13">
        <f t="shared" si="91"/>
        <v>1.0416666666666667</v>
      </c>
      <c r="AL79" s="12">
        <f t="shared" si="92"/>
        <v>316.14300000000003</v>
      </c>
      <c r="AN79" s="13">
        <f t="shared" si="93"/>
        <v>0</v>
      </c>
      <c r="AO79" s="12">
        <f t="shared" si="94"/>
        <v>0</v>
      </c>
      <c r="AP79" s="4">
        <v>6</v>
      </c>
      <c r="AQ79" s="13">
        <f t="shared" si="95"/>
        <v>0.25</v>
      </c>
      <c r="AR79" s="12">
        <f t="shared" si="96"/>
        <v>75.874320000000012</v>
      </c>
      <c r="AT79" s="13">
        <f t="shared" si="97"/>
        <v>0</v>
      </c>
      <c r="AU79" s="12">
        <f t="shared" si="98"/>
        <v>0</v>
      </c>
      <c r="AV79">
        <v>12</v>
      </c>
      <c r="AW79" s="13">
        <f t="shared" si="99"/>
        <v>0.5</v>
      </c>
      <c r="AX79" s="12">
        <f t="shared" si="100"/>
        <v>151.74864000000002</v>
      </c>
      <c r="AY79" s="4"/>
      <c r="AZ79" s="13">
        <f t="shared" si="101"/>
        <v>0</v>
      </c>
      <c r="BA79" s="12">
        <f t="shared" si="102"/>
        <v>0</v>
      </c>
      <c r="BB79" s="4"/>
      <c r="BC79" s="13">
        <f t="shared" si="103"/>
        <v>0</v>
      </c>
      <c r="BD79" s="12">
        <f t="shared" si="104"/>
        <v>0</v>
      </c>
      <c r="BE79" s="4">
        <v>31</v>
      </c>
      <c r="BF79" s="13">
        <f t="shared" si="105"/>
        <v>1.2916666666666667</v>
      </c>
      <c r="BG79" s="12">
        <f t="shared" si="106"/>
        <v>392.01732000000004</v>
      </c>
      <c r="BH79" s="4"/>
      <c r="BI79" s="13">
        <f t="shared" si="107"/>
        <v>0</v>
      </c>
      <c r="BJ79" s="12">
        <f t="shared" si="108"/>
        <v>0</v>
      </c>
      <c r="BK79" s="4"/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R79" s="13">
        <f t="shared" si="113"/>
        <v>0</v>
      </c>
      <c r="BS79" s="12">
        <f t="shared" si="114"/>
        <v>0</v>
      </c>
      <c r="BT79" s="4">
        <f>+ROUND(SUMIFS('[1]CHI TIÊT'!$AC:$AC,'[1]CHI TIÊT'!$M:$M,$B$1,'[1]CHI TIÊT'!$I:$I,$A79)*$D79,0)</f>
        <v>31</v>
      </c>
      <c r="BU79" s="13">
        <f t="shared" si="115"/>
        <v>1.2916666666666667</v>
      </c>
      <c r="BV79" s="12">
        <f t="shared" si="116"/>
        <v>392.01732000000004</v>
      </c>
      <c r="BX79" s="13">
        <f t="shared" si="117"/>
        <v>0</v>
      </c>
      <c r="BY79" s="12">
        <f t="shared" si="118"/>
        <v>0</v>
      </c>
      <c r="BZ79" s="4">
        <v>24</v>
      </c>
      <c r="CA79" s="13">
        <f t="shared" si="119"/>
        <v>1</v>
      </c>
      <c r="CB79" s="12">
        <f t="shared" si="120"/>
        <v>303.49728000000005</v>
      </c>
      <c r="CD79" s="13">
        <f t="shared" si="121"/>
        <v>0</v>
      </c>
      <c r="CE79" s="12">
        <f t="shared" si="122"/>
        <v>0</v>
      </c>
      <c r="CF79" s="4">
        <f>25-1</f>
        <v>24</v>
      </c>
      <c r="CG79" s="13">
        <f t="shared" si="123"/>
        <v>1</v>
      </c>
      <c r="CH79" s="12">
        <f t="shared" si="124"/>
        <v>303.49728000000005</v>
      </c>
      <c r="CI79" s="4"/>
      <c r="CJ79" s="13">
        <f t="shared" si="125"/>
        <v>0</v>
      </c>
      <c r="CK79" s="12">
        <f t="shared" si="126"/>
        <v>0</v>
      </c>
      <c r="CL79" s="4"/>
      <c r="CM79" s="13">
        <f t="shared" si="127"/>
        <v>0</v>
      </c>
      <c r="CN79" s="12">
        <f t="shared" si="128"/>
        <v>0</v>
      </c>
      <c r="CO79" s="4"/>
      <c r="CP79" s="13">
        <f t="shared" si="129"/>
        <v>0</v>
      </c>
      <c r="CQ79" s="12">
        <f t="shared" si="130"/>
        <v>0</v>
      </c>
      <c r="CR79" s="4">
        <v>31</v>
      </c>
      <c r="CS79" s="13">
        <f t="shared" si="131"/>
        <v>1.2916666666666667</v>
      </c>
      <c r="CT79" s="12">
        <f t="shared" si="132"/>
        <v>392.01732000000004</v>
      </c>
      <c r="CU79" s="4">
        <v>0</v>
      </c>
      <c r="CV79" s="13">
        <f t="shared" si="133"/>
        <v>0</v>
      </c>
      <c r="CW79" s="12">
        <f t="shared" si="134"/>
        <v>0</v>
      </c>
    </row>
    <row r="80" spans="1:101" x14ac:dyDescent="0.25">
      <c r="A80" s="1">
        <v>173139000</v>
      </c>
      <c r="B80" t="s">
        <v>64</v>
      </c>
      <c r="C80" t="s">
        <v>65</v>
      </c>
      <c r="D80" s="2">
        <v>8.6206896551724144E-2</v>
      </c>
      <c r="E80" s="6">
        <v>24</v>
      </c>
      <c r="F80" s="6">
        <v>12.645720000000001</v>
      </c>
      <c r="G80" s="1">
        <v>323004</v>
      </c>
      <c r="H80" s="1" t="s">
        <v>42</v>
      </c>
      <c r="I80" s="4"/>
      <c r="J80" s="11">
        <f t="shared" si="135"/>
        <v>0</v>
      </c>
      <c r="K80" s="12">
        <f t="shared" si="144"/>
        <v>0</v>
      </c>
      <c r="L80" s="4"/>
      <c r="M80" s="13">
        <f t="shared" si="136"/>
        <v>0</v>
      </c>
      <c r="N80" s="12">
        <f t="shared" si="137"/>
        <v>0</v>
      </c>
      <c r="O80" s="4">
        <v>10</v>
      </c>
      <c r="P80" s="13">
        <f t="shared" si="138"/>
        <v>0.41666666666666669</v>
      </c>
      <c r="Q80" s="12">
        <f t="shared" si="139"/>
        <v>126.4572</v>
      </c>
      <c r="R80" s="4"/>
      <c r="S80" s="13">
        <f t="shared" si="140"/>
        <v>0</v>
      </c>
      <c r="T80" s="12">
        <f t="shared" si="141"/>
        <v>0</v>
      </c>
      <c r="U80" s="4">
        <v>8</v>
      </c>
      <c r="V80" s="13">
        <f t="shared" si="142"/>
        <v>0.33333333333333331</v>
      </c>
      <c r="W80" s="12">
        <f t="shared" si="143"/>
        <v>101.16576000000001</v>
      </c>
      <c r="Y80" s="13">
        <f t="shared" si="83"/>
        <v>0</v>
      </c>
      <c r="Z80" s="12">
        <f t="shared" si="84"/>
        <v>0</v>
      </c>
      <c r="AA80" s="4">
        <v>4</v>
      </c>
      <c r="AB80" s="13">
        <f t="shared" si="85"/>
        <v>0.16666666666666666</v>
      </c>
      <c r="AC80" s="12">
        <f t="shared" si="86"/>
        <v>50.582880000000003</v>
      </c>
      <c r="AD80" s="4"/>
      <c r="AE80" s="13">
        <f t="shared" si="87"/>
        <v>0</v>
      </c>
      <c r="AF80" s="12">
        <f t="shared" si="88"/>
        <v>0</v>
      </c>
      <c r="AH80" s="13">
        <f t="shared" si="89"/>
        <v>0</v>
      </c>
      <c r="AI80" s="12">
        <f t="shared" si="90"/>
        <v>0</v>
      </c>
      <c r="AJ80" s="4">
        <v>8</v>
      </c>
      <c r="AK80" s="13">
        <f t="shared" si="91"/>
        <v>0.33333333333333331</v>
      </c>
      <c r="AL80" s="12">
        <f t="shared" si="92"/>
        <v>101.16576000000001</v>
      </c>
      <c r="AN80" s="13">
        <f t="shared" si="93"/>
        <v>0</v>
      </c>
      <c r="AO80" s="12">
        <f t="shared" si="94"/>
        <v>0</v>
      </c>
      <c r="AP80" s="4">
        <v>2</v>
      </c>
      <c r="AQ80" s="13">
        <f t="shared" si="95"/>
        <v>8.3333333333333329E-2</v>
      </c>
      <c r="AR80" s="12">
        <f t="shared" si="96"/>
        <v>25.291440000000001</v>
      </c>
      <c r="AT80" s="13">
        <f t="shared" si="97"/>
        <v>0</v>
      </c>
      <c r="AU80" s="12">
        <f t="shared" si="98"/>
        <v>0</v>
      </c>
      <c r="AV80">
        <v>4</v>
      </c>
      <c r="AW80" s="13">
        <f t="shared" si="99"/>
        <v>0.16666666666666666</v>
      </c>
      <c r="AX80" s="12">
        <f t="shared" si="100"/>
        <v>50.582880000000003</v>
      </c>
      <c r="AY80" s="4"/>
      <c r="AZ80" s="13">
        <f t="shared" si="101"/>
        <v>0</v>
      </c>
      <c r="BA80" s="12">
        <f t="shared" si="102"/>
        <v>0</v>
      </c>
      <c r="BB80" s="4"/>
      <c r="BC80" s="13">
        <f t="shared" si="103"/>
        <v>0</v>
      </c>
      <c r="BD80" s="12">
        <f t="shared" si="104"/>
        <v>0</v>
      </c>
      <c r="BE80" s="4">
        <v>10</v>
      </c>
      <c r="BF80" s="13">
        <f t="shared" si="105"/>
        <v>0.41666666666666669</v>
      </c>
      <c r="BG80" s="12">
        <f t="shared" si="106"/>
        <v>126.4572</v>
      </c>
      <c r="BH80" s="4"/>
      <c r="BI80" s="13">
        <f t="shared" si="107"/>
        <v>0</v>
      </c>
      <c r="BJ80" s="12">
        <f t="shared" si="108"/>
        <v>0</v>
      </c>
      <c r="BK80" s="4"/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R80" s="13">
        <f t="shared" si="113"/>
        <v>0</v>
      </c>
      <c r="BS80" s="12">
        <f t="shared" si="114"/>
        <v>0</v>
      </c>
      <c r="BT80" s="4">
        <f>+ROUND(SUMIFS('[1]CHI TIÊT'!$AC:$AC,'[1]CHI TIÊT'!$M:$M,$B$1,'[1]CHI TIÊT'!$I:$I,$A80)*$D80,0)</f>
        <v>10</v>
      </c>
      <c r="BU80" s="13">
        <f t="shared" si="115"/>
        <v>0.41666666666666669</v>
      </c>
      <c r="BV80" s="12">
        <f t="shared" si="116"/>
        <v>126.4572</v>
      </c>
      <c r="BX80" s="13">
        <f t="shared" si="117"/>
        <v>0</v>
      </c>
      <c r="BY80" s="12">
        <f t="shared" si="118"/>
        <v>0</v>
      </c>
      <c r="BZ80" s="4">
        <v>8</v>
      </c>
      <c r="CA80" s="13">
        <f t="shared" si="119"/>
        <v>0.33333333333333331</v>
      </c>
      <c r="CB80" s="12">
        <f t="shared" si="120"/>
        <v>101.16576000000001</v>
      </c>
      <c r="CD80" s="13">
        <f t="shared" si="121"/>
        <v>0</v>
      </c>
      <c r="CE80" s="12">
        <f t="shared" si="122"/>
        <v>0</v>
      </c>
      <c r="CF80" s="4">
        <v>8</v>
      </c>
      <c r="CG80" s="13">
        <f t="shared" si="123"/>
        <v>0.33333333333333331</v>
      </c>
      <c r="CH80" s="12">
        <f t="shared" si="124"/>
        <v>101.16576000000001</v>
      </c>
      <c r="CI80" s="4"/>
      <c r="CJ80" s="13">
        <f t="shared" si="125"/>
        <v>0</v>
      </c>
      <c r="CK80" s="12">
        <f t="shared" si="126"/>
        <v>0</v>
      </c>
      <c r="CL80" s="4"/>
      <c r="CM80" s="13">
        <f t="shared" si="127"/>
        <v>0</v>
      </c>
      <c r="CN80" s="12">
        <f t="shared" si="128"/>
        <v>0</v>
      </c>
      <c r="CO80" s="4"/>
      <c r="CP80" s="13">
        <f t="shared" si="129"/>
        <v>0</v>
      </c>
      <c r="CQ80" s="12">
        <f t="shared" si="130"/>
        <v>0</v>
      </c>
      <c r="CR80" s="4">
        <v>10</v>
      </c>
      <c r="CS80" s="13">
        <f t="shared" si="131"/>
        <v>0.41666666666666669</v>
      </c>
      <c r="CT80" s="12">
        <f t="shared" si="132"/>
        <v>126.4572</v>
      </c>
      <c r="CU80" s="4">
        <v>0</v>
      </c>
      <c r="CV80" s="13">
        <f t="shared" si="133"/>
        <v>0</v>
      </c>
      <c r="CW80" s="12">
        <f t="shared" si="134"/>
        <v>0</v>
      </c>
    </row>
    <row r="81" spans="1:101" x14ac:dyDescent="0.25">
      <c r="A81" s="1">
        <v>173139000</v>
      </c>
      <c r="B81" t="s">
        <v>66</v>
      </c>
      <c r="C81" t="s">
        <v>67</v>
      </c>
      <c r="D81" s="2">
        <v>6.8965517241379309E-2</v>
      </c>
      <c r="E81" s="6">
        <v>24</v>
      </c>
      <c r="F81" s="6">
        <v>12.645720000000001</v>
      </c>
      <c r="G81" s="1">
        <v>323004</v>
      </c>
      <c r="H81" s="1" t="s">
        <v>42</v>
      </c>
      <c r="I81" s="4"/>
      <c r="J81" s="11">
        <f t="shared" si="135"/>
        <v>0</v>
      </c>
      <c r="K81" s="12">
        <f t="shared" si="144"/>
        <v>0</v>
      </c>
      <c r="L81" s="4"/>
      <c r="M81" s="13">
        <f t="shared" si="136"/>
        <v>0</v>
      </c>
      <c r="N81" s="12">
        <f t="shared" si="137"/>
        <v>0</v>
      </c>
      <c r="O81" s="4">
        <v>8</v>
      </c>
      <c r="P81" s="13">
        <f t="shared" si="138"/>
        <v>0.33333333333333331</v>
      </c>
      <c r="Q81" s="12">
        <f t="shared" si="139"/>
        <v>101.16576000000001</v>
      </c>
      <c r="R81" s="4"/>
      <c r="S81" s="13">
        <f t="shared" si="140"/>
        <v>0</v>
      </c>
      <c r="T81" s="12">
        <f t="shared" si="141"/>
        <v>0</v>
      </c>
      <c r="U81" s="4">
        <v>7</v>
      </c>
      <c r="V81" s="13">
        <f t="shared" si="142"/>
        <v>0.29166666666666669</v>
      </c>
      <c r="W81" s="12">
        <f t="shared" si="143"/>
        <v>88.520040000000009</v>
      </c>
      <c r="Y81" s="13">
        <f t="shared" si="83"/>
        <v>0</v>
      </c>
      <c r="Z81" s="12">
        <f t="shared" si="84"/>
        <v>0</v>
      </c>
      <c r="AA81" s="4">
        <v>3</v>
      </c>
      <c r="AB81" s="13">
        <f t="shared" si="85"/>
        <v>0.125</v>
      </c>
      <c r="AC81" s="12">
        <f t="shared" si="86"/>
        <v>37.937160000000006</v>
      </c>
      <c r="AD81" s="4"/>
      <c r="AE81" s="13">
        <f t="shared" si="87"/>
        <v>0</v>
      </c>
      <c r="AF81" s="12">
        <f t="shared" si="88"/>
        <v>0</v>
      </c>
      <c r="AH81" s="13">
        <f t="shared" si="89"/>
        <v>0</v>
      </c>
      <c r="AI81" s="12">
        <f t="shared" si="90"/>
        <v>0</v>
      </c>
      <c r="AJ81" s="4">
        <v>7</v>
      </c>
      <c r="AK81" s="13">
        <f t="shared" si="91"/>
        <v>0.29166666666666669</v>
      </c>
      <c r="AL81" s="12">
        <f t="shared" si="92"/>
        <v>88.520040000000009</v>
      </c>
      <c r="AN81" s="13">
        <f t="shared" si="93"/>
        <v>0</v>
      </c>
      <c r="AO81" s="12">
        <f t="shared" si="94"/>
        <v>0</v>
      </c>
      <c r="AP81" s="4">
        <v>2</v>
      </c>
      <c r="AQ81" s="13">
        <f t="shared" si="95"/>
        <v>8.3333333333333329E-2</v>
      </c>
      <c r="AR81" s="12">
        <f t="shared" si="96"/>
        <v>25.291440000000001</v>
      </c>
      <c r="AT81" s="13">
        <f t="shared" si="97"/>
        <v>0</v>
      </c>
      <c r="AU81" s="12">
        <f t="shared" si="98"/>
        <v>0</v>
      </c>
      <c r="AV81">
        <v>3</v>
      </c>
      <c r="AW81" s="13">
        <f t="shared" si="99"/>
        <v>0.125</v>
      </c>
      <c r="AX81" s="12">
        <f t="shared" si="100"/>
        <v>37.937160000000006</v>
      </c>
      <c r="AY81" s="4"/>
      <c r="AZ81" s="13">
        <f t="shared" si="101"/>
        <v>0</v>
      </c>
      <c r="BA81" s="12">
        <f t="shared" si="102"/>
        <v>0</v>
      </c>
      <c r="BB81" s="4"/>
      <c r="BC81" s="13">
        <f t="shared" si="103"/>
        <v>0</v>
      </c>
      <c r="BD81" s="12">
        <f t="shared" si="104"/>
        <v>0</v>
      </c>
      <c r="BE81" s="4">
        <v>8</v>
      </c>
      <c r="BF81" s="13">
        <f t="shared" si="105"/>
        <v>0.33333333333333331</v>
      </c>
      <c r="BG81" s="12">
        <f t="shared" si="106"/>
        <v>101.16576000000001</v>
      </c>
      <c r="BH81" s="4"/>
      <c r="BI81" s="13">
        <f t="shared" si="107"/>
        <v>0</v>
      </c>
      <c r="BJ81" s="12">
        <f t="shared" si="108"/>
        <v>0</v>
      </c>
      <c r="BK81" s="4"/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R81" s="13">
        <f t="shared" si="113"/>
        <v>0</v>
      </c>
      <c r="BS81" s="12">
        <f t="shared" si="114"/>
        <v>0</v>
      </c>
      <c r="BT81" s="4">
        <f>+ROUND(SUMIFS('[1]CHI TIÊT'!$AC:$AC,'[1]CHI TIÊT'!$M:$M,$B$1,'[1]CHI TIÊT'!$I:$I,$A81)*$D81,0)</f>
        <v>8</v>
      </c>
      <c r="BU81" s="13">
        <f t="shared" si="115"/>
        <v>0.33333333333333331</v>
      </c>
      <c r="BV81" s="12">
        <f t="shared" si="116"/>
        <v>101.16576000000001</v>
      </c>
      <c r="BX81" s="13">
        <f t="shared" si="117"/>
        <v>0</v>
      </c>
      <c r="BY81" s="12">
        <f t="shared" si="118"/>
        <v>0</v>
      </c>
      <c r="BZ81" s="4">
        <v>7</v>
      </c>
      <c r="CA81" s="13">
        <f t="shared" si="119"/>
        <v>0.29166666666666669</v>
      </c>
      <c r="CB81" s="12">
        <f t="shared" si="120"/>
        <v>88.520040000000009</v>
      </c>
      <c r="CD81" s="13">
        <f t="shared" si="121"/>
        <v>0</v>
      </c>
      <c r="CE81" s="12">
        <f t="shared" si="122"/>
        <v>0</v>
      </c>
      <c r="CF81" s="4">
        <v>7</v>
      </c>
      <c r="CG81" s="13">
        <f t="shared" si="123"/>
        <v>0.29166666666666669</v>
      </c>
      <c r="CH81" s="12">
        <f t="shared" si="124"/>
        <v>88.520040000000009</v>
      </c>
      <c r="CI81" s="4"/>
      <c r="CJ81" s="13">
        <f t="shared" si="125"/>
        <v>0</v>
      </c>
      <c r="CK81" s="12">
        <f t="shared" si="126"/>
        <v>0</v>
      </c>
      <c r="CL81" s="4"/>
      <c r="CM81" s="13">
        <f t="shared" si="127"/>
        <v>0</v>
      </c>
      <c r="CN81" s="12">
        <f t="shared" si="128"/>
        <v>0</v>
      </c>
      <c r="CO81" s="4"/>
      <c r="CP81" s="13">
        <f t="shared" si="129"/>
        <v>0</v>
      </c>
      <c r="CQ81" s="12">
        <f t="shared" si="130"/>
        <v>0</v>
      </c>
      <c r="CR81" s="4">
        <v>8</v>
      </c>
      <c r="CS81" s="13">
        <f t="shared" si="131"/>
        <v>0.33333333333333331</v>
      </c>
      <c r="CT81" s="12">
        <f t="shared" si="132"/>
        <v>101.16576000000001</v>
      </c>
      <c r="CU81" s="4">
        <v>0</v>
      </c>
      <c r="CV81" s="13">
        <f t="shared" si="133"/>
        <v>0</v>
      </c>
      <c r="CW81" s="12">
        <f t="shared" si="134"/>
        <v>0</v>
      </c>
    </row>
    <row r="82" spans="1:101" x14ac:dyDescent="0.25">
      <c r="A82" s="1">
        <v>173139000</v>
      </c>
      <c r="B82" t="s">
        <v>68</v>
      </c>
      <c r="C82" t="s">
        <v>69</v>
      </c>
      <c r="D82" s="2">
        <v>6.8965517241379309E-2</v>
      </c>
      <c r="E82" s="6">
        <v>24</v>
      </c>
      <c r="F82" s="6">
        <v>12.645720000000001</v>
      </c>
      <c r="G82" s="1">
        <v>323004</v>
      </c>
      <c r="H82" s="1" t="s">
        <v>42</v>
      </c>
      <c r="I82" s="4"/>
      <c r="J82" s="11">
        <f t="shared" si="135"/>
        <v>0</v>
      </c>
      <c r="K82" s="12">
        <f t="shared" si="144"/>
        <v>0</v>
      </c>
      <c r="L82" s="4"/>
      <c r="M82" s="13">
        <f t="shared" si="136"/>
        <v>0</v>
      </c>
      <c r="N82" s="12">
        <f t="shared" si="137"/>
        <v>0</v>
      </c>
      <c r="O82" s="4">
        <v>8</v>
      </c>
      <c r="P82" s="13">
        <f t="shared" si="138"/>
        <v>0.33333333333333331</v>
      </c>
      <c r="Q82" s="12">
        <f t="shared" si="139"/>
        <v>101.16576000000001</v>
      </c>
      <c r="R82" s="4"/>
      <c r="S82" s="13">
        <f t="shared" si="140"/>
        <v>0</v>
      </c>
      <c r="T82" s="12">
        <f t="shared" si="141"/>
        <v>0</v>
      </c>
      <c r="U82" s="4">
        <v>7</v>
      </c>
      <c r="V82" s="13">
        <f t="shared" si="142"/>
        <v>0.29166666666666669</v>
      </c>
      <c r="W82" s="12">
        <f t="shared" si="143"/>
        <v>88.520040000000009</v>
      </c>
      <c r="Y82" s="13">
        <f t="shared" si="83"/>
        <v>0</v>
      </c>
      <c r="Z82" s="12">
        <f t="shared" si="84"/>
        <v>0</v>
      </c>
      <c r="AA82" s="4">
        <v>3</v>
      </c>
      <c r="AB82" s="13">
        <f t="shared" si="85"/>
        <v>0.125</v>
      </c>
      <c r="AC82" s="12">
        <f t="shared" si="86"/>
        <v>37.937160000000006</v>
      </c>
      <c r="AD82" s="4"/>
      <c r="AE82" s="13">
        <f t="shared" si="87"/>
        <v>0</v>
      </c>
      <c r="AF82" s="12">
        <f t="shared" si="88"/>
        <v>0</v>
      </c>
      <c r="AH82" s="13">
        <f t="shared" si="89"/>
        <v>0</v>
      </c>
      <c r="AI82" s="12">
        <f t="shared" si="90"/>
        <v>0</v>
      </c>
      <c r="AJ82" s="4">
        <v>7</v>
      </c>
      <c r="AK82" s="13">
        <f t="shared" si="91"/>
        <v>0.29166666666666669</v>
      </c>
      <c r="AL82" s="12">
        <f t="shared" si="92"/>
        <v>88.520040000000009</v>
      </c>
      <c r="AN82" s="13">
        <f t="shared" si="93"/>
        <v>0</v>
      </c>
      <c r="AO82" s="12">
        <f t="shared" si="94"/>
        <v>0</v>
      </c>
      <c r="AP82" s="4">
        <v>2</v>
      </c>
      <c r="AQ82" s="13">
        <f t="shared" si="95"/>
        <v>8.3333333333333329E-2</v>
      </c>
      <c r="AR82" s="12">
        <f t="shared" si="96"/>
        <v>25.291440000000001</v>
      </c>
      <c r="AT82" s="13">
        <f t="shared" si="97"/>
        <v>0</v>
      </c>
      <c r="AU82" s="12">
        <f t="shared" si="98"/>
        <v>0</v>
      </c>
      <c r="AV82">
        <v>3</v>
      </c>
      <c r="AW82" s="13">
        <f t="shared" si="99"/>
        <v>0.125</v>
      </c>
      <c r="AX82" s="12">
        <f t="shared" si="100"/>
        <v>37.937160000000006</v>
      </c>
      <c r="AY82" s="4"/>
      <c r="AZ82" s="13">
        <f t="shared" si="101"/>
        <v>0</v>
      </c>
      <c r="BA82" s="12">
        <f t="shared" si="102"/>
        <v>0</v>
      </c>
      <c r="BB82" s="4"/>
      <c r="BC82" s="13">
        <f t="shared" si="103"/>
        <v>0</v>
      </c>
      <c r="BD82" s="12">
        <f t="shared" si="104"/>
        <v>0</v>
      </c>
      <c r="BE82" s="4">
        <v>8</v>
      </c>
      <c r="BF82" s="13">
        <f t="shared" si="105"/>
        <v>0.33333333333333331</v>
      </c>
      <c r="BG82" s="12">
        <f t="shared" si="106"/>
        <v>101.16576000000001</v>
      </c>
      <c r="BH82" s="4"/>
      <c r="BI82" s="13">
        <f t="shared" si="107"/>
        <v>0</v>
      </c>
      <c r="BJ82" s="12">
        <f t="shared" si="108"/>
        <v>0</v>
      </c>
      <c r="BK82" s="4"/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R82" s="13">
        <f t="shared" si="113"/>
        <v>0</v>
      </c>
      <c r="BS82" s="12">
        <f t="shared" si="114"/>
        <v>0</v>
      </c>
      <c r="BT82" s="4">
        <f>+ROUND(SUMIFS('[1]CHI TIÊT'!$AC:$AC,'[1]CHI TIÊT'!$M:$M,$B$1,'[1]CHI TIÊT'!$I:$I,$A82)*$D82,0)</f>
        <v>8</v>
      </c>
      <c r="BU82" s="13">
        <f t="shared" si="115"/>
        <v>0.33333333333333331</v>
      </c>
      <c r="BV82" s="12">
        <f t="shared" si="116"/>
        <v>101.16576000000001</v>
      </c>
      <c r="BX82" s="13">
        <f t="shared" si="117"/>
        <v>0</v>
      </c>
      <c r="BY82" s="12">
        <f t="shared" si="118"/>
        <v>0</v>
      </c>
      <c r="BZ82" s="4">
        <v>7</v>
      </c>
      <c r="CA82" s="13">
        <f t="shared" si="119"/>
        <v>0.29166666666666669</v>
      </c>
      <c r="CB82" s="12">
        <f t="shared" si="120"/>
        <v>88.520040000000009</v>
      </c>
      <c r="CD82" s="13">
        <f t="shared" si="121"/>
        <v>0</v>
      </c>
      <c r="CE82" s="12">
        <f t="shared" si="122"/>
        <v>0</v>
      </c>
      <c r="CF82" s="4">
        <v>7</v>
      </c>
      <c r="CG82" s="13">
        <f t="shared" si="123"/>
        <v>0.29166666666666669</v>
      </c>
      <c r="CH82" s="12">
        <f t="shared" si="124"/>
        <v>88.520040000000009</v>
      </c>
      <c r="CI82" s="4"/>
      <c r="CJ82" s="13">
        <f t="shared" si="125"/>
        <v>0</v>
      </c>
      <c r="CK82" s="12">
        <f t="shared" si="126"/>
        <v>0</v>
      </c>
      <c r="CL82" s="4"/>
      <c r="CM82" s="13">
        <f t="shared" si="127"/>
        <v>0</v>
      </c>
      <c r="CN82" s="12">
        <f t="shared" si="128"/>
        <v>0</v>
      </c>
      <c r="CO82" s="4"/>
      <c r="CP82" s="13">
        <f t="shared" si="129"/>
        <v>0</v>
      </c>
      <c r="CQ82" s="12">
        <f t="shared" si="130"/>
        <v>0</v>
      </c>
      <c r="CR82" s="4">
        <v>8</v>
      </c>
      <c r="CS82" s="13">
        <f t="shared" si="131"/>
        <v>0.33333333333333331</v>
      </c>
      <c r="CT82" s="12">
        <f t="shared" si="132"/>
        <v>101.16576000000001</v>
      </c>
      <c r="CU82" s="4">
        <v>0</v>
      </c>
      <c r="CV82" s="13">
        <f t="shared" si="133"/>
        <v>0</v>
      </c>
      <c r="CW82" s="12">
        <f t="shared" si="134"/>
        <v>0</v>
      </c>
    </row>
    <row r="83" spans="1:101" x14ac:dyDescent="0.25">
      <c r="A83" s="1">
        <v>173139000</v>
      </c>
      <c r="B83" t="s">
        <v>70</v>
      </c>
      <c r="C83" t="s">
        <v>71</v>
      </c>
      <c r="D83" s="3">
        <v>1.7241379310344827E-2</v>
      </c>
      <c r="E83" s="6">
        <v>24</v>
      </c>
      <c r="F83" s="6">
        <v>12.645720000000001</v>
      </c>
      <c r="G83" s="1">
        <v>323004</v>
      </c>
      <c r="H83" s="1" t="s">
        <v>42</v>
      </c>
      <c r="I83" s="4"/>
      <c r="J83" s="11">
        <f t="shared" si="135"/>
        <v>0</v>
      </c>
      <c r="K83" s="12">
        <f t="shared" si="144"/>
        <v>0</v>
      </c>
      <c r="L83" s="4"/>
      <c r="M83" s="13">
        <f t="shared" si="136"/>
        <v>0</v>
      </c>
      <c r="N83" s="12">
        <f t="shared" si="137"/>
        <v>0</v>
      </c>
      <c r="O83" s="4">
        <v>2</v>
      </c>
      <c r="P83" s="13">
        <f t="shared" si="138"/>
        <v>8.3333333333333329E-2</v>
      </c>
      <c r="Q83" s="12">
        <f t="shared" si="139"/>
        <v>25.291440000000001</v>
      </c>
      <c r="R83" s="4"/>
      <c r="S83" s="13">
        <f t="shared" si="140"/>
        <v>0</v>
      </c>
      <c r="T83" s="12">
        <f t="shared" si="141"/>
        <v>0</v>
      </c>
      <c r="U83" s="4">
        <v>2</v>
      </c>
      <c r="V83" s="13">
        <f t="shared" si="142"/>
        <v>8.3333333333333329E-2</v>
      </c>
      <c r="W83" s="12">
        <f t="shared" si="143"/>
        <v>25.291440000000001</v>
      </c>
      <c r="Y83" s="13">
        <f t="shared" si="83"/>
        <v>0</v>
      </c>
      <c r="Z83" s="12">
        <f t="shared" si="84"/>
        <v>0</v>
      </c>
      <c r="AA83" s="4">
        <v>2</v>
      </c>
      <c r="AB83" s="13">
        <f t="shared" si="85"/>
        <v>8.3333333333333329E-2</v>
      </c>
      <c r="AC83" s="12">
        <f t="shared" si="86"/>
        <v>25.291440000000001</v>
      </c>
      <c r="AD83" s="4"/>
      <c r="AE83" s="13">
        <f t="shared" si="87"/>
        <v>0</v>
      </c>
      <c r="AF83" s="12">
        <f t="shared" si="88"/>
        <v>0</v>
      </c>
      <c r="AH83" s="13">
        <f t="shared" si="89"/>
        <v>0</v>
      </c>
      <c r="AI83" s="12">
        <f t="shared" si="90"/>
        <v>0</v>
      </c>
      <c r="AJ83" s="4">
        <v>1</v>
      </c>
      <c r="AK83" s="13">
        <f t="shared" si="91"/>
        <v>4.1666666666666664E-2</v>
      </c>
      <c r="AL83" s="12">
        <f t="shared" si="92"/>
        <v>12.645720000000001</v>
      </c>
      <c r="AN83" s="13">
        <f t="shared" si="93"/>
        <v>0</v>
      </c>
      <c r="AO83" s="12">
        <f t="shared" si="94"/>
        <v>0</v>
      </c>
      <c r="AP83" s="4">
        <v>0</v>
      </c>
      <c r="AQ83" s="13">
        <f t="shared" si="95"/>
        <v>0</v>
      </c>
      <c r="AR83" s="12">
        <f t="shared" si="96"/>
        <v>0</v>
      </c>
      <c r="AT83" s="13">
        <f t="shared" si="97"/>
        <v>0</v>
      </c>
      <c r="AU83" s="12">
        <f t="shared" si="98"/>
        <v>0</v>
      </c>
      <c r="AV83">
        <v>1</v>
      </c>
      <c r="AW83" s="13">
        <f t="shared" si="99"/>
        <v>4.1666666666666664E-2</v>
      </c>
      <c r="AX83" s="12">
        <f t="shared" si="100"/>
        <v>12.645720000000001</v>
      </c>
      <c r="AY83" s="4"/>
      <c r="AZ83" s="13">
        <f t="shared" si="101"/>
        <v>0</v>
      </c>
      <c r="BA83" s="12">
        <f t="shared" si="102"/>
        <v>0</v>
      </c>
      <c r="BB83" s="4"/>
      <c r="BC83" s="13">
        <f t="shared" si="103"/>
        <v>0</v>
      </c>
      <c r="BD83" s="12">
        <f t="shared" si="104"/>
        <v>0</v>
      </c>
      <c r="BE83" s="4">
        <v>2</v>
      </c>
      <c r="BF83" s="13">
        <f t="shared" si="105"/>
        <v>8.3333333333333329E-2</v>
      </c>
      <c r="BG83" s="12">
        <f t="shared" si="106"/>
        <v>25.291440000000001</v>
      </c>
      <c r="BH83" s="4"/>
      <c r="BI83" s="13">
        <f t="shared" si="107"/>
        <v>0</v>
      </c>
      <c r="BJ83" s="12">
        <f t="shared" si="108"/>
        <v>0</v>
      </c>
      <c r="BK83" s="4"/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R83" s="13">
        <f t="shared" si="113"/>
        <v>0</v>
      </c>
      <c r="BS83" s="12">
        <f t="shared" si="114"/>
        <v>0</v>
      </c>
      <c r="BT83" s="4">
        <f>+ROUND(SUMIFS('[1]CHI TIÊT'!$AC:$AC,'[1]CHI TIÊT'!$M:$M,$B$1,'[1]CHI TIÊT'!$I:$I,$A83)*$D83,0)</f>
        <v>2</v>
      </c>
      <c r="BU83" s="13">
        <f t="shared" si="115"/>
        <v>8.3333333333333329E-2</v>
      </c>
      <c r="BV83" s="12">
        <f t="shared" si="116"/>
        <v>25.291440000000001</v>
      </c>
      <c r="BX83" s="13">
        <f t="shared" si="117"/>
        <v>0</v>
      </c>
      <c r="BY83" s="12">
        <f t="shared" si="118"/>
        <v>0</v>
      </c>
      <c r="BZ83" s="4">
        <v>2</v>
      </c>
      <c r="CA83" s="13">
        <f t="shared" si="119"/>
        <v>8.3333333333333329E-2</v>
      </c>
      <c r="CB83" s="12">
        <f t="shared" si="120"/>
        <v>25.291440000000001</v>
      </c>
      <c r="CD83" s="13">
        <f t="shared" si="121"/>
        <v>0</v>
      </c>
      <c r="CE83" s="12">
        <f t="shared" si="122"/>
        <v>0</v>
      </c>
      <c r="CF83" s="4">
        <v>2</v>
      </c>
      <c r="CG83" s="13">
        <f t="shared" si="123"/>
        <v>8.3333333333333329E-2</v>
      </c>
      <c r="CH83" s="12">
        <f t="shared" si="124"/>
        <v>25.291440000000001</v>
      </c>
      <c r="CI83" s="4"/>
      <c r="CJ83" s="13">
        <f t="shared" si="125"/>
        <v>0</v>
      </c>
      <c r="CK83" s="12">
        <f t="shared" si="126"/>
        <v>0</v>
      </c>
      <c r="CL83" s="4"/>
      <c r="CM83" s="13">
        <f t="shared" si="127"/>
        <v>0</v>
      </c>
      <c r="CN83" s="12">
        <f t="shared" si="128"/>
        <v>0</v>
      </c>
      <c r="CO83" s="4"/>
      <c r="CP83" s="13">
        <f t="shared" si="129"/>
        <v>0</v>
      </c>
      <c r="CQ83" s="12">
        <f t="shared" si="130"/>
        <v>0</v>
      </c>
      <c r="CR83" s="4">
        <v>3</v>
      </c>
      <c r="CS83" s="13">
        <f t="shared" si="131"/>
        <v>0.125</v>
      </c>
      <c r="CT83" s="12">
        <f t="shared" si="132"/>
        <v>37.937160000000006</v>
      </c>
      <c r="CU83" s="4">
        <v>0</v>
      </c>
      <c r="CV83" s="13">
        <f t="shared" si="133"/>
        <v>0</v>
      </c>
      <c r="CW83" s="12">
        <f t="shared" si="134"/>
        <v>0</v>
      </c>
    </row>
    <row r="84" spans="1:101" x14ac:dyDescent="0.25">
      <c r="O84" s="4">
        <v>0</v>
      </c>
      <c r="Y84" s="13">
        <f t="shared" si="83"/>
        <v>0</v>
      </c>
      <c r="Z84" s="12">
        <f t="shared" si="84"/>
        <v>0</v>
      </c>
      <c r="AA84" s="4">
        <v>0</v>
      </c>
      <c r="AB84" s="13">
        <f t="shared" si="85"/>
        <v>0</v>
      </c>
      <c r="AC84" s="12">
        <f t="shared" si="86"/>
        <v>0</v>
      </c>
      <c r="AD84" s="4"/>
      <c r="AE84" s="13">
        <f t="shared" si="87"/>
        <v>0</v>
      </c>
      <c r="AF84" s="12">
        <f t="shared" si="88"/>
        <v>0</v>
      </c>
      <c r="AH84" s="13">
        <f t="shared" si="89"/>
        <v>0</v>
      </c>
      <c r="AI84" s="12">
        <f t="shared" si="90"/>
        <v>0</v>
      </c>
      <c r="AJ84" s="4">
        <v>0</v>
      </c>
      <c r="AK84" s="13">
        <f t="shared" si="91"/>
        <v>0</v>
      </c>
      <c r="AL84" s="12">
        <f t="shared" si="92"/>
        <v>0</v>
      </c>
      <c r="AN84" s="13">
        <f t="shared" si="93"/>
        <v>0</v>
      </c>
      <c r="AO84" s="12">
        <f t="shared" si="94"/>
        <v>0</v>
      </c>
      <c r="AP84" s="4">
        <v>0</v>
      </c>
      <c r="AQ84" s="13">
        <f t="shared" si="95"/>
        <v>0</v>
      </c>
      <c r="AR84" s="12">
        <f t="shared" si="96"/>
        <v>0</v>
      </c>
      <c r="AT84" s="13">
        <f t="shared" si="97"/>
        <v>0</v>
      </c>
      <c r="AU84" s="12">
        <f t="shared" si="98"/>
        <v>0</v>
      </c>
      <c r="AV84">
        <v>0</v>
      </c>
      <c r="AW84" s="13">
        <f t="shared" si="99"/>
        <v>0</v>
      </c>
      <c r="AX84" s="12">
        <f t="shared" si="100"/>
        <v>0</v>
      </c>
      <c r="AY84" s="4"/>
      <c r="AZ84" s="13">
        <f t="shared" si="101"/>
        <v>0</v>
      </c>
      <c r="BA84" s="12">
        <f t="shared" si="102"/>
        <v>0</v>
      </c>
      <c r="BB84" s="4"/>
      <c r="BC84" s="13">
        <f t="shared" si="103"/>
        <v>0</v>
      </c>
      <c r="BD84" s="12">
        <f t="shared" si="104"/>
        <v>0</v>
      </c>
      <c r="BE84" s="4">
        <v>0</v>
      </c>
      <c r="BF84" s="13">
        <f t="shared" si="105"/>
        <v>0</v>
      </c>
      <c r="BG84" s="12">
        <f t="shared" si="106"/>
        <v>0</v>
      </c>
      <c r="BH84" s="4"/>
      <c r="BI84" s="13">
        <f t="shared" si="107"/>
        <v>0</v>
      </c>
      <c r="BJ84" s="12">
        <f t="shared" si="108"/>
        <v>0</v>
      </c>
      <c r="BK84" s="4"/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R84" s="13">
        <f t="shared" si="113"/>
        <v>0</v>
      </c>
      <c r="BS84" s="12">
        <f t="shared" si="114"/>
        <v>0</v>
      </c>
      <c r="BT84" s="4">
        <f>+ROUND(SUMIFS('[1]CHI TIÊT'!$AC:$AC,'[1]CHI TIÊT'!$M:$M,$B$1,'[1]CHI TIÊT'!$I:$I,$A84)*$D84,0)</f>
        <v>0</v>
      </c>
      <c r="BU84" s="13">
        <f t="shared" si="115"/>
        <v>0</v>
      </c>
      <c r="BV84" s="12">
        <f t="shared" si="116"/>
        <v>0</v>
      </c>
      <c r="BX84" s="13">
        <f t="shared" si="117"/>
        <v>0</v>
      </c>
      <c r="BY84" s="12">
        <f t="shared" si="118"/>
        <v>0</v>
      </c>
      <c r="BZ84" s="4">
        <v>0</v>
      </c>
      <c r="CA84" s="13">
        <f t="shared" si="119"/>
        <v>0</v>
      </c>
      <c r="CB84" s="12">
        <f t="shared" si="120"/>
        <v>0</v>
      </c>
      <c r="CD84" s="13">
        <f t="shared" si="121"/>
        <v>0</v>
      </c>
      <c r="CE84" s="12">
        <f t="shared" si="122"/>
        <v>0</v>
      </c>
      <c r="CF84" s="4">
        <v>0</v>
      </c>
      <c r="CG84" s="13">
        <f t="shared" si="123"/>
        <v>0</v>
      </c>
      <c r="CH84" s="12">
        <f t="shared" si="124"/>
        <v>0</v>
      </c>
      <c r="CI84" s="4"/>
      <c r="CJ84" s="13">
        <f t="shared" si="125"/>
        <v>0</v>
      </c>
      <c r="CK84" s="12">
        <f t="shared" si="126"/>
        <v>0</v>
      </c>
      <c r="CL84" s="4"/>
      <c r="CM84" s="13">
        <f t="shared" si="127"/>
        <v>0</v>
      </c>
      <c r="CN84" s="12">
        <f t="shared" si="128"/>
        <v>0</v>
      </c>
      <c r="CO84" s="4"/>
      <c r="CP84" s="13">
        <f t="shared" si="129"/>
        <v>0</v>
      </c>
      <c r="CQ84" s="12">
        <f t="shared" si="130"/>
        <v>0</v>
      </c>
      <c r="CR84" s="4">
        <v>0</v>
      </c>
      <c r="CS84" s="13">
        <f t="shared" si="131"/>
        <v>0</v>
      </c>
      <c r="CT84" s="12">
        <f t="shared" si="132"/>
        <v>0</v>
      </c>
      <c r="CU84" s="4">
        <v>0</v>
      </c>
      <c r="CV84" s="13">
        <f t="shared" si="133"/>
        <v>0</v>
      </c>
      <c r="CW84" s="12">
        <f t="shared" si="134"/>
        <v>0</v>
      </c>
    </row>
    <row r="85" spans="1:101" ht="14.1" customHeight="1" x14ac:dyDescent="0.25">
      <c r="A85" s="1">
        <v>173145000</v>
      </c>
      <c r="B85" t="s">
        <v>56</v>
      </c>
      <c r="C85" t="s">
        <v>57</v>
      </c>
      <c r="D85" s="2">
        <v>3.4482758620689655E-2</v>
      </c>
      <c r="E85" s="6">
        <v>24</v>
      </c>
      <c r="F85" s="6">
        <v>12.645720000000001</v>
      </c>
      <c r="G85" s="1">
        <v>322000</v>
      </c>
      <c r="H85" s="1" t="s">
        <v>50</v>
      </c>
      <c r="I85" s="4"/>
      <c r="J85" s="11">
        <f t="shared" ref="J85:J92" si="145">+IFERROR(I85/$E85,0)</f>
        <v>0</v>
      </c>
      <c r="K85" s="12">
        <f t="shared" ref="K85:K92" si="146">+$I85*$F85</f>
        <v>0</v>
      </c>
      <c r="L85" s="4"/>
      <c r="M85" s="13">
        <f t="shared" ref="M85:M92" si="147">+IFERROR(L85/$E85,0)</f>
        <v>0</v>
      </c>
      <c r="N85" s="12">
        <f t="shared" ref="N85:N92" si="148">+L85*$F85</f>
        <v>0</v>
      </c>
      <c r="O85" s="4">
        <v>3</v>
      </c>
      <c r="P85" s="13">
        <f t="shared" ref="P85:P92" si="149">+IFERROR(O85/$E85,0)</f>
        <v>0.125</v>
      </c>
      <c r="Q85" s="12">
        <f t="shared" ref="Q85:Q92" si="150">+O85*$F85</f>
        <v>37.937160000000006</v>
      </c>
      <c r="R85" s="4"/>
      <c r="S85" s="13">
        <f t="shared" ref="S85:S92" si="151">+IFERROR(R85/$E85,0)</f>
        <v>0</v>
      </c>
      <c r="T85" s="12">
        <f t="shared" ref="T85:T92" si="152">+R85*$F85</f>
        <v>0</v>
      </c>
      <c r="U85" s="4">
        <v>2</v>
      </c>
      <c r="V85" s="13">
        <f t="shared" ref="V85:V92" si="153">+IFERROR(U85/$E85,0)</f>
        <v>8.3333333333333329E-2</v>
      </c>
      <c r="W85" s="12">
        <f t="shared" ref="W85:W92" si="154">+U85*$F85</f>
        <v>25.291440000000001</v>
      </c>
      <c r="Y85" s="13">
        <f t="shared" si="83"/>
        <v>0</v>
      </c>
      <c r="Z85" s="12">
        <f t="shared" si="84"/>
        <v>0</v>
      </c>
      <c r="AA85" s="4">
        <v>2</v>
      </c>
      <c r="AB85" s="13">
        <f t="shared" si="85"/>
        <v>8.3333333333333329E-2</v>
      </c>
      <c r="AC85" s="12">
        <f t="shared" si="86"/>
        <v>25.291440000000001</v>
      </c>
      <c r="AD85" s="4"/>
      <c r="AE85" s="13">
        <f t="shared" si="87"/>
        <v>0</v>
      </c>
      <c r="AF85" s="12">
        <f t="shared" si="88"/>
        <v>0</v>
      </c>
      <c r="AH85" s="13">
        <f t="shared" si="89"/>
        <v>0</v>
      </c>
      <c r="AI85" s="12">
        <f t="shared" si="90"/>
        <v>0</v>
      </c>
      <c r="AJ85" s="4">
        <v>2</v>
      </c>
      <c r="AK85" s="13">
        <f t="shared" si="91"/>
        <v>8.3333333333333329E-2</v>
      </c>
      <c r="AL85" s="12">
        <f t="shared" si="92"/>
        <v>25.291440000000001</v>
      </c>
      <c r="AN85" s="13">
        <f t="shared" si="93"/>
        <v>0</v>
      </c>
      <c r="AO85" s="12">
        <f t="shared" si="94"/>
        <v>0</v>
      </c>
      <c r="AP85" s="4">
        <v>0</v>
      </c>
      <c r="AQ85" s="13">
        <f t="shared" si="95"/>
        <v>0</v>
      </c>
      <c r="AR85" s="12">
        <f t="shared" si="96"/>
        <v>0</v>
      </c>
      <c r="AT85" s="13">
        <f t="shared" si="97"/>
        <v>0</v>
      </c>
      <c r="AU85" s="12">
        <f t="shared" si="98"/>
        <v>0</v>
      </c>
      <c r="AV85">
        <v>2</v>
      </c>
      <c r="AW85" s="13">
        <f t="shared" si="99"/>
        <v>8.3333333333333329E-2</v>
      </c>
      <c r="AX85" s="12">
        <f t="shared" si="100"/>
        <v>25.291440000000001</v>
      </c>
      <c r="AY85" s="4"/>
      <c r="AZ85" s="13">
        <f t="shared" si="101"/>
        <v>0</v>
      </c>
      <c r="BA85" s="12">
        <f t="shared" si="102"/>
        <v>0</v>
      </c>
      <c r="BB85" s="4"/>
      <c r="BC85" s="13">
        <f t="shared" si="103"/>
        <v>0</v>
      </c>
      <c r="BD85" s="12">
        <f t="shared" si="104"/>
        <v>0</v>
      </c>
      <c r="BE85" s="4">
        <v>2</v>
      </c>
      <c r="BF85" s="13">
        <f t="shared" si="105"/>
        <v>8.3333333333333329E-2</v>
      </c>
      <c r="BG85" s="12">
        <f t="shared" si="106"/>
        <v>25.291440000000001</v>
      </c>
      <c r="BH85" s="4"/>
      <c r="BI85" s="13">
        <f t="shared" si="107"/>
        <v>0</v>
      </c>
      <c r="BJ85" s="12">
        <f t="shared" si="108"/>
        <v>0</v>
      </c>
      <c r="BK85" s="4"/>
      <c r="BL85" s="13">
        <f t="shared" si="109"/>
        <v>0</v>
      </c>
      <c r="BM85" s="12">
        <f t="shared" si="110"/>
        <v>0</v>
      </c>
      <c r="BO85" s="13">
        <f t="shared" si="111"/>
        <v>0</v>
      </c>
      <c r="BP85" s="12">
        <f t="shared" si="112"/>
        <v>0</v>
      </c>
      <c r="BR85" s="13">
        <f t="shared" si="113"/>
        <v>0</v>
      </c>
      <c r="BS85" s="12">
        <f t="shared" si="114"/>
        <v>0</v>
      </c>
      <c r="BT85" s="4">
        <v>2</v>
      </c>
      <c r="BU85" s="13">
        <f t="shared" si="115"/>
        <v>8.3333333333333329E-2</v>
      </c>
      <c r="BV85" s="12">
        <f t="shared" si="116"/>
        <v>25.291440000000001</v>
      </c>
      <c r="BX85" s="13">
        <f t="shared" si="117"/>
        <v>0</v>
      </c>
      <c r="BY85" s="12">
        <f t="shared" si="118"/>
        <v>0</v>
      </c>
      <c r="BZ85" s="4">
        <v>3</v>
      </c>
      <c r="CA85" s="13">
        <f t="shared" si="119"/>
        <v>0.125</v>
      </c>
      <c r="CB85" s="12">
        <f t="shared" si="120"/>
        <v>37.937160000000006</v>
      </c>
      <c r="CD85" s="13">
        <f t="shared" si="121"/>
        <v>0</v>
      </c>
      <c r="CE85" s="12">
        <f t="shared" si="122"/>
        <v>0</v>
      </c>
      <c r="CF85" s="4">
        <v>3</v>
      </c>
      <c r="CG85" s="13">
        <f t="shared" si="123"/>
        <v>0.125</v>
      </c>
      <c r="CH85" s="12">
        <f t="shared" si="124"/>
        <v>37.937160000000006</v>
      </c>
      <c r="CI85" s="4"/>
      <c r="CJ85" s="13">
        <f t="shared" si="125"/>
        <v>0</v>
      </c>
      <c r="CK85" s="12">
        <f t="shared" si="126"/>
        <v>0</v>
      </c>
      <c r="CL85" s="4"/>
      <c r="CM85" s="13">
        <f t="shared" si="127"/>
        <v>0</v>
      </c>
      <c r="CN85" s="12">
        <f t="shared" si="128"/>
        <v>0</v>
      </c>
      <c r="CO85" s="4"/>
      <c r="CP85" s="13">
        <f t="shared" si="129"/>
        <v>0</v>
      </c>
      <c r="CQ85" s="12">
        <f t="shared" si="130"/>
        <v>0</v>
      </c>
      <c r="CR85" s="4">
        <v>0</v>
      </c>
      <c r="CS85" s="13">
        <f t="shared" si="131"/>
        <v>0</v>
      </c>
      <c r="CT85" s="12">
        <f t="shared" si="132"/>
        <v>0</v>
      </c>
      <c r="CU85" s="4">
        <v>3</v>
      </c>
      <c r="CV85" s="13">
        <f t="shared" si="133"/>
        <v>0.125</v>
      </c>
      <c r="CW85" s="12">
        <f t="shared" si="134"/>
        <v>37.937160000000006</v>
      </c>
    </row>
    <row r="86" spans="1:101" x14ac:dyDescent="0.25">
      <c r="A86" s="1">
        <v>173145000</v>
      </c>
      <c r="B86" t="s">
        <v>58</v>
      </c>
      <c r="C86" t="s">
        <v>59</v>
      </c>
      <c r="D86" s="2">
        <v>0.20689655172413793</v>
      </c>
      <c r="E86" s="6">
        <v>24</v>
      </c>
      <c r="F86" s="6">
        <v>12.645720000000001</v>
      </c>
      <c r="G86" s="1">
        <v>322000</v>
      </c>
      <c r="H86" s="1" t="s">
        <v>50</v>
      </c>
      <c r="I86" s="4"/>
      <c r="J86" s="11">
        <f t="shared" si="145"/>
        <v>0</v>
      </c>
      <c r="K86" s="12">
        <f t="shared" si="146"/>
        <v>0</v>
      </c>
      <c r="L86" s="4"/>
      <c r="M86" s="13">
        <f t="shared" si="147"/>
        <v>0</v>
      </c>
      <c r="N86" s="12">
        <f t="shared" si="148"/>
        <v>0</v>
      </c>
      <c r="O86" s="4">
        <v>20</v>
      </c>
      <c r="P86" s="13">
        <f t="shared" si="149"/>
        <v>0.83333333333333337</v>
      </c>
      <c r="Q86" s="12">
        <f t="shared" si="150"/>
        <v>252.9144</v>
      </c>
      <c r="R86" s="4"/>
      <c r="S86" s="13">
        <f t="shared" si="151"/>
        <v>0</v>
      </c>
      <c r="T86" s="12">
        <f t="shared" si="152"/>
        <v>0</v>
      </c>
      <c r="U86" s="4">
        <v>15</v>
      </c>
      <c r="V86" s="13">
        <f t="shared" si="153"/>
        <v>0.625</v>
      </c>
      <c r="W86" s="12">
        <f t="shared" si="154"/>
        <v>189.6858</v>
      </c>
      <c r="Y86" s="13">
        <f t="shared" si="83"/>
        <v>0</v>
      </c>
      <c r="Z86" s="12">
        <f t="shared" si="84"/>
        <v>0</v>
      </c>
      <c r="AA86" s="4">
        <v>15</v>
      </c>
      <c r="AB86" s="13">
        <f t="shared" si="85"/>
        <v>0.625</v>
      </c>
      <c r="AC86" s="12">
        <f t="shared" si="86"/>
        <v>189.6858</v>
      </c>
      <c r="AD86" s="4"/>
      <c r="AE86" s="13">
        <f t="shared" si="87"/>
        <v>0</v>
      </c>
      <c r="AF86" s="12">
        <f t="shared" si="88"/>
        <v>0</v>
      </c>
      <c r="AH86" s="13">
        <f t="shared" si="89"/>
        <v>0</v>
      </c>
      <c r="AI86" s="12">
        <f t="shared" si="90"/>
        <v>0</v>
      </c>
      <c r="AJ86" s="4">
        <v>15</v>
      </c>
      <c r="AK86" s="13">
        <f t="shared" si="91"/>
        <v>0.625</v>
      </c>
      <c r="AL86" s="12">
        <f t="shared" si="92"/>
        <v>189.6858</v>
      </c>
      <c r="AN86" s="13">
        <f t="shared" si="93"/>
        <v>0</v>
      </c>
      <c r="AO86" s="12">
        <f t="shared" si="94"/>
        <v>0</v>
      </c>
      <c r="AP86" s="4">
        <v>0</v>
      </c>
      <c r="AQ86" s="13">
        <f t="shared" si="95"/>
        <v>0</v>
      </c>
      <c r="AR86" s="12">
        <f t="shared" si="96"/>
        <v>0</v>
      </c>
      <c r="AT86" s="13">
        <f t="shared" si="97"/>
        <v>0</v>
      </c>
      <c r="AU86" s="12">
        <f t="shared" si="98"/>
        <v>0</v>
      </c>
      <c r="AV86">
        <v>15</v>
      </c>
      <c r="AW86" s="13">
        <f t="shared" si="99"/>
        <v>0.625</v>
      </c>
      <c r="AX86" s="12">
        <f t="shared" si="100"/>
        <v>189.6858</v>
      </c>
      <c r="AY86" s="4"/>
      <c r="AZ86" s="13">
        <f t="shared" si="101"/>
        <v>0</v>
      </c>
      <c r="BA86" s="12">
        <f t="shared" si="102"/>
        <v>0</v>
      </c>
      <c r="BB86" s="4"/>
      <c r="BC86" s="13">
        <f t="shared" si="103"/>
        <v>0</v>
      </c>
      <c r="BD86" s="12">
        <f t="shared" si="104"/>
        <v>0</v>
      </c>
      <c r="BE86" s="4">
        <v>15</v>
      </c>
      <c r="BF86" s="13">
        <f t="shared" si="105"/>
        <v>0.625</v>
      </c>
      <c r="BG86" s="12">
        <f t="shared" si="106"/>
        <v>189.6858</v>
      </c>
      <c r="BH86" s="4"/>
      <c r="BI86" s="13">
        <f t="shared" si="107"/>
        <v>0</v>
      </c>
      <c r="BJ86" s="12">
        <f t="shared" si="108"/>
        <v>0</v>
      </c>
      <c r="BK86" s="4"/>
      <c r="BL86" s="13">
        <f t="shared" si="109"/>
        <v>0</v>
      </c>
      <c r="BM86" s="12">
        <f t="shared" si="110"/>
        <v>0</v>
      </c>
      <c r="BO86" s="13">
        <f t="shared" si="111"/>
        <v>0</v>
      </c>
      <c r="BP86" s="12">
        <f t="shared" si="112"/>
        <v>0</v>
      </c>
      <c r="BR86" s="13">
        <f t="shared" si="113"/>
        <v>0</v>
      </c>
      <c r="BS86" s="12">
        <f t="shared" si="114"/>
        <v>0</v>
      </c>
      <c r="BT86" s="4">
        <f>+ROUND(SUMIFS('[1]CHI TIÊT'!$AC:$AC,'[1]CHI TIÊT'!$M:$M,$B$1,'[1]CHI TIÊT'!$I:$I,$A86)*$D86,0)</f>
        <v>20</v>
      </c>
      <c r="BU86" s="13">
        <f t="shared" si="115"/>
        <v>0.83333333333333337</v>
      </c>
      <c r="BV86" s="12">
        <f t="shared" si="116"/>
        <v>252.9144</v>
      </c>
      <c r="BX86" s="13">
        <f t="shared" si="117"/>
        <v>0</v>
      </c>
      <c r="BY86" s="12">
        <f t="shared" si="118"/>
        <v>0</v>
      </c>
      <c r="BZ86" s="4">
        <v>20</v>
      </c>
      <c r="CA86" s="13">
        <f t="shared" si="119"/>
        <v>0.83333333333333337</v>
      </c>
      <c r="CB86" s="12">
        <f t="shared" si="120"/>
        <v>252.9144</v>
      </c>
      <c r="CD86" s="13">
        <f t="shared" si="121"/>
        <v>0</v>
      </c>
      <c r="CE86" s="12">
        <f t="shared" si="122"/>
        <v>0</v>
      </c>
      <c r="CF86" s="4">
        <v>20</v>
      </c>
      <c r="CG86" s="13">
        <f t="shared" si="123"/>
        <v>0.83333333333333337</v>
      </c>
      <c r="CH86" s="12">
        <f t="shared" si="124"/>
        <v>252.9144</v>
      </c>
      <c r="CI86" s="4"/>
      <c r="CJ86" s="13">
        <f t="shared" si="125"/>
        <v>0</v>
      </c>
      <c r="CK86" s="12">
        <f t="shared" si="126"/>
        <v>0</v>
      </c>
      <c r="CL86" s="4"/>
      <c r="CM86" s="13">
        <f t="shared" si="127"/>
        <v>0</v>
      </c>
      <c r="CN86" s="12">
        <f t="shared" si="128"/>
        <v>0</v>
      </c>
      <c r="CO86" s="4"/>
      <c r="CP86" s="13">
        <f t="shared" si="129"/>
        <v>0</v>
      </c>
      <c r="CQ86" s="12">
        <f t="shared" si="130"/>
        <v>0</v>
      </c>
      <c r="CR86" s="4">
        <v>0</v>
      </c>
      <c r="CS86" s="13">
        <f t="shared" si="131"/>
        <v>0</v>
      </c>
      <c r="CT86" s="12">
        <f t="shared" si="132"/>
        <v>0</v>
      </c>
      <c r="CU86" s="4">
        <v>20</v>
      </c>
      <c r="CV86" s="13">
        <f t="shared" si="133"/>
        <v>0.83333333333333337</v>
      </c>
      <c r="CW86" s="12">
        <f t="shared" si="134"/>
        <v>252.9144</v>
      </c>
    </row>
    <row r="87" spans="1:101" x14ac:dyDescent="0.25">
      <c r="A87" s="1">
        <v>173145000</v>
      </c>
      <c r="B87" t="s">
        <v>60</v>
      </c>
      <c r="C87" t="s">
        <v>61</v>
      </c>
      <c r="D87" s="2">
        <v>0.25862068965517243</v>
      </c>
      <c r="E87" s="6">
        <v>24</v>
      </c>
      <c r="F87" s="6">
        <v>12.645720000000001</v>
      </c>
      <c r="G87" s="1">
        <v>322000</v>
      </c>
      <c r="H87" s="1" t="s">
        <v>50</v>
      </c>
      <c r="I87" s="4"/>
      <c r="J87" s="11">
        <f t="shared" si="145"/>
        <v>0</v>
      </c>
      <c r="K87" s="12">
        <f t="shared" si="146"/>
        <v>0</v>
      </c>
      <c r="L87" s="4"/>
      <c r="M87" s="13">
        <f t="shared" si="147"/>
        <v>0</v>
      </c>
      <c r="N87" s="12">
        <f t="shared" si="148"/>
        <v>0</v>
      </c>
      <c r="O87" s="4">
        <v>25</v>
      </c>
      <c r="P87" s="13">
        <f t="shared" si="149"/>
        <v>1.0416666666666667</v>
      </c>
      <c r="Q87" s="12">
        <f t="shared" si="150"/>
        <v>316.14300000000003</v>
      </c>
      <c r="R87" s="4"/>
      <c r="S87" s="13">
        <f t="shared" si="151"/>
        <v>0</v>
      </c>
      <c r="T87" s="12">
        <f t="shared" si="152"/>
        <v>0</v>
      </c>
      <c r="U87" s="4">
        <v>19</v>
      </c>
      <c r="V87" s="13">
        <f t="shared" si="153"/>
        <v>0.79166666666666663</v>
      </c>
      <c r="W87" s="12">
        <f t="shared" si="154"/>
        <v>240.26868000000002</v>
      </c>
      <c r="Y87" s="13">
        <f t="shared" si="83"/>
        <v>0</v>
      </c>
      <c r="Z87" s="12">
        <f t="shared" si="84"/>
        <v>0</v>
      </c>
      <c r="AA87" s="4">
        <v>19</v>
      </c>
      <c r="AB87" s="13">
        <f t="shared" si="85"/>
        <v>0.79166666666666663</v>
      </c>
      <c r="AC87" s="12">
        <f t="shared" si="86"/>
        <v>240.26868000000002</v>
      </c>
      <c r="AD87" s="4"/>
      <c r="AE87" s="13">
        <f t="shared" si="87"/>
        <v>0</v>
      </c>
      <c r="AF87" s="12">
        <f t="shared" si="88"/>
        <v>0</v>
      </c>
      <c r="AH87" s="13">
        <f t="shared" si="89"/>
        <v>0</v>
      </c>
      <c r="AI87" s="12">
        <f t="shared" si="90"/>
        <v>0</v>
      </c>
      <c r="AJ87" s="4">
        <v>19</v>
      </c>
      <c r="AK87" s="13">
        <f t="shared" si="91"/>
        <v>0.79166666666666663</v>
      </c>
      <c r="AL87" s="12">
        <f t="shared" si="92"/>
        <v>240.26868000000002</v>
      </c>
      <c r="AN87" s="13">
        <f t="shared" si="93"/>
        <v>0</v>
      </c>
      <c r="AO87" s="12">
        <f t="shared" si="94"/>
        <v>0</v>
      </c>
      <c r="AP87" s="4">
        <v>0</v>
      </c>
      <c r="AQ87" s="13">
        <f t="shared" si="95"/>
        <v>0</v>
      </c>
      <c r="AR87" s="12">
        <f t="shared" si="96"/>
        <v>0</v>
      </c>
      <c r="AT87" s="13">
        <f t="shared" si="97"/>
        <v>0</v>
      </c>
      <c r="AU87" s="12">
        <f t="shared" si="98"/>
        <v>0</v>
      </c>
      <c r="AV87">
        <v>19</v>
      </c>
      <c r="AW87" s="13">
        <f t="shared" si="99"/>
        <v>0.79166666666666663</v>
      </c>
      <c r="AX87" s="12">
        <f t="shared" si="100"/>
        <v>240.26868000000002</v>
      </c>
      <c r="AY87" s="4"/>
      <c r="AZ87" s="13">
        <f t="shared" si="101"/>
        <v>0</v>
      </c>
      <c r="BA87" s="12">
        <f t="shared" si="102"/>
        <v>0</v>
      </c>
      <c r="BB87" s="4"/>
      <c r="BC87" s="13">
        <f t="shared" si="103"/>
        <v>0</v>
      </c>
      <c r="BD87" s="12">
        <f t="shared" si="104"/>
        <v>0</v>
      </c>
      <c r="BE87" s="4">
        <v>19</v>
      </c>
      <c r="BF87" s="13">
        <f t="shared" si="105"/>
        <v>0.79166666666666663</v>
      </c>
      <c r="BG87" s="12">
        <f t="shared" si="106"/>
        <v>240.26868000000002</v>
      </c>
      <c r="BH87" s="4"/>
      <c r="BI87" s="13">
        <f t="shared" si="107"/>
        <v>0</v>
      </c>
      <c r="BJ87" s="12">
        <f t="shared" si="108"/>
        <v>0</v>
      </c>
      <c r="BK87" s="4"/>
      <c r="BL87" s="13">
        <f t="shared" si="109"/>
        <v>0</v>
      </c>
      <c r="BM87" s="12">
        <f t="shared" si="110"/>
        <v>0</v>
      </c>
      <c r="BO87" s="13">
        <f t="shared" si="111"/>
        <v>0</v>
      </c>
      <c r="BP87" s="12">
        <f t="shared" si="112"/>
        <v>0</v>
      </c>
      <c r="BR87" s="13">
        <f t="shared" si="113"/>
        <v>0</v>
      </c>
      <c r="BS87" s="12">
        <f t="shared" si="114"/>
        <v>0</v>
      </c>
      <c r="BT87" s="4">
        <f>+ROUND(SUMIFS('[1]CHI TIÊT'!$AC:$AC,'[1]CHI TIÊT'!$M:$M,$B$1,'[1]CHI TIÊT'!$I:$I,$A87)*$D87,0)</f>
        <v>25</v>
      </c>
      <c r="BU87" s="13">
        <f t="shared" si="115"/>
        <v>1.0416666666666667</v>
      </c>
      <c r="BV87" s="12">
        <f t="shared" si="116"/>
        <v>316.14300000000003</v>
      </c>
      <c r="BX87" s="13">
        <f t="shared" si="117"/>
        <v>0</v>
      </c>
      <c r="BY87" s="12">
        <f t="shared" si="118"/>
        <v>0</v>
      </c>
      <c r="BZ87" s="4">
        <v>24</v>
      </c>
      <c r="CA87" s="13">
        <f t="shared" si="119"/>
        <v>1</v>
      </c>
      <c r="CB87" s="12">
        <f t="shared" si="120"/>
        <v>303.49728000000005</v>
      </c>
      <c r="CD87" s="13">
        <f t="shared" si="121"/>
        <v>0</v>
      </c>
      <c r="CE87" s="12">
        <f t="shared" si="122"/>
        <v>0</v>
      </c>
      <c r="CF87" s="4">
        <v>25</v>
      </c>
      <c r="CG87" s="13">
        <f t="shared" si="123"/>
        <v>1.0416666666666667</v>
      </c>
      <c r="CH87" s="12">
        <f t="shared" si="124"/>
        <v>316.14300000000003</v>
      </c>
      <c r="CI87" s="4"/>
      <c r="CJ87" s="13">
        <f t="shared" si="125"/>
        <v>0</v>
      </c>
      <c r="CK87" s="12">
        <f t="shared" si="126"/>
        <v>0</v>
      </c>
      <c r="CL87" s="4"/>
      <c r="CM87" s="13">
        <f t="shared" si="127"/>
        <v>0</v>
      </c>
      <c r="CN87" s="12">
        <f t="shared" si="128"/>
        <v>0</v>
      </c>
      <c r="CO87" s="4"/>
      <c r="CP87" s="13">
        <f t="shared" si="129"/>
        <v>0</v>
      </c>
      <c r="CQ87" s="12">
        <f t="shared" si="130"/>
        <v>0</v>
      </c>
      <c r="CR87" s="4">
        <v>0</v>
      </c>
      <c r="CS87" s="13">
        <f t="shared" si="131"/>
        <v>0</v>
      </c>
      <c r="CT87" s="12">
        <f t="shared" si="132"/>
        <v>0</v>
      </c>
      <c r="CU87" s="4">
        <v>25</v>
      </c>
      <c r="CV87" s="13">
        <f t="shared" si="133"/>
        <v>1.0416666666666667</v>
      </c>
      <c r="CW87" s="12">
        <f t="shared" si="134"/>
        <v>316.14300000000003</v>
      </c>
    </row>
    <row r="88" spans="1:101" x14ac:dyDescent="0.25">
      <c r="A88" s="1">
        <v>173145000</v>
      </c>
      <c r="B88" t="s">
        <v>62</v>
      </c>
      <c r="C88" t="s">
        <v>63</v>
      </c>
      <c r="D88" s="2">
        <v>0.25862068965517243</v>
      </c>
      <c r="E88" s="6">
        <v>24</v>
      </c>
      <c r="F88" s="6">
        <v>12.645720000000001</v>
      </c>
      <c r="G88" s="1">
        <v>322000</v>
      </c>
      <c r="H88" s="1" t="s">
        <v>50</v>
      </c>
      <c r="I88" s="4"/>
      <c r="J88" s="11">
        <f t="shared" si="145"/>
        <v>0</v>
      </c>
      <c r="K88" s="12">
        <f t="shared" si="146"/>
        <v>0</v>
      </c>
      <c r="L88" s="4"/>
      <c r="M88" s="13">
        <f t="shared" si="147"/>
        <v>0</v>
      </c>
      <c r="N88" s="12">
        <f t="shared" si="148"/>
        <v>0</v>
      </c>
      <c r="O88" s="4">
        <v>25</v>
      </c>
      <c r="P88" s="13">
        <f t="shared" si="149"/>
        <v>1.0416666666666667</v>
      </c>
      <c r="Q88" s="12">
        <f t="shared" si="150"/>
        <v>316.14300000000003</v>
      </c>
      <c r="R88" s="4"/>
      <c r="S88" s="13">
        <f t="shared" si="151"/>
        <v>0</v>
      </c>
      <c r="T88" s="12">
        <f t="shared" si="152"/>
        <v>0</v>
      </c>
      <c r="U88" s="4">
        <v>19</v>
      </c>
      <c r="V88" s="13">
        <f t="shared" si="153"/>
        <v>0.79166666666666663</v>
      </c>
      <c r="W88" s="12">
        <f t="shared" si="154"/>
        <v>240.26868000000002</v>
      </c>
      <c r="Y88" s="13">
        <f t="shared" si="83"/>
        <v>0</v>
      </c>
      <c r="Z88" s="12">
        <f t="shared" si="84"/>
        <v>0</v>
      </c>
      <c r="AA88" s="4">
        <v>19</v>
      </c>
      <c r="AB88" s="13">
        <f t="shared" si="85"/>
        <v>0.79166666666666663</v>
      </c>
      <c r="AC88" s="12">
        <f t="shared" si="86"/>
        <v>240.26868000000002</v>
      </c>
      <c r="AD88" s="4"/>
      <c r="AE88" s="13">
        <f t="shared" si="87"/>
        <v>0</v>
      </c>
      <c r="AF88" s="12">
        <f t="shared" si="88"/>
        <v>0</v>
      </c>
      <c r="AH88" s="13">
        <f t="shared" si="89"/>
        <v>0</v>
      </c>
      <c r="AI88" s="12">
        <f t="shared" si="90"/>
        <v>0</v>
      </c>
      <c r="AJ88" s="4">
        <v>19</v>
      </c>
      <c r="AK88" s="13">
        <f t="shared" si="91"/>
        <v>0.79166666666666663</v>
      </c>
      <c r="AL88" s="12">
        <f t="shared" si="92"/>
        <v>240.26868000000002</v>
      </c>
      <c r="AN88" s="13">
        <f t="shared" si="93"/>
        <v>0</v>
      </c>
      <c r="AO88" s="12">
        <f t="shared" si="94"/>
        <v>0</v>
      </c>
      <c r="AP88" s="4">
        <v>0</v>
      </c>
      <c r="AQ88" s="13">
        <f t="shared" si="95"/>
        <v>0</v>
      </c>
      <c r="AR88" s="12">
        <f t="shared" si="96"/>
        <v>0</v>
      </c>
      <c r="AT88" s="13">
        <f t="shared" si="97"/>
        <v>0</v>
      </c>
      <c r="AU88" s="12">
        <f t="shared" si="98"/>
        <v>0</v>
      </c>
      <c r="AV88">
        <v>19</v>
      </c>
      <c r="AW88" s="13">
        <f t="shared" si="99"/>
        <v>0.79166666666666663</v>
      </c>
      <c r="AX88" s="12">
        <f t="shared" si="100"/>
        <v>240.26868000000002</v>
      </c>
      <c r="AY88" s="4"/>
      <c r="AZ88" s="13">
        <f t="shared" si="101"/>
        <v>0</v>
      </c>
      <c r="BA88" s="12">
        <f t="shared" si="102"/>
        <v>0</v>
      </c>
      <c r="BB88" s="4"/>
      <c r="BC88" s="13">
        <f t="shared" si="103"/>
        <v>0</v>
      </c>
      <c r="BD88" s="12">
        <f t="shared" si="104"/>
        <v>0</v>
      </c>
      <c r="BE88" s="4">
        <v>19</v>
      </c>
      <c r="BF88" s="13">
        <f t="shared" si="105"/>
        <v>0.79166666666666663</v>
      </c>
      <c r="BG88" s="12">
        <f t="shared" si="106"/>
        <v>240.26868000000002</v>
      </c>
      <c r="BH88" s="4"/>
      <c r="BI88" s="13">
        <f t="shared" si="107"/>
        <v>0</v>
      </c>
      <c r="BJ88" s="12">
        <f t="shared" si="108"/>
        <v>0</v>
      </c>
      <c r="BK88" s="4"/>
      <c r="BL88" s="13">
        <f t="shared" si="109"/>
        <v>0</v>
      </c>
      <c r="BM88" s="12">
        <f t="shared" si="110"/>
        <v>0</v>
      </c>
      <c r="BO88" s="13">
        <f t="shared" si="111"/>
        <v>0</v>
      </c>
      <c r="BP88" s="12">
        <f t="shared" si="112"/>
        <v>0</v>
      </c>
      <c r="BR88" s="13">
        <f t="shared" si="113"/>
        <v>0</v>
      </c>
      <c r="BS88" s="12">
        <f t="shared" si="114"/>
        <v>0</v>
      </c>
      <c r="BT88" s="4">
        <f>+ROUND(SUMIFS('[1]CHI TIÊT'!$AC:$AC,'[1]CHI TIÊT'!$M:$M,$B$1,'[1]CHI TIÊT'!$I:$I,$A88)*$D88,0)</f>
        <v>25</v>
      </c>
      <c r="BU88" s="13">
        <f t="shared" si="115"/>
        <v>1.0416666666666667</v>
      </c>
      <c r="BV88" s="12">
        <f t="shared" si="116"/>
        <v>316.14300000000003</v>
      </c>
      <c r="BX88" s="13">
        <f t="shared" si="117"/>
        <v>0</v>
      </c>
      <c r="BY88" s="12">
        <f t="shared" si="118"/>
        <v>0</v>
      </c>
      <c r="BZ88" s="4">
        <v>25</v>
      </c>
      <c r="CA88" s="13">
        <f t="shared" si="119"/>
        <v>1.0416666666666667</v>
      </c>
      <c r="CB88" s="12">
        <f t="shared" si="120"/>
        <v>316.14300000000003</v>
      </c>
      <c r="CD88" s="13">
        <f t="shared" si="121"/>
        <v>0</v>
      </c>
      <c r="CE88" s="12">
        <f t="shared" si="122"/>
        <v>0</v>
      </c>
      <c r="CF88" s="4">
        <f>25-1</f>
        <v>24</v>
      </c>
      <c r="CG88" s="13">
        <f t="shared" si="123"/>
        <v>1</v>
      </c>
      <c r="CH88" s="12">
        <f t="shared" si="124"/>
        <v>303.49728000000005</v>
      </c>
      <c r="CI88" s="4"/>
      <c r="CJ88" s="13">
        <f t="shared" si="125"/>
        <v>0</v>
      </c>
      <c r="CK88" s="12">
        <f t="shared" si="126"/>
        <v>0</v>
      </c>
      <c r="CL88" s="4"/>
      <c r="CM88" s="13">
        <f t="shared" si="127"/>
        <v>0</v>
      </c>
      <c r="CN88" s="12">
        <f t="shared" si="128"/>
        <v>0</v>
      </c>
      <c r="CO88" s="4"/>
      <c r="CP88" s="13">
        <f t="shared" si="129"/>
        <v>0</v>
      </c>
      <c r="CQ88" s="12">
        <f t="shared" si="130"/>
        <v>0</v>
      </c>
      <c r="CR88" s="4">
        <v>0</v>
      </c>
      <c r="CS88" s="13">
        <f t="shared" si="131"/>
        <v>0</v>
      </c>
      <c r="CT88" s="12">
        <f t="shared" si="132"/>
        <v>0</v>
      </c>
      <c r="CU88" s="4">
        <f>25-1</f>
        <v>24</v>
      </c>
      <c r="CV88" s="13">
        <f t="shared" si="133"/>
        <v>1</v>
      </c>
      <c r="CW88" s="12">
        <f t="shared" si="134"/>
        <v>303.49728000000005</v>
      </c>
    </row>
    <row r="89" spans="1:101" x14ac:dyDescent="0.25">
      <c r="A89" s="1">
        <v>173145000</v>
      </c>
      <c r="B89" t="s">
        <v>64</v>
      </c>
      <c r="C89" t="s">
        <v>65</v>
      </c>
      <c r="D89" s="2">
        <v>8.6206896551724144E-2</v>
      </c>
      <c r="E89" s="6">
        <v>24</v>
      </c>
      <c r="F89" s="6">
        <v>12.645720000000001</v>
      </c>
      <c r="G89" s="1">
        <v>322000</v>
      </c>
      <c r="H89" s="1" t="s">
        <v>50</v>
      </c>
      <c r="I89" s="4"/>
      <c r="J89" s="11">
        <f t="shared" si="145"/>
        <v>0</v>
      </c>
      <c r="K89" s="12">
        <f t="shared" si="146"/>
        <v>0</v>
      </c>
      <c r="L89" s="4"/>
      <c r="M89" s="13">
        <f t="shared" si="147"/>
        <v>0</v>
      </c>
      <c r="N89" s="12">
        <f t="shared" si="148"/>
        <v>0</v>
      </c>
      <c r="O89" s="4">
        <v>8</v>
      </c>
      <c r="P89" s="13">
        <f t="shared" si="149"/>
        <v>0.33333333333333331</v>
      </c>
      <c r="Q89" s="12">
        <f t="shared" si="150"/>
        <v>101.16576000000001</v>
      </c>
      <c r="R89" s="4"/>
      <c r="S89" s="13">
        <f t="shared" si="151"/>
        <v>0</v>
      </c>
      <c r="T89" s="12">
        <f t="shared" si="152"/>
        <v>0</v>
      </c>
      <c r="U89" s="4">
        <v>6</v>
      </c>
      <c r="V89" s="13">
        <f t="shared" si="153"/>
        <v>0.25</v>
      </c>
      <c r="W89" s="12">
        <f t="shared" si="154"/>
        <v>75.874320000000012</v>
      </c>
      <c r="Y89" s="13">
        <f t="shared" si="83"/>
        <v>0</v>
      </c>
      <c r="Z89" s="12">
        <f t="shared" si="84"/>
        <v>0</v>
      </c>
      <c r="AA89" s="4">
        <v>6</v>
      </c>
      <c r="AB89" s="13">
        <f t="shared" si="85"/>
        <v>0.25</v>
      </c>
      <c r="AC89" s="12">
        <f t="shared" si="86"/>
        <v>75.874320000000012</v>
      </c>
      <c r="AD89" s="4"/>
      <c r="AE89" s="13">
        <f t="shared" si="87"/>
        <v>0</v>
      </c>
      <c r="AF89" s="12">
        <f t="shared" si="88"/>
        <v>0</v>
      </c>
      <c r="AH89" s="13">
        <f t="shared" si="89"/>
        <v>0</v>
      </c>
      <c r="AI89" s="12">
        <f t="shared" si="90"/>
        <v>0</v>
      </c>
      <c r="AJ89" s="4">
        <v>6</v>
      </c>
      <c r="AK89" s="13">
        <f t="shared" si="91"/>
        <v>0.25</v>
      </c>
      <c r="AL89" s="12">
        <f t="shared" si="92"/>
        <v>75.874320000000012</v>
      </c>
      <c r="AN89" s="13">
        <f t="shared" si="93"/>
        <v>0</v>
      </c>
      <c r="AO89" s="12">
        <f t="shared" si="94"/>
        <v>0</v>
      </c>
      <c r="AP89" s="4">
        <v>0</v>
      </c>
      <c r="AQ89" s="13">
        <f t="shared" si="95"/>
        <v>0</v>
      </c>
      <c r="AR89" s="12">
        <f t="shared" si="96"/>
        <v>0</v>
      </c>
      <c r="AT89" s="13">
        <f t="shared" si="97"/>
        <v>0</v>
      </c>
      <c r="AU89" s="12">
        <f t="shared" si="98"/>
        <v>0</v>
      </c>
      <c r="AV89">
        <v>6</v>
      </c>
      <c r="AW89" s="13">
        <f t="shared" si="99"/>
        <v>0.25</v>
      </c>
      <c r="AX89" s="12">
        <f t="shared" si="100"/>
        <v>75.874320000000012</v>
      </c>
      <c r="AY89" s="4"/>
      <c r="AZ89" s="13">
        <f t="shared" si="101"/>
        <v>0</v>
      </c>
      <c r="BA89" s="12">
        <f t="shared" si="102"/>
        <v>0</v>
      </c>
      <c r="BB89" s="4"/>
      <c r="BC89" s="13">
        <f t="shared" si="103"/>
        <v>0</v>
      </c>
      <c r="BD89" s="12">
        <f t="shared" si="104"/>
        <v>0</v>
      </c>
      <c r="BE89" s="4">
        <v>6</v>
      </c>
      <c r="BF89" s="13">
        <f t="shared" si="105"/>
        <v>0.25</v>
      </c>
      <c r="BG89" s="12">
        <f t="shared" si="106"/>
        <v>75.874320000000012</v>
      </c>
      <c r="BH89" s="4"/>
      <c r="BI89" s="13">
        <f t="shared" si="107"/>
        <v>0</v>
      </c>
      <c r="BJ89" s="12">
        <f t="shared" si="108"/>
        <v>0</v>
      </c>
      <c r="BK89" s="4"/>
      <c r="BL89" s="13">
        <f t="shared" si="109"/>
        <v>0</v>
      </c>
      <c r="BM89" s="12">
        <f t="shared" si="110"/>
        <v>0</v>
      </c>
      <c r="BO89" s="13">
        <f t="shared" si="111"/>
        <v>0</v>
      </c>
      <c r="BP89" s="12">
        <f t="shared" si="112"/>
        <v>0</v>
      </c>
      <c r="BR89" s="13">
        <f t="shared" si="113"/>
        <v>0</v>
      </c>
      <c r="BS89" s="12">
        <f t="shared" si="114"/>
        <v>0</v>
      </c>
      <c r="BT89" s="4">
        <f>+ROUND(SUMIFS('[1]CHI TIÊT'!$AC:$AC,'[1]CHI TIÊT'!$M:$M,$B$1,'[1]CHI TIÊT'!$I:$I,$A89)*$D89,0)</f>
        <v>8</v>
      </c>
      <c r="BU89" s="13">
        <f t="shared" si="115"/>
        <v>0.33333333333333331</v>
      </c>
      <c r="BV89" s="12">
        <f t="shared" si="116"/>
        <v>101.16576000000001</v>
      </c>
      <c r="BX89" s="13">
        <f t="shared" si="117"/>
        <v>0</v>
      </c>
      <c r="BY89" s="12">
        <f t="shared" si="118"/>
        <v>0</v>
      </c>
      <c r="BZ89" s="4">
        <v>8</v>
      </c>
      <c r="CA89" s="13">
        <f t="shared" si="119"/>
        <v>0.33333333333333331</v>
      </c>
      <c r="CB89" s="12">
        <f t="shared" si="120"/>
        <v>101.16576000000001</v>
      </c>
      <c r="CD89" s="13">
        <f t="shared" si="121"/>
        <v>0</v>
      </c>
      <c r="CE89" s="12">
        <f t="shared" si="122"/>
        <v>0</v>
      </c>
      <c r="CF89" s="4">
        <v>8</v>
      </c>
      <c r="CG89" s="13">
        <f t="shared" si="123"/>
        <v>0.33333333333333331</v>
      </c>
      <c r="CH89" s="12">
        <f t="shared" si="124"/>
        <v>101.16576000000001</v>
      </c>
      <c r="CI89" s="4"/>
      <c r="CJ89" s="13">
        <f t="shared" si="125"/>
        <v>0</v>
      </c>
      <c r="CK89" s="12">
        <f t="shared" si="126"/>
        <v>0</v>
      </c>
      <c r="CL89" s="4"/>
      <c r="CM89" s="13">
        <f t="shared" si="127"/>
        <v>0</v>
      </c>
      <c r="CN89" s="12">
        <f t="shared" si="128"/>
        <v>0</v>
      </c>
      <c r="CO89" s="4"/>
      <c r="CP89" s="13">
        <f t="shared" si="129"/>
        <v>0</v>
      </c>
      <c r="CQ89" s="12">
        <f t="shared" si="130"/>
        <v>0</v>
      </c>
      <c r="CR89" s="4">
        <v>0</v>
      </c>
      <c r="CS89" s="13">
        <f t="shared" si="131"/>
        <v>0</v>
      </c>
      <c r="CT89" s="12">
        <f t="shared" si="132"/>
        <v>0</v>
      </c>
      <c r="CU89" s="4">
        <v>8</v>
      </c>
      <c r="CV89" s="13">
        <f t="shared" si="133"/>
        <v>0.33333333333333331</v>
      </c>
      <c r="CW89" s="12">
        <f t="shared" si="134"/>
        <v>101.16576000000001</v>
      </c>
    </row>
    <row r="90" spans="1:101" x14ac:dyDescent="0.25">
      <c r="A90" s="1">
        <v>173145000</v>
      </c>
      <c r="B90" t="s">
        <v>66</v>
      </c>
      <c r="C90" t="s">
        <v>67</v>
      </c>
      <c r="D90" s="2">
        <v>6.8965517241379309E-2</v>
      </c>
      <c r="E90" s="6">
        <v>24</v>
      </c>
      <c r="F90" s="6">
        <v>12.645720000000001</v>
      </c>
      <c r="G90" s="1">
        <v>322000</v>
      </c>
      <c r="H90" s="1" t="s">
        <v>50</v>
      </c>
      <c r="I90" s="4"/>
      <c r="J90" s="11">
        <f t="shared" si="145"/>
        <v>0</v>
      </c>
      <c r="K90" s="12">
        <f t="shared" si="146"/>
        <v>0</v>
      </c>
      <c r="L90" s="4"/>
      <c r="M90" s="13">
        <f t="shared" si="147"/>
        <v>0</v>
      </c>
      <c r="N90" s="12">
        <f t="shared" si="148"/>
        <v>0</v>
      </c>
      <c r="O90" s="4">
        <v>7</v>
      </c>
      <c r="P90" s="13">
        <f t="shared" si="149"/>
        <v>0.29166666666666669</v>
      </c>
      <c r="Q90" s="12">
        <f t="shared" si="150"/>
        <v>88.520040000000009</v>
      </c>
      <c r="R90" s="4"/>
      <c r="S90" s="13">
        <f t="shared" si="151"/>
        <v>0</v>
      </c>
      <c r="T90" s="12">
        <f t="shared" si="152"/>
        <v>0</v>
      </c>
      <c r="U90" s="4">
        <v>5</v>
      </c>
      <c r="V90" s="13">
        <f t="shared" si="153"/>
        <v>0.20833333333333334</v>
      </c>
      <c r="W90" s="12">
        <f t="shared" si="154"/>
        <v>63.2286</v>
      </c>
      <c r="Y90" s="13">
        <f t="shared" si="83"/>
        <v>0</v>
      </c>
      <c r="Z90" s="12">
        <f t="shared" si="84"/>
        <v>0</v>
      </c>
      <c r="AA90" s="4">
        <v>5</v>
      </c>
      <c r="AB90" s="13">
        <f t="shared" si="85"/>
        <v>0.20833333333333334</v>
      </c>
      <c r="AC90" s="12">
        <f t="shared" si="86"/>
        <v>63.2286</v>
      </c>
      <c r="AD90" s="4"/>
      <c r="AE90" s="13">
        <f t="shared" si="87"/>
        <v>0</v>
      </c>
      <c r="AF90" s="12">
        <f t="shared" si="88"/>
        <v>0</v>
      </c>
      <c r="AH90" s="13">
        <f t="shared" si="89"/>
        <v>0</v>
      </c>
      <c r="AI90" s="12">
        <f t="shared" si="90"/>
        <v>0</v>
      </c>
      <c r="AJ90" s="4">
        <v>5</v>
      </c>
      <c r="AK90" s="13">
        <f t="shared" si="91"/>
        <v>0.20833333333333334</v>
      </c>
      <c r="AL90" s="12">
        <f t="shared" si="92"/>
        <v>63.2286</v>
      </c>
      <c r="AN90" s="13">
        <f t="shared" si="93"/>
        <v>0</v>
      </c>
      <c r="AO90" s="12">
        <f t="shared" si="94"/>
        <v>0</v>
      </c>
      <c r="AP90" s="4">
        <v>0</v>
      </c>
      <c r="AQ90" s="13">
        <f t="shared" si="95"/>
        <v>0</v>
      </c>
      <c r="AR90" s="12">
        <f t="shared" si="96"/>
        <v>0</v>
      </c>
      <c r="AT90" s="13">
        <f t="shared" si="97"/>
        <v>0</v>
      </c>
      <c r="AU90" s="12">
        <f t="shared" si="98"/>
        <v>0</v>
      </c>
      <c r="AV90">
        <v>5</v>
      </c>
      <c r="AW90" s="13">
        <f t="shared" si="99"/>
        <v>0.20833333333333334</v>
      </c>
      <c r="AX90" s="12">
        <f t="shared" si="100"/>
        <v>63.2286</v>
      </c>
      <c r="AY90" s="4"/>
      <c r="AZ90" s="13">
        <f t="shared" si="101"/>
        <v>0</v>
      </c>
      <c r="BA90" s="12">
        <f t="shared" si="102"/>
        <v>0</v>
      </c>
      <c r="BB90" s="4"/>
      <c r="BC90" s="13">
        <f t="shared" si="103"/>
        <v>0</v>
      </c>
      <c r="BD90" s="12">
        <f t="shared" si="104"/>
        <v>0</v>
      </c>
      <c r="BE90" s="4">
        <v>5</v>
      </c>
      <c r="BF90" s="13">
        <f t="shared" si="105"/>
        <v>0.20833333333333334</v>
      </c>
      <c r="BG90" s="12">
        <f t="shared" si="106"/>
        <v>63.2286</v>
      </c>
      <c r="BH90" s="4"/>
      <c r="BI90" s="13">
        <f t="shared" si="107"/>
        <v>0</v>
      </c>
      <c r="BJ90" s="12">
        <f t="shared" si="108"/>
        <v>0</v>
      </c>
      <c r="BK90" s="4"/>
      <c r="BL90" s="13">
        <f t="shared" si="109"/>
        <v>0</v>
      </c>
      <c r="BM90" s="12">
        <f t="shared" si="110"/>
        <v>0</v>
      </c>
      <c r="BO90" s="13">
        <f t="shared" si="111"/>
        <v>0</v>
      </c>
      <c r="BP90" s="12">
        <f t="shared" si="112"/>
        <v>0</v>
      </c>
      <c r="BR90" s="13">
        <f t="shared" si="113"/>
        <v>0</v>
      </c>
      <c r="BS90" s="12">
        <f t="shared" si="114"/>
        <v>0</v>
      </c>
      <c r="BT90" s="4">
        <f>+ROUND(SUMIFS('[1]CHI TIÊT'!$AC:$AC,'[1]CHI TIÊT'!$M:$M,$B$1,'[1]CHI TIÊT'!$I:$I,$A90)*$D90,0)</f>
        <v>7</v>
      </c>
      <c r="BU90" s="13">
        <f t="shared" si="115"/>
        <v>0.29166666666666669</v>
      </c>
      <c r="BV90" s="12">
        <f t="shared" si="116"/>
        <v>88.520040000000009</v>
      </c>
      <c r="BX90" s="13">
        <f t="shared" si="117"/>
        <v>0</v>
      </c>
      <c r="BY90" s="12">
        <f t="shared" si="118"/>
        <v>0</v>
      </c>
      <c r="BZ90" s="4">
        <v>7</v>
      </c>
      <c r="CA90" s="13">
        <f t="shared" si="119"/>
        <v>0.29166666666666669</v>
      </c>
      <c r="CB90" s="12">
        <f t="shared" si="120"/>
        <v>88.520040000000009</v>
      </c>
      <c r="CD90" s="13">
        <f t="shared" si="121"/>
        <v>0</v>
      </c>
      <c r="CE90" s="12">
        <f t="shared" si="122"/>
        <v>0</v>
      </c>
      <c r="CF90" s="4">
        <v>7</v>
      </c>
      <c r="CG90" s="13">
        <f t="shared" si="123"/>
        <v>0.29166666666666669</v>
      </c>
      <c r="CH90" s="12">
        <f t="shared" si="124"/>
        <v>88.520040000000009</v>
      </c>
      <c r="CI90" s="4"/>
      <c r="CJ90" s="13">
        <f t="shared" si="125"/>
        <v>0</v>
      </c>
      <c r="CK90" s="12">
        <f t="shared" si="126"/>
        <v>0</v>
      </c>
      <c r="CL90" s="4"/>
      <c r="CM90" s="13">
        <f t="shared" si="127"/>
        <v>0</v>
      </c>
      <c r="CN90" s="12">
        <f t="shared" si="128"/>
        <v>0</v>
      </c>
      <c r="CO90" s="4"/>
      <c r="CP90" s="13">
        <f t="shared" si="129"/>
        <v>0</v>
      </c>
      <c r="CQ90" s="12">
        <f t="shared" si="130"/>
        <v>0</v>
      </c>
      <c r="CR90" s="4">
        <v>0</v>
      </c>
      <c r="CS90" s="13">
        <f t="shared" si="131"/>
        <v>0</v>
      </c>
      <c r="CT90" s="12">
        <f t="shared" si="132"/>
        <v>0</v>
      </c>
      <c r="CU90" s="4">
        <v>7</v>
      </c>
      <c r="CV90" s="13">
        <f t="shared" si="133"/>
        <v>0.29166666666666669</v>
      </c>
      <c r="CW90" s="12">
        <f t="shared" si="134"/>
        <v>88.520040000000009</v>
      </c>
    </row>
    <row r="91" spans="1:101" x14ac:dyDescent="0.25">
      <c r="A91" s="1">
        <v>173145000</v>
      </c>
      <c r="B91" t="s">
        <v>68</v>
      </c>
      <c r="C91" t="s">
        <v>69</v>
      </c>
      <c r="D91" s="2">
        <v>6.8965517241379309E-2</v>
      </c>
      <c r="E91" s="6">
        <v>24</v>
      </c>
      <c r="F91" s="6">
        <v>12.645720000000001</v>
      </c>
      <c r="G91" s="1">
        <v>322000</v>
      </c>
      <c r="H91" s="1" t="s">
        <v>50</v>
      </c>
      <c r="I91" s="4"/>
      <c r="J91" s="11">
        <f t="shared" si="145"/>
        <v>0</v>
      </c>
      <c r="K91" s="12">
        <f t="shared" si="146"/>
        <v>0</v>
      </c>
      <c r="L91" s="4"/>
      <c r="M91" s="13">
        <f t="shared" si="147"/>
        <v>0</v>
      </c>
      <c r="N91" s="12">
        <f t="shared" si="148"/>
        <v>0</v>
      </c>
      <c r="O91" s="4">
        <v>7</v>
      </c>
      <c r="P91" s="13">
        <f t="shared" si="149"/>
        <v>0.29166666666666669</v>
      </c>
      <c r="Q91" s="12">
        <f t="shared" si="150"/>
        <v>88.520040000000009</v>
      </c>
      <c r="R91" s="4"/>
      <c r="S91" s="13">
        <f t="shared" si="151"/>
        <v>0</v>
      </c>
      <c r="T91" s="12">
        <f t="shared" si="152"/>
        <v>0</v>
      </c>
      <c r="U91" s="4">
        <v>5</v>
      </c>
      <c r="V91" s="13">
        <f t="shared" si="153"/>
        <v>0.20833333333333334</v>
      </c>
      <c r="W91" s="12">
        <f t="shared" si="154"/>
        <v>63.2286</v>
      </c>
      <c r="Y91" s="13">
        <f t="shared" si="83"/>
        <v>0</v>
      </c>
      <c r="Z91" s="12">
        <f t="shared" si="84"/>
        <v>0</v>
      </c>
      <c r="AA91" s="4">
        <v>5</v>
      </c>
      <c r="AB91" s="13">
        <f t="shared" si="85"/>
        <v>0.20833333333333334</v>
      </c>
      <c r="AC91" s="12">
        <f t="shared" si="86"/>
        <v>63.2286</v>
      </c>
      <c r="AD91" s="4"/>
      <c r="AE91" s="13">
        <f t="shared" si="87"/>
        <v>0</v>
      </c>
      <c r="AF91" s="12">
        <f t="shared" si="88"/>
        <v>0</v>
      </c>
      <c r="AH91" s="13">
        <f t="shared" si="89"/>
        <v>0</v>
      </c>
      <c r="AI91" s="12">
        <f t="shared" si="90"/>
        <v>0</v>
      </c>
      <c r="AJ91" s="4">
        <v>5</v>
      </c>
      <c r="AK91" s="13">
        <f t="shared" si="91"/>
        <v>0.20833333333333334</v>
      </c>
      <c r="AL91" s="12">
        <f t="shared" si="92"/>
        <v>63.2286</v>
      </c>
      <c r="AN91" s="13">
        <f t="shared" si="93"/>
        <v>0</v>
      </c>
      <c r="AO91" s="12">
        <f t="shared" si="94"/>
        <v>0</v>
      </c>
      <c r="AP91" s="4">
        <v>0</v>
      </c>
      <c r="AQ91" s="13">
        <f t="shared" si="95"/>
        <v>0</v>
      </c>
      <c r="AR91" s="12">
        <f t="shared" si="96"/>
        <v>0</v>
      </c>
      <c r="AT91" s="13">
        <f t="shared" si="97"/>
        <v>0</v>
      </c>
      <c r="AU91" s="12">
        <f t="shared" si="98"/>
        <v>0</v>
      </c>
      <c r="AV91">
        <v>5</v>
      </c>
      <c r="AW91" s="13">
        <f t="shared" si="99"/>
        <v>0.20833333333333334</v>
      </c>
      <c r="AX91" s="12">
        <f t="shared" si="100"/>
        <v>63.2286</v>
      </c>
      <c r="AY91" s="4"/>
      <c r="AZ91" s="13">
        <f t="shared" si="101"/>
        <v>0</v>
      </c>
      <c r="BA91" s="12">
        <f t="shared" si="102"/>
        <v>0</v>
      </c>
      <c r="BB91" s="4"/>
      <c r="BC91" s="13">
        <f t="shared" si="103"/>
        <v>0</v>
      </c>
      <c r="BD91" s="12">
        <f t="shared" si="104"/>
        <v>0</v>
      </c>
      <c r="BE91" s="4">
        <v>5</v>
      </c>
      <c r="BF91" s="13">
        <f t="shared" si="105"/>
        <v>0.20833333333333334</v>
      </c>
      <c r="BG91" s="12">
        <f t="shared" si="106"/>
        <v>63.2286</v>
      </c>
      <c r="BH91" s="4"/>
      <c r="BI91" s="13">
        <f t="shared" si="107"/>
        <v>0</v>
      </c>
      <c r="BJ91" s="12">
        <f t="shared" si="108"/>
        <v>0</v>
      </c>
      <c r="BK91" s="4"/>
      <c r="BL91" s="13">
        <f t="shared" si="109"/>
        <v>0</v>
      </c>
      <c r="BM91" s="12">
        <f t="shared" si="110"/>
        <v>0</v>
      </c>
      <c r="BO91" s="13">
        <f t="shared" si="111"/>
        <v>0</v>
      </c>
      <c r="BP91" s="12">
        <f t="shared" si="112"/>
        <v>0</v>
      </c>
      <c r="BR91" s="13">
        <f t="shared" si="113"/>
        <v>0</v>
      </c>
      <c r="BS91" s="12">
        <f t="shared" si="114"/>
        <v>0</v>
      </c>
      <c r="BT91" s="4">
        <f>+ROUND(SUMIFS('[1]CHI TIÊT'!$AC:$AC,'[1]CHI TIÊT'!$M:$M,$B$1,'[1]CHI TIÊT'!$I:$I,$A91)*$D91,0)</f>
        <v>7</v>
      </c>
      <c r="BU91" s="13">
        <f t="shared" si="115"/>
        <v>0.29166666666666669</v>
      </c>
      <c r="BV91" s="12">
        <f t="shared" si="116"/>
        <v>88.520040000000009</v>
      </c>
      <c r="BX91" s="13">
        <f t="shared" si="117"/>
        <v>0</v>
      </c>
      <c r="BY91" s="12">
        <f t="shared" si="118"/>
        <v>0</v>
      </c>
      <c r="BZ91" s="4">
        <v>7</v>
      </c>
      <c r="CA91" s="13">
        <f t="shared" si="119"/>
        <v>0.29166666666666669</v>
      </c>
      <c r="CB91" s="12">
        <f t="shared" si="120"/>
        <v>88.520040000000009</v>
      </c>
      <c r="CD91" s="13">
        <f t="shared" si="121"/>
        <v>0</v>
      </c>
      <c r="CE91" s="12">
        <f t="shared" si="122"/>
        <v>0</v>
      </c>
      <c r="CF91" s="4">
        <v>7</v>
      </c>
      <c r="CG91" s="13">
        <f t="shared" si="123"/>
        <v>0.29166666666666669</v>
      </c>
      <c r="CH91" s="12">
        <f t="shared" si="124"/>
        <v>88.520040000000009</v>
      </c>
      <c r="CI91" s="4"/>
      <c r="CJ91" s="13">
        <f t="shared" si="125"/>
        <v>0</v>
      </c>
      <c r="CK91" s="12">
        <f t="shared" si="126"/>
        <v>0</v>
      </c>
      <c r="CL91" s="4"/>
      <c r="CM91" s="13">
        <f t="shared" si="127"/>
        <v>0</v>
      </c>
      <c r="CN91" s="12">
        <f t="shared" si="128"/>
        <v>0</v>
      </c>
      <c r="CO91" s="4"/>
      <c r="CP91" s="13">
        <f t="shared" si="129"/>
        <v>0</v>
      </c>
      <c r="CQ91" s="12">
        <f t="shared" si="130"/>
        <v>0</v>
      </c>
      <c r="CR91" s="4">
        <v>0</v>
      </c>
      <c r="CS91" s="13">
        <f t="shared" si="131"/>
        <v>0</v>
      </c>
      <c r="CT91" s="12">
        <f t="shared" si="132"/>
        <v>0</v>
      </c>
      <c r="CU91" s="4">
        <v>7</v>
      </c>
      <c r="CV91" s="13">
        <f t="shared" si="133"/>
        <v>0.29166666666666669</v>
      </c>
      <c r="CW91" s="12">
        <f t="shared" si="134"/>
        <v>88.520040000000009</v>
      </c>
    </row>
    <row r="92" spans="1:101" x14ac:dyDescent="0.25">
      <c r="A92" s="1">
        <v>173145000</v>
      </c>
      <c r="B92" t="s">
        <v>70</v>
      </c>
      <c r="C92" t="s">
        <v>71</v>
      </c>
      <c r="D92" s="3">
        <v>1.7241379310344827E-2</v>
      </c>
      <c r="E92" s="6">
        <v>24</v>
      </c>
      <c r="F92" s="6">
        <v>12.645720000000001</v>
      </c>
      <c r="G92" s="1">
        <v>322000</v>
      </c>
      <c r="H92" s="1" t="s">
        <v>50</v>
      </c>
      <c r="I92" s="4"/>
      <c r="J92" s="11">
        <f t="shared" si="145"/>
        <v>0</v>
      </c>
      <c r="K92" s="12">
        <f t="shared" si="146"/>
        <v>0</v>
      </c>
      <c r="L92" s="4"/>
      <c r="M92" s="13">
        <f t="shared" si="147"/>
        <v>0</v>
      </c>
      <c r="N92" s="12">
        <f t="shared" si="148"/>
        <v>0</v>
      </c>
      <c r="O92" s="4">
        <f>2-1</f>
        <v>1</v>
      </c>
      <c r="P92" s="13">
        <f t="shared" si="149"/>
        <v>4.1666666666666664E-2</v>
      </c>
      <c r="Q92" s="12">
        <f t="shared" si="150"/>
        <v>12.645720000000001</v>
      </c>
      <c r="R92" s="4"/>
      <c r="S92" s="13">
        <f t="shared" si="151"/>
        <v>0</v>
      </c>
      <c r="T92" s="12">
        <f t="shared" si="152"/>
        <v>0</v>
      </c>
      <c r="U92" s="4">
        <v>1</v>
      </c>
      <c r="V92" s="13">
        <f t="shared" si="153"/>
        <v>4.1666666666666664E-2</v>
      </c>
      <c r="W92" s="12">
        <f t="shared" si="154"/>
        <v>12.645720000000001</v>
      </c>
      <c r="Y92" s="13">
        <f t="shared" si="83"/>
        <v>0</v>
      </c>
      <c r="Z92" s="12">
        <f t="shared" si="84"/>
        <v>0</v>
      </c>
      <c r="AA92" s="4">
        <v>1</v>
      </c>
      <c r="AB92" s="13">
        <f t="shared" si="85"/>
        <v>4.1666666666666664E-2</v>
      </c>
      <c r="AC92" s="12">
        <f t="shared" si="86"/>
        <v>12.645720000000001</v>
      </c>
      <c r="AD92" s="4"/>
      <c r="AE92" s="13">
        <f t="shared" si="87"/>
        <v>0</v>
      </c>
      <c r="AF92" s="12">
        <f t="shared" si="88"/>
        <v>0</v>
      </c>
      <c r="AH92" s="13">
        <f t="shared" si="89"/>
        <v>0</v>
      </c>
      <c r="AI92" s="12">
        <f t="shared" si="90"/>
        <v>0</v>
      </c>
      <c r="AJ92" s="4">
        <v>1</v>
      </c>
      <c r="AK92" s="13">
        <f t="shared" si="91"/>
        <v>4.1666666666666664E-2</v>
      </c>
      <c r="AL92" s="12">
        <f t="shared" si="92"/>
        <v>12.645720000000001</v>
      </c>
      <c r="AN92" s="13">
        <f t="shared" si="93"/>
        <v>0</v>
      </c>
      <c r="AO92" s="12">
        <f t="shared" si="94"/>
        <v>0</v>
      </c>
      <c r="AP92" s="4">
        <v>0</v>
      </c>
      <c r="AQ92" s="13">
        <f t="shared" si="95"/>
        <v>0</v>
      </c>
      <c r="AR92" s="12">
        <f t="shared" si="96"/>
        <v>0</v>
      </c>
      <c r="AT92" s="13">
        <f t="shared" si="97"/>
        <v>0</v>
      </c>
      <c r="AU92" s="12">
        <f t="shared" si="98"/>
        <v>0</v>
      </c>
      <c r="AV92">
        <v>1</v>
      </c>
      <c r="AW92" s="13">
        <f t="shared" si="99"/>
        <v>4.1666666666666664E-2</v>
      </c>
      <c r="AX92" s="12">
        <f t="shared" si="100"/>
        <v>12.645720000000001</v>
      </c>
      <c r="AY92" s="4"/>
      <c r="AZ92" s="13">
        <f t="shared" si="101"/>
        <v>0</v>
      </c>
      <c r="BA92" s="12">
        <f t="shared" si="102"/>
        <v>0</v>
      </c>
      <c r="BB92" s="4"/>
      <c r="BC92" s="13">
        <f t="shared" si="103"/>
        <v>0</v>
      </c>
      <c r="BD92" s="12">
        <f t="shared" si="104"/>
        <v>0</v>
      </c>
      <c r="BE92" s="4">
        <v>1</v>
      </c>
      <c r="BF92" s="13">
        <f t="shared" si="105"/>
        <v>4.1666666666666664E-2</v>
      </c>
      <c r="BG92" s="12">
        <f t="shared" si="106"/>
        <v>12.645720000000001</v>
      </c>
      <c r="BH92" s="4"/>
      <c r="BI92" s="13">
        <f t="shared" si="107"/>
        <v>0</v>
      </c>
      <c r="BJ92" s="12">
        <f t="shared" si="108"/>
        <v>0</v>
      </c>
      <c r="BK92" s="4"/>
      <c r="BL92" s="13">
        <f t="shared" si="109"/>
        <v>0</v>
      </c>
      <c r="BM92" s="12">
        <f t="shared" si="110"/>
        <v>0</v>
      </c>
      <c r="BO92" s="13">
        <f t="shared" si="111"/>
        <v>0</v>
      </c>
      <c r="BP92" s="12">
        <f t="shared" si="112"/>
        <v>0</v>
      </c>
      <c r="BR92" s="13">
        <f t="shared" si="113"/>
        <v>0</v>
      </c>
      <c r="BS92" s="12">
        <f t="shared" si="114"/>
        <v>0</v>
      </c>
      <c r="BT92" s="4">
        <f>+ROUND(SUMIFS('[1]CHI TIÊT'!$AC:$AC,'[1]CHI TIÊT'!$M:$M,$B$1,'[1]CHI TIÊT'!$I:$I,$A92)*$D92,0)</f>
        <v>2</v>
      </c>
      <c r="BU92" s="13">
        <f t="shared" si="115"/>
        <v>8.3333333333333329E-2</v>
      </c>
      <c r="BV92" s="12">
        <f t="shared" si="116"/>
        <v>25.291440000000001</v>
      </c>
      <c r="BX92" s="13">
        <f t="shared" si="117"/>
        <v>0</v>
      </c>
      <c r="BY92" s="12">
        <f t="shared" si="118"/>
        <v>0</v>
      </c>
      <c r="BZ92" s="4">
        <v>2</v>
      </c>
      <c r="CA92" s="13">
        <f t="shared" si="119"/>
        <v>8.3333333333333329E-2</v>
      </c>
      <c r="CB92" s="12">
        <f t="shared" si="120"/>
        <v>25.291440000000001</v>
      </c>
      <c r="CD92" s="13">
        <f t="shared" si="121"/>
        <v>0</v>
      </c>
      <c r="CE92" s="12">
        <f t="shared" si="122"/>
        <v>0</v>
      </c>
      <c r="CF92" s="4">
        <v>2</v>
      </c>
      <c r="CG92" s="13">
        <f t="shared" si="123"/>
        <v>8.3333333333333329E-2</v>
      </c>
      <c r="CH92" s="12">
        <f t="shared" si="124"/>
        <v>25.291440000000001</v>
      </c>
      <c r="CI92" s="4"/>
      <c r="CJ92" s="13">
        <f t="shared" si="125"/>
        <v>0</v>
      </c>
      <c r="CK92" s="12">
        <f t="shared" si="126"/>
        <v>0</v>
      </c>
      <c r="CL92" s="4"/>
      <c r="CM92" s="13">
        <f t="shared" si="127"/>
        <v>0</v>
      </c>
      <c r="CN92" s="12">
        <f t="shared" si="128"/>
        <v>0</v>
      </c>
      <c r="CO92" s="4"/>
      <c r="CP92" s="13">
        <f t="shared" si="129"/>
        <v>0</v>
      </c>
      <c r="CQ92" s="12">
        <f t="shared" si="130"/>
        <v>0</v>
      </c>
      <c r="CR92" s="4">
        <v>0</v>
      </c>
      <c r="CS92" s="13">
        <f t="shared" si="131"/>
        <v>0</v>
      </c>
      <c r="CT92" s="12">
        <f t="shared" si="132"/>
        <v>0</v>
      </c>
      <c r="CU92" s="4">
        <v>2</v>
      </c>
      <c r="CV92" s="13">
        <f t="shared" si="133"/>
        <v>8.3333333333333329E-2</v>
      </c>
      <c r="CW92" s="12">
        <f t="shared" si="134"/>
        <v>25.291440000000001</v>
      </c>
    </row>
    <row r="93" spans="1:101" x14ac:dyDescent="0.25">
      <c r="Y93" s="13">
        <f t="shared" si="83"/>
        <v>0</v>
      </c>
      <c r="Z93" s="12">
        <f t="shared" si="84"/>
        <v>0</v>
      </c>
      <c r="AA93" s="4">
        <v>0</v>
      </c>
      <c r="AB93" s="13">
        <f t="shared" si="85"/>
        <v>0</v>
      </c>
      <c r="AC93" s="12">
        <f t="shared" si="86"/>
        <v>0</v>
      </c>
      <c r="AD93" s="4"/>
      <c r="AE93" s="13">
        <f t="shared" si="87"/>
        <v>0</v>
      </c>
      <c r="AF93" s="12">
        <f t="shared" si="88"/>
        <v>0</v>
      </c>
      <c r="AH93" s="13">
        <f t="shared" si="89"/>
        <v>0</v>
      </c>
      <c r="AI93" s="12">
        <f t="shared" si="90"/>
        <v>0</v>
      </c>
      <c r="AJ93" s="4">
        <v>0</v>
      </c>
      <c r="AK93" s="13">
        <f t="shared" si="91"/>
        <v>0</v>
      </c>
      <c r="AL93" s="12">
        <f t="shared" si="92"/>
        <v>0</v>
      </c>
      <c r="AN93" s="13">
        <f t="shared" si="93"/>
        <v>0</v>
      </c>
      <c r="AO93" s="12">
        <f t="shared" si="94"/>
        <v>0</v>
      </c>
      <c r="AP93" s="4">
        <v>0</v>
      </c>
      <c r="AQ93" s="13">
        <f t="shared" si="95"/>
        <v>0</v>
      </c>
      <c r="AR93" s="12">
        <f t="shared" si="96"/>
        <v>0</v>
      </c>
      <c r="AT93" s="13">
        <f t="shared" si="97"/>
        <v>0</v>
      </c>
      <c r="AU93" s="12">
        <f t="shared" si="98"/>
        <v>0</v>
      </c>
      <c r="AV93">
        <v>0</v>
      </c>
      <c r="AW93" s="13">
        <f t="shared" si="99"/>
        <v>0</v>
      </c>
      <c r="AX93" s="12">
        <f t="shared" si="100"/>
        <v>0</v>
      </c>
      <c r="AY93" s="4"/>
      <c r="AZ93" s="13">
        <f t="shared" si="101"/>
        <v>0</v>
      </c>
      <c r="BA93" s="12">
        <f t="shared" si="102"/>
        <v>0</v>
      </c>
      <c r="BB93" s="4"/>
      <c r="BC93" s="13">
        <f t="shared" si="103"/>
        <v>0</v>
      </c>
      <c r="BD93" s="12">
        <f t="shared" si="104"/>
        <v>0</v>
      </c>
      <c r="BE93" s="4">
        <v>0</v>
      </c>
      <c r="BF93" s="13">
        <f t="shared" si="105"/>
        <v>0</v>
      </c>
      <c r="BG93" s="12">
        <f t="shared" si="106"/>
        <v>0</v>
      </c>
      <c r="BH93" s="4"/>
      <c r="BI93" s="13">
        <f t="shared" si="107"/>
        <v>0</v>
      </c>
      <c r="BJ93" s="12">
        <f t="shared" si="108"/>
        <v>0</v>
      </c>
      <c r="BK93" s="4"/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R93" s="13">
        <f t="shared" si="113"/>
        <v>0</v>
      </c>
      <c r="BS93" s="12">
        <f t="shared" si="114"/>
        <v>0</v>
      </c>
      <c r="BT93" s="4">
        <f>+ROUND(SUMIFS('[1]CHI TIÊT'!$AC:$AC,'[1]CHI TIÊT'!$M:$M,$B$1,'[1]CHI TIÊT'!$I:$I,$A93)*$D93,0)</f>
        <v>0</v>
      </c>
      <c r="BU93" s="13">
        <f t="shared" si="115"/>
        <v>0</v>
      </c>
      <c r="BV93" s="12">
        <f t="shared" si="116"/>
        <v>0</v>
      </c>
      <c r="BX93" s="13">
        <f t="shared" si="117"/>
        <v>0</v>
      </c>
      <c r="BY93" s="12">
        <f t="shared" si="118"/>
        <v>0</v>
      </c>
      <c r="BZ93" s="4">
        <v>0</v>
      </c>
      <c r="CA93" s="13">
        <f t="shared" si="119"/>
        <v>0</v>
      </c>
      <c r="CB93" s="12">
        <f t="shared" si="120"/>
        <v>0</v>
      </c>
      <c r="CD93" s="13">
        <f t="shared" si="121"/>
        <v>0</v>
      </c>
      <c r="CE93" s="12">
        <f t="shared" si="122"/>
        <v>0</v>
      </c>
      <c r="CF93" s="4">
        <v>0</v>
      </c>
      <c r="CG93" s="13">
        <f t="shared" si="123"/>
        <v>0</v>
      </c>
      <c r="CH93" s="12">
        <f t="shared" si="124"/>
        <v>0</v>
      </c>
      <c r="CI93" s="4"/>
      <c r="CJ93" s="13">
        <f t="shared" si="125"/>
        <v>0</v>
      </c>
      <c r="CK93" s="12">
        <f t="shared" si="126"/>
        <v>0</v>
      </c>
      <c r="CL93" s="4"/>
      <c r="CM93" s="13">
        <f t="shared" si="127"/>
        <v>0</v>
      </c>
      <c r="CN93" s="12">
        <f t="shared" si="128"/>
        <v>0</v>
      </c>
      <c r="CO93" s="4"/>
      <c r="CP93" s="13">
        <f t="shared" si="129"/>
        <v>0</v>
      </c>
      <c r="CQ93" s="12">
        <f t="shared" si="130"/>
        <v>0</v>
      </c>
      <c r="CR93" s="4">
        <v>0</v>
      </c>
      <c r="CS93" s="13">
        <f t="shared" si="131"/>
        <v>0</v>
      </c>
      <c r="CT93" s="12">
        <f t="shared" si="132"/>
        <v>0</v>
      </c>
      <c r="CU93" s="4">
        <v>0</v>
      </c>
      <c r="CV93" s="13">
        <f t="shared" si="133"/>
        <v>0</v>
      </c>
      <c r="CW93" s="12">
        <f t="shared" si="134"/>
        <v>0</v>
      </c>
    </row>
    <row r="94" spans="1:101" x14ac:dyDescent="0.25">
      <c r="A94" s="1">
        <v>173076000</v>
      </c>
      <c r="B94" t="s">
        <v>56</v>
      </c>
      <c r="C94" t="s">
        <v>57</v>
      </c>
      <c r="D94" s="2">
        <v>3.4482758620689655E-2</v>
      </c>
      <c r="E94" s="6">
        <v>60</v>
      </c>
      <c r="F94" s="6">
        <v>5.9842800000000009</v>
      </c>
      <c r="G94" s="1">
        <v>320015</v>
      </c>
      <c r="H94" s="1" t="s">
        <v>0</v>
      </c>
      <c r="Y94" s="13">
        <f t="shared" si="83"/>
        <v>0</v>
      </c>
      <c r="Z94" s="12">
        <f t="shared" si="84"/>
        <v>0</v>
      </c>
      <c r="AA94" s="4"/>
      <c r="AB94" s="13">
        <f t="shared" si="85"/>
        <v>0</v>
      </c>
      <c r="AC94" s="12">
        <f t="shared" si="86"/>
        <v>0</v>
      </c>
      <c r="AD94" s="4"/>
      <c r="AE94" s="13">
        <f t="shared" si="87"/>
        <v>0</v>
      </c>
      <c r="AF94" s="12">
        <f t="shared" si="88"/>
        <v>0</v>
      </c>
      <c r="AH94" s="13">
        <f t="shared" si="89"/>
        <v>0</v>
      </c>
      <c r="AI94" s="12">
        <f t="shared" si="90"/>
        <v>0</v>
      </c>
      <c r="AK94" s="13">
        <f t="shared" si="91"/>
        <v>0</v>
      </c>
      <c r="AL94" s="12">
        <f t="shared" si="92"/>
        <v>0</v>
      </c>
      <c r="AN94" s="13">
        <f t="shared" si="93"/>
        <v>0</v>
      </c>
      <c r="AO94" s="12">
        <f t="shared" si="94"/>
        <v>0</v>
      </c>
      <c r="AP94" s="4">
        <v>0</v>
      </c>
      <c r="AQ94" s="13">
        <f t="shared" si="95"/>
        <v>0</v>
      </c>
      <c r="AR94" s="12">
        <f t="shared" si="96"/>
        <v>0</v>
      </c>
      <c r="AT94" s="13">
        <f t="shared" si="97"/>
        <v>0</v>
      </c>
      <c r="AU94" s="12">
        <f t="shared" si="98"/>
        <v>0</v>
      </c>
      <c r="AW94" s="13">
        <f t="shared" si="99"/>
        <v>0</v>
      </c>
      <c r="AX94" s="12">
        <f t="shared" si="100"/>
        <v>0</v>
      </c>
      <c r="AY94" s="4"/>
      <c r="AZ94" s="13">
        <f t="shared" si="101"/>
        <v>0</v>
      </c>
      <c r="BA94" s="12">
        <f t="shared" si="102"/>
        <v>0</v>
      </c>
      <c r="BB94" s="4"/>
      <c r="BC94" s="13">
        <f t="shared" si="103"/>
        <v>0</v>
      </c>
      <c r="BD94" s="12">
        <f t="shared" si="104"/>
        <v>0</v>
      </c>
      <c r="BE94" s="4"/>
      <c r="BF94" s="13">
        <f t="shared" si="105"/>
        <v>0</v>
      </c>
      <c r="BG94" s="12">
        <f t="shared" si="106"/>
        <v>0</v>
      </c>
      <c r="BH94" s="4"/>
      <c r="BI94" s="13">
        <f t="shared" si="107"/>
        <v>0</v>
      </c>
      <c r="BJ94" s="12">
        <f t="shared" si="108"/>
        <v>0</v>
      </c>
      <c r="BK94" s="4"/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R94" s="13">
        <f t="shared" si="113"/>
        <v>0</v>
      </c>
      <c r="BS94" s="12">
        <f t="shared" si="114"/>
        <v>0</v>
      </c>
      <c r="BT94" s="4"/>
      <c r="BU94" s="13">
        <f t="shared" si="115"/>
        <v>0</v>
      </c>
      <c r="BV94" s="12">
        <f t="shared" si="116"/>
        <v>0</v>
      </c>
      <c r="BX94" s="13">
        <f t="shared" si="117"/>
        <v>0</v>
      </c>
      <c r="BY94" s="12">
        <f t="shared" si="118"/>
        <v>0</v>
      </c>
      <c r="BZ94" s="4"/>
      <c r="CA94" s="13">
        <f t="shared" si="119"/>
        <v>0</v>
      </c>
      <c r="CB94" s="12">
        <f t="shared" si="120"/>
        <v>0</v>
      </c>
      <c r="CD94" s="13">
        <f t="shared" si="121"/>
        <v>0</v>
      </c>
      <c r="CE94" s="12">
        <f t="shared" si="122"/>
        <v>0</v>
      </c>
      <c r="CF94" s="4">
        <v>0</v>
      </c>
      <c r="CG94" s="13">
        <f t="shared" si="123"/>
        <v>0</v>
      </c>
      <c r="CH94" s="12">
        <f t="shared" si="124"/>
        <v>0</v>
      </c>
      <c r="CI94" s="4"/>
      <c r="CJ94" s="13">
        <f t="shared" si="125"/>
        <v>0</v>
      </c>
      <c r="CK94" s="12">
        <f t="shared" si="126"/>
        <v>0</v>
      </c>
      <c r="CL94" s="4"/>
      <c r="CM94" s="13">
        <f t="shared" si="127"/>
        <v>0</v>
      </c>
      <c r="CN94" s="12">
        <f t="shared" si="128"/>
        <v>0</v>
      </c>
      <c r="CO94" s="4"/>
      <c r="CP94" s="13">
        <f t="shared" si="129"/>
        <v>0</v>
      </c>
      <c r="CQ94" s="12">
        <f t="shared" si="130"/>
        <v>0</v>
      </c>
      <c r="CR94" s="4">
        <v>41</v>
      </c>
      <c r="CS94" s="13">
        <f t="shared" si="131"/>
        <v>0.68333333333333335</v>
      </c>
      <c r="CT94" s="12">
        <f t="shared" si="132"/>
        <v>245.35548000000003</v>
      </c>
      <c r="CU94" s="4">
        <v>0</v>
      </c>
      <c r="CV94" s="13">
        <f t="shared" si="133"/>
        <v>0</v>
      </c>
      <c r="CW94" s="12">
        <f t="shared" si="134"/>
        <v>0</v>
      </c>
    </row>
    <row r="95" spans="1:101" x14ac:dyDescent="0.25">
      <c r="A95" s="1">
        <v>173076000</v>
      </c>
      <c r="B95" t="s">
        <v>58</v>
      </c>
      <c r="C95" t="s">
        <v>59</v>
      </c>
      <c r="D95" s="2">
        <v>0.20689655172413793</v>
      </c>
      <c r="E95" s="6">
        <v>60</v>
      </c>
      <c r="F95" s="6">
        <v>5.9842800000000009</v>
      </c>
      <c r="G95" s="1">
        <v>320015</v>
      </c>
      <c r="H95" s="1" t="s">
        <v>0</v>
      </c>
      <c r="Y95" s="13">
        <f t="shared" si="83"/>
        <v>0</v>
      </c>
      <c r="Z95" s="12">
        <f t="shared" si="84"/>
        <v>0</v>
      </c>
      <c r="AA95" s="4"/>
      <c r="AB95" s="13">
        <f t="shared" si="85"/>
        <v>0</v>
      </c>
      <c r="AC95" s="12">
        <f t="shared" si="86"/>
        <v>0</v>
      </c>
      <c r="AD95" s="4"/>
      <c r="AE95" s="13">
        <f t="shared" si="87"/>
        <v>0</v>
      </c>
      <c r="AF95" s="12">
        <f t="shared" si="88"/>
        <v>0</v>
      </c>
      <c r="AH95" s="13">
        <f t="shared" si="89"/>
        <v>0</v>
      </c>
      <c r="AI95" s="12">
        <f t="shared" si="90"/>
        <v>0</v>
      </c>
      <c r="AK95" s="13">
        <f t="shared" si="91"/>
        <v>0</v>
      </c>
      <c r="AL95" s="12">
        <f t="shared" si="92"/>
        <v>0</v>
      </c>
      <c r="AN95" s="13">
        <f t="shared" si="93"/>
        <v>0</v>
      </c>
      <c r="AO95" s="12">
        <f t="shared" si="94"/>
        <v>0</v>
      </c>
      <c r="AP95" s="4">
        <v>0</v>
      </c>
      <c r="AQ95" s="13">
        <f t="shared" si="95"/>
        <v>0</v>
      </c>
      <c r="AR95" s="12">
        <f t="shared" si="96"/>
        <v>0</v>
      </c>
      <c r="AT95" s="13">
        <f t="shared" si="97"/>
        <v>0</v>
      </c>
      <c r="AU95" s="12">
        <f t="shared" si="98"/>
        <v>0</v>
      </c>
      <c r="AW95" s="13">
        <f t="shared" si="99"/>
        <v>0</v>
      </c>
      <c r="AX95" s="12">
        <f t="shared" si="100"/>
        <v>0</v>
      </c>
      <c r="AY95" s="4"/>
      <c r="AZ95" s="13">
        <f t="shared" si="101"/>
        <v>0</v>
      </c>
      <c r="BA95" s="12">
        <f t="shared" si="102"/>
        <v>0</v>
      </c>
      <c r="BB95" s="4"/>
      <c r="BC95" s="13">
        <f t="shared" si="103"/>
        <v>0</v>
      </c>
      <c r="BD95" s="12">
        <f t="shared" si="104"/>
        <v>0</v>
      </c>
      <c r="BE95" s="4"/>
      <c r="BF95" s="13">
        <f t="shared" si="105"/>
        <v>0</v>
      </c>
      <c r="BG95" s="12">
        <f t="shared" si="106"/>
        <v>0</v>
      </c>
      <c r="BH95" s="4"/>
      <c r="BI95" s="13">
        <f t="shared" si="107"/>
        <v>0</v>
      </c>
      <c r="BJ95" s="12">
        <f t="shared" si="108"/>
        <v>0</v>
      </c>
      <c r="BK95" s="4"/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R95" s="13">
        <f t="shared" si="113"/>
        <v>0</v>
      </c>
      <c r="BS95" s="12">
        <f t="shared" si="114"/>
        <v>0</v>
      </c>
      <c r="BT95" s="4"/>
      <c r="BU95" s="13">
        <f t="shared" si="115"/>
        <v>0</v>
      </c>
      <c r="BV95" s="12">
        <f t="shared" si="116"/>
        <v>0</v>
      </c>
      <c r="BX95" s="13">
        <f t="shared" si="117"/>
        <v>0</v>
      </c>
      <c r="BY95" s="12">
        <f t="shared" si="118"/>
        <v>0</v>
      </c>
      <c r="BZ95" s="4"/>
      <c r="CA95" s="13">
        <f t="shared" si="119"/>
        <v>0</v>
      </c>
      <c r="CB95" s="12">
        <f t="shared" si="120"/>
        <v>0</v>
      </c>
      <c r="CD95" s="13">
        <f t="shared" si="121"/>
        <v>0</v>
      </c>
      <c r="CE95" s="12">
        <f t="shared" si="122"/>
        <v>0</v>
      </c>
      <c r="CF95" s="4">
        <v>0</v>
      </c>
      <c r="CG95" s="13">
        <f t="shared" si="123"/>
        <v>0</v>
      </c>
      <c r="CH95" s="12">
        <f t="shared" si="124"/>
        <v>0</v>
      </c>
      <c r="CI95" s="4"/>
      <c r="CJ95" s="13">
        <f t="shared" si="125"/>
        <v>0</v>
      </c>
      <c r="CK95" s="12">
        <f t="shared" si="126"/>
        <v>0</v>
      </c>
      <c r="CL95" s="4"/>
      <c r="CM95" s="13">
        <f t="shared" si="127"/>
        <v>0</v>
      </c>
      <c r="CN95" s="12">
        <f t="shared" si="128"/>
        <v>0</v>
      </c>
      <c r="CO95" s="4"/>
      <c r="CP95" s="13">
        <f t="shared" si="129"/>
        <v>0</v>
      </c>
      <c r="CQ95" s="12">
        <f t="shared" si="130"/>
        <v>0</v>
      </c>
      <c r="CR95" s="4">
        <v>248</v>
      </c>
      <c r="CS95" s="13">
        <f t="shared" si="131"/>
        <v>4.1333333333333337</v>
      </c>
      <c r="CT95" s="12">
        <f t="shared" si="132"/>
        <v>1484.1014400000001</v>
      </c>
      <c r="CU95" s="4">
        <v>0</v>
      </c>
      <c r="CV95" s="13">
        <f t="shared" si="133"/>
        <v>0</v>
      </c>
      <c r="CW95" s="12">
        <f t="shared" si="134"/>
        <v>0</v>
      </c>
    </row>
    <row r="96" spans="1:101" x14ac:dyDescent="0.25">
      <c r="A96" s="1">
        <v>173076000</v>
      </c>
      <c r="B96" t="s">
        <v>60</v>
      </c>
      <c r="C96" t="s">
        <v>61</v>
      </c>
      <c r="D96" s="2">
        <v>0.25862068965517243</v>
      </c>
      <c r="E96" s="6">
        <v>60</v>
      </c>
      <c r="F96" s="6">
        <v>5.9842800000000009</v>
      </c>
      <c r="G96" s="1">
        <v>320015</v>
      </c>
      <c r="H96" s="1" t="s">
        <v>0</v>
      </c>
      <c r="Y96" s="13">
        <f t="shared" si="83"/>
        <v>0</v>
      </c>
      <c r="Z96" s="12">
        <f t="shared" si="84"/>
        <v>0</v>
      </c>
      <c r="AA96" s="4"/>
      <c r="AB96" s="13">
        <f t="shared" si="85"/>
        <v>0</v>
      </c>
      <c r="AC96" s="12">
        <f t="shared" si="86"/>
        <v>0</v>
      </c>
      <c r="AD96" s="4"/>
      <c r="AE96" s="13">
        <f t="shared" si="87"/>
        <v>0</v>
      </c>
      <c r="AF96" s="12">
        <f t="shared" si="88"/>
        <v>0</v>
      </c>
      <c r="AH96" s="13">
        <f t="shared" si="89"/>
        <v>0</v>
      </c>
      <c r="AI96" s="12">
        <f t="shared" si="90"/>
        <v>0</v>
      </c>
      <c r="AK96" s="13">
        <f t="shared" si="91"/>
        <v>0</v>
      </c>
      <c r="AL96" s="12">
        <f t="shared" si="92"/>
        <v>0</v>
      </c>
      <c r="AN96" s="13">
        <f t="shared" si="93"/>
        <v>0</v>
      </c>
      <c r="AO96" s="12">
        <f t="shared" si="94"/>
        <v>0</v>
      </c>
      <c r="AP96" s="4">
        <v>0</v>
      </c>
      <c r="AQ96" s="13">
        <f t="shared" si="95"/>
        <v>0</v>
      </c>
      <c r="AR96" s="12">
        <f t="shared" si="96"/>
        <v>0</v>
      </c>
      <c r="AT96" s="13">
        <f t="shared" si="97"/>
        <v>0</v>
      </c>
      <c r="AU96" s="12">
        <f t="shared" si="98"/>
        <v>0</v>
      </c>
      <c r="AW96" s="13">
        <f t="shared" si="99"/>
        <v>0</v>
      </c>
      <c r="AX96" s="12">
        <f t="shared" si="100"/>
        <v>0</v>
      </c>
      <c r="AY96" s="4"/>
      <c r="AZ96" s="13">
        <f t="shared" si="101"/>
        <v>0</v>
      </c>
      <c r="BA96" s="12">
        <f t="shared" si="102"/>
        <v>0</v>
      </c>
      <c r="BB96" s="4"/>
      <c r="BC96" s="13">
        <f t="shared" si="103"/>
        <v>0</v>
      </c>
      <c r="BD96" s="12">
        <f t="shared" si="104"/>
        <v>0</v>
      </c>
      <c r="BE96" s="4"/>
      <c r="BF96" s="13">
        <f t="shared" si="105"/>
        <v>0</v>
      </c>
      <c r="BG96" s="12">
        <f t="shared" si="106"/>
        <v>0</v>
      </c>
      <c r="BH96" s="4"/>
      <c r="BI96" s="13">
        <f t="shared" si="107"/>
        <v>0</v>
      </c>
      <c r="BJ96" s="12">
        <f t="shared" si="108"/>
        <v>0</v>
      </c>
      <c r="BK96" s="4"/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R96" s="13">
        <f t="shared" si="113"/>
        <v>0</v>
      </c>
      <c r="BS96" s="12">
        <f t="shared" si="114"/>
        <v>0</v>
      </c>
      <c r="BT96" s="4"/>
      <c r="BU96" s="13">
        <f t="shared" si="115"/>
        <v>0</v>
      </c>
      <c r="BV96" s="12">
        <f t="shared" si="116"/>
        <v>0</v>
      </c>
      <c r="BX96" s="13">
        <f t="shared" si="117"/>
        <v>0</v>
      </c>
      <c r="BY96" s="12">
        <f t="shared" si="118"/>
        <v>0</v>
      </c>
      <c r="BZ96" s="4"/>
      <c r="CA96" s="13">
        <f t="shared" si="119"/>
        <v>0</v>
      </c>
      <c r="CB96" s="12">
        <f t="shared" si="120"/>
        <v>0</v>
      </c>
      <c r="CD96" s="13">
        <f t="shared" si="121"/>
        <v>0</v>
      </c>
      <c r="CE96" s="12">
        <f t="shared" si="122"/>
        <v>0</v>
      </c>
      <c r="CF96" s="4">
        <v>0</v>
      </c>
      <c r="CG96" s="13">
        <f t="shared" si="123"/>
        <v>0</v>
      </c>
      <c r="CH96" s="12">
        <f t="shared" si="124"/>
        <v>0</v>
      </c>
      <c r="CI96" s="4"/>
      <c r="CJ96" s="13">
        <f t="shared" si="125"/>
        <v>0</v>
      </c>
      <c r="CK96" s="12">
        <f t="shared" si="126"/>
        <v>0</v>
      </c>
      <c r="CL96" s="4"/>
      <c r="CM96" s="13">
        <f t="shared" si="127"/>
        <v>0</v>
      </c>
      <c r="CN96" s="12">
        <f t="shared" si="128"/>
        <v>0</v>
      </c>
      <c r="CO96" s="4"/>
      <c r="CP96" s="13">
        <f t="shared" si="129"/>
        <v>0</v>
      </c>
      <c r="CQ96" s="12">
        <f t="shared" si="130"/>
        <v>0</v>
      </c>
      <c r="CR96" s="4">
        <v>311</v>
      </c>
      <c r="CS96" s="13">
        <f t="shared" si="131"/>
        <v>5.1833333333333336</v>
      </c>
      <c r="CT96" s="12">
        <f t="shared" si="132"/>
        <v>1861.1110800000004</v>
      </c>
      <c r="CU96" s="4">
        <v>0</v>
      </c>
      <c r="CV96" s="13">
        <f t="shared" si="133"/>
        <v>0</v>
      </c>
      <c r="CW96" s="12">
        <f t="shared" si="134"/>
        <v>0</v>
      </c>
    </row>
    <row r="97" spans="1:101" x14ac:dyDescent="0.25">
      <c r="A97" s="1">
        <v>173076000</v>
      </c>
      <c r="B97" t="s">
        <v>62</v>
      </c>
      <c r="C97" t="s">
        <v>63</v>
      </c>
      <c r="D97" s="2">
        <v>0.25862068965517243</v>
      </c>
      <c r="E97" s="6">
        <v>60</v>
      </c>
      <c r="F97" s="6">
        <v>5.9842800000000009</v>
      </c>
      <c r="G97" s="1">
        <v>320015</v>
      </c>
      <c r="H97" s="1" t="s">
        <v>0</v>
      </c>
      <c r="AA97" s="4"/>
      <c r="AB97" s="13">
        <f t="shared" ref="AB97:AB101" si="155">+IFERROR(AA97/$E97,0)</f>
        <v>0</v>
      </c>
      <c r="AC97" s="12">
        <f t="shared" ref="AC97:AC101" si="156">+AA97*$F97</f>
        <v>0</v>
      </c>
      <c r="AE97" s="13">
        <f t="shared" ref="AE97:AE101" si="157">+IFERROR(AD97/$E97,0)</f>
        <v>0</v>
      </c>
      <c r="AF97" s="12">
        <f t="shared" ref="AF97:AF101" si="158">+AD97*$F97</f>
        <v>0</v>
      </c>
      <c r="AH97" s="13">
        <f t="shared" ref="AH97:AH101" si="159">+IFERROR(AG97/$E97,0)</f>
        <v>0</v>
      </c>
      <c r="AI97" s="12">
        <f t="shared" ref="AI97:AI101" si="160">+AG97*$F97</f>
        <v>0</v>
      </c>
      <c r="AK97" s="13">
        <f t="shared" ref="AK97:AK101" si="161">+IFERROR(AJ97/$E97,0)</f>
        <v>0</v>
      </c>
      <c r="AL97" s="12">
        <f t="shared" ref="AL97:AL101" si="162">+AJ97*$F97</f>
        <v>0</v>
      </c>
      <c r="AW97" s="13">
        <f t="shared" ref="AW97:AW101" si="163">+IFERROR(AV97/$E97,0)</f>
        <v>0</v>
      </c>
      <c r="AX97" s="12">
        <f t="shared" ref="AX97:AX101" si="164">+AV97*$F97</f>
        <v>0</v>
      </c>
      <c r="BE97" s="4"/>
      <c r="BF97" s="13">
        <f t="shared" ref="BF97:BF101" si="165">+IFERROR(BE97/$E97,0)</f>
        <v>0</v>
      </c>
      <c r="BG97" s="12">
        <f t="shared" ref="BG97:BG101" si="166">+BE97*$F97</f>
        <v>0</v>
      </c>
      <c r="BT97" s="4"/>
      <c r="BU97" s="13">
        <f t="shared" ref="BU97:BU101" si="167">+IFERROR(BT97/$E97,0)</f>
        <v>0</v>
      </c>
      <c r="BV97" s="12">
        <f t="shared" ref="BV97:BV101" si="168">+BT97*$F97</f>
        <v>0</v>
      </c>
      <c r="BZ97" s="4"/>
      <c r="CA97" s="13">
        <f t="shared" ref="CA97:CA101" si="169">+IFERROR(BZ97/$E97,0)</f>
        <v>0</v>
      </c>
      <c r="CB97" s="12">
        <f t="shared" ref="CB97:CB101" si="170">+BZ97*$F97</f>
        <v>0</v>
      </c>
      <c r="CP97" s="13">
        <f t="shared" ref="CP97:CP101" si="171">+IFERROR(CO97/$E97,0)</f>
        <v>0</v>
      </c>
      <c r="CQ97" s="12">
        <f t="shared" ref="CQ97:CQ101" si="172">+CO97*$F97</f>
        <v>0</v>
      </c>
      <c r="CR97" s="4">
        <v>310</v>
      </c>
      <c r="CS97" s="13">
        <f t="shared" ref="CS97:CS101" si="173">+IFERROR(CR97/$E97,0)</f>
        <v>5.166666666666667</v>
      </c>
      <c r="CT97" s="12">
        <f t="shared" ref="CT97:CT101" si="174">+CR97*$F97</f>
        <v>1855.1268000000002</v>
      </c>
      <c r="CU97" s="4">
        <v>0</v>
      </c>
      <c r="CV97" s="13">
        <f t="shared" si="133"/>
        <v>0</v>
      </c>
      <c r="CW97" s="12">
        <f t="shared" si="134"/>
        <v>0</v>
      </c>
    </row>
    <row r="98" spans="1:101" x14ac:dyDescent="0.25">
      <c r="A98" s="1">
        <v>173076000</v>
      </c>
      <c r="B98" t="s">
        <v>64</v>
      </c>
      <c r="C98" t="s">
        <v>65</v>
      </c>
      <c r="D98" s="2">
        <v>8.6206896551724144E-2</v>
      </c>
      <c r="E98" s="6">
        <v>60</v>
      </c>
      <c r="F98" s="6">
        <v>5.9842800000000009</v>
      </c>
      <c r="G98" s="1">
        <v>320015</v>
      </c>
      <c r="H98" s="1" t="s">
        <v>0</v>
      </c>
      <c r="AA98" s="4"/>
      <c r="AB98" s="13">
        <f t="shared" si="155"/>
        <v>0</v>
      </c>
      <c r="AC98" s="12">
        <f t="shared" si="156"/>
        <v>0</v>
      </c>
      <c r="AE98" s="13">
        <f t="shared" si="157"/>
        <v>0</v>
      </c>
      <c r="AF98" s="12">
        <f t="shared" si="158"/>
        <v>0</v>
      </c>
      <c r="AH98" s="13">
        <f t="shared" si="159"/>
        <v>0</v>
      </c>
      <c r="AI98" s="12">
        <f t="shared" si="160"/>
        <v>0</v>
      </c>
      <c r="AK98" s="13">
        <f t="shared" si="161"/>
        <v>0</v>
      </c>
      <c r="AL98" s="12">
        <f t="shared" si="162"/>
        <v>0</v>
      </c>
      <c r="AW98" s="13">
        <f t="shared" si="163"/>
        <v>0</v>
      </c>
      <c r="AX98" s="12">
        <f t="shared" si="164"/>
        <v>0</v>
      </c>
      <c r="BE98" s="4"/>
      <c r="BF98" s="13">
        <f t="shared" si="165"/>
        <v>0</v>
      </c>
      <c r="BG98" s="12">
        <f t="shared" si="166"/>
        <v>0</v>
      </c>
      <c r="BT98" s="4"/>
      <c r="BU98" s="13">
        <f t="shared" si="167"/>
        <v>0</v>
      </c>
      <c r="BV98" s="12">
        <f t="shared" si="168"/>
        <v>0</v>
      </c>
      <c r="BZ98" s="4"/>
      <c r="CA98" s="13">
        <f t="shared" si="169"/>
        <v>0</v>
      </c>
      <c r="CB98" s="12">
        <f t="shared" si="170"/>
        <v>0</v>
      </c>
      <c r="CP98" s="13">
        <f t="shared" si="171"/>
        <v>0</v>
      </c>
      <c r="CQ98" s="12">
        <f t="shared" si="172"/>
        <v>0</v>
      </c>
      <c r="CR98" s="4">
        <v>103</v>
      </c>
      <c r="CS98" s="13">
        <f t="shared" si="173"/>
        <v>1.7166666666666666</v>
      </c>
      <c r="CT98" s="12">
        <f t="shared" si="174"/>
        <v>616.38084000000015</v>
      </c>
      <c r="CU98" s="4">
        <v>0</v>
      </c>
      <c r="CV98" s="13">
        <f t="shared" si="133"/>
        <v>0</v>
      </c>
      <c r="CW98" s="12">
        <f t="shared" si="134"/>
        <v>0</v>
      </c>
    </row>
    <row r="99" spans="1:101" x14ac:dyDescent="0.25">
      <c r="A99" s="1">
        <v>173076000</v>
      </c>
      <c r="B99" t="s">
        <v>66</v>
      </c>
      <c r="C99" t="s">
        <v>67</v>
      </c>
      <c r="D99" s="2">
        <v>6.8965517241379309E-2</v>
      </c>
      <c r="E99" s="6">
        <v>60</v>
      </c>
      <c r="F99" s="6">
        <v>5.9842800000000009</v>
      </c>
      <c r="G99" s="1">
        <v>320015</v>
      </c>
      <c r="H99" s="1" t="s">
        <v>0</v>
      </c>
      <c r="AA99" s="4"/>
      <c r="AB99" s="13">
        <f t="shared" si="155"/>
        <v>0</v>
      </c>
      <c r="AC99" s="12">
        <f t="shared" si="156"/>
        <v>0</v>
      </c>
      <c r="AE99" s="13">
        <f t="shared" si="157"/>
        <v>0</v>
      </c>
      <c r="AF99" s="12">
        <f t="shared" si="158"/>
        <v>0</v>
      </c>
      <c r="AH99" s="13">
        <f t="shared" si="159"/>
        <v>0</v>
      </c>
      <c r="AI99" s="12">
        <f t="shared" si="160"/>
        <v>0</v>
      </c>
      <c r="AK99" s="13">
        <f t="shared" si="161"/>
        <v>0</v>
      </c>
      <c r="AL99" s="12">
        <f t="shared" si="162"/>
        <v>0</v>
      </c>
      <c r="AW99" s="13">
        <f t="shared" si="163"/>
        <v>0</v>
      </c>
      <c r="AX99" s="12">
        <f t="shared" si="164"/>
        <v>0</v>
      </c>
      <c r="BE99" s="4"/>
      <c r="BF99" s="13">
        <f t="shared" si="165"/>
        <v>0</v>
      </c>
      <c r="BG99" s="12">
        <f t="shared" si="166"/>
        <v>0</v>
      </c>
      <c r="BT99" s="4"/>
      <c r="BU99" s="13">
        <f t="shared" si="167"/>
        <v>0</v>
      </c>
      <c r="BV99" s="12">
        <f t="shared" si="168"/>
        <v>0</v>
      </c>
      <c r="BZ99" s="4"/>
      <c r="CA99" s="13">
        <f t="shared" si="169"/>
        <v>0</v>
      </c>
      <c r="CB99" s="12">
        <f t="shared" si="170"/>
        <v>0</v>
      </c>
      <c r="CP99" s="13">
        <f t="shared" si="171"/>
        <v>0</v>
      </c>
      <c r="CQ99" s="12">
        <f t="shared" si="172"/>
        <v>0</v>
      </c>
      <c r="CR99" s="4">
        <v>83</v>
      </c>
      <c r="CS99" s="13">
        <f t="shared" si="173"/>
        <v>1.3833333333333333</v>
      </c>
      <c r="CT99" s="12">
        <f t="shared" si="174"/>
        <v>496.69524000000007</v>
      </c>
      <c r="CU99" s="4">
        <v>0</v>
      </c>
      <c r="CV99" s="13">
        <f t="shared" si="133"/>
        <v>0</v>
      </c>
      <c r="CW99" s="12">
        <f t="shared" si="134"/>
        <v>0</v>
      </c>
    </row>
    <row r="100" spans="1:101" x14ac:dyDescent="0.25">
      <c r="A100" s="1">
        <v>173076000</v>
      </c>
      <c r="B100" t="s">
        <v>68</v>
      </c>
      <c r="C100" t="s">
        <v>69</v>
      </c>
      <c r="D100" s="2">
        <v>6.8965517241379309E-2</v>
      </c>
      <c r="E100" s="6">
        <v>60</v>
      </c>
      <c r="F100" s="6">
        <v>5.9842800000000009</v>
      </c>
      <c r="G100" s="1">
        <v>320015</v>
      </c>
      <c r="H100" s="1" t="s">
        <v>0</v>
      </c>
      <c r="AA100" s="4"/>
      <c r="AB100" s="13">
        <f t="shared" si="155"/>
        <v>0</v>
      </c>
      <c r="AC100" s="12">
        <f t="shared" si="156"/>
        <v>0</v>
      </c>
      <c r="AE100" s="13">
        <f t="shared" si="157"/>
        <v>0</v>
      </c>
      <c r="AF100" s="12">
        <f t="shared" si="158"/>
        <v>0</v>
      </c>
      <c r="AH100" s="13">
        <f t="shared" si="159"/>
        <v>0</v>
      </c>
      <c r="AI100" s="12">
        <f t="shared" si="160"/>
        <v>0</v>
      </c>
      <c r="AK100" s="13">
        <f t="shared" si="161"/>
        <v>0</v>
      </c>
      <c r="AL100" s="12">
        <f t="shared" si="162"/>
        <v>0</v>
      </c>
      <c r="AW100" s="13">
        <f t="shared" si="163"/>
        <v>0</v>
      </c>
      <c r="AX100" s="12">
        <f t="shared" si="164"/>
        <v>0</v>
      </c>
      <c r="BE100" s="4"/>
      <c r="BF100" s="13">
        <f t="shared" si="165"/>
        <v>0</v>
      </c>
      <c r="BG100" s="12">
        <f t="shared" si="166"/>
        <v>0</v>
      </c>
      <c r="BT100" s="4"/>
      <c r="BU100" s="13">
        <f t="shared" si="167"/>
        <v>0</v>
      </c>
      <c r="BV100" s="12">
        <f t="shared" si="168"/>
        <v>0</v>
      </c>
      <c r="BZ100" s="4"/>
      <c r="CA100" s="13">
        <f t="shared" si="169"/>
        <v>0</v>
      </c>
      <c r="CB100" s="12">
        <f t="shared" si="170"/>
        <v>0</v>
      </c>
      <c r="CP100" s="13">
        <f t="shared" si="171"/>
        <v>0</v>
      </c>
      <c r="CQ100" s="12">
        <f t="shared" si="172"/>
        <v>0</v>
      </c>
      <c r="CR100" s="4">
        <v>83</v>
      </c>
      <c r="CS100" s="13">
        <f t="shared" si="173"/>
        <v>1.3833333333333333</v>
      </c>
      <c r="CT100" s="12">
        <f t="shared" si="174"/>
        <v>496.69524000000007</v>
      </c>
      <c r="CU100" s="4">
        <v>0</v>
      </c>
      <c r="CV100" s="13">
        <f t="shared" si="133"/>
        <v>0</v>
      </c>
      <c r="CW100" s="12">
        <f t="shared" si="134"/>
        <v>0</v>
      </c>
    </row>
    <row r="101" spans="1:101" x14ac:dyDescent="0.25">
      <c r="A101" s="1">
        <v>173076000</v>
      </c>
      <c r="B101" t="s">
        <v>70</v>
      </c>
      <c r="C101" t="s">
        <v>71</v>
      </c>
      <c r="D101" s="3">
        <v>1.7241379310344827E-2</v>
      </c>
      <c r="E101" s="6">
        <v>60</v>
      </c>
      <c r="F101" s="6">
        <v>5.9842800000000009</v>
      </c>
      <c r="G101" s="1">
        <v>320015</v>
      </c>
      <c r="H101" s="1" t="s">
        <v>0</v>
      </c>
      <c r="AA101" s="4"/>
      <c r="AB101" s="13">
        <f t="shared" si="155"/>
        <v>0</v>
      </c>
      <c r="AC101" s="12">
        <f t="shared" si="156"/>
        <v>0</v>
      </c>
      <c r="AE101" s="13">
        <f t="shared" si="157"/>
        <v>0</v>
      </c>
      <c r="AF101" s="12">
        <f t="shared" si="158"/>
        <v>0</v>
      </c>
      <c r="AH101" s="13">
        <f t="shared" si="159"/>
        <v>0</v>
      </c>
      <c r="AI101" s="12">
        <f t="shared" si="160"/>
        <v>0</v>
      </c>
      <c r="AK101" s="13">
        <f t="shared" si="161"/>
        <v>0</v>
      </c>
      <c r="AL101" s="12">
        <f t="shared" si="162"/>
        <v>0</v>
      </c>
      <c r="AW101" s="13">
        <f t="shared" si="163"/>
        <v>0</v>
      </c>
      <c r="AX101" s="12">
        <f t="shared" si="164"/>
        <v>0</v>
      </c>
      <c r="BE101" s="4"/>
      <c r="BF101" s="13">
        <f t="shared" si="165"/>
        <v>0</v>
      </c>
      <c r="BG101" s="12">
        <f t="shared" si="166"/>
        <v>0</v>
      </c>
      <c r="BT101" s="4"/>
      <c r="BU101" s="13">
        <f t="shared" si="167"/>
        <v>0</v>
      </c>
      <c r="BV101" s="12">
        <f t="shared" si="168"/>
        <v>0</v>
      </c>
      <c r="BZ101" s="4"/>
      <c r="CA101" s="13">
        <f t="shared" si="169"/>
        <v>0</v>
      </c>
      <c r="CB101" s="12">
        <f t="shared" si="170"/>
        <v>0</v>
      </c>
      <c r="CP101" s="13">
        <f t="shared" si="171"/>
        <v>0</v>
      </c>
      <c r="CQ101" s="12">
        <f t="shared" si="172"/>
        <v>0</v>
      </c>
      <c r="CR101" s="4">
        <v>21</v>
      </c>
      <c r="CS101" s="13">
        <f t="shared" si="173"/>
        <v>0.35</v>
      </c>
      <c r="CT101" s="12">
        <f t="shared" si="174"/>
        <v>125.66988000000002</v>
      </c>
      <c r="CU101" s="4">
        <v>0</v>
      </c>
      <c r="CV101" s="13">
        <f t="shared" si="133"/>
        <v>0</v>
      </c>
      <c r="CW101" s="12">
        <f t="shared" si="134"/>
        <v>0</v>
      </c>
    </row>
    <row r="102" spans="1:101" x14ac:dyDescent="0.25">
      <c r="BT102" s="4"/>
    </row>
  </sheetData>
  <autoFilter ref="A3:CL101" xr:uid="{00000000-0009-0000-0000-00000700000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147"/>
  <sheetViews>
    <sheetView showGridLines="0" zoomScale="85" zoomScaleNormal="85" workbookViewId="0">
      <pane xSplit="10" ySplit="8" topLeftCell="CL108" activePane="bottomRight" state="frozen"/>
      <selection pane="topRight" activeCell="D1" sqref="D1"/>
      <selection pane="bottomLeft" activeCell="A3" sqref="A3"/>
      <selection pane="bottomRight" activeCell="H119" sqref="H119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9.7109375" customWidth="1"/>
    <col min="4" max="4" width="9.710937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3" max="13" width="15.5703125" customWidth="1"/>
    <col min="14" max="14" width="13.28515625" bestFit="1" customWidth="1"/>
    <col min="15" max="15" width="10.85546875" bestFit="1" customWidth="1"/>
    <col min="17" max="17" width="13.28515625" bestFit="1" customWidth="1"/>
    <col min="18" max="18" width="10.85546875" bestFit="1" customWidth="1"/>
    <col min="20" max="20" width="13.28515625" bestFit="1" customWidth="1"/>
    <col min="21" max="21" width="10.85546875" bestFit="1" customWidth="1"/>
    <col min="24" max="24" width="10.42578125" bestFit="1" customWidth="1"/>
    <col min="26" max="26" width="10.85546875" bestFit="1" customWidth="1"/>
    <col min="27" max="27" width="10.42578125" style="6" bestFit="1" customWidth="1"/>
    <col min="29" max="29" width="10.85546875" bestFit="1" customWidth="1"/>
    <col min="30" max="30" width="12.28515625" bestFit="1" customWidth="1"/>
    <col min="31" max="31" width="9.5703125" bestFit="1" customWidth="1"/>
    <col min="32" max="32" width="13.28515625" bestFit="1" customWidth="1"/>
    <col min="33" max="33" width="12.28515625" bestFit="1" customWidth="1"/>
    <col min="35" max="35" width="10.85546875" bestFit="1" customWidth="1"/>
    <col min="36" max="36" width="12.28515625" bestFit="1" customWidth="1"/>
    <col min="38" max="38" width="13.28515625" bestFit="1" customWidth="1"/>
    <col min="39" max="39" width="12.28515625" bestFit="1" customWidth="1"/>
    <col min="41" max="41" width="10.5703125" bestFit="1" customWidth="1"/>
    <col min="44" max="44" width="11" customWidth="1"/>
    <col min="47" max="47" width="11.5703125" bestFit="1" customWidth="1"/>
    <col min="48" max="62" width="10.5703125" customWidth="1"/>
    <col min="63" max="63" width="12.28515625" bestFit="1" customWidth="1"/>
    <col min="64" max="64" width="10.5703125" customWidth="1"/>
    <col min="65" max="65" width="11.5703125" bestFit="1" customWidth="1"/>
    <col min="66" max="66" width="10.5703125" customWidth="1"/>
    <col min="67" max="68" width="11.5703125" customWidth="1"/>
    <col min="69" max="69" width="10.5703125" customWidth="1"/>
    <col min="70" max="73" width="11.5703125" customWidth="1"/>
    <col min="74" max="76" width="10.5703125" customWidth="1"/>
    <col min="77" max="77" width="14.28515625" bestFit="1" customWidth="1"/>
    <col min="78" max="83" width="10.5703125" customWidth="1"/>
    <col min="84" max="84" width="12.85546875" customWidth="1"/>
    <col min="85" max="85" width="10.5703125" customWidth="1"/>
    <col min="86" max="86" width="11.5703125" bestFit="1" customWidth="1"/>
    <col min="87" max="94" width="10.5703125" customWidth="1"/>
    <col min="95" max="95" width="14.28515625" bestFit="1" customWidth="1"/>
    <col min="96" max="96" width="10.5703125" customWidth="1"/>
    <col min="97" max="97" width="11.5703125" bestFit="1" customWidth="1"/>
  </cols>
  <sheetData>
    <row r="1" spans="1:97" x14ac:dyDescent="0.25">
      <c r="B1" s="9">
        <v>5160286</v>
      </c>
      <c r="C1" s="10" t="s">
        <v>72</v>
      </c>
      <c r="D1" t="s">
        <v>84</v>
      </c>
      <c r="I1" s="8" t="s">
        <v>46</v>
      </c>
      <c r="J1" s="8" t="s">
        <v>27</v>
      </c>
      <c r="K1" s="8" t="s">
        <v>29</v>
      </c>
      <c r="L1" s="8" t="s">
        <v>46</v>
      </c>
      <c r="M1" s="8" t="s">
        <v>27</v>
      </c>
      <c r="N1" s="8" t="s">
        <v>29</v>
      </c>
      <c r="O1" s="8" t="s">
        <v>46</v>
      </c>
      <c r="P1" s="8" t="s">
        <v>27</v>
      </c>
      <c r="Q1" s="8" t="s">
        <v>29</v>
      </c>
      <c r="R1" s="8" t="s">
        <v>46</v>
      </c>
      <c r="S1" s="8" t="s">
        <v>27</v>
      </c>
      <c r="T1" s="8" t="s">
        <v>29</v>
      </c>
      <c r="U1" s="8" t="s">
        <v>46</v>
      </c>
      <c r="V1" s="8" t="s">
        <v>27</v>
      </c>
      <c r="W1" s="8" t="s">
        <v>29</v>
      </c>
      <c r="X1" s="8" t="s">
        <v>46</v>
      </c>
      <c r="Y1" s="8" t="s">
        <v>27</v>
      </c>
      <c r="Z1" s="8" t="s">
        <v>29</v>
      </c>
      <c r="AA1" s="16" t="s">
        <v>46</v>
      </c>
      <c r="AB1" s="8" t="s">
        <v>27</v>
      </c>
      <c r="AC1" s="8" t="s">
        <v>29</v>
      </c>
      <c r="AD1" s="16" t="s">
        <v>46</v>
      </c>
      <c r="AE1" s="8" t="s">
        <v>27</v>
      </c>
      <c r="AF1" s="8" t="s">
        <v>29</v>
      </c>
      <c r="AG1" s="16" t="s">
        <v>46</v>
      </c>
      <c r="AH1" s="8" t="s">
        <v>27</v>
      </c>
      <c r="AI1" s="8" t="s">
        <v>29</v>
      </c>
      <c r="AJ1" s="16" t="s">
        <v>46</v>
      </c>
      <c r="AK1" s="8" t="s">
        <v>27</v>
      </c>
      <c r="AL1" s="8" t="s">
        <v>29</v>
      </c>
      <c r="AM1" s="16" t="s">
        <v>46</v>
      </c>
      <c r="AN1" s="8" t="s">
        <v>27</v>
      </c>
      <c r="AO1" s="8" t="s">
        <v>29</v>
      </c>
      <c r="AP1" s="16" t="s">
        <v>46</v>
      </c>
      <c r="AQ1" s="8" t="s">
        <v>27</v>
      </c>
      <c r="AR1" s="8" t="s">
        <v>29</v>
      </c>
      <c r="AS1" s="16" t="s">
        <v>46</v>
      </c>
      <c r="AT1" s="8" t="s">
        <v>27</v>
      </c>
      <c r="AU1" s="8" t="s">
        <v>29</v>
      </c>
      <c r="AV1" s="16" t="s">
        <v>46</v>
      </c>
      <c r="AW1" s="8" t="s">
        <v>27</v>
      </c>
      <c r="AX1" s="8" t="s">
        <v>29</v>
      </c>
      <c r="AY1" s="16" t="s">
        <v>46</v>
      </c>
      <c r="AZ1" s="8" t="s">
        <v>27</v>
      </c>
      <c r="BA1" s="8" t="s">
        <v>29</v>
      </c>
      <c r="BB1" s="16" t="s">
        <v>46</v>
      </c>
      <c r="BC1" s="8" t="s">
        <v>27</v>
      </c>
      <c r="BD1" s="8" t="s">
        <v>29</v>
      </c>
      <c r="BE1" s="16" t="s">
        <v>46</v>
      </c>
      <c r="BF1" s="8" t="s">
        <v>27</v>
      </c>
      <c r="BG1" s="8" t="s">
        <v>29</v>
      </c>
      <c r="BH1" s="16" t="s">
        <v>46</v>
      </c>
      <c r="BI1" s="8" t="s">
        <v>27</v>
      </c>
      <c r="BJ1" s="8" t="s">
        <v>29</v>
      </c>
      <c r="BK1" s="16" t="s">
        <v>46</v>
      </c>
      <c r="BL1" s="8" t="s">
        <v>27</v>
      </c>
      <c r="BM1" s="8" t="s">
        <v>29</v>
      </c>
      <c r="BN1" s="16" t="s">
        <v>46</v>
      </c>
      <c r="BO1" s="8" t="s">
        <v>27</v>
      </c>
      <c r="BP1" s="8" t="s">
        <v>29</v>
      </c>
      <c r="BQ1" s="16" t="s">
        <v>46</v>
      </c>
      <c r="BR1" s="8" t="s">
        <v>27</v>
      </c>
      <c r="BS1" s="8" t="s">
        <v>29</v>
      </c>
      <c r="BT1" s="16" t="s">
        <v>46</v>
      </c>
      <c r="BU1" s="8" t="s">
        <v>27</v>
      </c>
      <c r="BV1" s="8" t="s">
        <v>29</v>
      </c>
      <c r="BW1" s="16" t="s">
        <v>46</v>
      </c>
      <c r="BX1" s="8" t="s">
        <v>27</v>
      </c>
      <c r="BY1" s="8" t="s">
        <v>29</v>
      </c>
      <c r="BZ1" s="16" t="s">
        <v>46</v>
      </c>
      <c r="CA1" s="8" t="s">
        <v>27</v>
      </c>
      <c r="CB1" s="8" t="s">
        <v>29</v>
      </c>
      <c r="CC1" s="16" t="s">
        <v>46</v>
      </c>
      <c r="CD1" s="8" t="s">
        <v>27</v>
      </c>
      <c r="CE1" s="8" t="s">
        <v>29</v>
      </c>
      <c r="CF1" s="16" t="s">
        <v>46</v>
      </c>
      <c r="CG1" s="8" t="s">
        <v>27</v>
      </c>
      <c r="CH1" s="8" t="s">
        <v>29</v>
      </c>
      <c r="CI1" s="16" t="s">
        <v>46</v>
      </c>
      <c r="CJ1" s="8" t="s">
        <v>27</v>
      </c>
      <c r="CK1" s="8" t="s">
        <v>29</v>
      </c>
      <c r="CL1" s="16" t="s">
        <v>46</v>
      </c>
      <c r="CM1" s="8" t="s">
        <v>27</v>
      </c>
      <c r="CN1" s="8" t="s">
        <v>29</v>
      </c>
      <c r="CO1" s="16" t="s">
        <v>46</v>
      </c>
      <c r="CP1" s="8" t="s">
        <v>27</v>
      </c>
      <c r="CQ1" s="8" t="s">
        <v>29</v>
      </c>
      <c r="CR1" s="8"/>
    </row>
    <row r="2" spans="1:97" x14ac:dyDescent="0.25">
      <c r="B2" s="9">
        <v>5163577</v>
      </c>
      <c r="C2" s="10" t="s">
        <v>73</v>
      </c>
      <c r="D2" t="s">
        <v>84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97" x14ac:dyDescent="0.25">
      <c r="B3" s="9">
        <v>5265899</v>
      </c>
      <c r="C3" s="10" t="s">
        <v>74</v>
      </c>
      <c r="D3" t="s">
        <v>84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97" x14ac:dyDescent="0.25">
      <c r="B4" s="9">
        <v>5281219</v>
      </c>
      <c r="C4" s="10" t="s">
        <v>75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97" x14ac:dyDescent="0.25">
      <c r="B5" s="9">
        <v>5261886</v>
      </c>
      <c r="C5" s="10" t="s">
        <v>76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97" s="21" customFormat="1" ht="25.5" customHeight="1" x14ac:dyDescent="0.25">
      <c r="A6" s="20"/>
      <c r="G6" s="20"/>
      <c r="H6" s="20"/>
      <c r="I6" s="22">
        <f t="shared" ref="I6:AN6" si="0">+SUM(I8:I623)</f>
        <v>0</v>
      </c>
      <c r="J6" s="22">
        <f t="shared" si="0"/>
        <v>0</v>
      </c>
      <c r="K6" s="22">
        <f t="shared" si="0"/>
        <v>0</v>
      </c>
      <c r="L6" s="22">
        <f t="shared" si="0"/>
        <v>0</v>
      </c>
      <c r="M6" s="23">
        <f t="shared" si="0"/>
        <v>0</v>
      </c>
      <c r="N6" s="22">
        <f t="shared" si="0"/>
        <v>0</v>
      </c>
      <c r="O6" s="22">
        <f t="shared" si="0"/>
        <v>5716</v>
      </c>
      <c r="P6" s="22">
        <f t="shared" si="0"/>
        <v>422.99999999999994</v>
      </c>
      <c r="Q6" s="22">
        <f t="shared" si="0"/>
        <v>104199.97680000002</v>
      </c>
      <c r="R6" s="22">
        <f t="shared" si="0"/>
        <v>5676</v>
      </c>
      <c r="S6" s="22">
        <f t="shared" si="0"/>
        <v>109.00000000000001</v>
      </c>
      <c r="T6" s="22">
        <f t="shared" si="0"/>
        <v>34888.903200000008</v>
      </c>
      <c r="U6" s="22">
        <f t="shared" si="0"/>
        <v>0</v>
      </c>
      <c r="V6" s="22">
        <f t="shared" si="0"/>
        <v>0</v>
      </c>
      <c r="W6" s="22">
        <f t="shared" si="0"/>
        <v>0</v>
      </c>
      <c r="X6" s="22">
        <f t="shared" si="0"/>
        <v>0</v>
      </c>
      <c r="Y6" s="22">
        <f t="shared" si="0"/>
        <v>0</v>
      </c>
      <c r="Z6" s="22">
        <f t="shared" si="0"/>
        <v>0</v>
      </c>
      <c r="AA6" s="24">
        <f t="shared" si="0"/>
        <v>5180</v>
      </c>
      <c r="AB6" s="22">
        <f t="shared" si="0"/>
        <v>143.99999999999997</v>
      </c>
      <c r="AC6" s="22">
        <f t="shared" si="0"/>
        <v>40065.235200000003</v>
      </c>
      <c r="AD6" s="24">
        <f t="shared" si="0"/>
        <v>4722</v>
      </c>
      <c r="AE6" s="22">
        <f t="shared" si="0"/>
        <v>133.00000000000003</v>
      </c>
      <c r="AF6" s="22">
        <f t="shared" si="0"/>
        <v>38040.399360000003</v>
      </c>
      <c r="AG6" s="24">
        <f t="shared" si="0"/>
        <v>4040</v>
      </c>
      <c r="AH6" s="22">
        <f t="shared" si="0"/>
        <v>183.99999999999997</v>
      </c>
      <c r="AI6" s="22">
        <f t="shared" si="0"/>
        <v>43521.498719999989</v>
      </c>
      <c r="AJ6" s="24">
        <f t="shared" si="0"/>
        <v>1380</v>
      </c>
      <c r="AK6" s="22">
        <f t="shared" si="0"/>
        <v>225</v>
      </c>
      <c r="AL6" s="22">
        <f t="shared" si="0"/>
        <v>31480.488000000005</v>
      </c>
      <c r="AM6" s="24">
        <f t="shared" si="0"/>
        <v>0</v>
      </c>
      <c r="AN6" s="22">
        <f t="shared" si="0"/>
        <v>0</v>
      </c>
      <c r="AO6" s="22">
        <f t="shared" ref="AO6:BT6" si="1">+SUM(AO8:AO623)</f>
        <v>0</v>
      </c>
      <c r="AP6" s="24">
        <f t="shared" si="1"/>
        <v>0</v>
      </c>
      <c r="AQ6" s="22">
        <f t="shared" si="1"/>
        <v>0</v>
      </c>
      <c r="AR6" s="22">
        <f t="shared" si="1"/>
        <v>0</v>
      </c>
      <c r="AS6" s="24">
        <f t="shared" si="1"/>
        <v>7320</v>
      </c>
      <c r="AT6" s="22">
        <f t="shared" si="1"/>
        <v>474.99999999999989</v>
      </c>
      <c r="AU6" s="22">
        <f t="shared" si="1"/>
        <v>117549.70128000001</v>
      </c>
      <c r="AV6" s="24">
        <f t="shared" si="1"/>
        <v>0</v>
      </c>
      <c r="AW6" s="22">
        <f t="shared" si="1"/>
        <v>0</v>
      </c>
      <c r="AX6" s="22">
        <f t="shared" si="1"/>
        <v>0</v>
      </c>
      <c r="AY6" s="24">
        <f t="shared" si="1"/>
        <v>1672</v>
      </c>
      <c r="AZ6" s="22">
        <f t="shared" si="1"/>
        <v>84.000000000000014</v>
      </c>
      <c r="BA6" s="22">
        <f t="shared" si="1"/>
        <v>25303.125600000003</v>
      </c>
      <c r="BB6" s="24">
        <f t="shared" si="1"/>
        <v>162</v>
      </c>
      <c r="BC6" s="22">
        <f t="shared" si="1"/>
        <v>20.999999999999996</v>
      </c>
      <c r="BD6" s="22">
        <f t="shared" si="1"/>
        <v>4534.1855999999998</v>
      </c>
      <c r="BE6" s="24">
        <f t="shared" si="1"/>
        <v>2734</v>
      </c>
      <c r="BF6" s="22">
        <f t="shared" si="1"/>
        <v>363</v>
      </c>
      <c r="BG6" s="22">
        <f t="shared" si="1"/>
        <v>69792.965280000004</v>
      </c>
      <c r="BH6" s="24">
        <f t="shared" si="1"/>
        <v>2160</v>
      </c>
      <c r="BI6" s="22">
        <f t="shared" si="1"/>
        <v>245.99999999999997</v>
      </c>
      <c r="BJ6" s="22">
        <f t="shared" si="1"/>
        <v>33009.44400000001</v>
      </c>
      <c r="BK6" s="24">
        <f t="shared" si="1"/>
        <v>8754</v>
      </c>
      <c r="BL6" s="22">
        <f t="shared" si="1"/>
        <v>386.00000000000011</v>
      </c>
      <c r="BM6" s="22">
        <f t="shared" si="1"/>
        <v>102839.95872000001</v>
      </c>
      <c r="BN6" s="24">
        <f t="shared" si="1"/>
        <v>5896</v>
      </c>
      <c r="BO6" s="22">
        <f t="shared" si="1"/>
        <v>202.99999999999989</v>
      </c>
      <c r="BP6" s="22">
        <f t="shared" si="1"/>
        <v>52417.66176000001</v>
      </c>
      <c r="BQ6" s="24">
        <f t="shared" si="1"/>
        <v>0</v>
      </c>
      <c r="BR6" s="22">
        <f t="shared" si="1"/>
        <v>0</v>
      </c>
      <c r="BS6" s="22">
        <f t="shared" si="1"/>
        <v>0</v>
      </c>
      <c r="BT6" s="24">
        <f t="shared" si="1"/>
        <v>1558</v>
      </c>
      <c r="BU6" s="22">
        <f t="shared" ref="BU6:CQ6" si="2">+SUM(BU8:BU623)</f>
        <v>128</v>
      </c>
      <c r="BV6" s="22">
        <f t="shared" si="2"/>
        <v>22230.581760000005</v>
      </c>
      <c r="BW6" s="24">
        <f t="shared" si="2"/>
        <v>7656</v>
      </c>
      <c r="BX6" s="22">
        <f t="shared" si="2"/>
        <v>274</v>
      </c>
      <c r="BY6" s="22">
        <f t="shared" si="2"/>
        <v>77531.29488000003</v>
      </c>
      <c r="BZ6" s="24">
        <f t="shared" si="2"/>
        <v>3664</v>
      </c>
      <c r="CA6" s="22">
        <f t="shared" si="2"/>
        <v>128</v>
      </c>
      <c r="CB6" s="22">
        <f t="shared" si="2"/>
        <v>32520.445919999995</v>
      </c>
      <c r="CC6" s="24">
        <f t="shared" si="2"/>
        <v>0</v>
      </c>
      <c r="CD6" s="22">
        <f t="shared" si="2"/>
        <v>0</v>
      </c>
      <c r="CE6" s="22">
        <f t="shared" si="2"/>
        <v>0</v>
      </c>
      <c r="CF6" s="24">
        <f t="shared" si="2"/>
        <v>3268</v>
      </c>
      <c r="CG6" s="22">
        <f t="shared" si="2"/>
        <v>121.00000000000003</v>
      </c>
      <c r="CH6" s="22">
        <f t="shared" si="2"/>
        <v>32445.848160000016</v>
      </c>
      <c r="CI6" s="24">
        <f t="shared" si="2"/>
        <v>3538</v>
      </c>
      <c r="CJ6" s="22">
        <f t="shared" si="2"/>
        <v>143.00000000000003</v>
      </c>
      <c r="CK6" s="22">
        <f t="shared" si="2"/>
        <v>31684.3704</v>
      </c>
      <c r="CL6" s="24">
        <f t="shared" si="2"/>
        <v>0</v>
      </c>
      <c r="CM6" s="22">
        <f t="shared" si="2"/>
        <v>0</v>
      </c>
      <c r="CN6" s="22">
        <f t="shared" si="2"/>
        <v>0</v>
      </c>
      <c r="CO6" s="24">
        <f t="shared" si="2"/>
        <v>3982</v>
      </c>
      <c r="CP6" s="22">
        <f t="shared" si="2"/>
        <v>174</v>
      </c>
      <c r="CQ6" s="22">
        <f t="shared" si="2"/>
        <v>38321.640000000007</v>
      </c>
      <c r="CR6" s="22"/>
      <c r="CS6" s="22">
        <f>+SUBTOTAL(9,CS8:CS78)</f>
        <v>278966.13840000005</v>
      </c>
    </row>
    <row r="7" spans="1:97" x14ac:dyDescent="0.25">
      <c r="D7" s="8" t="s">
        <v>24</v>
      </c>
      <c r="E7" s="8" t="s">
        <v>28</v>
      </c>
      <c r="F7" s="8" t="s">
        <v>30</v>
      </c>
      <c r="I7" s="8">
        <v>4</v>
      </c>
      <c r="J7" s="8">
        <v>4</v>
      </c>
      <c r="K7" s="8">
        <v>4</v>
      </c>
      <c r="L7" s="8">
        <f>+K7+1</f>
        <v>5</v>
      </c>
      <c r="M7" s="8">
        <v>5</v>
      </c>
      <c r="N7" s="8">
        <v>5</v>
      </c>
      <c r="O7" s="8">
        <f>+N7+1</f>
        <v>6</v>
      </c>
      <c r="P7" s="8">
        <v>6</v>
      </c>
      <c r="Q7" s="8">
        <v>6</v>
      </c>
      <c r="R7" s="8">
        <v>7</v>
      </c>
      <c r="S7" s="8">
        <v>7</v>
      </c>
      <c r="T7" s="8">
        <v>7</v>
      </c>
      <c r="U7" s="8">
        <f>+T7+1</f>
        <v>8</v>
      </c>
      <c r="V7" s="8">
        <v>8</v>
      </c>
      <c r="W7" s="8">
        <v>8</v>
      </c>
      <c r="X7" s="8">
        <f>+W7+1</f>
        <v>9</v>
      </c>
      <c r="Y7" s="8">
        <v>9</v>
      </c>
      <c r="Z7" s="8">
        <v>9</v>
      </c>
      <c r="AA7" s="16">
        <v>10</v>
      </c>
      <c r="AB7" s="8">
        <v>10</v>
      </c>
      <c r="AC7" s="8">
        <v>10</v>
      </c>
      <c r="AD7" s="8">
        <f>+AC7+1</f>
        <v>11</v>
      </c>
      <c r="AE7" s="8">
        <v>11</v>
      </c>
      <c r="AF7" s="8">
        <v>11</v>
      </c>
      <c r="AG7" s="8">
        <f>+AF7+1</f>
        <v>12</v>
      </c>
      <c r="AH7" s="8">
        <v>12</v>
      </c>
      <c r="AI7" s="8">
        <v>12</v>
      </c>
      <c r="AJ7" s="8">
        <f>+AI7+1</f>
        <v>13</v>
      </c>
      <c r="AK7" s="8">
        <v>13</v>
      </c>
      <c r="AL7" s="8">
        <v>13</v>
      </c>
      <c r="AM7" s="8">
        <f>+AL7+1</f>
        <v>14</v>
      </c>
      <c r="AN7" s="8">
        <v>12</v>
      </c>
      <c r="AO7" s="8">
        <v>12</v>
      </c>
      <c r="AP7" s="8">
        <f>+AO7+1</f>
        <v>13</v>
      </c>
      <c r="AQ7" s="8">
        <v>13</v>
      </c>
      <c r="AR7" s="8">
        <v>13</v>
      </c>
      <c r="AS7" s="8">
        <v>14</v>
      </c>
      <c r="AT7" s="8">
        <v>14</v>
      </c>
      <c r="AU7" s="8">
        <v>14</v>
      </c>
      <c r="AV7" s="8">
        <v>15</v>
      </c>
      <c r="AW7" s="8">
        <v>15</v>
      </c>
      <c r="AX7" s="8">
        <v>15</v>
      </c>
      <c r="AY7" s="8">
        <v>16</v>
      </c>
      <c r="AZ7" s="8">
        <v>16</v>
      </c>
      <c r="BA7" s="8">
        <v>16</v>
      </c>
      <c r="BB7" s="8">
        <v>17</v>
      </c>
      <c r="BC7" s="8">
        <v>17</v>
      </c>
      <c r="BD7" s="8">
        <v>17</v>
      </c>
      <c r="BE7" s="8">
        <v>18</v>
      </c>
      <c r="BF7" s="8">
        <v>18</v>
      </c>
      <c r="BG7" s="8">
        <v>18</v>
      </c>
      <c r="BH7" s="8">
        <v>19</v>
      </c>
      <c r="BI7" s="8">
        <v>19</v>
      </c>
      <c r="BJ7" s="8">
        <v>19</v>
      </c>
      <c r="BK7" s="8">
        <v>20</v>
      </c>
      <c r="BL7" s="8">
        <v>20</v>
      </c>
      <c r="BM7" s="8">
        <v>20</v>
      </c>
      <c r="BN7" s="8">
        <v>21</v>
      </c>
      <c r="BO7" s="8">
        <v>21</v>
      </c>
      <c r="BP7" s="8">
        <v>21</v>
      </c>
      <c r="BQ7" s="8">
        <v>22</v>
      </c>
      <c r="BR7" s="8">
        <v>22</v>
      </c>
      <c r="BS7" s="8">
        <v>22</v>
      </c>
      <c r="BT7" s="8">
        <v>23</v>
      </c>
      <c r="BU7" s="8">
        <v>23</v>
      </c>
      <c r="BV7" s="8">
        <v>23</v>
      </c>
      <c r="BW7" s="8">
        <v>24</v>
      </c>
      <c r="BX7" s="8">
        <v>24</v>
      </c>
      <c r="BY7" s="8">
        <v>24</v>
      </c>
      <c r="BZ7" s="8">
        <v>25</v>
      </c>
      <c r="CA7" s="8">
        <v>25</v>
      </c>
      <c r="CB7" s="8">
        <v>25</v>
      </c>
      <c r="CC7" s="8">
        <v>26</v>
      </c>
      <c r="CD7" s="8">
        <v>26</v>
      </c>
      <c r="CE7" s="8">
        <v>26</v>
      </c>
      <c r="CF7" s="8">
        <v>27</v>
      </c>
      <c r="CG7" s="8">
        <v>27</v>
      </c>
      <c r="CH7" s="8">
        <v>27</v>
      </c>
      <c r="CI7" s="8">
        <v>28</v>
      </c>
      <c r="CJ7" s="8">
        <v>28</v>
      </c>
      <c r="CK7" s="8">
        <v>28</v>
      </c>
      <c r="CL7" s="8">
        <v>29</v>
      </c>
      <c r="CM7" s="8">
        <v>29</v>
      </c>
      <c r="CN7" s="8">
        <v>29</v>
      </c>
      <c r="CO7" s="8">
        <v>30</v>
      </c>
      <c r="CP7" s="8">
        <v>30</v>
      </c>
      <c r="CQ7" s="8">
        <v>30</v>
      </c>
      <c r="CR7" s="8"/>
      <c r="CS7" s="8" t="s">
        <v>48</v>
      </c>
    </row>
    <row r="8" spans="1:97" x14ac:dyDescent="0.25">
      <c r="A8" s="1">
        <v>173129000</v>
      </c>
      <c r="B8" t="s">
        <v>56</v>
      </c>
      <c r="C8" t="s">
        <v>57</v>
      </c>
      <c r="D8" s="2">
        <v>0.20517928286852591</v>
      </c>
      <c r="E8" s="6">
        <v>6</v>
      </c>
      <c r="F8" s="6">
        <v>32.769359999999999</v>
      </c>
      <c r="G8" s="1">
        <v>320023</v>
      </c>
      <c r="H8" s="1" t="s">
        <v>2</v>
      </c>
      <c r="I8" s="4"/>
      <c r="J8" s="11">
        <f>+I8/$E8</f>
        <v>0</v>
      </c>
      <c r="K8" s="12">
        <f>+$I8*$F8</f>
        <v>0</v>
      </c>
      <c r="L8" s="19"/>
      <c r="M8" s="13">
        <f>+IFERROR(L8/$E8,0)</f>
        <v>0</v>
      </c>
      <c r="N8" s="12">
        <f>+L8*$F8</f>
        <v>0</v>
      </c>
      <c r="O8" s="19"/>
      <c r="P8" s="13">
        <f>+IFERROR(O8/$E8,0)</f>
        <v>0</v>
      </c>
      <c r="Q8" s="12">
        <f>+O8*$F8</f>
        <v>0</v>
      </c>
      <c r="R8" s="19">
        <v>0</v>
      </c>
      <c r="S8" s="13">
        <f>+IFERROR(R8/$E8,0)</f>
        <v>0</v>
      </c>
      <c r="T8" s="12">
        <f>+R8*$F8</f>
        <v>0</v>
      </c>
      <c r="U8" s="4"/>
      <c r="V8" s="13">
        <f>+IFERROR(U8/$E8,0)</f>
        <v>0</v>
      </c>
      <c r="W8" s="12">
        <f>+U8*$F8</f>
        <v>0</v>
      </c>
      <c r="X8" s="4"/>
      <c r="Y8" s="13">
        <f>+IFERROR(X8/$E8,0)</f>
        <v>0</v>
      </c>
      <c r="Z8" s="12">
        <f>+X8*$F8</f>
        <v>0</v>
      </c>
      <c r="AA8" s="4">
        <v>0</v>
      </c>
      <c r="AB8" s="13">
        <f>+IFERROR(AA8/$E8,0)</f>
        <v>0</v>
      </c>
      <c r="AC8" s="12">
        <f>+AA8*$F8</f>
        <v>0</v>
      </c>
      <c r="AD8" s="6"/>
      <c r="AE8" s="13">
        <f>+IFERROR(AD8/$E8,0)</f>
        <v>0</v>
      </c>
      <c r="AF8" s="12">
        <f>+AD8*$F8</f>
        <v>0</v>
      </c>
      <c r="AG8" s="4"/>
      <c r="AH8" s="13">
        <f>+IFERROR(AG8/$E8,0)</f>
        <v>0</v>
      </c>
      <c r="AI8" s="12">
        <f>+AG8*$F8</f>
        <v>0</v>
      </c>
      <c r="AJ8" s="6">
        <v>0</v>
      </c>
      <c r="AK8" s="13">
        <f>+IFERROR(AJ8/$E8,0)</f>
        <v>0</v>
      </c>
      <c r="AL8" s="12">
        <f>+AJ8*$F8</f>
        <v>0</v>
      </c>
      <c r="AM8" s="4"/>
      <c r="AN8" s="13">
        <f>+IFERROR(AM8/$E8,0)</f>
        <v>0</v>
      </c>
      <c r="AO8" s="12">
        <f>+AM8*$F8</f>
        <v>0</v>
      </c>
      <c r="AP8" s="4"/>
      <c r="AQ8" s="13">
        <f>+IFERROR(AP8/$E8,0)</f>
        <v>0</v>
      </c>
      <c r="AR8" s="12">
        <f>+AP8*$F8</f>
        <v>0</v>
      </c>
      <c r="AS8" s="4"/>
      <c r="AT8" s="13">
        <f>+IFERROR(AS8/$E8,0)</f>
        <v>0</v>
      </c>
      <c r="AU8" s="12">
        <f>+AS8*$F8</f>
        <v>0</v>
      </c>
      <c r="AV8" s="4"/>
      <c r="AW8" s="13">
        <f>+IFERROR(AV8/$E8,0)</f>
        <v>0</v>
      </c>
      <c r="AX8" s="12">
        <f>+AV8*$F8</f>
        <v>0</v>
      </c>
      <c r="AY8" s="4">
        <v>0</v>
      </c>
      <c r="AZ8" s="13">
        <f>+IFERROR(AY8/$E8,0)</f>
        <v>0</v>
      </c>
      <c r="BA8" s="12">
        <f>+AY8*$F8</f>
        <v>0</v>
      </c>
      <c r="BB8" s="4"/>
      <c r="BC8" s="13">
        <f>+IFERROR(BB8/$E8,0)</f>
        <v>0</v>
      </c>
      <c r="BD8" s="12">
        <f>+BB8*$F8</f>
        <v>0</v>
      </c>
      <c r="BE8" s="19"/>
      <c r="BF8" s="13">
        <f>+IFERROR(BE8/$E8,0)</f>
        <v>0</v>
      </c>
      <c r="BG8" s="12">
        <f>+BE8*$F8</f>
        <v>0</v>
      </c>
      <c r="BH8" s="34">
        <v>0</v>
      </c>
      <c r="BI8" s="13">
        <f>+IFERROR(BH8/$E8,0)</f>
        <v>0</v>
      </c>
      <c r="BJ8" s="12">
        <f>+BH8*$F8</f>
        <v>0</v>
      </c>
      <c r="BK8" s="19"/>
      <c r="BL8" s="13">
        <f>+IFERROR(BK8/$E8,0)</f>
        <v>0</v>
      </c>
      <c r="BM8" s="12">
        <f>+BK8*$F8</f>
        <v>0</v>
      </c>
      <c r="BN8" s="19"/>
      <c r="BO8" s="13">
        <f>+IFERROR(BN8/$E8,0)</f>
        <v>0</v>
      </c>
      <c r="BP8" s="12">
        <f>+BN8*$F8</f>
        <v>0</v>
      </c>
      <c r="BQ8" s="19"/>
      <c r="BR8" s="13">
        <f>+IFERROR(BQ8/$E8,0)</f>
        <v>0</v>
      </c>
      <c r="BS8" s="12">
        <f>+BQ8*$F8</f>
        <v>0</v>
      </c>
      <c r="BT8" s="19"/>
      <c r="BU8" s="13">
        <f>+IFERROR(BT8/$E8,0)</f>
        <v>0</v>
      </c>
      <c r="BV8" s="12">
        <f>+BT8*$F8</f>
        <v>0</v>
      </c>
      <c r="BW8" s="19"/>
      <c r="BX8" s="13">
        <f>+IFERROR(BW8/$E8,0)</f>
        <v>0</v>
      </c>
      <c r="BY8" s="12">
        <f>+BW8*$F8</f>
        <v>0</v>
      </c>
      <c r="BZ8" s="19"/>
      <c r="CA8" s="13">
        <f>+IFERROR(BZ8/$E8,0)</f>
        <v>0</v>
      </c>
      <c r="CB8" s="12">
        <f>+BZ8*$F8</f>
        <v>0</v>
      </c>
      <c r="CC8" s="19"/>
      <c r="CD8" s="13">
        <f>+IFERROR(CC8/$E8,0)</f>
        <v>0</v>
      </c>
      <c r="CE8" s="12">
        <f>+CC8*$F8</f>
        <v>0</v>
      </c>
      <c r="CF8" s="34"/>
      <c r="CG8" s="13">
        <f>+IFERROR(CF8/$E8,0)</f>
        <v>0</v>
      </c>
      <c r="CH8" s="12">
        <f>+CF8*$F8</f>
        <v>0</v>
      </c>
      <c r="CI8" s="19">
        <v>74</v>
      </c>
      <c r="CJ8" s="13">
        <f>+IFERROR(CI8/$E8,0)</f>
        <v>12.333333333333334</v>
      </c>
      <c r="CK8" s="12">
        <f>+CI8*$F8</f>
        <v>2424.93264</v>
      </c>
      <c r="CL8" s="19"/>
      <c r="CM8" s="13">
        <f>+IFERROR(CL8/$E8,0)</f>
        <v>0</v>
      </c>
      <c r="CN8" s="12">
        <f>+CL8*$F8</f>
        <v>0</v>
      </c>
      <c r="CO8" s="19">
        <f>+ROUND(SUMIFS('[2]CHI TIÊT'!$AC:$AC,'[2]CHI TIÊT'!$I:$I,$A8,'[2]CHI TIÊT'!$M:$M,$B$1)*$D8,0)+ROUND(SUMIFS('[2]CHI TIÊT'!$AC:$AC,'[2]CHI TIÊT'!$I:$I,$A8,'[2]CHI TIÊT'!$M:$M,$B$2)*$D8,0)+ROUND(SUMIFS('[2]CHI TIÊT'!$AC:$AC,'[2]CHI TIÊT'!$I:$I,$A8,'[2]CHI TIÊT'!$M:$M,$B$3)*$D8,0)</f>
        <v>117</v>
      </c>
      <c r="CP8" s="13">
        <f>+IFERROR(CO8/$E8,0)</f>
        <v>19.5</v>
      </c>
      <c r="CQ8" s="12">
        <f>+CO8*$F8</f>
        <v>3834.01512</v>
      </c>
      <c r="CR8" s="19"/>
      <c r="CS8" s="18">
        <f>+SUMIFS($I8:$BA8,$I$1:$BA$1,$K$1)</f>
        <v>0</v>
      </c>
    </row>
    <row r="9" spans="1:97" x14ac:dyDescent="0.25">
      <c r="A9" s="1">
        <v>173129000</v>
      </c>
      <c r="B9" t="s">
        <v>58</v>
      </c>
      <c r="C9" t="s">
        <v>59</v>
      </c>
      <c r="D9" s="2">
        <v>0.12151394422310756</v>
      </c>
      <c r="E9" s="6">
        <v>6</v>
      </c>
      <c r="F9" s="6">
        <v>32.769359999999999</v>
      </c>
      <c r="G9" s="1">
        <v>320023</v>
      </c>
      <c r="H9" s="1" t="s">
        <v>2</v>
      </c>
      <c r="I9" s="4"/>
      <c r="J9" s="11">
        <f>+IFERROR(I9/$E9,0)</f>
        <v>0</v>
      </c>
      <c r="K9" s="12">
        <f t="shared" ref="K9:K67" si="3">+$I9*$F9</f>
        <v>0</v>
      </c>
      <c r="L9" s="19"/>
      <c r="M9" s="13">
        <f t="shared" ref="M9:M66" si="4">+IFERROR(L9/$E9,0)</f>
        <v>0</v>
      </c>
      <c r="N9" s="12">
        <f t="shared" ref="N9:N66" si="5">+L9*$F9</f>
        <v>0</v>
      </c>
      <c r="O9" s="19"/>
      <c r="P9" s="13">
        <f t="shared" ref="P9:P66" si="6">+IFERROR(O9/$E9,0)</f>
        <v>0</v>
      </c>
      <c r="Q9" s="12">
        <f t="shared" ref="Q9:Q66" si="7">+O9*$F9</f>
        <v>0</v>
      </c>
      <c r="R9" s="19">
        <v>0</v>
      </c>
      <c r="S9" s="13">
        <f t="shared" ref="S9:S66" si="8">+IFERROR(R9/$E9,0)</f>
        <v>0</v>
      </c>
      <c r="T9" s="12">
        <f t="shared" ref="T9:T66" si="9">+R9*$F9</f>
        <v>0</v>
      </c>
      <c r="U9" s="4"/>
      <c r="V9" s="13">
        <f t="shared" ref="V9:V72" si="10">+IFERROR(U9/$E9,0)</f>
        <v>0</v>
      </c>
      <c r="W9" s="12">
        <f t="shared" ref="W9:W72" si="11">+U9*$F9</f>
        <v>0</v>
      </c>
      <c r="X9" s="4"/>
      <c r="Y9" s="13">
        <f t="shared" ref="Y9:Y72" si="12">+IFERROR(X9/$E9,0)</f>
        <v>0</v>
      </c>
      <c r="Z9" s="12">
        <f t="shared" ref="Z9:Z72" si="13">+X9*$F9</f>
        <v>0</v>
      </c>
      <c r="AA9" s="4">
        <v>0</v>
      </c>
      <c r="AB9" s="13">
        <f t="shared" ref="AB9:AB72" si="14">+IFERROR(AA9/$E9,0)</f>
        <v>0</v>
      </c>
      <c r="AC9" s="12">
        <f t="shared" ref="AC9:AC72" si="15">+AA9*$F9</f>
        <v>0</v>
      </c>
      <c r="AD9" s="6"/>
      <c r="AE9" s="13">
        <f t="shared" ref="AE9:AE72" si="16">+IFERROR(AD9/$E9,0)</f>
        <v>0</v>
      </c>
      <c r="AF9" s="12">
        <f t="shared" ref="AF9:AF72" si="17">+AD9*$F9</f>
        <v>0</v>
      </c>
      <c r="AG9" s="4"/>
      <c r="AH9" s="13">
        <f t="shared" ref="AH9:AH72" si="18">+IFERROR(AG9/$E9,0)</f>
        <v>0</v>
      </c>
      <c r="AI9" s="12">
        <f t="shared" ref="AI9:AI72" si="19">+AG9*$F9</f>
        <v>0</v>
      </c>
      <c r="AJ9" s="6">
        <v>0</v>
      </c>
      <c r="AK9" s="13">
        <f t="shared" ref="AK9:AK72" si="20">+IFERROR(AJ9/$E9,0)</f>
        <v>0</v>
      </c>
      <c r="AL9" s="12">
        <f t="shared" ref="AL9:AL72" si="21">+AJ9*$F9</f>
        <v>0</v>
      </c>
      <c r="AM9" s="4"/>
      <c r="AN9" s="13">
        <f t="shared" ref="AN9:AN72" si="22">+IFERROR(AM9/$E9,0)</f>
        <v>0</v>
      </c>
      <c r="AO9" s="12">
        <f t="shared" ref="AO9:AO72" si="23">+AM9*$F9</f>
        <v>0</v>
      </c>
      <c r="AP9" s="4"/>
      <c r="AQ9" s="13">
        <f t="shared" ref="AQ9:AQ72" si="24">+IFERROR(AP9/$E9,0)</f>
        <v>0</v>
      </c>
      <c r="AR9" s="12">
        <f t="shared" ref="AR9:AR72" si="25">+AP9*$F9</f>
        <v>0</v>
      </c>
      <c r="AS9" s="4"/>
      <c r="AT9" s="13">
        <f t="shared" ref="AT9:AT70" si="26">+IFERROR(AS9/$E9,0)</f>
        <v>0</v>
      </c>
      <c r="AU9" s="12">
        <f t="shared" ref="AU9:AU70" si="27">+AS9*$F9</f>
        <v>0</v>
      </c>
      <c r="AV9" s="4"/>
      <c r="AW9" s="13">
        <f t="shared" ref="AW9:AW72" si="28">+IFERROR(AV9/$E9,0)</f>
        <v>0</v>
      </c>
      <c r="AX9" s="12">
        <f t="shared" ref="AX9:AX72" si="29">+AV9*$F9</f>
        <v>0</v>
      </c>
      <c r="AY9" s="4">
        <v>0</v>
      </c>
      <c r="AZ9" s="13">
        <f t="shared" ref="AZ9:AZ72" si="30">+IFERROR(AY9/$E9,0)</f>
        <v>0</v>
      </c>
      <c r="BA9" s="12">
        <f t="shared" ref="BA9:BA72" si="31">+AY9*$F9</f>
        <v>0</v>
      </c>
      <c r="BB9" s="4"/>
      <c r="BC9" s="13">
        <f t="shared" ref="BC9:BC72" si="32">+IFERROR(BB9/$E9,0)</f>
        <v>0</v>
      </c>
      <c r="BD9" s="12">
        <f t="shared" ref="BD9:BD72" si="33">+BB9*$F9</f>
        <v>0</v>
      </c>
      <c r="BE9" s="19"/>
      <c r="BF9" s="13">
        <f t="shared" ref="BF9:BF72" si="34">+IFERROR(BE9/$E9,0)</f>
        <v>0</v>
      </c>
      <c r="BG9" s="12">
        <f t="shared" ref="BG9:BG72" si="35">+BE9*$F9</f>
        <v>0</v>
      </c>
      <c r="BH9" s="34">
        <v>0</v>
      </c>
      <c r="BI9" s="13">
        <f t="shared" ref="BI9:BI72" si="36">+IFERROR(BH9/$E9,0)</f>
        <v>0</v>
      </c>
      <c r="BJ9" s="12">
        <f t="shared" ref="BJ9:BJ72" si="37">+BH9*$F9</f>
        <v>0</v>
      </c>
      <c r="BK9" s="19"/>
      <c r="BL9" s="13">
        <f t="shared" ref="BL9:BL72" si="38">+IFERROR(BK9/$E9,0)</f>
        <v>0</v>
      </c>
      <c r="BM9" s="12">
        <f t="shared" ref="BM9:BM72" si="39">+BK9*$F9</f>
        <v>0</v>
      </c>
      <c r="BN9" s="19"/>
      <c r="BO9" s="13">
        <f t="shared" ref="BO9:BO72" si="40">+IFERROR(BN9/$E9,0)</f>
        <v>0</v>
      </c>
      <c r="BP9" s="12">
        <f t="shared" ref="BP9:BP72" si="41">+BN9*$F9</f>
        <v>0</v>
      </c>
      <c r="BQ9" s="19"/>
      <c r="BR9" s="13">
        <f t="shared" ref="BR9:BR72" si="42">+IFERROR(BQ9/$E9,0)</f>
        <v>0</v>
      </c>
      <c r="BS9" s="12">
        <f t="shared" ref="BS9:BS72" si="43">+BQ9*$F9</f>
        <v>0</v>
      </c>
      <c r="BT9" s="19"/>
      <c r="BU9" s="13">
        <f t="shared" ref="BU9:BU72" si="44">+IFERROR(BT9/$E9,0)</f>
        <v>0</v>
      </c>
      <c r="BV9" s="12">
        <f t="shared" ref="BV9:BV72" si="45">+BT9*$F9</f>
        <v>0</v>
      </c>
      <c r="BW9" s="19"/>
      <c r="BX9" s="13">
        <f t="shared" ref="BX9:BX72" si="46">+IFERROR(BW9/$E9,0)</f>
        <v>0</v>
      </c>
      <c r="BY9" s="12">
        <f t="shared" ref="BY9:BY72" si="47">+BW9*$F9</f>
        <v>0</v>
      </c>
      <c r="BZ9" s="19"/>
      <c r="CA9" s="13">
        <f t="shared" ref="CA9:CA72" si="48">+IFERROR(BZ9/$E9,0)</f>
        <v>0</v>
      </c>
      <c r="CB9" s="12">
        <f t="shared" ref="CB9:CB72" si="49">+BZ9*$F9</f>
        <v>0</v>
      </c>
      <c r="CC9" s="19"/>
      <c r="CD9" s="13">
        <f t="shared" ref="CD9:CD72" si="50">+IFERROR(CC9/$E9,0)</f>
        <v>0</v>
      </c>
      <c r="CE9" s="12">
        <f t="shared" ref="CE9:CE72" si="51">+CC9*$F9</f>
        <v>0</v>
      </c>
      <c r="CF9" s="34"/>
      <c r="CG9" s="13">
        <f t="shared" ref="CG9:CG72" si="52">+IFERROR(CF9/$E9,0)</f>
        <v>0</v>
      </c>
      <c r="CH9" s="12">
        <f t="shared" ref="CH9:CH72" si="53">+CF9*$F9</f>
        <v>0</v>
      </c>
      <c r="CI9" s="19">
        <v>45</v>
      </c>
      <c r="CJ9" s="13">
        <f t="shared" ref="CJ9:CJ72" si="54">+IFERROR(CI9/$E9,0)</f>
        <v>7.5</v>
      </c>
      <c r="CK9" s="12">
        <f t="shared" ref="CK9:CK72" si="55">+CI9*$F9</f>
        <v>1474.6212</v>
      </c>
      <c r="CL9" s="19"/>
      <c r="CM9" s="13">
        <f t="shared" ref="CM9:CM72" si="56">+IFERROR(CL9/$E9,0)</f>
        <v>0</v>
      </c>
      <c r="CN9" s="12">
        <f t="shared" ref="CN9:CN72" si="57">+CL9*$F9</f>
        <v>0</v>
      </c>
      <c r="CO9" s="19">
        <f>+ROUND(SUMIFS('[2]CHI TIÊT'!$AC:$AC,'[2]CHI TIÊT'!$I:$I,$A9,'[2]CHI TIÊT'!$M:$M,$B$1)*$D9,0)+ROUND(SUMIFS('[2]CHI TIÊT'!$AC:$AC,'[2]CHI TIÊT'!$I:$I,$A9,'[2]CHI TIÊT'!$M:$M,$B$2)*$D9,0)+ROUND(SUMIFS('[2]CHI TIÊT'!$AC:$AC,'[2]CHI TIÊT'!$I:$I,$A9,'[2]CHI TIÊT'!$M:$M,$B$3)*$D9,0)</f>
        <v>70</v>
      </c>
      <c r="CP9" s="13">
        <f t="shared" ref="CP9:CP72" si="58">+IFERROR(CO9/$E9,0)</f>
        <v>11.666666666666666</v>
      </c>
      <c r="CQ9" s="12">
        <f t="shared" ref="CQ9:CQ72" si="59">+CO9*$F9</f>
        <v>2293.8552</v>
      </c>
      <c r="CR9" s="19"/>
      <c r="CS9" s="18">
        <f t="shared" ref="CS9:CS72" si="60">+SUMIFS($I9:$BA9,$I$1:$BA$1,$K$1)</f>
        <v>0</v>
      </c>
    </row>
    <row r="10" spans="1:97" x14ac:dyDescent="0.25">
      <c r="A10" s="1">
        <v>173129000</v>
      </c>
      <c r="B10" t="s">
        <v>60</v>
      </c>
      <c r="C10" t="s">
        <v>61</v>
      </c>
      <c r="D10" s="2">
        <v>0.14541832669322707</v>
      </c>
      <c r="E10" s="6">
        <v>6</v>
      </c>
      <c r="F10" s="6">
        <v>32.769359999999999</v>
      </c>
      <c r="G10" s="1">
        <v>320023</v>
      </c>
      <c r="H10" s="1" t="s">
        <v>2</v>
      </c>
      <c r="I10" s="4"/>
      <c r="J10" s="11">
        <f t="shared" ref="J10:J68" si="61">+IFERROR(I10/$E10,0)</f>
        <v>0</v>
      </c>
      <c r="K10" s="12">
        <f t="shared" si="3"/>
        <v>0</v>
      </c>
      <c r="L10" s="19"/>
      <c r="M10" s="13">
        <f t="shared" si="4"/>
        <v>0</v>
      </c>
      <c r="N10" s="12">
        <f t="shared" si="5"/>
        <v>0</v>
      </c>
      <c r="O10" s="19"/>
      <c r="P10" s="13">
        <f t="shared" si="6"/>
        <v>0</v>
      </c>
      <c r="Q10" s="12">
        <f t="shared" si="7"/>
        <v>0</v>
      </c>
      <c r="R10" s="19">
        <v>0</v>
      </c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/>
      <c r="Y10" s="13">
        <f t="shared" si="12"/>
        <v>0</v>
      </c>
      <c r="Z10" s="12">
        <f t="shared" si="13"/>
        <v>0</v>
      </c>
      <c r="AA10" s="4">
        <v>0</v>
      </c>
      <c r="AB10" s="13">
        <f t="shared" si="14"/>
        <v>0</v>
      </c>
      <c r="AC10" s="12">
        <f t="shared" si="15"/>
        <v>0</v>
      </c>
      <c r="AD10" s="6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6">
        <v>0</v>
      </c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/>
      <c r="AQ10" s="13">
        <f t="shared" si="24"/>
        <v>0</v>
      </c>
      <c r="AR10" s="12">
        <f t="shared" si="25"/>
        <v>0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>
        <v>0</v>
      </c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19"/>
      <c r="BF10" s="13">
        <f t="shared" si="34"/>
        <v>0</v>
      </c>
      <c r="BG10" s="12">
        <f t="shared" si="35"/>
        <v>0</v>
      </c>
      <c r="BH10" s="34">
        <v>0</v>
      </c>
      <c r="BI10" s="13">
        <f t="shared" si="36"/>
        <v>0</v>
      </c>
      <c r="BJ10" s="12">
        <f t="shared" si="37"/>
        <v>0</v>
      </c>
      <c r="BK10" s="19"/>
      <c r="BL10" s="13">
        <f t="shared" si="38"/>
        <v>0</v>
      </c>
      <c r="BM10" s="12">
        <f t="shared" si="39"/>
        <v>0</v>
      </c>
      <c r="BN10" s="19"/>
      <c r="BO10" s="13">
        <f t="shared" si="40"/>
        <v>0</v>
      </c>
      <c r="BP10" s="12">
        <f t="shared" si="41"/>
        <v>0</v>
      </c>
      <c r="BQ10" s="19"/>
      <c r="BR10" s="13">
        <f t="shared" si="42"/>
        <v>0</v>
      </c>
      <c r="BS10" s="12">
        <f t="shared" si="43"/>
        <v>0</v>
      </c>
      <c r="BT10" s="19"/>
      <c r="BU10" s="13">
        <f t="shared" si="44"/>
        <v>0</v>
      </c>
      <c r="BV10" s="12">
        <f t="shared" si="45"/>
        <v>0</v>
      </c>
      <c r="BW10" s="19"/>
      <c r="BX10" s="13">
        <f t="shared" si="46"/>
        <v>0</v>
      </c>
      <c r="BY10" s="12">
        <f t="shared" si="47"/>
        <v>0</v>
      </c>
      <c r="BZ10" s="19"/>
      <c r="CA10" s="13">
        <f t="shared" si="48"/>
        <v>0</v>
      </c>
      <c r="CB10" s="12">
        <f t="shared" si="49"/>
        <v>0</v>
      </c>
      <c r="CC10" s="19"/>
      <c r="CD10" s="13">
        <f t="shared" si="50"/>
        <v>0</v>
      </c>
      <c r="CE10" s="12">
        <f t="shared" si="51"/>
        <v>0</v>
      </c>
      <c r="CF10" s="34"/>
      <c r="CG10" s="13">
        <f t="shared" si="52"/>
        <v>0</v>
      </c>
      <c r="CH10" s="12">
        <f t="shared" si="53"/>
        <v>0</v>
      </c>
      <c r="CI10" s="19">
        <v>54</v>
      </c>
      <c r="CJ10" s="13">
        <f t="shared" si="54"/>
        <v>9</v>
      </c>
      <c r="CK10" s="12">
        <f t="shared" si="55"/>
        <v>1769.5454399999999</v>
      </c>
      <c r="CL10" s="19"/>
      <c r="CM10" s="13">
        <f t="shared" si="56"/>
        <v>0</v>
      </c>
      <c r="CN10" s="12">
        <f t="shared" si="57"/>
        <v>0</v>
      </c>
      <c r="CO10" s="19">
        <f>+ROUND(SUMIFS('[2]CHI TIÊT'!$AC:$AC,'[2]CHI TIÊT'!$I:$I,$A10,'[2]CHI TIÊT'!$M:$M,$B$1)*$D10,0)+ROUND(SUMIFS('[2]CHI TIÊT'!$AC:$AC,'[2]CHI TIÊT'!$I:$I,$A10,'[2]CHI TIÊT'!$M:$M,$B$2)*$D10,0)+ROUND(SUMIFS('[2]CHI TIÊT'!$AC:$AC,'[2]CHI TIÊT'!$I:$I,$A10,'[2]CHI TIÊT'!$M:$M,$B$3)*$D10,0)</f>
        <v>83</v>
      </c>
      <c r="CP10" s="13">
        <f t="shared" si="58"/>
        <v>13.833333333333334</v>
      </c>
      <c r="CQ10" s="12">
        <f t="shared" si="59"/>
        <v>2719.8568799999998</v>
      </c>
      <c r="CR10" s="19"/>
      <c r="CS10" s="18">
        <f t="shared" si="60"/>
        <v>0</v>
      </c>
    </row>
    <row r="11" spans="1:97" x14ac:dyDescent="0.25">
      <c r="A11" s="1">
        <v>173129000</v>
      </c>
      <c r="B11" t="s">
        <v>62</v>
      </c>
      <c r="C11" t="s">
        <v>63</v>
      </c>
      <c r="D11" s="2">
        <v>0.15139442231075695</v>
      </c>
      <c r="E11" s="6">
        <v>6</v>
      </c>
      <c r="F11" s="6">
        <v>32.769359999999999</v>
      </c>
      <c r="G11" s="1">
        <v>320023</v>
      </c>
      <c r="H11" s="1" t="s">
        <v>2</v>
      </c>
      <c r="I11" s="4"/>
      <c r="J11" s="11">
        <f t="shared" si="61"/>
        <v>0</v>
      </c>
      <c r="K11" s="12">
        <f t="shared" si="3"/>
        <v>0</v>
      </c>
      <c r="L11" s="19"/>
      <c r="M11" s="13">
        <f t="shared" si="4"/>
        <v>0</v>
      </c>
      <c r="N11" s="12">
        <f t="shared" si="5"/>
        <v>0</v>
      </c>
      <c r="O11" s="19"/>
      <c r="P11" s="13">
        <f t="shared" si="6"/>
        <v>0</v>
      </c>
      <c r="Q11" s="12">
        <f t="shared" si="7"/>
        <v>0</v>
      </c>
      <c r="R11" s="19">
        <v>0</v>
      </c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/>
      <c r="Y11" s="13">
        <f t="shared" si="12"/>
        <v>0</v>
      </c>
      <c r="Z11" s="12">
        <f t="shared" si="13"/>
        <v>0</v>
      </c>
      <c r="AA11" s="4">
        <v>0</v>
      </c>
      <c r="AB11" s="13">
        <f t="shared" si="14"/>
        <v>0</v>
      </c>
      <c r="AC11" s="12">
        <f t="shared" si="15"/>
        <v>0</v>
      </c>
      <c r="AD11" s="6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6">
        <v>0</v>
      </c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/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>
        <v>0</v>
      </c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19"/>
      <c r="BF11" s="13">
        <f t="shared" si="34"/>
        <v>0</v>
      </c>
      <c r="BG11" s="12">
        <f t="shared" si="35"/>
        <v>0</v>
      </c>
      <c r="BH11" s="34">
        <v>0</v>
      </c>
      <c r="BI11" s="13">
        <f t="shared" si="36"/>
        <v>0</v>
      </c>
      <c r="BJ11" s="12">
        <f t="shared" si="37"/>
        <v>0</v>
      </c>
      <c r="BK11" s="19"/>
      <c r="BL11" s="13">
        <f t="shared" si="38"/>
        <v>0</v>
      </c>
      <c r="BM11" s="12">
        <f t="shared" si="39"/>
        <v>0</v>
      </c>
      <c r="BN11" s="19"/>
      <c r="BO11" s="13">
        <f t="shared" si="40"/>
        <v>0</v>
      </c>
      <c r="BP11" s="12">
        <f t="shared" si="41"/>
        <v>0</v>
      </c>
      <c r="BQ11" s="19"/>
      <c r="BR11" s="13">
        <f t="shared" si="42"/>
        <v>0</v>
      </c>
      <c r="BS11" s="12">
        <f t="shared" si="43"/>
        <v>0</v>
      </c>
      <c r="BT11" s="19"/>
      <c r="BU11" s="13">
        <f t="shared" si="44"/>
        <v>0</v>
      </c>
      <c r="BV11" s="12">
        <f t="shared" si="45"/>
        <v>0</v>
      </c>
      <c r="BW11" s="19"/>
      <c r="BX11" s="13">
        <f t="shared" si="46"/>
        <v>0</v>
      </c>
      <c r="BY11" s="12">
        <f t="shared" si="47"/>
        <v>0</v>
      </c>
      <c r="BZ11" s="19"/>
      <c r="CA11" s="13">
        <f t="shared" si="48"/>
        <v>0</v>
      </c>
      <c r="CB11" s="12">
        <f t="shared" si="49"/>
        <v>0</v>
      </c>
      <c r="CC11" s="19"/>
      <c r="CD11" s="13">
        <f t="shared" si="50"/>
        <v>0</v>
      </c>
      <c r="CE11" s="12">
        <f t="shared" si="51"/>
        <v>0</v>
      </c>
      <c r="CF11" s="34"/>
      <c r="CG11" s="13">
        <f t="shared" si="52"/>
        <v>0</v>
      </c>
      <c r="CH11" s="12">
        <f t="shared" si="53"/>
        <v>0</v>
      </c>
      <c r="CI11" s="19">
        <v>56</v>
      </c>
      <c r="CJ11" s="13">
        <f t="shared" si="54"/>
        <v>9.3333333333333339</v>
      </c>
      <c r="CK11" s="12">
        <f t="shared" si="55"/>
        <v>1835.0841599999999</v>
      </c>
      <c r="CL11" s="19"/>
      <c r="CM11" s="13">
        <f t="shared" si="56"/>
        <v>0</v>
      </c>
      <c r="CN11" s="12">
        <f t="shared" si="57"/>
        <v>0</v>
      </c>
      <c r="CO11" s="19">
        <f>+ROUND(SUMIFS('[2]CHI TIÊT'!$AC:$AC,'[2]CHI TIÊT'!$I:$I,$A11,'[2]CHI TIÊT'!$M:$M,$B$1)*$D11,0)+ROUND(SUMIFS('[2]CHI TIÊT'!$AC:$AC,'[2]CHI TIÊT'!$I:$I,$A11,'[2]CHI TIÊT'!$M:$M,$B$2)*$D11,0)+ROUND(SUMIFS('[2]CHI TIÊT'!$AC:$AC,'[2]CHI TIÊT'!$I:$I,$A11,'[2]CHI TIÊT'!$M:$M,$B$3)*$D11,0)</f>
        <v>86</v>
      </c>
      <c r="CP11" s="13">
        <f t="shared" si="58"/>
        <v>14.333333333333334</v>
      </c>
      <c r="CQ11" s="12">
        <f t="shared" si="59"/>
        <v>2818.1649600000001</v>
      </c>
      <c r="CR11" s="19"/>
      <c r="CS11" s="18">
        <f t="shared" si="60"/>
        <v>0</v>
      </c>
    </row>
    <row r="12" spans="1:97" x14ac:dyDescent="0.25">
      <c r="A12" s="1">
        <v>173129000</v>
      </c>
      <c r="B12" t="s">
        <v>64</v>
      </c>
      <c r="C12" t="s">
        <v>65</v>
      </c>
      <c r="D12" s="2">
        <v>0.16334661354581673</v>
      </c>
      <c r="E12" s="6">
        <v>6</v>
      </c>
      <c r="F12" s="6">
        <v>32.769359999999999</v>
      </c>
      <c r="G12" s="1">
        <v>320023</v>
      </c>
      <c r="H12" s="1" t="s">
        <v>2</v>
      </c>
      <c r="I12" s="4"/>
      <c r="J12" s="11">
        <f t="shared" si="61"/>
        <v>0</v>
      </c>
      <c r="K12" s="12">
        <f t="shared" si="3"/>
        <v>0</v>
      </c>
      <c r="L12" s="19"/>
      <c r="M12" s="13">
        <f t="shared" si="4"/>
        <v>0</v>
      </c>
      <c r="N12" s="12">
        <f t="shared" si="5"/>
        <v>0</v>
      </c>
      <c r="O12" s="19"/>
      <c r="P12" s="13">
        <f t="shared" si="6"/>
        <v>0</v>
      </c>
      <c r="Q12" s="12">
        <f t="shared" si="7"/>
        <v>0</v>
      </c>
      <c r="R12" s="19">
        <v>0</v>
      </c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/>
      <c r="Y12" s="13">
        <f t="shared" si="12"/>
        <v>0</v>
      </c>
      <c r="Z12" s="12">
        <f t="shared" si="13"/>
        <v>0</v>
      </c>
      <c r="AA12" s="4">
        <v>0</v>
      </c>
      <c r="AB12" s="13">
        <f t="shared" si="14"/>
        <v>0</v>
      </c>
      <c r="AC12" s="12">
        <f t="shared" si="15"/>
        <v>0</v>
      </c>
      <c r="AD12" s="6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6">
        <v>0</v>
      </c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/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>
        <v>0</v>
      </c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19"/>
      <c r="BF12" s="13">
        <f t="shared" si="34"/>
        <v>0</v>
      </c>
      <c r="BG12" s="12">
        <f t="shared" si="35"/>
        <v>0</v>
      </c>
      <c r="BH12" s="34">
        <v>0</v>
      </c>
      <c r="BI12" s="13">
        <f t="shared" si="36"/>
        <v>0</v>
      </c>
      <c r="BJ12" s="12">
        <f t="shared" si="37"/>
        <v>0</v>
      </c>
      <c r="BK12" s="19"/>
      <c r="BL12" s="13">
        <f t="shared" si="38"/>
        <v>0</v>
      </c>
      <c r="BM12" s="12">
        <f t="shared" si="39"/>
        <v>0</v>
      </c>
      <c r="BN12" s="19"/>
      <c r="BO12" s="13">
        <f t="shared" si="40"/>
        <v>0</v>
      </c>
      <c r="BP12" s="12">
        <f t="shared" si="41"/>
        <v>0</v>
      </c>
      <c r="BQ12" s="19"/>
      <c r="BR12" s="13">
        <f t="shared" si="42"/>
        <v>0</v>
      </c>
      <c r="BS12" s="12">
        <f t="shared" si="43"/>
        <v>0</v>
      </c>
      <c r="BT12" s="19"/>
      <c r="BU12" s="13">
        <f t="shared" si="44"/>
        <v>0</v>
      </c>
      <c r="BV12" s="12">
        <f t="shared" si="45"/>
        <v>0</v>
      </c>
      <c r="BW12" s="19"/>
      <c r="BX12" s="13">
        <f t="shared" si="46"/>
        <v>0</v>
      </c>
      <c r="BY12" s="12">
        <f t="shared" si="47"/>
        <v>0</v>
      </c>
      <c r="BZ12" s="19"/>
      <c r="CA12" s="13">
        <f t="shared" si="48"/>
        <v>0</v>
      </c>
      <c r="CB12" s="12">
        <f t="shared" si="49"/>
        <v>0</v>
      </c>
      <c r="CC12" s="19"/>
      <c r="CD12" s="13">
        <f t="shared" si="50"/>
        <v>0</v>
      </c>
      <c r="CE12" s="12">
        <f t="shared" si="51"/>
        <v>0</v>
      </c>
      <c r="CF12" s="34"/>
      <c r="CG12" s="13">
        <f t="shared" si="52"/>
        <v>0</v>
      </c>
      <c r="CH12" s="12">
        <f t="shared" si="53"/>
        <v>0</v>
      </c>
      <c r="CI12" s="19">
        <v>59</v>
      </c>
      <c r="CJ12" s="13">
        <f t="shared" si="54"/>
        <v>9.8333333333333339</v>
      </c>
      <c r="CK12" s="12">
        <f t="shared" si="55"/>
        <v>1933.3922399999999</v>
      </c>
      <c r="CL12" s="19"/>
      <c r="CM12" s="13">
        <f t="shared" si="56"/>
        <v>0</v>
      </c>
      <c r="CN12" s="12">
        <f t="shared" si="57"/>
        <v>0</v>
      </c>
      <c r="CO12" s="19">
        <f>+ROUND(SUMIFS('[2]CHI TIÊT'!$AC:$AC,'[2]CHI TIÊT'!$I:$I,$A12,'[2]CHI TIÊT'!$M:$M,$B$1)*$D12,0)+ROUND(SUMIFS('[2]CHI TIÊT'!$AC:$AC,'[2]CHI TIÊT'!$I:$I,$A12,'[2]CHI TIÊT'!$M:$M,$B$2)*$D12,0)+ROUND(SUMIFS('[2]CHI TIÊT'!$AC:$AC,'[2]CHI TIÊT'!$I:$I,$A12,'[2]CHI TIÊT'!$M:$M,$B$3)*$D12,0)</f>
        <v>93</v>
      </c>
      <c r="CP12" s="13">
        <f t="shared" si="58"/>
        <v>15.5</v>
      </c>
      <c r="CQ12" s="12">
        <f t="shared" si="59"/>
        <v>3047.5504799999999</v>
      </c>
      <c r="CR12" s="19"/>
      <c r="CS12" s="18">
        <f t="shared" si="60"/>
        <v>0</v>
      </c>
    </row>
    <row r="13" spans="1:97" x14ac:dyDescent="0.25">
      <c r="A13" s="1">
        <v>173129000</v>
      </c>
      <c r="B13" t="s">
        <v>66</v>
      </c>
      <c r="C13" t="s">
        <v>67</v>
      </c>
      <c r="D13" s="2">
        <v>0.16135458167330677</v>
      </c>
      <c r="E13" s="6">
        <v>6</v>
      </c>
      <c r="F13" s="6">
        <v>32.769359999999999</v>
      </c>
      <c r="G13" s="1">
        <v>320023</v>
      </c>
      <c r="H13" s="1" t="s">
        <v>2</v>
      </c>
      <c r="I13" s="4"/>
      <c r="J13" s="11">
        <f t="shared" si="61"/>
        <v>0</v>
      </c>
      <c r="K13" s="12">
        <f t="shared" si="3"/>
        <v>0</v>
      </c>
      <c r="L13" s="19"/>
      <c r="M13" s="13">
        <f t="shared" si="4"/>
        <v>0</v>
      </c>
      <c r="N13" s="12">
        <f t="shared" si="5"/>
        <v>0</v>
      </c>
      <c r="O13" s="19"/>
      <c r="P13" s="13">
        <f t="shared" si="6"/>
        <v>0</v>
      </c>
      <c r="Q13" s="12">
        <f t="shared" si="7"/>
        <v>0</v>
      </c>
      <c r="R13" s="19">
        <v>0</v>
      </c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/>
      <c r="Y13" s="13">
        <f t="shared" si="12"/>
        <v>0</v>
      </c>
      <c r="Z13" s="12">
        <f t="shared" si="13"/>
        <v>0</v>
      </c>
      <c r="AA13" s="4">
        <v>0</v>
      </c>
      <c r="AB13" s="13">
        <f t="shared" si="14"/>
        <v>0</v>
      </c>
      <c r="AC13" s="12">
        <f t="shared" si="15"/>
        <v>0</v>
      </c>
      <c r="AD13" s="6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6">
        <v>0</v>
      </c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/>
      <c r="AQ13" s="13">
        <f t="shared" si="24"/>
        <v>0</v>
      </c>
      <c r="AR13" s="12">
        <f t="shared" si="25"/>
        <v>0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>
        <v>0</v>
      </c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19"/>
      <c r="BF13" s="13">
        <f t="shared" si="34"/>
        <v>0</v>
      </c>
      <c r="BG13" s="12">
        <f t="shared" si="35"/>
        <v>0</v>
      </c>
      <c r="BH13" s="34">
        <v>0</v>
      </c>
      <c r="BI13" s="13">
        <f t="shared" si="36"/>
        <v>0</v>
      </c>
      <c r="BJ13" s="12">
        <f t="shared" si="37"/>
        <v>0</v>
      </c>
      <c r="BK13" s="19"/>
      <c r="BL13" s="13">
        <f t="shared" si="38"/>
        <v>0</v>
      </c>
      <c r="BM13" s="12">
        <f t="shared" si="39"/>
        <v>0</v>
      </c>
      <c r="BN13" s="19"/>
      <c r="BO13" s="13">
        <f t="shared" si="40"/>
        <v>0</v>
      </c>
      <c r="BP13" s="12">
        <f t="shared" si="41"/>
        <v>0</v>
      </c>
      <c r="BQ13" s="19"/>
      <c r="BR13" s="13">
        <f t="shared" si="42"/>
        <v>0</v>
      </c>
      <c r="BS13" s="12">
        <f t="shared" si="43"/>
        <v>0</v>
      </c>
      <c r="BT13" s="19"/>
      <c r="BU13" s="13">
        <f t="shared" si="44"/>
        <v>0</v>
      </c>
      <c r="BV13" s="12">
        <f t="shared" si="45"/>
        <v>0</v>
      </c>
      <c r="BW13" s="19"/>
      <c r="BX13" s="13">
        <f t="shared" si="46"/>
        <v>0</v>
      </c>
      <c r="BY13" s="12">
        <f t="shared" si="47"/>
        <v>0</v>
      </c>
      <c r="BZ13" s="19"/>
      <c r="CA13" s="13">
        <f t="shared" si="48"/>
        <v>0</v>
      </c>
      <c r="CB13" s="12">
        <f t="shared" si="49"/>
        <v>0</v>
      </c>
      <c r="CC13" s="19"/>
      <c r="CD13" s="13">
        <f t="shared" si="50"/>
        <v>0</v>
      </c>
      <c r="CE13" s="12">
        <f t="shared" si="51"/>
        <v>0</v>
      </c>
      <c r="CF13" s="34"/>
      <c r="CG13" s="13">
        <f t="shared" si="52"/>
        <v>0</v>
      </c>
      <c r="CH13" s="12">
        <f t="shared" si="53"/>
        <v>0</v>
      </c>
      <c r="CI13" s="19">
        <v>59</v>
      </c>
      <c r="CJ13" s="13">
        <f t="shared" si="54"/>
        <v>9.8333333333333339</v>
      </c>
      <c r="CK13" s="12">
        <f t="shared" si="55"/>
        <v>1933.3922399999999</v>
      </c>
      <c r="CL13" s="19"/>
      <c r="CM13" s="13">
        <f t="shared" si="56"/>
        <v>0</v>
      </c>
      <c r="CN13" s="12">
        <f t="shared" si="57"/>
        <v>0</v>
      </c>
      <c r="CO13" s="19">
        <f>+ROUND(SUMIFS('[2]CHI TIÊT'!$AC:$AC,'[2]CHI TIÊT'!$I:$I,$A13,'[2]CHI TIÊT'!$M:$M,$B$1)*$D13,0)+ROUND(SUMIFS('[2]CHI TIÊT'!$AC:$AC,'[2]CHI TIÊT'!$I:$I,$A13,'[2]CHI TIÊT'!$M:$M,$B$2)*$D13,0)+ROUND(SUMIFS('[2]CHI TIÊT'!$AC:$AC,'[2]CHI TIÊT'!$I:$I,$A13,'[2]CHI TIÊT'!$M:$M,$B$3)*$D13,0)</f>
        <v>92</v>
      </c>
      <c r="CP13" s="13">
        <f t="shared" si="58"/>
        <v>15.333333333333334</v>
      </c>
      <c r="CQ13" s="12">
        <f t="shared" si="59"/>
        <v>3014.7811200000001</v>
      </c>
      <c r="CR13" s="19"/>
      <c r="CS13" s="18">
        <f t="shared" si="60"/>
        <v>0</v>
      </c>
    </row>
    <row r="14" spans="1:97" x14ac:dyDescent="0.25">
      <c r="A14" s="1">
        <v>173129000</v>
      </c>
      <c r="B14" t="s">
        <v>68</v>
      </c>
      <c r="C14" t="s">
        <v>69</v>
      </c>
      <c r="D14" s="2">
        <v>5.1792828685258967E-2</v>
      </c>
      <c r="E14" s="6">
        <v>6</v>
      </c>
      <c r="F14" s="6">
        <v>32.769359999999999</v>
      </c>
      <c r="G14" s="1">
        <v>320023</v>
      </c>
      <c r="H14" s="1" t="s">
        <v>2</v>
      </c>
      <c r="I14" s="4"/>
      <c r="J14" s="11">
        <f t="shared" si="61"/>
        <v>0</v>
      </c>
      <c r="K14" s="12">
        <f t="shared" si="3"/>
        <v>0</v>
      </c>
      <c r="L14" s="19"/>
      <c r="M14" s="13">
        <f t="shared" si="4"/>
        <v>0</v>
      </c>
      <c r="N14" s="12">
        <f t="shared" si="5"/>
        <v>0</v>
      </c>
      <c r="O14" s="19"/>
      <c r="P14" s="13">
        <f t="shared" si="6"/>
        <v>0</v>
      </c>
      <c r="Q14" s="12">
        <f t="shared" si="7"/>
        <v>0</v>
      </c>
      <c r="R14" s="19">
        <v>0</v>
      </c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/>
      <c r="Y14" s="13">
        <f t="shared" si="12"/>
        <v>0</v>
      </c>
      <c r="Z14" s="12">
        <f t="shared" si="13"/>
        <v>0</v>
      </c>
      <c r="AA14" s="4">
        <v>0</v>
      </c>
      <c r="AB14" s="13">
        <f t="shared" si="14"/>
        <v>0</v>
      </c>
      <c r="AC14" s="12">
        <f t="shared" si="15"/>
        <v>0</v>
      </c>
      <c r="AD14" s="6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6">
        <v>0</v>
      </c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/>
      <c r="AQ14" s="13">
        <f t="shared" si="24"/>
        <v>0</v>
      </c>
      <c r="AR14" s="12">
        <f t="shared" si="25"/>
        <v>0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>
        <v>0</v>
      </c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19"/>
      <c r="BF14" s="13">
        <f t="shared" si="34"/>
        <v>0</v>
      </c>
      <c r="BG14" s="12">
        <f t="shared" si="35"/>
        <v>0</v>
      </c>
      <c r="BH14" s="34">
        <v>0</v>
      </c>
      <c r="BI14" s="13">
        <f t="shared" si="36"/>
        <v>0</v>
      </c>
      <c r="BJ14" s="12">
        <f t="shared" si="37"/>
        <v>0</v>
      </c>
      <c r="BK14" s="19"/>
      <c r="BL14" s="13">
        <f t="shared" si="38"/>
        <v>0</v>
      </c>
      <c r="BM14" s="12">
        <f t="shared" si="39"/>
        <v>0</v>
      </c>
      <c r="BN14" s="19"/>
      <c r="BO14" s="13">
        <f t="shared" si="40"/>
        <v>0</v>
      </c>
      <c r="BP14" s="12">
        <f t="shared" si="41"/>
        <v>0</v>
      </c>
      <c r="BQ14" s="19"/>
      <c r="BR14" s="13">
        <f t="shared" si="42"/>
        <v>0</v>
      </c>
      <c r="BS14" s="12">
        <f t="shared" si="43"/>
        <v>0</v>
      </c>
      <c r="BT14" s="19"/>
      <c r="BU14" s="13">
        <f t="shared" si="44"/>
        <v>0</v>
      </c>
      <c r="BV14" s="12">
        <f t="shared" si="45"/>
        <v>0</v>
      </c>
      <c r="BW14" s="19"/>
      <c r="BX14" s="13">
        <f t="shared" si="46"/>
        <v>0</v>
      </c>
      <c r="BY14" s="12">
        <f t="shared" si="47"/>
        <v>0</v>
      </c>
      <c r="BZ14" s="19"/>
      <c r="CA14" s="13">
        <f t="shared" si="48"/>
        <v>0</v>
      </c>
      <c r="CB14" s="12">
        <f t="shared" si="49"/>
        <v>0</v>
      </c>
      <c r="CC14" s="19"/>
      <c r="CD14" s="13">
        <f t="shared" si="50"/>
        <v>0</v>
      </c>
      <c r="CE14" s="12">
        <f t="shared" si="51"/>
        <v>0</v>
      </c>
      <c r="CF14" s="34"/>
      <c r="CG14" s="13">
        <f t="shared" si="52"/>
        <v>0</v>
      </c>
      <c r="CH14" s="12">
        <f t="shared" si="53"/>
        <v>0</v>
      </c>
      <c r="CI14" s="19">
        <v>19</v>
      </c>
      <c r="CJ14" s="13">
        <f t="shared" si="54"/>
        <v>3.1666666666666665</v>
      </c>
      <c r="CK14" s="12">
        <f t="shared" si="55"/>
        <v>622.61784</v>
      </c>
      <c r="CL14" s="19"/>
      <c r="CM14" s="13">
        <f t="shared" si="56"/>
        <v>0</v>
      </c>
      <c r="CN14" s="12">
        <f t="shared" si="57"/>
        <v>0</v>
      </c>
      <c r="CO14" s="19">
        <f>+ROUND(SUMIFS('[2]CHI TIÊT'!$AC:$AC,'[2]CHI TIÊT'!$I:$I,$A14,'[2]CHI TIÊT'!$M:$M,$B$1)*$D14,0)+ROUND(SUMIFS('[2]CHI TIÊT'!$AC:$AC,'[2]CHI TIÊT'!$I:$I,$A14,'[2]CHI TIÊT'!$M:$M,$B$2)*$D14,0)+ROUND(SUMIFS('[2]CHI TIÊT'!$AC:$AC,'[2]CHI TIÊT'!$I:$I,$A14,'[2]CHI TIÊT'!$M:$M,$B$3)*$D14,0)</f>
        <v>29</v>
      </c>
      <c r="CP14" s="13">
        <f t="shared" si="58"/>
        <v>4.833333333333333</v>
      </c>
      <c r="CQ14" s="12">
        <f t="shared" si="59"/>
        <v>950.31143999999995</v>
      </c>
      <c r="CR14" s="19"/>
      <c r="CS14" s="18">
        <f t="shared" si="60"/>
        <v>0</v>
      </c>
    </row>
    <row r="15" spans="1:97" x14ac:dyDescent="0.25">
      <c r="I15" s="4"/>
      <c r="J15" s="11">
        <f t="shared" si="61"/>
        <v>0</v>
      </c>
      <c r="K15" s="12">
        <f t="shared" si="3"/>
        <v>0</v>
      </c>
      <c r="L15" s="19"/>
      <c r="M15" s="13">
        <f t="shared" si="4"/>
        <v>0</v>
      </c>
      <c r="N15" s="12">
        <f t="shared" si="5"/>
        <v>0</v>
      </c>
      <c r="O15" s="19">
        <v>0</v>
      </c>
      <c r="P15" s="13">
        <f t="shared" si="6"/>
        <v>0</v>
      </c>
      <c r="Q15" s="12">
        <f t="shared" si="7"/>
        <v>0</v>
      </c>
      <c r="R15" s="19">
        <v>0</v>
      </c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/>
      <c r="Y15" s="13">
        <f t="shared" si="12"/>
        <v>0</v>
      </c>
      <c r="Z15" s="12">
        <f t="shared" si="13"/>
        <v>0</v>
      </c>
      <c r="AA15" s="4">
        <v>0</v>
      </c>
      <c r="AB15" s="13">
        <f t="shared" si="14"/>
        <v>0</v>
      </c>
      <c r="AC15" s="12">
        <f t="shared" si="15"/>
        <v>0</v>
      </c>
      <c r="AD15" s="6">
        <v>0</v>
      </c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6">
        <v>0</v>
      </c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/>
      <c r="AQ15" s="13">
        <f t="shared" si="24"/>
        <v>0</v>
      </c>
      <c r="AR15" s="12">
        <f t="shared" si="25"/>
        <v>0</v>
      </c>
      <c r="AS15" s="4">
        <v>0</v>
      </c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>
        <v>0</v>
      </c>
      <c r="AZ15" s="13">
        <f t="shared" si="30"/>
        <v>0</v>
      </c>
      <c r="BA15" s="12">
        <f t="shared" si="31"/>
        <v>0</v>
      </c>
      <c r="BB15" s="4">
        <v>0</v>
      </c>
      <c r="BC15" s="13">
        <f t="shared" si="32"/>
        <v>0</v>
      </c>
      <c r="BD15" s="12">
        <f t="shared" si="33"/>
        <v>0</v>
      </c>
      <c r="BE15" s="19"/>
      <c r="BF15" s="13">
        <f t="shared" si="34"/>
        <v>0</v>
      </c>
      <c r="BG15" s="12">
        <f t="shared" si="35"/>
        <v>0</v>
      </c>
      <c r="BH15" s="34">
        <v>0</v>
      </c>
      <c r="BI15" s="13">
        <f t="shared" si="36"/>
        <v>0</v>
      </c>
      <c r="BJ15" s="12">
        <f t="shared" si="37"/>
        <v>0</v>
      </c>
      <c r="BK15" s="19">
        <v>0</v>
      </c>
      <c r="BL15" s="13">
        <f t="shared" si="38"/>
        <v>0</v>
      </c>
      <c r="BM15" s="12">
        <f t="shared" si="39"/>
        <v>0</v>
      </c>
      <c r="BN15" s="19"/>
      <c r="BO15" s="13">
        <f t="shared" si="40"/>
        <v>0</v>
      </c>
      <c r="BP15" s="12">
        <f t="shared" si="41"/>
        <v>0</v>
      </c>
      <c r="BQ15" s="19"/>
      <c r="BR15" s="13">
        <f t="shared" si="42"/>
        <v>0</v>
      </c>
      <c r="BS15" s="12">
        <f t="shared" si="43"/>
        <v>0</v>
      </c>
      <c r="BT15" s="19">
        <v>0</v>
      </c>
      <c r="BU15" s="13">
        <f t="shared" si="44"/>
        <v>0</v>
      </c>
      <c r="BV15" s="12">
        <f t="shared" si="45"/>
        <v>0</v>
      </c>
      <c r="BW15" s="19">
        <v>0</v>
      </c>
      <c r="BX15" s="13">
        <f t="shared" si="46"/>
        <v>0</v>
      </c>
      <c r="BY15" s="12">
        <f t="shared" si="47"/>
        <v>0</v>
      </c>
      <c r="BZ15" s="19">
        <v>0</v>
      </c>
      <c r="CA15" s="13">
        <f t="shared" si="48"/>
        <v>0</v>
      </c>
      <c r="CB15" s="12">
        <f t="shared" si="49"/>
        <v>0</v>
      </c>
      <c r="CC15" s="19"/>
      <c r="CD15" s="13">
        <f t="shared" si="50"/>
        <v>0</v>
      </c>
      <c r="CE15" s="12">
        <f t="shared" si="51"/>
        <v>0</v>
      </c>
      <c r="CF15" s="34"/>
      <c r="CG15" s="13">
        <f t="shared" si="52"/>
        <v>0</v>
      </c>
      <c r="CH15" s="12">
        <f t="shared" si="53"/>
        <v>0</v>
      </c>
      <c r="CI15" s="19">
        <v>0</v>
      </c>
      <c r="CJ15" s="13">
        <f t="shared" si="54"/>
        <v>0</v>
      </c>
      <c r="CK15" s="12">
        <f t="shared" si="55"/>
        <v>0</v>
      </c>
      <c r="CL15" s="19"/>
      <c r="CM15" s="13">
        <f t="shared" si="56"/>
        <v>0</v>
      </c>
      <c r="CN15" s="12">
        <f t="shared" si="57"/>
        <v>0</v>
      </c>
      <c r="CO15" s="19"/>
      <c r="CP15" s="13">
        <f t="shared" si="58"/>
        <v>0</v>
      </c>
      <c r="CQ15" s="12">
        <f t="shared" si="59"/>
        <v>0</v>
      </c>
      <c r="CR15" s="19"/>
      <c r="CS15" s="18">
        <f t="shared" si="60"/>
        <v>0</v>
      </c>
    </row>
    <row r="16" spans="1:97" x14ac:dyDescent="0.25">
      <c r="I16" s="4"/>
      <c r="J16" s="11">
        <f t="shared" si="61"/>
        <v>0</v>
      </c>
      <c r="K16" s="12">
        <f t="shared" si="3"/>
        <v>0</v>
      </c>
      <c r="L16" s="19"/>
      <c r="M16" s="13">
        <f t="shared" si="4"/>
        <v>0</v>
      </c>
      <c r="N16" s="12">
        <f t="shared" si="5"/>
        <v>0</v>
      </c>
      <c r="O16" s="19">
        <v>0</v>
      </c>
      <c r="P16" s="13">
        <f t="shared" si="6"/>
        <v>0</v>
      </c>
      <c r="Q16" s="12">
        <f t="shared" si="7"/>
        <v>0</v>
      </c>
      <c r="R16" s="19">
        <v>0</v>
      </c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/>
      <c r="Y16" s="13">
        <f t="shared" si="12"/>
        <v>0</v>
      </c>
      <c r="Z16" s="12">
        <f t="shared" si="13"/>
        <v>0</v>
      </c>
      <c r="AA16" s="4">
        <v>0</v>
      </c>
      <c r="AB16" s="13">
        <f t="shared" si="14"/>
        <v>0</v>
      </c>
      <c r="AC16" s="12">
        <f t="shared" si="15"/>
        <v>0</v>
      </c>
      <c r="AD16" s="6">
        <v>0</v>
      </c>
      <c r="AE16" s="13">
        <f t="shared" si="16"/>
        <v>0</v>
      </c>
      <c r="AF16" s="12">
        <f t="shared" si="17"/>
        <v>0</v>
      </c>
      <c r="AG16" s="4">
        <v>0</v>
      </c>
      <c r="AH16" s="13">
        <f t="shared" si="18"/>
        <v>0</v>
      </c>
      <c r="AI16" s="12">
        <f t="shared" si="19"/>
        <v>0</v>
      </c>
      <c r="AJ16" s="6">
        <v>0</v>
      </c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/>
      <c r="AQ16" s="13">
        <f t="shared" si="24"/>
        <v>0</v>
      </c>
      <c r="AR16" s="12">
        <f t="shared" si="25"/>
        <v>0</v>
      </c>
      <c r="AS16" s="4">
        <v>0</v>
      </c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>
        <v>0</v>
      </c>
      <c r="AZ16" s="13">
        <f t="shared" si="30"/>
        <v>0</v>
      </c>
      <c r="BA16" s="12">
        <f t="shared" si="31"/>
        <v>0</v>
      </c>
      <c r="BB16" s="4">
        <v>0</v>
      </c>
      <c r="BC16" s="13">
        <f t="shared" si="32"/>
        <v>0</v>
      </c>
      <c r="BD16" s="12">
        <f t="shared" si="33"/>
        <v>0</v>
      </c>
      <c r="BE16" s="19"/>
      <c r="BF16" s="13">
        <f t="shared" si="34"/>
        <v>0</v>
      </c>
      <c r="BG16" s="12">
        <f t="shared" si="35"/>
        <v>0</v>
      </c>
      <c r="BH16" s="34">
        <v>0</v>
      </c>
      <c r="BI16" s="13">
        <f t="shared" si="36"/>
        <v>0</v>
      </c>
      <c r="BJ16" s="12">
        <f t="shared" si="37"/>
        <v>0</v>
      </c>
      <c r="BK16" s="19">
        <v>0</v>
      </c>
      <c r="BL16" s="13">
        <f t="shared" si="38"/>
        <v>0</v>
      </c>
      <c r="BM16" s="12">
        <f t="shared" si="39"/>
        <v>0</v>
      </c>
      <c r="BN16" s="19">
        <v>0</v>
      </c>
      <c r="BO16" s="13">
        <f t="shared" si="40"/>
        <v>0</v>
      </c>
      <c r="BP16" s="12">
        <f t="shared" si="41"/>
        <v>0</v>
      </c>
      <c r="BQ16" s="19"/>
      <c r="BR16" s="13">
        <f t="shared" si="42"/>
        <v>0</v>
      </c>
      <c r="BS16" s="12">
        <f t="shared" si="43"/>
        <v>0</v>
      </c>
      <c r="BT16" s="19">
        <v>0</v>
      </c>
      <c r="BU16" s="13">
        <f t="shared" si="44"/>
        <v>0</v>
      </c>
      <c r="BV16" s="12">
        <f t="shared" si="45"/>
        <v>0</v>
      </c>
      <c r="BW16" s="19">
        <v>0</v>
      </c>
      <c r="BX16" s="13">
        <f t="shared" si="46"/>
        <v>0</v>
      </c>
      <c r="BY16" s="12">
        <f t="shared" si="47"/>
        <v>0</v>
      </c>
      <c r="BZ16" s="19">
        <v>0</v>
      </c>
      <c r="CA16" s="13">
        <f t="shared" si="48"/>
        <v>0</v>
      </c>
      <c r="CB16" s="12">
        <f t="shared" si="49"/>
        <v>0</v>
      </c>
      <c r="CC16" s="19"/>
      <c r="CD16" s="13">
        <f t="shared" si="50"/>
        <v>0</v>
      </c>
      <c r="CE16" s="12">
        <f t="shared" si="51"/>
        <v>0</v>
      </c>
      <c r="CF16" s="34"/>
      <c r="CG16" s="13">
        <f t="shared" si="52"/>
        <v>0</v>
      </c>
      <c r="CH16" s="12">
        <f t="shared" si="53"/>
        <v>0</v>
      </c>
      <c r="CI16" s="19">
        <v>0</v>
      </c>
      <c r="CJ16" s="13">
        <f t="shared" si="54"/>
        <v>0</v>
      </c>
      <c r="CK16" s="12">
        <f t="shared" si="55"/>
        <v>0</v>
      </c>
      <c r="CL16" s="19"/>
      <c r="CM16" s="13">
        <f t="shared" si="56"/>
        <v>0</v>
      </c>
      <c r="CN16" s="12">
        <f t="shared" si="57"/>
        <v>0</v>
      </c>
      <c r="CO16" s="19"/>
      <c r="CP16" s="13">
        <f t="shared" si="58"/>
        <v>0</v>
      </c>
      <c r="CQ16" s="12">
        <f t="shared" si="59"/>
        <v>0</v>
      </c>
      <c r="CR16" s="19"/>
      <c r="CS16" s="18">
        <f t="shared" si="60"/>
        <v>0</v>
      </c>
    </row>
    <row r="17" spans="1:97" x14ac:dyDescent="0.25">
      <c r="A17" s="1">
        <v>173123000</v>
      </c>
      <c r="B17" t="s">
        <v>56</v>
      </c>
      <c r="C17" t="s">
        <v>57</v>
      </c>
      <c r="D17" s="2">
        <v>0.20517928286852591</v>
      </c>
      <c r="E17" s="6">
        <v>6</v>
      </c>
      <c r="F17" s="6">
        <v>31.289760000000001</v>
      </c>
      <c r="G17" s="1">
        <v>320118</v>
      </c>
      <c r="H17" s="1" t="s">
        <v>5</v>
      </c>
      <c r="I17" s="4"/>
      <c r="J17" s="11">
        <f t="shared" si="61"/>
        <v>0</v>
      </c>
      <c r="K17" s="12">
        <f t="shared" si="3"/>
        <v>0</v>
      </c>
      <c r="L17" s="19"/>
      <c r="M17" s="13">
        <f t="shared" si="4"/>
        <v>0</v>
      </c>
      <c r="N17" s="12">
        <f t="shared" si="5"/>
        <v>0</v>
      </c>
      <c r="O17" s="19"/>
      <c r="P17" s="13">
        <f t="shared" si="6"/>
        <v>0</v>
      </c>
      <c r="Q17" s="12">
        <f t="shared" si="7"/>
        <v>0</v>
      </c>
      <c r="R17" s="19">
        <v>0</v>
      </c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/>
      <c r="Y17" s="13">
        <f t="shared" si="12"/>
        <v>0</v>
      </c>
      <c r="Z17" s="12">
        <f t="shared" si="13"/>
        <v>0</v>
      </c>
      <c r="AA17" s="4">
        <v>0</v>
      </c>
      <c r="AB17" s="13">
        <f t="shared" si="14"/>
        <v>0</v>
      </c>
      <c r="AC17" s="12">
        <f t="shared" si="15"/>
        <v>0</v>
      </c>
      <c r="AD17" s="6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6">
        <v>0</v>
      </c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/>
      <c r="AQ17" s="13">
        <f t="shared" si="24"/>
        <v>0</v>
      </c>
      <c r="AR17" s="12">
        <f t="shared" si="25"/>
        <v>0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>
        <v>0</v>
      </c>
      <c r="BC17" s="13">
        <f t="shared" si="32"/>
        <v>0</v>
      </c>
      <c r="BD17" s="12">
        <f t="shared" si="33"/>
        <v>0</v>
      </c>
      <c r="BE17" s="19"/>
      <c r="BF17" s="13">
        <f t="shared" si="34"/>
        <v>0</v>
      </c>
      <c r="BG17" s="12">
        <f t="shared" si="35"/>
        <v>0</v>
      </c>
      <c r="BH17" s="34"/>
      <c r="BI17" s="13">
        <f t="shared" si="36"/>
        <v>0</v>
      </c>
      <c r="BJ17" s="12">
        <f t="shared" si="37"/>
        <v>0</v>
      </c>
      <c r="BK17" s="19"/>
      <c r="BL17" s="13">
        <f t="shared" si="38"/>
        <v>0</v>
      </c>
      <c r="BM17" s="12">
        <f t="shared" si="39"/>
        <v>0</v>
      </c>
      <c r="BN17" s="19"/>
      <c r="BO17" s="13">
        <f t="shared" si="40"/>
        <v>0</v>
      </c>
      <c r="BP17" s="12">
        <f t="shared" si="41"/>
        <v>0</v>
      </c>
      <c r="BQ17" s="19"/>
      <c r="BR17" s="13">
        <f t="shared" si="42"/>
        <v>0</v>
      </c>
      <c r="BS17" s="12">
        <f t="shared" si="43"/>
        <v>0</v>
      </c>
      <c r="BT17" s="19"/>
      <c r="BU17" s="13">
        <f t="shared" si="44"/>
        <v>0</v>
      </c>
      <c r="BV17" s="12">
        <f t="shared" si="45"/>
        <v>0</v>
      </c>
      <c r="BW17" s="19"/>
      <c r="BX17" s="13">
        <f t="shared" si="46"/>
        <v>0</v>
      </c>
      <c r="BY17" s="12">
        <f t="shared" si="47"/>
        <v>0</v>
      </c>
      <c r="BZ17" s="19"/>
      <c r="CA17" s="13">
        <f t="shared" si="48"/>
        <v>0</v>
      </c>
      <c r="CB17" s="12">
        <f t="shared" si="49"/>
        <v>0</v>
      </c>
      <c r="CC17" s="19"/>
      <c r="CD17" s="13">
        <f t="shared" si="50"/>
        <v>0</v>
      </c>
      <c r="CE17" s="12">
        <f t="shared" si="51"/>
        <v>0</v>
      </c>
      <c r="CF17" s="34"/>
      <c r="CG17" s="13">
        <f t="shared" si="52"/>
        <v>0</v>
      </c>
      <c r="CH17" s="12">
        <f t="shared" si="53"/>
        <v>0</v>
      </c>
      <c r="CI17" s="19">
        <v>5</v>
      </c>
      <c r="CJ17" s="13">
        <f t="shared" si="54"/>
        <v>0.83333333333333337</v>
      </c>
      <c r="CK17" s="12">
        <f t="shared" si="55"/>
        <v>156.44880000000001</v>
      </c>
      <c r="CL17" s="19"/>
      <c r="CM17" s="13">
        <f t="shared" si="56"/>
        <v>0</v>
      </c>
      <c r="CN17" s="12">
        <f t="shared" si="57"/>
        <v>0</v>
      </c>
      <c r="CO17" s="19">
        <f>+ROUND(SUMIFS('[2]CHI TIÊT'!$AC:$AC,'[2]CHI TIÊT'!$I:$I,$A17,'[2]CHI TIÊT'!$M:$M,$B$1)*$D17,0)+ROUND(SUMIFS('[2]CHI TIÊT'!$AC:$AC,'[2]CHI TIÊT'!$I:$I,$A17,'[2]CHI TIÊT'!$M:$M,$B$2)*$D17,0)+ROUND(SUMIFS('[2]CHI TIÊT'!$AC:$AC,'[2]CHI TIÊT'!$I:$I,$A17,'[2]CHI TIÊT'!$M:$M,$B$3)*$D17,0)</f>
        <v>20</v>
      </c>
      <c r="CP17" s="13">
        <f t="shared" si="58"/>
        <v>3.3333333333333335</v>
      </c>
      <c r="CQ17" s="12">
        <f t="shared" si="59"/>
        <v>625.79520000000002</v>
      </c>
      <c r="CR17" s="19"/>
      <c r="CS17" s="18">
        <f t="shared" si="60"/>
        <v>0</v>
      </c>
    </row>
    <row r="18" spans="1:97" x14ac:dyDescent="0.25">
      <c r="A18" s="1">
        <v>173123000</v>
      </c>
      <c r="B18" t="s">
        <v>58</v>
      </c>
      <c r="C18" t="s">
        <v>59</v>
      </c>
      <c r="D18" s="2">
        <v>0.12151394422310756</v>
      </c>
      <c r="E18" s="6">
        <v>6</v>
      </c>
      <c r="F18" s="6">
        <v>31.289760000000001</v>
      </c>
      <c r="G18" s="1">
        <v>320118</v>
      </c>
      <c r="H18" s="1" t="s">
        <v>5</v>
      </c>
      <c r="I18" s="4"/>
      <c r="J18" s="11">
        <f t="shared" si="61"/>
        <v>0</v>
      </c>
      <c r="K18" s="12">
        <f t="shared" si="3"/>
        <v>0</v>
      </c>
      <c r="L18" s="19"/>
      <c r="M18" s="13">
        <f t="shared" si="4"/>
        <v>0</v>
      </c>
      <c r="N18" s="12">
        <f t="shared" si="5"/>
        <v>0</v>
      </c>
      <c r="O18" s="19"/>
      <c r="P18" s="13">
        <f t="shared" si="6"/>
        <v>0</v>
      </c>
      <c r="Q18" s="12">
        <f t="shared" si="7"/>
        <v>0</v>
      </c>
      <c r="R18" s="19">
        <v>0</v>
      </c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/>
      <c r="Y18" s="13">
        <f t="shared" si="12"/>
        <v>0</v>
      </c>
      <c r="Z18" s="12">
        <f t="shared" si="13"/>
        <v>0</v>
      </c>
      <c r="AA18" s="4">
        <v>0</v>
      </c>
      <c r="AB18" s="13">
        <f t="shared" si="14"/>
        <v>0</v>
      </c>
      <c r="AC18" s="12">
        <f t="shared" si="15"/>
        <v>0</v>
      </c>
      <c r="AD18" s="6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6">
        <v>0</v>
      </c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/>
      <c r="AQ18" s="13">
        <f t="shared" si="24"/>
        <v>0</v>
      </c>
      <c r="AR18" s="12">
        <f t="shared" si="25"/>
        <v>0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>
        <v>0</v>
      </c>
      <c r="BC18" s="13">
        <f t="shared" si="32"/>
        <v>0</v>
      </c>
      <c r="BD18" s="12">
        <f t="shared" si="33"/>
        <v>0</v>
      </c>
      <c r="BE18" s="19"/>
      <c r="BF18" s="13">
        <f t="shared" si="34"/>
        <v>0</v>
      </c>
      <c r="BG18" s="12">
        <f t="shared" si="35"/>
        <v>0</v>
      </c>
      <c r="BH18" s="34"/>
      <c r="BI18" s="13">
        <f t="shared" si="36"/>
        <v>0</v>
      </c>
      <c r="BJ18" s="12">
        <f t="shared" si="37"/>
        <v>0</v>
      </c>
      <c r="BK18" s="19"/>
      <c r="BL18" s="13">
        <f t="shared" si="38"/>
        <v>0</v>
      </c>
      <c r="BM18" s="12">
        <f t="shared" si="39"/>
        <v>0</v>
      </c>
      <c r="BN18" s="19"/>
      <c r="BO18" s="13">
        <f t="shared" si="40"/>
        <v>0</v>
      </c>
      <c r="BP18" s="12">
        <f t="shared" si="41"/>
        <v>0</v>
      </c>
      <c r="BQ18" s="19"/>
      <c r="BR18" s="13">
        <f t="shared" si="42"/>
        <v>0</v>
      </c>
      <c r="BS18" s="12">
        <f t="shared" si="43"/>
        <v>0</v>
      </c>
      <c r="BT18" s="19"/>
      <c r="BU18" s="13">
        <f t="shared" si="44"/>
        <v>0</v>
      </c>
      <c r="BV18" s="12">
        <f t="shared" si="45"/>
        <v>0</v>
      </c>
      <c r="BW18" s="19"/>
      <c r="BX18" s="13">
        <f t="shared" si="46"/>
        <v>0</v>
      </c>
      <c r="BY18" s="12">
        <f t="shared" si="47"/>
        <v>0</v>
      </c>
      <c r="BZ18" s="19"/>
      <c r="CA18" s="13">
        <f t="shared" si="48"/>
        <v>0</v>
      </c>
      <c r="CB18" s="12">
        <f t="shared" si="49"/>
        <v>0</v>
      </c>
      <c r="CC18" s="19"/>
      <c r="CD18" s="13">
        <f t="shared" si="50"/>
        <v>0</v>
      </c>
      <c r="CE18" s="12">
        <f t="shared" si="51"/>
        <v>0</v>
      </c>
      <c r="CF18" s="34"/>
      <c r="CG18" s="13">
        <f t="shared" si="52"/>
        <v>0</v>
      </c>
      <c r="CH18" s="12">
        <f t="shared" si="53"/>
        <v>0</v>
      </c>
      <c r="CI18" s="19">
        <v>3</v>
      </c>
      <c r="CJ18" s="13">
        <f t="shared" si="54"/>
        <v>0.5</v>
      </c>
      <c r="CK18" s="12">
        <f t="shared" si="55"/>
        <v>93.869280000000003</v>
      </c>
      <c r="CL18" s="19"/>
      <c r="CM18" s="13">
        <f t="shared" si="56"/>
        <v>0</v>
      </c>
      <c r="CN18" s="12">
        <f t="shared" si="57"/>
        <v>0</v>
      </c>
      <c r="CO18" s="19">
        <f>+ROUND(SUMIFS('[2]CHI TIÊT'!$AC:$AC,'[2]CHI TIÊT'!$I:$I,$A18,'[2]CHI TIÊT'!$M:$M,$B$1)*$D18,0)+ROUND(SUMIFS('[2]CHI TIÊT'!$AC:$AC,'[2]CHI TIÊT'!$I:$I,$A18,'[2]CHI TIÊT'!$M:$M,$B$2)*$D18,0)+ROUND(SUMIFS('[2]CHI TIÊT'!$AC:$AC,'[2]CHI TIÊT'!$I:$I,$A18,'[2]CHI TIÊT'!$M:$M,$B$3)*$D18,0)</f>
        <v>12</v>
      </c>
      <c r="CP18" s="13">
        <f t="shared" si="58"/>
        <v>2</v>
      </c>
      <c r="CQ18" s="12">
        <f t="shared" si="59"/>
        <v>375.47712000000001</v>
      </c>
      <c r="CR18" s="19"/>
      <c r="CS18" s="18">
        <f t="shared" si="60"/>
        <v>0</v>
      </c>
    </row>
    <row r="19" spans="1:97" x14ac:dyDescent="0.25">
      <c r="A19" s="1">
        <v>173123000</v>
      </c>
      <c r="B19" t="s">
        <v>60</v>
      </c>
      <c r="C19" t="s">
        <v>61</v>
      </c>
      <c r="D19" s="2">
        <v>0.14541832669322707</v>
      </c>
      <c r="E19" s="6">
        <v>6</v>
      </c>
      <c r="F19" s="6">
        <v>31.289760000000001</v>
      </c>
      <c r="G19" s="1">
        <v>320118</v>
      </c>
      <c r="H19" s="1" t="s">
        <v>5</v>
      </c>
      <c r="I19" s="4"/>
      <c r="J19" s="11">
        <f t="shared" si="61"/>
        <v>0</v>
      </c>
      <c r="K19" s="12">
        <f t="shared" si="3"/>
        <v>0</v>
      </c>
      <c r="L19" s="19"/>
      <c r="M19" s="13">
        <f t="shared" si="4"/>
        <v>0</v>
      </c>
      <c r="N19" s="12">
        <f t="shared" si="5"/>
        <v>0</v>
      </c>
      <c r="O19" s="19"/>
      <c r="P19" s="13">
        <f t="shared" si="6"/>
        <v>0</v>
      </c>
      <c r="Q19" s="12">
        <f t="shared" si="7"/>
        <v>0</v>
      </c>
      <c r="R19" s="19">
        <v>0</v>
      </c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/>
      <c r="Y19" s="13">
        <f t="shared" si="12"/>
        <v>0</v>
      </c>
      <c r="Z19" s="12">
        <f t="shared" si="13"/>
        <v>0</v>
      </c>
      <c r="AA19" s="4">
        <v>0</v>
      </c>
      <c r="AB19" s="13">
        <f t="shared" si="14"/>
        <v>0</v>
      </c>
      <c r="AC19" s="12">
        <f t="shared" si="15"/>
        <v>0</v>
      </c>
      <c r="AD19" s="6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6">
        <v>0</v>
      </c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/>
      <c r="AQ19" s="13">
        <f t="shared" si="24"/>
        <v>0</v>
      </c>
      <c r="AR19" s="12">
        <f t="shared" si="25"/>
        <v>0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>
        <v>0</v>
      </c>
      <c r="BC19" s="13">
        <f t="shared" si="32"/>
        <v>0</v>
      </c>
      <c r="BD19" s="12">
        <f t="shared" si="33"/>
        <v>0</v>
      </c>
      <c r="BE19" s="19"/>
      <c r="BF19" s="13">
        <f t="shared" si="34"/>
        <v>0</v>
      </c>
      <c r="BG19" s="12">
        <f t="shared" si="35"/>
        <v>0</v>
      </c>
      <c r="BH19" s="34"/>
      <c r="BI19" s="13">
        <f t="shared" si="36"/>
        <v>0</v>
      </c>
      <c r="BJ19" s="12">
        <f t="shared" si="37"/>
        <v>0</v>
      </c>
      <c r="BK19" s="19"/>
      <c r="BL19" s="13">
        <f t="shared" si="38"/>
        <v>0</v>
      </c>
      <c r="BM19" s="12">
        <f t="shared" si="39"/>
        <v>0</v>
      </c>
      <c r="BN19" s="19"/>
      <c r="BO19" s="13">
        <f t="shared" si="40"/>
        <v>0</v>
      </c>
      <c r="BP19" s="12">
        <f t="shared" si="41"/>
        <v>0</v>
      </c>
      <c r="BQ19" s="19"/>
      <c r="BR19" s="13">
        <f t="shared" si="42"/>
        <v>0</v>
      </c>
      <c r="BS19" s="12">
        <f t="shared" si="43"/>
        <v>0</v>
      </c>
      <c r="BT19" s="19"/>
      <c r="BU19" s="13">
        <f t="shared" si="44"/>
        <v>0</v>
      </c>
      <c r="BV19" s="12">
        <f t="shared" si="45"/>
        <v>0</v>
      </c>
      <c r="BW19" s="19"/>
      <c r="BX19" s="13">
        <f t="shared" si="46"/>
        <v>0</v>
      </c>
      <c r="BY19" s="12">
        <f t="shared" si="47"/>
        <v>0</v>
      </c>
      <c r="BZ19" s="19"/>
      <c r="CA19" s="13">
        <f t="shared" si="48"/>
        <v>0</v>
      </c>
      <c r="CB19" s="12">
        <f t="shared" si="49"/>
        <v>0</v>
      </c>
      <c r="CC19" s="19"/>
      <c r="CD19" s="13">
        <f t="shared" si="50"/>
        <v>0</v>
      </c>
      <c r="CE19" s="12">
        <f t="shared" si="51"/>
        <v>0</v>
      </c>
      <c r="CF19" s="34"/>
      <c r="CG19" s="13">
        <f t="shared" si="52"/>
        <v>0</v>
      </c>
      <c r="CH19" s="12">
        <f t="shared" si="53"/>
        <v>0</v>
      </c>
      <c r="CI19" s="19">
        <v>3</v>
      </c>
      <c r="CJ19" s="13">
        <f t="shared" si="54"/>
        <v>0.5</v>
      </c>
      <c r="CK19" s="12">
        <f t="shared" si="55"/>
        <v>93.869280000000003</v>
      </c>
      <c r="CL19" s="19"/>
      <c r="CM19" s="13">
        <f t="shared" si="56"/>
        <v>0</v>
      </c>
      <c r="CN19" s="12">
        <f t="shared" si="57"/>
        <v>0</v>
      </c>
      <c r="CO19" s="19">
        <f>+ROUND(SUMIFS('[2]CHI TIÊT'!$AC:$AC,'[2]CHI TIÊT'!$I:$I,$A19,'[2]CHI TIÊT'!$M:$M,$B$1)*$D19,0)+ROUND(SUMIFS('[2]CHI TIÊT'!$AC:$AC,'[2]CHI TIÊT'!$I:$I,$A19,'[2]CHI TIÊT'!$M:$M,$B$2)*$D19,0)+ROUND(SUMIFS('[2]CHI TIÊT'!$AC:$AC,'[2]CHI TIÊT'!$I:$I,$A19,'[2]CHI TIÊT'!$M:$M,$B$3)*$D19,0)</f>
        <v>14</v>
      </c>
      <c r="CP19" s="13">
        <f t="shared" si="58"/>
        <v>2.3333333333333335</v>
      </c>
      <c r="CQ19" s="12">
        <f t="shared" si="59"/>
        <v>438.05664000000002</v>
      </c>
      <c r="CR19" s="19"/>
      <c r="CS19" s="18">
        <f t="shared" si="60"/>
        <v>0</v>
      </c>
    </row>
    <row r="20" spans="1:97" x14ac:dyDescent="0.25">
      <c r="A20" s="1">
        <v>173123000</v>
      </c>
      <c r="B20" t="s">
        <v>62</v>
      </c>
      <c r="C20" t="s">
        <v>63</v>
      </c>
      <c r="D20" s="2">
        <v>0.15139442231075695</v>
      </c>
      <c r="E20" s="6">
        <v>6</v>
      </c>
      <c r="F20" s="6">
        <v>31.289760000000001</v>
      </c>
      <c r="G20" s="1">
        <v>320118</v>
      </c>
      <c r="H20" s="1" t="s">
        <v>5</v>
      </c>
      <c r="I20" s="4"/>
      <c r="J20" s="11">
        <f t="shared" si="61"/>
        <v>0</v>
      </c>
      <c r="K20" s="12">
        <f t="shared" si="3"/>
        <v>0</v>
      </c>
      <c r="L20" s="19"/>
      <c r="M20" s="13">
        <f t="shared" si="4"/>
        <v>0</v>
      </c>
      <c r="N20" s="12">
        <f t="shared" si="5"/>
        <v>0</v>
      </c>
      <c r="O20" s="19"/>
      <c r="P20" s="13">
        <f t="shared" si="6"/>
        <v>0</v>
      </c>
      <c r="Q20" s="12">
        <f t="shared" si="7"/>
        <v>0</v>
      </c>
      <c r="R20" s="19">
        <v>0</v>
      </c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/>
      <c r="Y20" s="13">
        <f t="shared" si="12"/>
        <v>0</v>
      </c>
      <c r="Z20" s="12">
        <f t="shared" si="13"/>
        <v>0</v>
      </c>
      <c r="AA20" s="4">
        <v>0</v>
      </c>
      <c r="AB20" s="13">
        <f t="shared" si="14"/>
        <v>0</v>
      </c>
      <c r="AC20" s="12">
        <f t="shared" si="15"/>
        <v>0</v>
      </c>
      <c r="AD20" s="6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6">
        <v>0</v>
      </c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/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>
        <v>0</v>
      </c>
      <c r="BC20" s="13">
        <f t="shared" si="32"/>
        <v>0</v>
      </c>
      <c r="BD20" s="12">
        <f t="shared" si="33"/>
        <v>0</v>
      </c>
      <c r="BE20" s="19"/>
      <c r="BF20" s="13">
        <f t="shared" si="34"/>
        <v>0</v>
      </c>
      <c r="BG20" s="12">
        <f t="shared" si="35"/>
        <v>0</v>
      </c>
      <c r="BH20" s="34"/>
      <c r="BI20" s="13">
        <f t="shared" si="36"/>
        <v>0</v>
      </c>
      <c r="BJ20" s="12">
        <f t="shared" si="37"/>
        <v>0</v>
      </c>
      <c r="BK20" s="19"/>
      <c r="BL20" s="13">
        <f t="shared" si="38"/>
        <v>0</v>
      </c>
      <c r="BM20" s="12">
        <f t="shared" si="39"/>
        <v>0</v>
      </c>
      <c r="BN20" s="19"/>
      <c r="BO20" s="13">
        <f t="shared" si="40"/>
        <v>0</v>
      </c>
      <c r="BP20" s="12">
        <f t="shared" si="41"/>
        <v>0</v>
      </c>
      <c r="BQ20" s="19"/>
      <c r="BR20" s="13">
        <f t="shared" si="42"/>
        <v>0</v>
      </c>
      <c r="BS20" s="12">
        <f t="shared" si="43"/>
        <v>0</v>
      </c>
      <c r="BT20" s="19"/>
      <c r="BU20" s="13">
        <f t="shared" si="44"/>
        <v>0</v>
      </c>
      <c r="BV20" s="12">
        <f t="shared" si="45"/>
        <v>0</v>
      </c>
      <c r="BW20" s="19"/>
      <c r="BX20" s="13">
        <f t="shared" si="46"/>
        <v>0</v>
      </c>
      <c r="BY20" s="12">
        <f t="shared" si="47"/>
        <v>0</v>
      </c>
      <c r="BZ20" s="19"/>
      <c r="CA20" s="13">
        <f t="shared" si="48"/>
        <v>0</v>
      </c>
      <c r="CB20" s="12">
        <f t="shared" si="49"/>
        <v>0</v>
      </c>
      <c r="CC20" s="19"/>
      <c r="CD20" s="13">
        <f t="shared" si="50"/>
        <v>0</v>
      </c>
      <c r="CE20" s="12">
        <f t="shared" si="51"/>
        <v>0</v>
      </c>
      <c r="CF20" s="34"/>
      <c r="CG20" s="13">
        <f t="shared" si="52"/>
        <v>0</v>
      </c>
      <c r="CH20" s="12">
        <f t="shared" si="53"/>
        <v>0</v>
      </c>
      <c r="CI20" s="19">
        <v>4</v>
      </c>
      <c r="CJ20" s="13">
        <f t="shared" si="54"/>
        <v>0.66666666666666663</v>
      </c>
      <c r="CK20" s="12">
        <f t="shared" si="55"/>
        <v>125.15904</v>
      </c>
      <c r="CL20" s="19"/>
      <c r="CM20" s="13">
        <f t="shared" si="56"/>
        <v>0</v>
      </c>
      <c r="CN20" s="12">
        <f t="shared" si="57"/>
        <v>0</v>
      </c>
      <c r="CO20" s="19">
        <f>+ROUND(SUMIFS('[2]CHI TIÊT'!$AC:$AC,'[2]CHI TIÊT'!$I:$I,$A20,'[2]CHI TIÊT'!$M:$M,$B$1)*$D20,0)+ROUND(SUMIFS('[2]CHI TIÊT'!$AC:$AC,'[2]CHI TIÊT'!$I:$I,$A20,'[2]CHI TIÊT'!$M:$M,$B$2)*$D20,0)+ROUND(SUMIFS('[2]CHI TIÊT'!$AC:$AC,'[2]CHI TIÊT'!$I:$I,$A20,'[2]CHI TIÊT'!$M:$M,$B$3)*$D20,0)</f>
        <v>14</v>
      </c>
      <c r="CP20" s="13">
        <f t="shared" si="58"/>
        <v>2.3333333333333335</v>
      </c>
      <c r="CQ20" s="12">
        <f t="shared" si="59"/>
        <v>438.05664000000002</v>
      </c>
      <c r="CR20" s="19"/>
      <c r="CS20" s="18">
        <f t="shared" si="60"/>
        <v>0</v>
      </c>
    </row>
    <row r="21" spans="1:97" x14ac:dyDescent="0.25">
      <c r="A21" s="1">
        <v>173123000</v>
      </c>
      <c r="B21" t="s">
        <v>64</v>
      </c>
      <c r="C21" t="s">
        <v>65</v>
      </c>
      <c r="D21" s="2">
        <v>0.16334661354581673</v>
      </c>
      <c r="E21" s="6">
        <v>6</v>
      </c>
      <c r="F21" s="6">
        <v>31.289760000000001</v>
      </c>
      <c r="G21" s="1">
        <v>320118</v>
      </c>
      <c r="H21" s="1" t="s">
        <v>5</v>
      </c>
      <c r="I21" s="4"/>
      <c r="J21" s="11">
        <f t="shared" si="61"/>
        <v>0</v>
      </c>
      <c r="K21" s="12">
        <f t="shared" si="3"/>
        <v>0</v>
      </c>
      <c r="L21" s="19"/>
      <c r="M21" s="13">
        <f t="shared" si="4"/>
        <v>0</v>
      </c>
      <c r="N21" s="12">
        <f t="shared" si="5"/>
        <v>0</v>
      </c>
      <c r="O21" s="19"/>
      <c r="P21" s="13">
        <f t="shared" si="6"/>
        <v>0</v>
      </c>
      <c r="Q21" s="12">
        <f t="shared" si="7"/>
        <v>0</v>
      </c>
      <c r="R21" s="19">
        <v>0</v>
      </c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/>
      <c r="Y21" s="13">
        <f t="shared" si="12"/>
        <v>0</v>
      </c>
      <c r="Z21" s="12">
        <f t="shared" si="13"/>
        <v>0</v>
      </c>
      <c r="AA21" s="4">
        <v>0</v>
      </c>
      <c r="AB21" s="13">
        <f t="shared" si="14"/>
        <v>0</v>
      </c>
      <c r="AC21" s="12">
        <f t="shared" si="15"/>
        <v>0</v>
      </c>
      <c r="AD21" s="6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6">
        <v>0</v>
      </c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/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>
        <v>0</v>
      </c>
      <c r="BC21" s="13">
        <f t="shared" si="32"/>
        <v>0</v>
      </c>
      <c r="BD21" s="12">
        <f t="shared" si="33"/>
        <v>0</v>
      </c>
      <c r="BE21" s="19"/>
      <c r="BF21" s="13">
        <f t="shared" si="34"/>
        <v>0</v>
      </c>
      <c r="BG21" s="12">
        <f t="shared" si="35"/>
        <v>0</v>
      </c>
      <c r="BH21" s="34"/>
      <c r="BI21" s="13">
        <f t="shared" si="36"/>
        <v>0</v>
      </c>
      <c r="BJ21" s="12">
        <f t="shared" si="37"/>
        <v>0</v>
      </c>
      <c r="BK21" s="19"/>
      <c r="BL21" s="13">
        <f t="shared" si="38"/>
        <v>0</v>
      </c>
      <c r="BM21" s="12">
        <f t="shared" si="39"/>
        <v>0</v>
      </c>
      <c r="BN21" s="19"/>
      <c r="BO21" s="13">
        <f t="shared" si="40"/>
        <v>0</v>
      </c>
      <c r="BP21" s="12">
        <f t="shared" si="41"/>
        <v>0</v>
      </c>
      <c r="BQ21" s="19"/>
      <c r="BR21" s="13">
        <f t="shared" si="42"/>
        <v>0</v>
      </c>
      <c r="BS21" s="12">
        <f t="shared" si="43"/>
        <v>0</v>
      </c>
      <c r="BT21" s="19"/>
      <c r="BU21" s="13">
        <f t="shared" si="44"/>
        <v>0</v>
      </c>
      <c r="BV21" s="12">
        <f t="shared" si="45"/>
        <v>0</v>
      </c>
      <c r="BW21" s="19"/>
      <c r="BX21" s="13">
        <f t="shared" si="46"/>
        <v>0</v>
      </c>
      <c r="BY21" s="12">
        <f t="shared" si="47"/>
        <v>0</v>
      </c>
      <c r="BZ21" s="19"/>
      <c r="CA21" s="13">
        <f t="shared" si="48"/>
        <v>0</v>
      </c>
      <c r="CB21" s="12">
        <f t="shared" si="49"/>
        <v>0</v>
      </c>
      <c r="CC21" s="19"/>
      <c r="CD21" s="13">
        <f t="shared" si="50"/>
        <v>0</v>
      </c>
      <c r="CE21" s="12">
        <f t="shared" si="51"/>
        <v>0</v>
      </c>
      <c r="CF21" s="34"/>
      <c r="CG21" s="13">
        <f t="shared" si="52"/>
        <v>0</v>
      </c>
      <c r="CH21" s="12">
        <f t="shared" si="53"/>
        <v>0</v>
      </c>
      <c r="CI21" s="19">
        <v>4</v>
      </c>
      <c r="CJ21" s="13">
        <f t="shared" si="54"/>
        <v>0.66666666666666663</v>
      </c>
      <c r="CK21" s="12">
        <f t="shared" si="55"/>
        <v>125.15904</v>
      </c>
      <c r="CL21" s="19"/>
      <c r="CM21" s="13">
        <f t="shared" si="56"/>
        <v>0</v>
      </c>
      <c r="CN21" s="12">
        <f t="shared" si="57"/>
        <v>0</v>
      </c>
      <c r="CO21" s="19">
        <f>+ROUND(SUMIFS('[2]CHI TIÊT'!$AC:$AC,'[2]CHI TIÊT'!$I:$I,$A21,'[2]CHI TIÊT'!$M:$M,$B$1)*$D21,0)+ROUND(SUMIFS('[2]CHI TIÊT'!$AC:$AC,'[2]CHI TIÊT'!$I:$I,$A21,'[2]CHI TIÊT'!$M:$M,$B$2)*$D21,0)+ROUND(SUMIFS('[2]CHI TIÊT'!$AC:$AC,'[2]CHI TIÊT'!$I:$I,$A21,'[2]CHI TIÊT'!$M:$M,$B$3)*$D21,0)</f>
        <v>16</v>
      </c>
      <c r="CP21" s="13">
        <f t="shared" si="58"/>
        <v>2.6666666666666665</v>
      </c>
      <c r="CQ21" s="12">
        <f t="shared" si="59"/>
        <v>500.63616000000002</v>
      </c>
      <c r="CR21" s="19"/>
      <c r="CS21" s="18">
        <f t="shared" si="60"/>
        <v>0</v>
      </c>
    </row>
    <row r="22" spans="1:97" x14ac:dyDescent="0.25">
      <c r="A22" s="1">
        <v>173123000</v>
      </c>
      <c r="B22" t="s">
        <v>66</v>
      </c>
      <c r="C22" t="s">
        <v>67</v>
      </c>
      <c r="D22" s="2">
        <v>0.16135458167330677</v>
      </c>
      <c r="E22" s="6">
        <v>6</v>
      </c>
      <c r="F22" s="6">
        <v>31.289760000000001</v>
      </c>
      <c r="G22" s="1">
        <v>320118</v>
      </c>
      <c r="H22" s="1" t="s">
        <v>5</v>
      </c>
      <c r="I22" s="4"/>
      <c r="J22" s="11">
        <f t="shared" si="61"/>
        <v>0</v>
      </c>
      <c r="K22" s="12">
        <f t="shared" si="3"/>
        <v>0</v>
      </c>
      <c r="L22" s="19"/>
      <c r="M22" s="13">
        <f t="shared" si="4"/>
        <v>0</v>
      </c>
      <c r="N22" s="12">
        <f t="shared" si="5"/>
        <v>0</v>
      </c>
      <c r="O22" s="19"/>
      <c r="P22" s="13">
        <f t="shared" si="6"/>
        <v>0</v>
      </c>
      <c r="Q22" s="12">
        <f t="shared" si="7"/>
        <v>0</v>
      </c>
      <c r="R22" s="19">
        <v>0</v>
      </c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/>
      <c r="Y22" s="13">
        <f t="shared" si="12"/>
        <v>0</v>
      </c>
      <c r="Z22" s="12">
        <f t="shared" si="13"/>
        <v>0</v>
      </c>
      <c r="AA22" s="4">
        <v>0</v>
      </c>
      <c r="AB22" s="13">
        <f t="shared" si="14"/>
        <v>0</v>
      </c>
      <c r="AC22" s="12">
        <f t="shared" si="15"/>
        <v>0</v>
      </c>
      <c r="AD22" s="6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6">
        <v>0</v>
      </c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/>
      <c r="AQ22" s="13">
        <f t="shared" si="24"/>
        <v>0</v>
      </c>
      <c r="AR22" s="12">
        <f t="shared" si="25"/>
        <v>0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>
        <v>0</v>
      </c>
      <c r="BC22" s="13">
        <f t="shared" si="32"/>
        <v>0</v>
      </c>
      <c r="BD22" s="12">
        <f t="shared" si="33"/>
        <v>0</v>
      </c>
      <c r="BE22" s="19"/>
      <c r="BF22" s="13">
        <f t="shared" si="34"/>
        <v>0</v>
      </c>
      <c r="BG22" s="12">
        <f t="shared" si="35"/>
        <v>0</v>
      </c>
      <c r="BH22" s="34"/>
      <c r="BI22" s="13">
        <f t="shared" si="36"/>
        <v>0</v>
      </c>
      <c r="BJ22" s="12">
        <f t="shared" si="37"/>
        <v>0</v>
      </c>
      <c r="BK22" s="19"/>
      <c r="BL22" s="13">
        <f t="shared" si="38"/>
        <v>0</v>
      </c>
      <c r="BM22" s="12">
        <f t="shared" si="39"/>
        <v>0</v>
      </c>
      <c r="BN22" s="19"/>
      <c r="BO22" s="13">
        <f t="shared" si="40"/>
        <v>0</v>
      </c>
      <c r="BP22" s="12">
        <f t="shared" si="41"/>
        <v>0</v>
      </c>
      <c r="BQ22" s="19"/>
      <c r="BR22" s="13">
        <f t="shared" si="42"/>
        <v>0</v>
      </c>
      <c r="BS22" s="12">
        <f t="shared" si="43"/>
        <v>0</v>
      </c>
      <c r="BT22" s="19"/>
      <c r="BU22" s="13">
        <f t="shared" si="44"/>
        <v>0</v>
      </c>
      <c r="BV22" s="12">
        <f t="shared" si="45"/>
        <v>0</v>
      </c>
      <c r="BW22" s="19"/>
      <c r="BX22" s="13">
        <f t="shared" si="46"/>
        <v>0</v>
      </c>
      <c r="BY22" s="12">
        <f t="shared" si="47"/>
        <v>0</v>
      </c>
      <c r="BZ22" s="19"/>
      <c r="CA22" s="13">
        <f t="shared" si="48"/>
        <v>0</v>
      </c>
      <c r="CB22" s="12">
        <f t="shared" si="49"/>
        <v>0</v>
      </c>
      <c r="CC22" s="19"/>
      <c r="CD22" s="13">
        <f t="shared" si="50"/>
        <v>0</v>
      </c>
      <c r="CE22" s="12">
        <f t="shared" si="51"/>
        <v>0</v>
      </c>
      <c r="CF22" s="34"/>
      <c r="CG22" s="13">
        <f t="shared" si="52"/>
        <v>0</v>
      </c>
      <c r="CH22" s="12">
        <f t="shared" si="53"/>
        <v>0</v>
      </c>
      <c r="CI22" s="19">
        <v>4</v>
      </c>
      <c r="CJ22" s="13">
        <f t="shared" si="54"/>
        <v>0.66666666666666663</v>
      </c>
      <c r="CK22" s="12">
        <f t="shared" si="55"/>
        <v>125.15904</v>
      </c>
      <c r="CL22" s="19"/>
      <c r="CM22" s="13">
        <f t="shared" si="56"/>
        <v>0</v>
      </c>
      <c r="CN22" s="12">
        <f t="shared" si="57"/>
        <v>0</v>
      </c>
      <c r="CO22" s="19">
        <f>+ROUND(SUMIFS('[2]CHI TIÊT'!$AC:$AC,'[2]CHI TIÊT'!$I:$I,$A22,'[2]CHI TIÊT'!$M:$M,$B$1)*$D22,0)+ROUND(SUMIFS('[2]CHI TIÊT'!$AC:$AC,'[2]CHI TIÊT'!$I:$I,$A22,'[2]CHI TIÊT'!$M:$M,$B$2)*$D22,0)+ROUND(SUMIFS('[2]CHI TIÊT'!$AC:$AC,'[2]CHI TIÊT'!$I:$I,$A22,'[2]CHI TIÊT'!$M:$M,$B$3)*$D22,0)</f>
        <v>16</v>
      </c>
      <c r="CP22" s="13">
        <f t="shared" si="58"/>
        <v>2.6666666666666665</v>
      </c>
      <c r="CQ22" s="12">
        <f t="shared" si="59"/>
        <v>500.63616000000002</v>
      </c>
      <c r="CR22" s="19"/>
      <c r="CS22" s="18">
        <f t="shared" si="60"/>
        <v>0</v>
      </c>
    </row>
    <row r="23" spans="1:97" x14ac:dyDescent="0.25">
      <c r="A23" s="1">
        <v>173123000</v>
      </c>
      <c r="B23" t="s">
        <v>68</v>
      </c>
      <c r="C23" t="s">
        <v>69</v>
      </c>
      <c r="D23" s="2">
        <v>5.1792828685258967E-2</v>
      </c>
      <c r="E23" s="6">
        <v>6</v>
      </c>
      <c r="F23" s="6">
        <v>31.289760000000001</v>
      </c>
      <c r="G23" s="1">
        <v>320118</v>
      </c>
      <c r="H23" s="1" t="s">
        <v>5</v>
      </c>
      <c r="I23" s="4"/>
      <c r="J23" s="11">
        <f t="shared" si="61"/>
        <v>0</v>
      </c>
      <c r="K23" s="12">
        <f t="shared" si="3"/>
        <v>0</v>
      </c>
      <c r="L23" s="19"/>
      <c r="M23" s="13">
        <f t="shared" si="4"/>
        <v>0</v>
      </c>
      <c r="N23" s="12">
        <f t="shared" si="5"/>
        <v>0</v>
      </c>
      <c r="O23" s="19"/>
      <c r="P23" s="13">
        <f t="shared" si="6"/>
        <v>0</v>
      </c>
      <c r="Q23" s="12">
        <f t="shared" si="7"/>
        <v>0</v>
      </c>
      <c r="R23" s="19">
        <v>0</v>
      </c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/>
      <c r="Y23" s="13">
        <f t="shared" si="12"/>
        <v>0</v>
      </c>
      <c r="Z23" s="12">
        <f t="shared" si="13"/>
        <v>0</v>
      </c>
      <c r="AA23" s="4">
        <v>0</v>
      </c>
      <c r="AB23" s="13">
        <f t="shared" si="14"/>
        <v>0</v>
      </c>
      <c r="AC23" s="12">
        <f t="shared" si="15"/>
        <v>0</v>
      </c>
      <c r="AD23" s="6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6">
        <v>0</v>
      </c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/>
      <c r="AQ23" s="13">
        <f t="shared" si="24"/>
        <v>0</v>
      </c>
      <c r="AR23" s="12">
        <f t="shared" si="25"/>
        <v>0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>
        <v>0</v>
      </c>
      <c r="BC23" s="13">
        <f t="shared" si="32"/>
        <v>0</v>
      </c>
      <c r="BD23" s="12">
        <f t="shared" si="33"/>
        <v>0</v>
      </c>
      <c r="BE23" s="19"/>
      <c r="BF23" s="13">
        <f t="shared" si="34"/>
        <v>0</v>
      </c>
      <c r="BG23" s="12">
        <f t="shared" si="35"/>
        <v>0</v>
      </c>
      <c r="BH23" s="34"/>
      <c r="BI23" s="13">
        <f t="shared" si="36"/>
        <v>0</v>
      </c>
      <c r="BJ23" s="12">
        <f t="shared" si="37"/>
        <v>0</v>
      </c>
      <c r="BK23" s="19"/>
      <c r="BL23" s="13">
        <f t="shared" si="38"/>
        <v>0</v>
      </c>
      <c r="BM23" s="12">
        <f t="shared" si="39"/>
        <v>0</v>
      </c>
      <c r="BN23" s="19"/>
      <c r="BO23" s="13">
        <f t="shared" si="40"/>
        <v>0</v>
      </c>
      <c r="BP23" s="12">
        <f t="shared" si="41"/>
        <v>0</v>
      </c>
      <c r="BQ23" s="19"/>
      <c r="BR23" s="13">
        <f t="shared" si="42"/>
        <v>0</v>
      </c>
      <c r="BS23" s="12">
        <f t="shared" si="43"/>
        <v>0</v>
      </c>
      <c r="BT23" s="19"/>
      <c r="BU23" s="13">
        <f t="shared" si="44"/>
        <v>0</v>
      </c>
      <c r="BV23" s="12">
        <f t="shared" si="45"/>
        <v>0</v>
      </c>
      <c r="BW23" s="19"/>
      <c r="BX23" s="13">
        <f t="shared" si="46"/>
        <v>0</v>
      </c>
      <c r="BY23" s="12">
        <f t="shared" si="47"/>
        <v>0</v>
      </c>
      <c r="BZ23" s="19"/>
      <c r="CA23" s="13">
        <f t="shared" si="48"/>
        <v>0</v>
      </c>
      <c r="CB23" s="12">
        <f t="shared" si="49"/>
        <v>0</v>
      </c>
      <c r="CC23" s="19"/>
      <c r="CD23" s="13">
        <f t="shared" si="50"/>
        <v>0</v>
      </c>
      <c r="CE23" s="12">
        <f t="shared" si="51"/>
        <v>0</v>
      </c>
      <c r="CF23" s="34"/>
      <c r="CG23" s="13">
        <f t="shared" si="52"/>
        <v>0</v>
      </c>
      <c r="CH23" s="12">
        <f t="shared" si="53"/>
        <v>0</v>
      </c>
      <c r="CI23" s="19">
        <v>1</v>
      </c>
      <c r="CJ23" s="13">
        <f t="shared" si="54"/>
        <v>0.16666666666666666</v>
      </c>
      <c r="CK23" s="12">
        <f t="shared" si="55"/>
        <v>31.289760000000001</v>
      </c>
      <c r="CL23" s="19"/>
      <c r="CM23" s="13">
        <f t="shared" si="56"/>
        <v>0</v>
      </c>
      <c r="CN23" s="12">
        <f t="shared" si="57"/>
        <v>0</v>
      </c>
      <c r="CO23" s="19">
        <f>+ROUND(SUMIFS('[2]CHI TIÊT'!$AC:$AC,'[2]CHI TIÊT'!$I:$I,$A23,'[2]CHI TIÊT'!$M:$M,$B$1)*$D23,0)+ROUND(SUMIFS('[2]CHI TIÊT'!$AC:$AC,'[2]CHI TIÊT'!$I:$I,$A23,'[2]CHI TIÊT'!$M:$M,$B$2)*$D23,0)+ROUND(SUMIFS('[2]CHI TIÊT'!$AC:$AC,'[2]CHI TIÊT'!$I:$I,$A23,'[2]CHI TIÊT'!$M:$M,$B$3)*$D23,0)</f>
        <v>4</v>
      </c>
      <c r="CP23" s="13">
        <f t="shared" si="58"/>
        <v>0.66666666666666663</v>
      </c>
      <c r="CQ23" s="12">
        <f t="shared" si="59"/>
        <v>125.15904</v>
      </c>
      <c r="CR23" s="19"/>
      <c r="CS23" s="18">
        <f t="shared" si="60"/>
        <v>0</v>
      </c>
    </row>
    <row r="24" spans="1:97" x14ac:dyDescent="0.25">
      <c r="I24" s="4"/>
      <c r="J24" s="11">
        <f t="shared" si="61"/>
        <v>0</v>
      </c>
      <c r="K24" s="12">
        <f t="shared" si="3"/>
        <v>0</v>
      </c>
      <c r="L24" s="19"/>
      <c r="M24" s="13">
        <f t="shared" si="4"/>
        <v>0</v>
      </c>
      <c r="N24" s="12">
        <f t="shared" si="5"/>
        <v>0</v>
      </c>
      <c r="O24" s="19">
        <v>0</v>
      </c>
      <c r="P24" s="13">
        <f t="shared" si="6"/>
        <v>0</v>
      </c>
      <c r="Q24" s="12">
        <f t="shared" si="7"/>
        <v>0</v>
      </c>
      <c r="R24" s="19">
        <v>0</v>
      </c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/>
      <c r="Y24" s="13">
        <f t="shared" si="12"/>
        <v>0</v>
      </c>
      <c r="Z24" s="12">
        <f t="shared" si="13"/>
        <v>0</v>
      </c>
      <c r="AA24" s="4">
        <v>0</v>
      </c>
      <c r="AB24" s="13">
        <f t="shared" si="14"/>
        <v>0</v>
      </c>
      <c r="AC24" s="12">
        <f t="shared" si="15"/>
        <v>0</v>
      </c>
      <c r="AD24" s="6">
        <v>0</v>
      </c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6">
        <v>0</v>
      </c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/>
      <c r="AQ24" s="13">
        <f t="shared" si="24"/>
        <v>0</v>
      </c>
      <c r="AR24" s="12">
        <f t="shared" si="25"/>
        <v>0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>
        <v>0</v>
      </c>
      <c r="AZ24" s="13">
        <f t="shared" si="30"/>
        <v>0</v>
      </c>
      <c r="BA24" s="12">
        <f t="shared" si="31"/>
        <v>0</v>
      </c>
      <c r="BB24" s="4">
        <v>0</v>
      </c>
      <c r="BC24" s="13">
        <f t="shared" si="32"/>
        <v>0</v>
      </c>
      <c r="BD24" s="12">
        <f t="shared" si="33"/>
        <v>0</v>
      </c>
      <c r="BE24" s="19"/>
      <c r="BF24" s="13">
        <f t="shared" si="34"/>
        <v>0</v>
      </c>
      <c r="BG24" s="12">
        <f t="shared" si="35"/>
        <v>0</v>
      </c>
      <c r="BH24" s="34"/>
      <c r="BI24" s="13">
        <f t="shared" si="36"/>
        <v>0</v>
      </c>
      <c r="BJ24" s="12">
        <f t="shared" si="37"/>
        <v>0</v>
      </c>
      <c r="BK24" s="19"/>
      <c r="BL24" s="13">
        <f t="shared" si="38"/>
        <v>0</v>
      </c>
      <c r="BM24" s="12">
        <f t="shared" si="39"/>
        <v>0</v>
      </c>
      <c r="BN24" s="19">
        <v>0</v>
      </c>
      <c r="BO24" s="13">
        <f t="shared" si="40"/>
        <v>0</v>
      </c>
      <c r="BP24" s="12">
        <f t="shared" si="41"/>
        <v>0</v>
      </c>
      <c r="BQ24" s="19"/>
      <c r="BR24" s="13">
        <f t="shared" si="42"/>
        <v>0</v>
      </c>
      <c r="BS24" s="12">
        <f t="shared" si="43"/>
        <v>0</v>
      </c>
      <c r="BT24" s="19"/>
      <c r="BU24" s="13">
        <f t="shared" si="44"/>
        <v>0</v>
      </c>
      <c r="BV24" s="12">
        <f t="shared" si="45"/>
        <v>0</v>
      </c>
      <c r="BW24" s="19">
        <v>0</v>
      </c>
      <c r="BX24" s="13">
        <f t="shared" si="46"/>
        <v>0</v>
      </c>
      <c r="BY24" s="12">
        <f t="shared" si="47"/>
        <v>0</v>
      </c>
      <c r="BZ24" s="19">
        <v>0</v>
      </c>
      <c r="CA24" s="13">
        <f t="shared" si="48"/>
        <v>0</v>
      </c>
      <c r="CB24" s="12">
        <f t="shared" si="49"/>
        <v>0</v>
      </c>
      <c r="CC24" s="19"/>
      <c r="CD24" s="13">
        <f t="shared" si="50"/>
        <v>0</v>
      </c>
      <c r="CE24" s="12">
        <f t="shared" si="51"/>
        <v>0</v>
      </c>
      <c r="CF24" s="34">
        <v>0</v>
      </c>
      <c r="CG24" s="13">
        <f t="shared" si="52"/>
        <v>0</v>
      </c>
      <c r="CH24" s="12">
        <f t="shared" si="53"/>
        <v>0</v>
      </c>
      <c r="CI24" s="19">
        <v>0</v>
      </c>
      <c r="CJ24" s="13">
        <f t="shared" si="54"/>
        <v>0</v>
      </c>
      <c r="CK24" s="12">
        <f t="shared" si="55"/>
        <v>0</v>
      </c>
      <c r="CL24" s="19"/>
      <c r="CM24" s="13">
        <f t="shared" si="56"/>
        <v>0</v>
      </c>
      <c r="CN24" s="12">
        <f t="shared" si="57"/>
        <v>0</v>
      </c>
      <c r="CO24" s="19">
        <f>+ROUND(SUMIFS('[2]CHI TIÊT'!$AC:$AC,'[2]CHI TIÊT'!$I:$I,$A24,'[2]CHI TIÊT'!$M:$M,$B$1)*$D24,0)+ROUND(SUMIFS('[2]CHI TIÊT'!$AC:$AC,'[2]CHI TIÊT'!$I:$I,$A24,'[2]CHI TIÊT'!$M:$M,$B$2)*$D24,0)+ROUND(SUMIFS('[2]CHI TIÊT'!$AC:$AC,'[2]CHI TIÊT'!$I:$I,$A24,'[2]CHI TIÊT'!$M:$M,$B$3)*$D24,0)</f>
        <v>0</v>
      </c>
      <c r="CP24" s="13">
        <f t="shared" si="58"/>
        <v>0</v>
      </c>
      <c r="CQ24" s="12">
        <f t="shared" si="59"/>
        <v>0</v>
      </c>
      <c r="CR24" s="19"/>
      <c r="CS24" s="18">
        <f t="shared" si="60"/>
        <v>0</v>
      </c>
    </row>
    <row r="25" spans="1:97" x14ac:dyDescent="0.25">
      <c r="I25" s="4"/>
      <c r="J25" s="11">
        <f t="shared" si="61"/>
        <v>0</v>
      </c>
      <c r="K25" s="12">
        <f t="shared" si="3"/>
        <v>0</v>
      </c>
      <c r="L25" s="19"/>
      <c r="M25" s="13">
        <f t="shared" si="4"/>
        <v>0</v>
      </c>
      <c r="N25" s="12">
        <f t="shared" si="5"/>
        <v>0</v>
      </c>
      <c r="O25" s="19">
        <v>0</v>
      </c>
      <c r="P25" s="13">
        <f t="shared" si="6"/>
        <v>0</v>
      </c>
      <c r="Q25" s="12">
        <f t="shared" si="7"/>
        <v>0</v>
      </c>
      <c r="R25" s="19">
        <v>0</v>
      </c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/>
      <c r="Y25" s="13">
        <f t="shared" si="12"/>
        <v>0</v>
      </c>
      <c r="Z25" s="12">
        <f t="shared" si="13"/>
        <v>0</v>
      </c>
      <c r="AA25" s="4">
        <v>0</v>
      </c>
      <c r="AB25" s="13">
        <f t="shared" si="14"/>
        <v>0</v>
      </c>
      <c r="AC25" s="12">
        <f t="shared" si="15"/>
        <v>0</v>
      </c>
      <c r="AD25" s="6">
        <v>0</v>
      </c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6">
        <v>0</v>
      </c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/>
      <c r="AQ25" s="13">
        <f t="shared" si="24"/>
        <v>0</v>
      </c>
      <c r="AR25" s="12">
        <f t="shared" si="25"/>
        <v>0</v>
      </c>
      <c r="AS25" s="4">
        <v>0</v>
      </c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>
        <v>0</v>
      </c>
      <c r="AZ25" s="13">
        <f t="shared" si="30"/>
        <v>0</v>
      </c>
      <c r="BA25" s="12">
        <f t="shared" si="31"/>
        <v>0</v>
      </c>
      <c r="BB25" s="4">
        <v>0</v>
      </c>
      <c r="BC25" s="13">
        <f t="shared" si="32"/>
        <v>0</v>
      </c>
      <c r="BD25" s="12">
        <f t="shared" si="33"/>
        <v>0</v>
      </c>
      <c r="BE25" s="19">
        <v>0</v>
      </c>
      <c r="BF25" s="13">
        <f t="shared" si="34"/>
        <v>0</v>
      </c>
      <c r="BG25" s="12">
        <f t="shared" si="35"/>
        <v>0</v>
      </c>
      <c r="BH25" s="34">
        <v>0</v>
      </c>
      <c r="BI25" s="13">
        <f t="shared" si="36"/>
        <v>0</v>
      </c>
      <c r="BJ25" s="12">
        <f t="shared" si="37"/>
        <v>0</v>
      </c>
      <c r="BK25" s="19">
        <v>0</v>
      </c>
      <c r="BL25" s="13">
        <f t="shared" si="38"/>
        <v>0</v>
      </c>
      <c r="BM25" s="12">
        <f t="shared" si="39"/>
        <v>0</v>
      </c>
      <c r="BN25" s="19">
        <v>0</v>
      </c>
      <c r="BO25" s="13">
        <f t="shared" si="40"/>
        <v>0</v>
      </c>
      <c r="BP25" s="12">
        <f t="shared" si="41"/>
        <v>0</v>
      </c>
      <c r="BQ25" s="19"/>
      <c r="BR25" s="13">
        <f t="shared" si="42"/>
        <v>0</v>
      </c>
      <c r="BS25" s="12">
        <f t="shared" si="43"/>
        <v>0</v>
      </c>
      <c r="BT25" s="19">
        <v>0</v>
      </c>
      <c r="BU25" s="13">
        <f t="shared" si="44"/>
        <v>0</v>
      </c>
      <c r="BV25" s="12">
        <f t="shared" si="45"/>
        <v>0</v>
      </c>
      <c r="BW25" s="19">
        <v>0</v>
      </c>
      <c r="BX25" s="13">
        <f t="shared" si="46"/>
        <v>0</v>
      </c>
      <c r="BY25" s="12">
        <f t="shared" si="47"/>
        <v>0</v>
      </c>
      <c r="BZ25" s="19">
        <v>0</v>
      </c>
      <c r="CA25" s="13">
        <f t="shared" si="48"/>
        <v>0</v>
      </c>
      <c r="CB25" s="12">
        <f t="shared" si="49"/>
        <v>0</v>
      </c>
      <c r="CC25" s="19"/>
      <c r="CD25" s="13">
        <f t="shared" si="50"/>
        <v>0</v>
      </c>
      <c r="CE25" s="12">
        <f t="shared" si="51"/>
        <v>0</v>
      </c>
      <c r="CF25" s="34">
        <v>0</v>
      </c>
      <c r="CG25" s="13">
        <f t="shared" si="52"/>
        <v>0</v>
      </c>
      <c r="CH25" s="12">
        <f t="shared" si="53"/>
        <v>0</v>
      </c>
      <c r="CI25" s="19">
        <v>0</v>
      </c>
      <c r="CJ25" s="13">
        <f t="shared" si="54"/>
        <v>0</v>
      </c>
      <c r="CK25" s="12">
        <f t="shared" si="55"/>
        <v>0</v>
      </c>
      <c r="CL25" s="19"/>
      <c r="CM25" s="13">
        <f t="shared" si="56"/>
        <v>0</v>
      </c>
      <c r="CN25" s="12">
        <f t="shared" si="57"/>
        <v>0</v>
      </c>
      <c r="CO25" s="19">
        <f>+ROUND(SUMIFS('[2]CHI TIÊT'!$AC:$AC,'[2]CHI TIÊT'!$I:$I,$A25,'[2]CHI TIÊT'!$M:$M,$B$1)*$D25,0)+ROUND(SUMIFS('[2]CHI TIÊT'!$AC:$AC,'[2]CHI TIÊT'!$I:$I,$A25,'[2]CHI TIÊT'!$M:$M,$B$2)*$D25,0)+ROUND(SUMIFS('[2]CHI TIÊT'!$AC:$AC,'[2]CHI TIÊT'!$I:$I,$A25,'[2]CHI TIÊT'!$M:$M,$B$3)*$D25,0)</f>
        <v>0</v>
      </c>
      <c r="CP25" s="13">
        <f t="shared" si="58"/>
        <v>0</v>
      </c>
      <c r="CQ25" s="12">
        <f t="shared" si="59"/>
        <v>0</v>
      </c>
      <c r="CR25" s="19"/>
      <c r="CS25" s="18">
        <f t="shared" si="60"/>
        <v>0</v>
      </c>
    </row>
    <row r="26" spans="1:97" x14ac:dyDescent="0.25">
      <c r="A26" s="1">
        <v>173076000</v>
      </c>
      <c r="B26" t="s">
        <v>56</v>
      </c>
      <c r="C26" t="s">
        <v>57</v>
      </c>
      <c r="D26" s="2">
        <v>0.20517928286852591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1"/>
        <v>0</v>
      </c>
      <c r="K26" s="12">
        <f t="shared" si="3"/>
        <v>0</v>
      </c>
      <c r="L26" s="19"/>
      <c r="M26" s="13">
        <f t="shared" si="4"/>
        <v>0</v>
      </c>
      <c r="N26" s="12">
        <f t="shared" si="5"/>
        <v>0</v>
      </c>
      <c r="O26" s="19">
        <v>308</v>
      </c>
      <c r="P26" s="13">
        <f t="shared" si="6"/>
        <v>5.1333333333333337</v>
      </c>
      <c r="Q26" s="12">
        <f t="shared" si="7"/>
        <v>1787.9399999999998</v>
      </c>
      <c r="R26" s="19">
        <v>1120</v>
      </c>
      <c r="S26" s="13">
        <f t="shared" si="8"/>
        <v>18.666666666666668</v>
      </c>
      <c r="T26" s="12">
        <f t="shared" si="9"/>
        <v>6501.5999999999995</v>
      </c>
      <c r="U26" s="4"/>
      <c r="V26" s="13">
        <f t="shared" si="10"/>
        <v>0</v>
      </c>
      <c r="W26" s="12">
        <f t="shared" si="11"/>
        <v>0</v>
      </c>
      <c r="X26" s="4"/>
      <c r="Y26" s="13">
        <f t="shared" si="12"/>
        <v>0</v>
      </c>
      <c r="Z26" s="12">
        <f t="shared" si="13"/>
        <v>0</v>
      </c>
      <c r="AA26" s="4">
        <v>677</v>
      </c>
      <c r="AB26" s="13">
        <f t="shared" si="14"/>
        <v>11.283333333333333</v>
      </c>
      <c r="AC26" s="12">
        <f t="shared" si="15"/>
        <v>3929.9849999999997</v>
      </c>
      <c r="AD26" s="6">
        <v>295</v>
      </c>
      <c r="AE26" s="13">
        <f t="shared" si="16"/>
        <v>4.916666666666667</v>
      </c>
      <c r="AF26" s="12">
        <f t="shared" si="17"/>
        <v>1712.4749999999999</v>
      </c>
      <c r="AG26" s="4">
        <v>505</v>
      </c>
      <c r="AH26" s="13">
        <f t="shared" si="18"/>
        <v>8.4166666666666661</v>
      </c>
      <c r="AI26" s="33">
        <f t="shared" si="19"/>
        <v>2931.5249999999996</v>
      </c>
      <c r="AJ26" s="6">
        <v>0</v>
      </c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/>
      <c r="AQ26" s="13">
        <f t="shared" si="24"/>
        <v>0</v>
      </c>
      <c r="AR26" s="12">
        <f t="shared" si="25"/>
        <v>0</v>
      </c>
      <c r="AS26" s="4">
        <v>566</v>
      </c>
      <c r="AT26" s="13">
        <f t="shared" si="26"/>
        <v>9.4333333333333336</v>
      </c>
      <c r="AU26" s="12">
        <f t="shared" si="27"/>
        <v>3285.6299999999997</v>
      </c>
      <c r="AV26" s="4"/>
      <c r="AW26" s="13">
        <f t="shared" si="28"/>
        <v>0</v>
      </c>
      <c r="AX26" s="12">
        <f t="shared" si="29"/>
        <v>0</v>
      </c>
      <c r="AY26" s="4">
        <v>160</v>
      </c>
      <c r="AZ26" s="13">
        <f t="shared" si="30"/>
        <v>2.6666666666666665</v>
      </c>
      <c r="BA26" s="12">
        <f t="shared" si="31"/>
        <v>928.8</v>
      </c>
      <c r="BB26" s="4">
        <v>0</v>
      </c>
      <c r="BC26" s="13">
        <f t="shared" si="32"/>
        <v>0</v>
      </c>
      <c r="BD26" s="12">
        <f t="shared" si="33"/>
        <v>0</v>
      </c>
      <c r="BE26" s="19">
        <v>0</v>
      </c>
      <c r="BF26" s="13">
        <f t="shared" si="34"/>
        <v>0</v>
      </c>
      <c r="BG26" s="12">
        <f t="shared" si="35"/>
        <v>0</v>
      </c>
      <c r="BH26" s="34">
        <v>0</v>
      </c>
      <c r="BI26" s="13">
        <f t="shared" si="36"/>
        <v>0</v>
      </c>
      <c r="BJ26" s="12">
        <f t="shared" si="37"/>
        <v>0</v>
      </c>
      <c r="BK26" s="19">
        <v>1144</v>
      </c>
      <c r="BL26" s="13">
        <f t="shared" si="38"/>
        <v>19.066666666666666</v>
      </c>
      <c r="BM26" s="12">
        <f t="shared" si="39"/>
        <v>6640.92</v>
      </c>
      <c r="BN26" s="19">
        <v>245</v>
      </c>
      <c r="BO26" s="13">
        <f t="shared" si="40"/>
        <v>4.083333333333333</v>
      </c>
      <c r="BP26" s="12">
        <f t="shared" si="41"/>
        <v>1422.2249999999999</v>
      </c>
      <c r="BQ26" s="19"/>
      <c r="BR26" s="13">
        <f t="shared" si="42"/>
        <v>0</v>
      </c>
      <c r="BS26" s="12">
        <f t="shared" si="43"/>
        <v>0</v>
      </c>
      <c r="BT26" s="19">
        <v>172</v>
      </c>
      <c r="BU26" s="13">
        <f t="shared" si="44"/>
        <v>2.8666666666666667</v>
      </c>
      <c r="BV26" s="12">
        <f t="shared" si="45"/>
        <v>998.45999999999992</v>
      </c>
      <c r="BW26" s="19">
        <v>665</v>
      </c>
      <c r="BX26" s="13">
        <f t="shared" si="46"/>
        <v>11.083333333333334</v>
      </c>
      <c r="BY26" s="12">
        <f t="shared" si="47"/>
        <v>3860.3249999999998</v>
      </c>
      <c r="BZ26" s="19">
        <v>542</v>
      </c>
      <c r="CA26" s="13">
        <f t="shared" si="48"/>
        <v>9.0333333333333332</v>
      </c>
      <c r="CB26" s="12">
        <f t="shared" si="49"/>
        <v>3146.31</v>
      </c>
      <c r="CC26" s="19"/>
      <c r="CD26" s="13">
        <f t="shared" si="50"/>
        <v>0</v>
      </c>
      <c r="CE26" s="12">
        <f t="shared" si="51"/>
        <v>0</v>
      </c>
      <c r="CF26" s="34">
        <v>308</v>
      </c>
      <c r="CG26" s="13">
        <f t="shared" si="52"/>
        <v>5.1333333333333337</v>
      </c>
      <c r="CH26" s="12">
        <f t="shared" si="53"/>
        <v>1787.9399999999998</v>
      </c>
      <c r="CI26" s="19"/>
      <c r="CJ26" s="13">
        <f t="shared" si="54"/>
        <v>0</v>
      </c>
      <c r="CK26" s="12">
        <f t="shared" si="55"/>
        <v>0</v>
      </c>
      <c r="CL26" s="19"/>
      <c r="CM26" s="13">
        <f t="shared" si="56"/>
        <v>0</v>
      </c>
      <c r="CN26" s="12">
        <f t="shared" si="57"/>
        <v>0</v>
      </c>
      <c r="CO26" s="19"/>
      <c r="CP26" s="13">
        <f t="shared" si="58"/>
        <v>0</v>
      </c>
      <c r="CQ26" s="12">
        <f t="shared" si="59"/>
        <v>0</v>
      </c>
      <c r="CR26" s="19"/>
      <c r="CS26" s="18">
        <f t="shared" si="60"/>
        <v>21077.954999999998</v>
      </c>
    </row>
    <row r="27" spans="1:97" x14ac:dyDescent="0.25">
      <c r="A27" s="1">
        <v>173076000</v>
      </c>
      <c r="B27" t="s">
        <v>58</v>
      </c>
      <c r="C27" t="s">
        <v>59</v>
      </c>
      <c r="D27" s="2">
        <v>0.12151394422310756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1"/>
        <v>0</v>
      </c>
      <c r="K27" s="12">
        <f t="shared" si="3"/>
        <v>0</v>
      </c>
      <c r="L27" s="19"/>
      <c r="M27" s="13">
        <f t="shared" si="4"/>
        <v>0</v>
      </c>
      <c r="N27" s="12">
        <f t="shared" si="5"/>
        <v>0</v>
      </c>
      <c r="O27" s="19">
        <v>182</v>
      </c>
      <c r="P27" s="13">
        <f t="shared" si="6"/>
        <v>3.0333333333333332</v>
      </c>
      <c r="Q27" s="12">
        <f t="shared" si="7"/>
        <v>1056.51</v>
      </c>
      <c r="R27" s="19">
        <v>663</v>
      </c>
      <c r="S27" s="13">
        <f t="shared" si="8"/>
        <v>11.05</v>
      </c>
      <c r="T27" s="12">
        <f t="shared" si="9"/>
        <v>3848.7149999999997</v>
      </c>
      <c r="U27" s="4"/>
      <c r="V27" s="13">
        <f t="shared" si="10"/>
        <v>0</v>
      </c>
      <c r="W27" s="12">
        <f t="shared" si="11"/>
        <v>0</v>
      </c>
      <c r="X27" s="4"/>
      <c r="Y27" s="13">
        <f t="shared" si="12"/>
        <v>0</v>
      </c>
      <c r="Z27" s="12">
        <f t="shared" si="13"/>
        <v>0</v>
      </c>
      <c r="AA27" s="4">
        <v>401</v>
      </c>
      <c r="AB27" s="13">
        <f t="shared" si="14"/>
        <v>6.6833333333333336</v>
      </c>
      <c r="AC27" s="12">
        <f t="shared" si="15"/>
        <v>2327.8049999999998</v>
      </c>
      <c r="AD27" s="6">
        <v>176</v>
      </c>
      <c r="AE27" s="13">
        <f t="shared" si="16"/>
        <v>2.9333333333333331</v>
      </c>
      <c r="AF27" s="12">
        <f t="shared" si="17"/>
        <v>1021.68</v>
      </c>
      <c r="AG27" s="4">
        <v>299</v>
      </c>
      <c r="AH27" s="13">
        <f t="shared" si="18"/>
        <v>4.9833333333333334</v>
      </c>
      <c r="AI27" s="33">
        <f t="shared" si="19"/>
        <v>1735.6949999999999</v>
      </c>
      <c r="AJ27" s="6">
        <v>0</v>
      </c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/>
      <c r="AQ27" s="13">
        <f t="shared" si="24"/>
        <v>0</v>
      </c>
      <c r="AR27" s="12">
        <f t="shared" si="25"/>
        <v>0</v>
      </c>
      <c r="AS27" s="4">
        <v>335</v>
      </c>
      <c r="AT27" s="13">
        <f t="shared" si="26"/>
        <v>5.583333333333333</v>
      </c>
      <c r="AU27" s="12">
        <f t="shared" si="27"/>
        <v>1944.675</v>
      </c>
      <c r="AV27" s="4"/>
      <c r="AW27" s="13">
        <f t="shared" si="28"/>
        <v>0</v>
      </c>
      <c r="AX27" s="12">
        <f t="shared" si="29"/>
        <v>0</v>
      </c>
      <c r="AY27" s="4">
        <v>95</v>
      </c>
      <c r="AZ27" s="13">
        <f t="shared" si="30"/>
        <v>1.5833333333333333</v>
      </c>
      <c r="BA27" s="12">
        <f t="shared" si="31"/>
        <v>551.47500000000002</v>
      </c>
      <c r="BB27" s="4">
        <v>0</v>
      </c>
      <c r="BC27" s="13">
        <f t="shared" si="32"/>
        <v>0</v>
      </c>
      <c r="BD27" s="12">
        <f t="shared" si="33"/>
        <v>0</v>
      </c>
      <c r="BE27" s="19">
        <v>0</v>
      </c>
      <c r="BF27" s="13">
        <f t="shared" si="34"/>
        <v>0</v>
      </c>
      <c r="BG27" s="12">
        <f t="shared" si="35"/>
        <v>0</v>
      </c>
      <c r="BH27" s="34">
        <v>0</v>
      </c>
      <c r="BI27" s="13">
        <f t="shared" si="36"/>
        <v>0</v>
      </c>
      <c r="BJ27" s="12">
        <f t="shared" si="37"/>
        <v>0</v>
      </c>
      <c r="BK27" s="19">
        <v>678</v>
      </c>
      <c r="BL27" s="13">
        <f t="shared" si="38"/>
        <v>11.3</v>
      </c>
      <c r="BM27" s="12">
        <f t="shared" si="39"/>
        <v>3935.79</v>
      </c>
      <c r="BN27" s="19">
        <v>146</v>
      </c>
      <c r="BO27" s="13">
        <f t="shared" si="40"/>
        <v>2.4333333333333331</v>
      </c>
      <c r="BP27" s="12">
        <f t="shared" si="41"/>
        <v>847.53</v>
      </c>
      <c r="BQ27" s="19"/>
      <c r="BR27" s="13">
        <f t="shared" si="42"/>
        <v>0</v>
      </c>
      <c r="BS27" s="12">
        <f t="shared" si="43"/>
        <v>0</v>
      </c>
      <c r="BT27" s="19">
        <v>102</v>
      </c>
      <c r="BU27" s="13">
        <f t="shared" si="44"/>
        <v>1.7</v>
      </c>
      <c r="BV27" s="12">
        <f t="shared" si="45"/>
        <v>592.11</v>
      </c>
      <c r="BW27" s="19">
        <v>393</v>
      </c>
      <c r="BX27" s="13">
        <f t="shared" si="46"/>
        <v>6.55</v>
      </c>
      <c r="BY27" s="12">
        <f t="shared" si="47"/>
        <v>2281.3649999999998</v>
      </c>
      <c r="BZ27" s="19">
        <v>321</v>
      </c>
      <c r="CA27" s="13">
        <f t="shared" si="48"/>
        <v>5.35</v>
      </c>
      <c r="CB27" s="12">
        <f t="shared" si="49"/>
        <v>1863.405</v>
      </c>
      <c r="CC27" s="19"/>
      <c r="CD27" s="13">
        <f t="shared" si="50"/>
        <v>0</v>
      </c>
      <c r="CE27" s="12">
        <f t="shared" si="51"/>
        <v>0</v>
      </c>
      <c r="CF27" s="34">
        <v>182</v>
      </c>
      <c r="CG27" s="13">
        <f t="shared" si="52"/>
        <v>3.0333333333333332</v>
      </c>
      <c r="CH27" s="12">
        <f t="shared" si="53"/>
        <v>1056.51</v>
      </c>
      <c r="CI27" s="19"/>
      <c r="CJ27" s="13">
        <f t="shared" si="54"/>
        <v>0</v>
      </c>
      <c r="CK27" s="12">
        <f t="shared" si="55"/>
        <v>0</v>
      </c>
      <c r="CL27" s="19"/>
      <c r="CM27" s="13">
        <f t="shared" si="56"/>
        <v>0</v>
      </c>
      <c r="CN27" s="12">
        <f t="shared" si="57"/>
        <v>0</v>
      </c>
      <c r="CO27" s="19"/>
      <c r="CP27" s="13">
        <f t="shared" si="58"/>
        <v>0</v>
      </c>
      <c r="CQ27" s="12">
        <f t="shared" si="59"/>
        <v>0</v>
      </c>
      <c r="CR27" s="19"/>
      <c r="CS27" s="18">
        <f t="shared" si="60"/>
        <v>12486.554999999998</v>
      </c>
    </row>
    <row r="28" spans="1:97" x14ac:dyDescent="0.25">
      <c r="A28" s="1">
        <v>173076000</v>
      </c>
      <c r="B28" t="s">
        <v>60</v>
      </c>
      <c r="C28" t="s">
        <v>61</v>
      </c>
      <c r="D28" s="2">
        <v>0.14541832669322707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1"/>
        <v>0</v>
      </c>
      <c r="K28" s="12">
        <f t="shared" si="3"/>
        <v>0</v>
      </c>
      <c r="L28" s="19"/>
      <c r="M28" s="13">
        <f t="shared" si="4"/>
        <v>0</v>
      </c>
      <c r="N28" s="12">
        <f t="shared" si="5"/>
        <v>0</v>
      </c>
      <c r="O28" s="19">
        <v>218</v>
      </c>
      <c r="P28" s="13">
        <f t="shared" si="6"/>
        <v>3.6333333333333333</v>
      </c>
      <c r="Q28" s="12">
        <f t="shared" si="7"/>
        <v>1265.49</v>
      </c>
      <c r="R28" s="19">
        <v>794</v>
      </c>
      <c r="S28" s="13">
        <f t="shared" si="8"/>
        <v>13.233333333333333</v>
      </c>
      <c r="T28" s="12">
        <f t="shared" si="9"/>
        <v>4609.17</v>
      </c>
      <c r="U28" s="4"/>
      <c r="V28" s="13">
        <f t="shared" si="10"/>
        <v>0</v>
      </c>
      <c r="W28" s="12">
        <f t="shared" si="11"/>
        <v>0</v>
      </c>
      <c r="X28" s="4"/>
      <c r="Y28" s="13">
        <f t="shared" si="12"/>
        <v>0</v>
      </c>
      <c r="Z28" s="12">
        <f t="shared" si="13"/>
        <v>0</v>
      </c>
      <c r="AA28" s="4">
        <v>480</v>
      </c>
      <c r="AB28" s="13">
        <f t="shared" si="14"/>
        <v>8</v>
      </c>
      <c r="AC28" s="12">
        <f t="shared" si="15"/>
        <v>2786.3999999999996</v>
      </c>
      <c r="AD28" s="6">
        <v>209</v>
      </c>
      <c r="AE28" s="13">
        <f t="shared" si="16"/>
        <v>3.4833333333333334</v>
      </c>
      <c r="AF28" s="12">
        <f t="shared" si="17"/>
        <v>1213.2449999999999</v>
      </c>
      <c r="AG28" s="4">
        <v>357</v>
      </c>
      <c r="AH28" s="13">
        <f t="shared" si="18"/>
        <v>5.95</v>
      </c>
      <c r="AI28" s="33">
        <f t="shared" si="19"/>
        <v>2072.3849999999998</v>
      </c>
      <c r="AJ28" s="6">
        <v>0</v>
      </c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/>
      <c r="AQ28" s="13">
        <f t="shared" si="24"/>
        <v>0</v>
      </c>
      <c r="AR28" s="12">
        <f t="shared" si="25"/>
        <v>0</v>
      </c>
      <c r="AS28" s="4">
        <v>401</v>
      </c>
      <c r="AT28" s="13">
        <f t="shared" si="26"/>
        <v>6.6833333333333336</v>
      </c>
      <c r="AU28" s="12">
        <f t="shared" si="27"/>
        <v>2327.8049999999998</v>
      </c>
      <c r="AV28" s="4"/>
      <c r="AW28" s="13">
        <f t="shared" si="28"/>
        <v>0</v>
      </c>
      <c r="AX28" s="12">
        <f t="shared" si="29"/>
        <v>0</v>
      </c>
      <c r="AY28" s="4">
        <v>114</v>
      </c>
      <c r="AZ28" s="13">
        <f t="shared" si="30"/>
        <v>1.9</v>
      </c>
      <c r="BA28" s="12">
        <f t="shared" si="31"/>
        <v>661.77</v>
      </c>
      <c r="BB28" s="4">
        <v>0</v>
      </c>
      <c r="BC28" s="13">
        <f t="shared" si="32"/>
        <v>0</v>
      </c>
      <c r="BD28" s="12">
        <f t="shared" si="33"/>
        <v>0</v>
      </c>
      <c r="BE28" s="19">
        <v>0</v>
      </c>
      <c r="BF28" s="13">
        <f t="shared" si="34"/>
        <v>0</v>
      </c>
      <c r="BG28" s="12">
        <f t="shared" si="35"/>
        <v>0</v>
      </c>
      <c r="BH28" s="34">
        <v>0</v>
      </c>
      <c r="BI28" s="13">
        <f t="shared" si="36"/>
        <v>0</v>
      </c>
      <c r="BJ28" s="12">
        <f t="shared" si="37"/>
        <v>0</v>
      </c>
      <c r="BK28" s="19">
        <v>811</v>
      </c>
      <c r="BL28" s="13">
        <f t="shared" si="38"/>
        <v>13.516666666666667</v>
      </c>
      <c r="BM28" s="12">
        <f t="shared" si="39"/>
        <v>4707.8549999999996</v>
      </c>
      <c r="BN28" s="19">
        <v>175</v>
      </c>
      <c r="BO28" s="13">
        <f t="shared" si="40"/>
        <v>2.9166666666666665</v>
      </c>
      <c r="BP28" s="12">
        <f t="shared" si="41"/>
        <v>1015.875</v>
      </c>
      <c r="BQ28" s="19"/>
      <c r="BR28" s="13">
        <f t="shared" si="42"/>
        <v>0</v>
      </c>
      <c r="BS28" s="12">
        <f t="shared" si="43"/>
        <v>0</v>
      </c>
      <c r="BT28" s="19">
        <v>122</v>
      </c>
      <c r="BU28" s="13">
        <f t="shared" si="44"/>
        <v>2.0333333333333332</v>
      </c>
      <c r="BV28" s="12">
        <f t="shared" si="45"/>
        <v>708.20999999999992</v>
      </c>
      <c r="BW28" s="19">
        <v>471</v>
      </c>
      <c r="BX28" s="13">
        <f t="shared" si="46"/>
        <v>7.85</v>
      </c>
      <c r="BY28" s="12">
        <f t="shared" si="47"/>
        <v>2734.1549999999997</v>
      </c>
      <c r="BZ28" s="19">
        <v>383</v>
      </c>
      <c r="CA28" s="13">
        <f t="shared" si="48"/>
        <v>6.3833333333333337</v>
      </c>
      <c r="CB28" s="12">
        <f t="shared" si="49"/>
        <v>2223.3150000000001</v>
      </c>
      <c r="CC28" s="19"/>
      <c r="CD28" s="13">
        <f t="shared" si="50"/>
        <v>0</v>
      </c>
      <c r="CE28" s="12">
        <f t="shared" si="51"/>
        <v>0</v>
      </c>
      <c r="CF28" s="34">
        <v>218</v>
      </c>
      <c r="CG28" s="13">
        <f t="shared" si="52"/>
        <v>3.6333333333333333</v>
      </c>
      <c r="CH28" s="12">
        <f t="shared" si="53"/>
        <v>1265.49</v>
      </c>
      <c r="CI28" s="19"/>
      <c r="CJ28" s="13">
        <f t="shared" si="54"/>
        <v>0</v>
      </c>
      <c r="CK28" s="12">
        <f t="shared" si="55"/>
        <v>0</v>
      </c>
      <c r="CL28" s="19"/>
      <c r="CM28" s="13">
        <f t="shared" si="56"/>
        <v>0</v>
      </c>
      <c r="CN28" s="12">
        <f t="shared" si="57"/>
        <v>0</v>
      </c>
      <c r="CO28" s="19"/>
      <c r="CP28" s="13">
        <f t="shared" si="58"/>
        <v>0</v>
      </c>
      <c r="CQ28" s="12">
        <f t="shared" si="59"/>
        <v>0</v>
      </c>
      <c r="CR28" s="19"/>
      <c r="CS28" s="18">
        <f t="shared" si="60"/>
        <v>14936.265000000001</v>
      </c>
    </row>
    <row r="29" spans="1:97" x14ac:dyDescent="0.25">
      <c r="A29" s="1">
        <v>173076000</v>
      </c>
      <c r="B29" t="s">
        <v>62</v>
      </c>
      <c r="C29" t="s">
        <v>63</v>
      </c>
      <c r="D29" s="2">
        <v>0.15139442231075695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1"/>
        <v>0</v>
      </c>
      <c r="K29" s="12">
        <f t="shared" si="3"/>
        <v>0</v>
      </c>
      <c r="L29" s="19"/>
      <c r="M29" s="13">
        <f t="shared" si="4"/>
        <v>0</v>
      </c>
      <c r="N29" s="12">
        <f t="shared" si="5"/>
        <v>0</v>
      </c>
      <c r="O29" s="19">
        <v>227</v>
      </c>
      <c r="P29" s="13">
        <f t="shared" si="6"/>
        <v>3.7833333333333332</v>
      </c>
      <c r="Q29" s="12">
        <f t="shared" si="7"/>
        <v>1317.7349999999999</v>
      </c>
      <c r="R29" s="19">
        <v>827</v>
      </c>
      <c r="S29" s="13">
        <f t="shared" si="8"/>
        <v>13.783333333333333</v>
      </c>
      <c r="T29" s="12">
        <f t="shared" si="9"/>
        <v>4800.7349999999997</v>
      </c>
      <c r="U29" s="4"/>
      <c r="V29" s="13">
        <f t="shared" si="10"/>
        <v>0</v>
      </c>
      <c r="W29" s="12">
        <f t="shared" si="11"/>
        <v>0</v>
      </c>
      <c r="X29" s="4"/>
      <c r="Y29" s="13">
        <f t="shared" si="12"/>
        <v>0</v>
      </c>
      <c r="Z29" s="12">
        <f t="shared" si="13"/>
        <v>0</v>
      </c>
      <c r="AA29" s="4">
        <v>499</v>
      </c>
      <c r="AB29" s="13">
        <f t="shared" si="14"/>
        <v>8.3166666666666664</v>
      </c>
      <c r="AC29" s="12">
        <f t="shared" si="15"/>
        <v>2896.6949999999997</v>
      </c>
      <c r="AD29" s="6">
        <v>218</v>
      </c>
      <c r="AE29" s="13">
        <f t="shared" si="16"/>
        <v>3.6333333333333333</v>
      </c>
      <c r="AF29" s="12">
        <f t="shared" si="17"/>
        <v>1265.49</v>
      </c>
      <c r="AG29" s="4">
        <v>373</v>
      </c>
      <c r="AH29" s="13">
        <f t="shared" si="18"/>
        <v>6.2166666666666668</v>
      </c>
      <c r="AI29" s="33">
        <f t="shared" si="19"/>
        <v>2165.2649999999999</v>
      </c>
      <c r="AJ29" s="6">
        <v>0</v>
      </c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/>
      <c r="AQ29" s="13">
        <f t="shared" si="24"/>
        <v>0</v>
      </c>
      <c r="AR29" s="12">
        <f t="shared" si="25"/>
        <v>0</v>
      </c>
      <c r="AS29" s="4">
        <v>418</v>
      </c>
      <c r="AT29" s="13">
        <f t="shared" si="26"/>
        <v>6.9666666666666668</v>
      </c>
      <c r="AU29" s="12">
        <f t="shared" si="27"/>
        <v>2426.4899999999998</v>
      </c>
      <c r="AV29" s="4"/>
      <c r="AW29" s="13">
        <f t="shared" si="28"/>
        <v>0</v>
      </c>
      <c r="AX29" s="12">
        <f t="shared" si="29"/>
        <v>0</v>
      </c>
      <c r="AY29" s="4">
        <v>118</v>
      </c>
      <c r="AZ29" s="13">
        <f t="shared" si="30"/>
        <v>1.9666666666666666</v>
      </c>
      <c r="BA29" s="12">
        <f t="shared" si="31"/>
        <v>684.99</v>
      </c>
      <c r="BB29" s="4">
        <v>0</v>
      </c>
      <c r="BC29" s="13">
        <f t="shared" si="32"/>
        <v>0</v>
      </c>
      <c r="BD29" s="12">
        <f t="shared" si="33"/>
        <v>0</v>
      </c>
      <c r="BE29" s="19">
        <v>0</v>
      </c>
      <c r="BF29" s="13">
        <f t="shared" si="34"/>
        <v>0</v>
      </c>
      <c r="BG29" s="12">
        <f t="shared" si="35"/>
        <v>0</v>
      </c>
      <c r="BH29" s="34">
        <v>0</v>
      </c>
      <c r="BI29" s="13">
        <f t="shared" si="36"/>
        <v>0</v>
      </c>
      <c r="BJ29" s="12">
        <f t="shared" si="37"/>
        <v>0</v>
      </c>
      <c r="BK29" s="19">
        <v>844</v>
      </c>
      <c r="BL29" s="13">
        <f t="shared" si="38"/>
        <v>14.066666666666666</v>
      </c>
      <c r="BM29" s="12">
        <f t="shared" si="39"/>
        <v>4899.42</v>
      </c>
      <c r="BN29" s="19">
        <v>182</v>
      </c>
      <c r="BO29" s="13">
        <f t="shared" si="40"/>
        <v>3.0333333333333332</v>
      </c>
      <c r="BP29" s="12">
        <f t="shared" si="41"/>
        <v>1056.51</v>
      </c>
      <c r="BQ29" s="19"/>
      <c r="BR29" s="13">
        <f t="shared" si="42"/>
        <v>0</v>
      </c>
      <c r="BS29" s="12">
        <f t="shared" si="43"/>
        <v>0</v>
      </c>
      <c r="BT29" s="19">
        <v>127</v>
      </c>
      <c r="BU29" s="13">
        <f t="shared" si="44"/>
        <v>2.1166666666666667</v>
      </c>
      <c r="BV29" s="12">
        <f t="shared" si="45"/>
        <v>737.23500000000001</v>
      </c>
      <c r="BW29" s="19">
        <v>490</v>
      </c>
      <c r="BX29" s="13">
        <f t="shared" si="46"/>
        <v>8.1666666666666661</v>
      </c>
      <c r="BY29" s="12">
        <f t="shared" si="47"/>
        <v>2844.45</v>
      </c>
      <c r="BZ29" s="19">
        <v>400</v>
      </c>
      <c r="CA29" s="13">
        <f t="shared" si="48"/>
        <v>6.666666666666667</v>
      </c>
      <c r="CB29" s="12">
        <f t="shared" si="49"/>
        <v>2322</v>
      </c>
      <c r="CC29" s="19"/>
      <c r="CD29" s="13">
        <f t="shared" si="50"/>
        <v>0</v>
      </c>
      <c r="CE29" s="12">
        <f t="shared" si="51"/>
        <v>0</v>
      </c>
      <c r="CF29" s="34">
        <v>227</v>
      </c>
      <c r="CG29" s="13">
        <f t="shared" si="52"/>
        <v>3.7833333333333332</v>
      </c>
      <c r="CH29" s="12">
        <f t="shared" si="53"/>
        <v>1317.7349999999999</v>
      </c>
      <c r="CI29" s="19"/>
      <c r="CJ29" s="13">
        <f t="shared" si="54"/>
        <v>0</v>
      </c>
      <c r="CK29" s="12">
        <f t="shared" si="55"/>
        <v>0</v>
      </c>
      <c r="CL29" s="19"/>
      <c r="CM29" s="13">
        <f t="shared" si="56"/>
        <v>0</v>
      </c>
      <c r="CN29" s="12">
        <f t="shared" si="57"/>
        <v>0</v>
      </c>
      <c r="CO29" s="19"/>
      <c r="CP29" s="13">
        <f t="shared" si="58"/>
        <v>0</v>
      </c>
      <c r="CQ29" s="12">
        <f t="shared" si="59"/>
        <v>0</v>
      </c>
      <c r="CR29" s="19"/>
      <c r="CS29" s="18">
        <f t="shared" si="60"/>
        <v>15557.399999999998</v>
      </c>
    </row>
    <row r="30" spans="1:97" x14ac:dyDescent="0.25">
      <c r="A30" s="1">
        <v>173076000</v>
      </c>
      <c r="B30" t="s">
        <v>64</v>
      </c>
      <c r="C30" t="s">
        <v>65</v>
      </c>
      <c r="D30" s="2">
        <v>0.16334661354581673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1"/>
        <v>0</v>
      </c>
      <c r="K30" s="12">
        <f t="shared" si="3"/>
        <v>0</v>
      </c>
      <c r="L30" s="19"/>
      <c r="M30" s="13">
        <f t="shared" si="4"/>
        <v>0</v>
      </c>
      <c r="N30" s="12">
        <f t="shared" si="5"/>
        <v>0</v>
      </c>
      <c r="O30" s="19">
        <v>245</v>
      </c>
      <c r="P30" s="13">
        <f t="shared" si="6"/>
        <v>4.083333333333333</v>
      </c>
      <c r="Q30" s="12">
        <f t="shared" si="7"/>
        <v>1422.2249999999999</v>
      </c>
      <c r="R30" s="19">
        <v>892</v>
      </c>
      <c r="S30" s="13">
        <f t="shared" si="8"/>
        <v>14.866666666666667</v>
      </c>
      <c r="T30" s="12">
        <f t="shared" si="9"/>
        <v>5178.0599999999995</v>
      </c>
      <c r="U30" s="4"/>
      <c r="V30" s="13">
        <f t="shared" si="10"/>
        <v>0</v>
      </c>
      <c r="W30" s="12">
        <f t="shared" si="11"/>
        <v>0</v>
      </c>
      <c r="X30" s="4"/>
      <c r="Y30" s="13">
        <f t="shared" si="12"/>
        <v>0</v>
      </c>
      <c r="Z30" s="12">
        <f t="shared" si="13"/>
        <v>0</v>
      </c>
      <c r="AA30" s="4">
        <v>539</v>
      </c>
      <c r="AB30" s="13">
        <f t="shared" si="14"/>
        <v>8.9833333333333325</v>
      </c>
      <c r="AC30" s="12">
        <f t="shared" si="15"/>
        <v>3128.895</v>
      </c>
      <c r="AD30" s="6">
        <v>235</v>
      </c>
      <c r="AE30" s="13">
        <f t="shared" si="16"/>
        <v>3.9166666666666665</v>
      </c>
      <c r="AF30" s="12">
        <f t="shared" si="17"/>
        <v>1364.175</v>
      </c>
      <c r="AG30" s="4">
        <v>402</v>
      </c>
      <c r="AH30" s="13">
        <f t="shared" si="18"/>
        <v>6.7</v>
      </c>
      <c r="AI30" s="33">
        <f t="shared" si="19"/>
        <v>2333.6099999999997</v>
      </c>
      <c r="AJ30" s="6">
        <v>0</v>
      </c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/>
      <c r="AQ30" s="13">
        <f t="shared" si="24"/>
        <v>0</v>
      </c>
      <c r="AR30" s="12">
        <f t="shared" si="25"/>
        <v>0</v>
      </c>
      <c r="AS30" s="4">
        <v>451</v>
      </c>
      <c r="AT30" s="13">
        <f t="shared" si="26"/>
        <v>7.5166666666666666</v>
      </c>
      <c r="AU30" s="12">
        <f t="shared" si="27"/>
        <v>2618.0549999999998</v>
      </c>
      <c r="AV30" s="4"/>
      <c r="AW30" s="13">
        <f t="shared" si="28"/>
        <v>0</v>
      </c>
      <c r="AX30" s="12">
        <f t="shared" si="29"/>
        <v>0</v>
      </c>
      <c r="AY30" s="4">
        <v>127</v>
      </c>
      <c r="AZ30" s="13">
        <f t="shared" si="30"/>
        <v>2.1166666666666667</v>
      </c>
      <c r="BA30" s="12">
        <f t="shared" si="31"/>
        <v>737.23500000000001</v>
      </c>
      <c r="BB30" s="4">
        <v>0</v>
      </c>
      <c r="BC30" s="13">
        <f t="shared" si="32"/>
        <v>0</v>
      </c>
      <c r="BD30" s="12">
        <f t="shared" si="33"/>
        <v>0</v>
      </c>
      <c r="BE30" s="19">
        <v>0</v>
      </c>
      <c r="BF30" s="13">
        <f t="shared" si="34"/>
        <v>0</v>
      </c>
      <c r="BG30" s="12">
        <f t="shared" si="35"/>
        <v>0</v>
      </c>
      <c r="BH30" s="34">
        <v>0</v>
      </c>
      <c r="BI30" s="13">
        <f t="shared" si="36"/>
        <v>0</v>
      </c>
      <c r="BJ30" s="12">
        <f t="shared" si="37"/>
        <v>0</v>
      </c>
      <c r="BK30" s="19">
        <v>912</v>
      </c>
      <c r="BL30" s="13">
        <f t="shared" si="38"/>
        <v>15.2</v>
      </c>
      <c r="BM30" s="12">
        <f t="shared" si="39"/>
        <v>5294.16</v>
      </c>
      <c r="BN30" s="19">
        <v>196</v>
      </c>
      <c r="BO30" s="13">
        <f t="shared" si="40"/>
        <v>3.2666666666666666</v>
      </c>
      <c r="BP30" s="12">
        <f t="shared" si="41"/>
        <v>1137.78</v>
      </c>
      <c r="BQ30" s="19"/>
      <c r="BR30" s="13">
        <f t="shared" si="42"/>
        <v>0</v>
      </c>
      <c r="BS30" s="12">
        <f t="shared" si="43"/>
        <v>0</v>
      </c>
      <c r="BT30" s="19">
        <v>137</v>
      </c>
      <c r="BU30" s="13">
        <f t="shared" si="44"/>
        <v>2.2833333333333332</v>
      </c>
      <c r="BV30" s="12">
        <f t="shared" si="45"/>
        <v>795.28499999999997</v>
      </c>
      <c r="BW30" s="19">
        <v>529</v>
      </c>
      <c r="BX30" s="13">
        <f t="shared" si="46"/>
        <v>8.8166666666666664</v>
      </c>
      <c r="BY30" s="12">
        <f t="shared" si="47"/>
        <v>3070.8449999999998</v>
      </c>
      <c r="BZ30" s="19">
        <v>431</v>
      </c>
      <c r="CA30" s="13">
        <f t="shared" si="48"/>
        <v>7.1833333333333336</v>
      </c>
      <c r="CB30" s="12">
        <f t="shared" si="49"/>
        <v>2501.9549999999999</v>
      </c>
      <c r="CC30" s="19"/>
      <c r="CD30" s="13">
        <f t="shared" si="50"/>
        <v>0</v>
      </c>
      <c r="CE30" s="12">
        <f t="shared" si="51"/>
        <v>0</v>
      </c>
      <c r="CF30" s="34">
        <v>245</v>
      </c>
      <c r="CG30" s="13">
        <f t="shared" si="52"/>
        <v>4.083333333333333</v>
      </c>
      <c r="CH30" s="12">
        <f t="shared" si="53"/>
        <v>1422.2249999999999</v>
      </c>
      <c r="CI30" s="19"/>
      <c r="CJ30" s="13">
        <f t="shared" si="54"/>
        <v>0</v>
      </c>
      <c r="CK30" s="12">
        <f t="shared" si="55"/>
        <v>0</v>
      </c>
      <c r="CL30" s="19"/>
      <c r="CM30" s="13">
        <f t="shared" si="56"/>
        <v>0</v>
      </c>
      <c r="CN30" s="12">
        <f t="shared" si="57"/>
        <v>0</v>
      </c>
      <c r="CO30" s="19"/>
      <c r="CP30" s="13">
        <f t="shared" si="58"/>
        <v>0</v>
      </c>
      <c r="CQ30" s="12">
        <f t="shared" si="59"/>
        <v>0</v>
      </c>
      <c r="CR30" s="19"/>
      <c r="CS30" s="18">
        <f t="shared" si="60"/>
        <v>16782.255000000001</v>
      </c>
    </row>
    <row r="31" spans="1:97" x14ac:dyDescent="0.25">
      <c r="A31" s="1">
        <v>173076000</v>
      </c>
      <c r="B31" t="s">
        <v>66</v>
      </c>
      <c r="C31" t="s">
        <v>67</v>
      </c>
      <c r="D31" s="2">
        <v>0.16135458167330677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1"/>
        <v>0</v>
      </c>
      <c r="K31" s="12">
        <f t="shared" si="3"/>
        <v>0</v>
      </c>
      <c r="L31" s="19"/>
      <c r="M31" s="13">
        <f t="shared" si="4"/>
        <v>0</v>
      </c>
      <c r="N31" s="12">
        <f t="shared" si="5"/>
        <v>0</v>
      </c>
      <c r="O31" s="19">
        <v>242</v>
      </c>
      <c r="P31" s="13">
        <f t="shared" si="6"/>
        <v>4.0333333333333332</v>
      </c>
      <c r="Q31" s="12">
        <f t="shared" si="7"/>
        <v>1404.81</v>
      </c>
      <c r="R31" s="19">
        <v>881</v>
      </c>
      <c r="S31" s="13">
        <f t="shared" si="8"/>
        <v>14.683333333333334</v>
      </c>
      <c r="T31" s="12">
        <f t="shared" si="9"/>
        <v>5114.2049999999999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>
        <v>533</v>
      </c>
      <c r="AB31" s="13">
        <f t="shared" si="14"/>
        <v>8.8833333333333329</v>
      </c>
      <c r="AC31" s="12">
        <f t="shared" si="15"/>
        <v>3094.0650000000001</v>
      </c>
      <c r="AD31" s="6">
        <v>232</v>
      </c>
      <c r="AE31" s="13">
        <f t="shared" si="16"/>
        <v>3.8666666666666667</v>
      </c>
      <c r="AF31" s="12">
        <f t="shared" si="17"/>
        <v>1346.76</v>
      </c>
      <c r="AG31" s="4">
        <v>397</v>
      </c>
      <c r="AH31" s="13">
        <f t="shared" si="18"/>
        <v>6.6166666666666663</v>
      </c>
      <c r="AI31" s="33">
        <f t="shared" si="19"/>
        <v>2304.585</v>
      </c>
      <c r="AJ31" s="6">
        <v>0</v>
      </c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/>
      <c r="AQ31" s="13">
        <f t="shared" si="24"/>
        <v>0</v>
      </c>
      <c r="AR31" s="12">
        <f t="shared" si="25"/>
        <v>0</v>
      </c>
      <c r="AS31" s="4">
        <v>445</v>
      </c>
      <c r="AT31" s="13">
        <f t="shared" si="26"/>
        <v>7.416666666666667</v>
      </c>
      <c r="AU31" s="12">
        <f t="shared" si="27"/>
        <v>2583.2249999999999</v>
      </c>
      <c r="AV31" s="4"/>
      <c r="AW31" s="13">
        <f t="shared" si="28"/>
        <v>0</v>
      </c>
      <c r="AX31" s="12">
        <f t="shared" si="29"/>
        <v>0</v>
      </c>
      <c r="AY31" s="4">
        <v>126</v>
      </c>
      <c r="AZ31" s="13">
        <f t="shared" si="30"/>
        <v>2.1</v>
      </c>
      <c r="BA31" s="12">
        <f t="shared" si="31"/>
        <v>731.43</v>
      </c>
      <c r="BB31" s="4">
        <v>0</v>
      </c>
      <c r="BC31" s="13">
        <f t="shared" si="32"/>
        <v>0</v>
      </c>
      <c r="BD31" s="12">
        <f t="shared" si="33"/>
        <v>0</v>
      </c>
      <c r="BE31" s="19">
        <v>0</v>
      </c>
      <c r="BF31" s="13">
        <f t="shared" si="34"/>
        <v>0</v>
      </c>
      <c r="BG31" s="12">
        <f t="shared" si="35"/>
        <v>0</v>
      </c>
      <c r="BH31" s="34">
        <v>0</v>
      </c>
      <c r="BI31" s="13">
        <f t="shared" si="36"/>
        <v>0</v>
      </c>
      <c r="BJ31" s="12">
        <f t="shared" si="37"/>
        <v>0</v>
      </c>
      <c r="BK31" s="19">
        <v>901</v>
      </c>
      <c r="BL31" s="13">
        <f t="shared" si="38"/>
        <v>15.016666666666667</v>
      </c>
      <c r="BM31" s="12">
        <f t="shared" si="39"/>
        <v>5230.3049999999994</v>
      </c>
      <c r="BN31" s="19">
        <v>194</v>
      </c>
      <c r="BO31" s="13">
        <f t="shared" si="40"/>
        <v>3.2333333333333334</v>
      </c>
      <c r="BP31" s="12">
        <f t="shared" si="41"/>
        <v>1126.1699999999998</v>
      </c>
      <c r="BQ31" s="19"/>
      <c r="BR31" s="13">
        <f t="shared" si="42"/>
        <v>0</v>
      </c>
      <c r="BS31" s="12">
        <f t="shared" si="43"/>
        <v>0</v>
      </c>
      <c r="BT31" s="19">
        <v>136</v>
      </c>
      <c r="BU31" s="13">
        <f t="shared" si="44"/>
        <v>2.2666666666666666</v>
      </c>
      <c r="BV31" s="12">
        <f t="shared" si="45"/>
        <v>789.48</v>
      </c>
      <c r="BW31" s="19">
        <v>523</v>
      </c>
      <c r="BX31" s="13">
        <f t="shared" si="46"/>
        <v>8.7166666666666668</v>
      </c>
      <c r="BY31" s="12">
        <f t="shared" si="47"/>
        <v>3036.0149999999999</v>
      </c>
      <c r="BZ31" s="19">
        <v>426</v>
      </c>
      <c r="CA31" s="13">
        <f t="shared" si="48"/>
        <v>7.1</v>
      </c>
      <c r="CB31" s="12">
        <f t="shared" si="49"/>
        <v>2472.9299999999998</v>
      </c>
      <c r="CC31" s="19"/>
      <c r="CD31" s="13">
        <f t="shared" si="50"/>
        <v>0</v>
      </c>
      <c r="CE31" s="12">
        <f t="shared" si="51"/>
        <v>0</v>
      </c>
      <c r="CF31" s="34">
        <v>242</v>
      </c>
      <c r="CG31" s="13">
        <f t="shared" si="52"/>
        <v>4.0333333333333332</v>
      </c>
      <c r="CH31" s="12">
        <f t="shared" si="53"/>
        <v>1404.81</v>
      </c>
      <c r="CI31" s="19"/>
      <c r="CJ31" s="13">
        <f t="shared" si="54"/>
        <v>0</v>
      </c>
      <c r="CK31" s="12">
        <f t="shared" si="55"/>
        <v>0</v>
      </c>
      <c r="CL31" s="19"/>
      <c r="CM31" s="13">
        <f t="shared" si="56"/>
        <v>0</v>
      </c>
      <c r="CN31" s="12">
        <f t="shared" si="57"/>
        <v>0</v>
      </c>
      <c r="CO31" s="19"/>
      <c r="CP31" s="13">
        <f t="shared" si="58"/>
        <v>0</v>
      </c>
      <c r="CQ31" s="12">
        <f t="shared" si="59"/>
        <v>0</v>
      </c>
      <c r="CR31" s="19"/>
      <c r="CS31" s="18">
        <f t="shared" si="60"/>
        <v>16579.079999999998</v>
      </c>
    </row>
    <row r="32" spans="1:97" x14ac:dyDescent="0.25">
      <c r="A32" s="1">
        <v>173076000</v>
      </c>
      <c r="B32" t="s">
        <v>68</v>
      </c>
      <c r="C32" t="s">
        <v>69</v>
      </c>
      <c r="D32" s="2">
        <v>5.1792828685258967E-2</v>
      </c>
      <c r="E32" s="6">
        <v>60</v>
      </c>
      <c r="F32" s="6">
        <v>5.8049999999999997</v>
      </c>
      <c r="G32" s="1">
        <v>320015</v>
      </c>
      <c r="H32" s="1" t="s">
        <v>0</v>
      </c>
      <c r="I32" s="4"/>
      <c r="J32" s="11">
        <f t="shared" si="61"/>
        <v>0</v>
      </c>
      <c r="K32" s="12">
        <f t="shared" si="3"/>
        <v>0</v>
      </c>
      <c r="L32" s="19"/>
      <c r="M32" s="13">
        <f t="shared" si="4"/>
        <v>0</v>
      </c>
      <c r="N32" s="12">
        <f t="shared" si="5"/>
        <v>0</v>
      </c>
      <c r="O32" s="19">
        <v>78</v>
      </c>
      <c r="P32" s="13">
        <f t="shared" si="6"/>
        <v>1.3</v>
      </c>
      <c r="Q32" s="12">
        <f t="shared" si="7"/>
        <v>452.78999999999996</v>
      </c>
      <c r="R32" s="19">
        <v>283</v>
      </c>
      <c r="S32" s="13">
        <f t="shared" si="8"/>
        <v>4.7166666666666668</v>
      </c>
      <c r="T32" s="12">
        <f t="shared" si="9"/>
        <v>1642.8149999999998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>
        <v>171</v>
      </c>
      <c r="AB32" s="13">
        <f t="shared" si="14"/>
        <v>2.85</v>
      </c>
      <c r="AC32" s="12">
        <f t="shared" si="15"/>
        <v>992.65499999999997</v>
      </c>
      <c r="AD32" s="6">
        <v>75</v>
      </c>
      <c r="AE32" s="13">
        <f t="shared" si="16"/>
        <v>1.25</v>
      </c>
      <c r="AF32" s="12">
        <f t="shared" si="17"/>
        <v>435.375</v>
      </c>
      <c r="AG32" s="4">
        <v>127</v>
      </c>
      <c r="AH32" s="13">
        <f t="shared" si="18"/>
        <v>2.1166666666666667</v>
      </c>
      <c r="AI32" s="33">
        <f t="shared" si="19"/>
        <v>737.23500000000001</v>
      </c>
      <c r="AJ32" s="6">
        <v>0</v>
      </c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/>
      <c r="AQ32" s="13">
        <f t="shared" si="24"/>
        <v>0</v>
      </c>
      <c r="AR32" s="12">
        <f t="shared" si="25"/>
        <v>0</v>
      </c>
      <c r="AS32" s="4">
        <v>144</v>
      </c>
      <c r="AT32" s="13">
        <f t="shared" si="26"/>
        <v>2.4</v>
      </c>
      <c r="AU32" s="12">
        <f t="shared" si="27"/>
        <v>835.92</v>
      </c>
      <c r="AV32" s="4"/>
      <c r="AW32" s="13">
        <f t="shared" si="28"/>
        <v>0</v>
      </c>
      <c r="AX32" s="12">
        <f t="shared" si="29"/>
        <v>0</v>
      </c>
      <c r="AY32" s="4">
        <v>40</v>
      </c>
      <c r="AZ32" s="13">
        <f t="shared" si="30"/>
        <v>0.66666666666666663</v>
      </c>
      <c r="BA32" s="12">
        <f t="shared" si="31"/>
        <v>232.2</v>
      </c>
      <c r="BB32" s="4">
        <v>0</v>
      </c>
      <c r="BC32" s="13">
        <f t="shared" si="32"/>
        <v>0</v>
      </c>
      <c r="BD32" s="12">
        <f t="shared" si="33"/>
        <v>0</v>
      </c>
      <c r="BE32" s="19">
        <v>0</v>
      </c>
      <c r="BF32" s="13">
        <f t="shared" si="34"/>
        <v>0</v>
      </c>
      <c r="BG32" s="12">
        <f t="shared" si="35"/>
        <v>0</v>
      </c>
      <c r="BH32" s="34">
        <v>0</v>
      </c>
      <c r="BI32" s="13">
        <f t="shared" si="36"/>
        <v>0</v>
      </c>
      <c r="BJ32" s="12">
        <f t="shared" si="37"/>
        <v>0</v>
      </c>
      <c r="BK32" s="19">
        <v>290</v>
      </c>
      <c r="BL32" s="13">
        <f t="shared" si="38"/>
        <v>4.833333333333333</v>
      </c>
      <c r="BM32" s="12">
        <f t="shared" si="39"/>
        <v>1683.4499999999998</v>
      </c>
      <c r="BN32" s="19">
        <v>62</v>
      </c>
      <c r="BO32" s="13">
        <f t="shared" si="40"/>
        <v>1.0333333333333334</v>
      </c>
      <c r="BP32" s="12">
        <f t="shared" si="41"/>
        <v>359.90999999999997</v>
      </c>
      <c r="BQ32" s="19"/>
      <c r="BR32" s="13">
        <f t="shared" si="42"/>
        <v>0</v>
      </c>
      <c r="BS32" s="12">
        <f t="shared" si="43"/>
        <v>0</v>
      </c>
      <c r="BT32" s="19">
        <v>44</v>
      </c>
      <c r="BU32" s="13">
        <f t="shared" si="44"/>
        <v>0.73333333333333328</v>
      </c>
      <c r="BV32" s="12">
        <f t="shared" si="45"/>
        <v>255.42</v>
      </c>
      <c r="BW32" s="19">
        <v>169</v>
      </c>
      <c r="BX32" s="13">
        <f t="shared" si="46"/>
        <v>2.8166666666666669</v>
      </c>
      <c r="BY32" s="12">
        <f t="shared" si="47"/>
        <v>981.04499999999996</v>
      </c>
      <c r="BZ32" s="19">
        <v>137</v>
      </c>
      <c r="CA32" s="13">
        <f t="shared" si="48"/>
        <v>2.2833333333333332</v>
      </c>
      <c r="CB32" s="12">
        <f t="shared" si="49"/>
        <v>795.28499999999997</v>
      </c>
      <c r="CC32" s="19"/>
      <c r="CD32" s="13">
        <f t="shared" si="50"/>
        <v>0</v>
      </c>
      <c r="CE32" s="12">
        <f t="shared" si="51"/>
        <v>0</v>
      </c>
      <c r="CF32" s="34">
        <v>78</v>
      </c>
      <c r="CG32" s="13">
        <f t="shared" si="52"/>
        <v>1.3</v>
      </c>
      <c r="CH32" s="12">
        <f t="shared" si="53"/>
        <v>452.78999999999996</v>
      </c>
      <c r="CI32" s="19"/>
      <c r="CJ32" s="13">
        <f t="shared" si="54"/>
        <v>0</v>
      </c>
      <c r="CK32" s="12">
        <f t="shared" si="55"/>
        <v>0</v>
      </c>
      <c r="CL32" s="19"/>
      <c r="CM32" s="13">
        <f t="shared" si="56"/>
        <v>0</v>
      </c>
      <c r="CN32" s="12">
        <f t="shared" si="57"/>
        <v>0</v>
      </c>
      <c r="CO32" s="19"/>
      <c r="CP32" s="13">
        <f t="shared" si="58"/>
        <v>0</v>
      </c>
      <c r="CQ32" s="12">
        <f t="shared" si="59"/>
        <v>0</v>
      </c>
      <c r="CR32" s="19"/>
      <c r="CS32" s="18">
        <f t="shared" si="60"/>
        <v>5328.9899999999989</v>
      </c>
    </row>
    <row r="33" spans="1:97" x14ac:dyDescent="0.25">
      <c r="I33" s="4"/>
      <c r="J33" s="11">
        <f t="shared" si="61"/>
        <v>0</v>
      </c>
      <c r="K33" s="12">
        <f t="shared" si="3"/>
        <v>0</v>
      </c>
      <c r="L33" s="19"/>
      <c r="M33" s="13">
        <f t="shared" si="4"/>
        <v>0</v>
      </c>
      <c r="N33" s="12">
        <f t="shared" si="5"/>
        <v>0</v>
      </c>
      <c r="O33" s="19">
        <v>0</v>
      </c>
      <c r="P33" s="13">
        <f t="shared" si="6"/>
        <v>0</v>
      </c>
      <c r="Q33" s="12">
        <f t="shared" si="7"/>
        <v>0</v>
      </c>
      <c r="R33" s="19">
        <v>0</v>
      </c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>
        <v>0</v>
      </c>
      <c r="AB33" s="13">
        <f t="shared" si="14"/>
        <v>0</v>
      </c>
      <c r="AC33" s="12">
        <f t="shared" si="15"/>
        <v>0</v>
      </c>
      <c r="AD33" s="6">
        <v>0</v>
      </c>
      <c r="AE33" s="13">
        <f t="shared" si="16"/>
        <v>0</v>
      </c>
      <c r="AF33" s="12">
        <f t="shared" si="17"/>
        <v>0</v>
      </c>
      <c r="AG33" s="4">
        <v>0</v>
      </c>
      <c r="AH33" s="13">
        <f t="shared" si="18"/>
        <v>0</v>
      </c>
      <c r="AI33" s="12">
        <f t="shared" si="19"/>
        <v>0</v>
      </c>
      <c r="AJ33" s="6">
        <v>0</v>
      </c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/>
      <c r="AQ33" s="13">
        <f t="shared" si="24"/>
        <v>0</v>
      </c>
      <c r="AR33" s="12">
        <f t="shared" si="25"/>
        <v>0</v>
      </c>
      <c r="AS33" s="4">
        <v>0</v>
      </c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>
        <v>0</v>
      </c>
      <c r="AZ33" s="13">
        <f t="shared" si="30"/>
        <v>0</v>
      </c>
      <c r="BA33" s="12">
        <f t="shared" si="31"/>
        <v>0</v>
      </c>
      <c r="BB33" s="4">
        <v>0</v>
      </c>
      <c r="BC33" s="13">
        <f t="shared" si="32"/>
        <v>0</v>
      </c>
      <c r="BD33" s="12">
        <f t="shared" si="33"/>
        <v>0</v>
      </c>
      <c r="BE33" s="19">
        <v>0</v>
      </c>
      <c r="BF33" s="13">
        <f t="shared" si="34"/>
        <v>0</v>
      </c>
      <c r="BG33" s="12">
        <f t="shared" si="35"/>
        <v>0</v>
      </c>
      <c r="BH33" s="34">
        <v>0</v>
      </c>
      <c r="BI33" s="13">
        <f t="shared" si="36"/>
        <v>0</v>
      </c>
      <c r="BJ33" s="12">
        <f t="shared" si="37"/>
        <v>0</v>
      </c>
      <c r="BK33" s="19">
        <v>0</v>
      </c>
      <c r="BL33" s="13">
        <f t="shared" si="38"/>
        <v>0</v>
      </c>
      <c r="BM33" s="12">
        <f t="shared" si="39"/>
        <v>0</v>
      </c>
      <c r="BN33" s="19">
        <v>0</v>
      </c>
      <c r="BO33" s="13">
        <f t="shared" si="40"/>
        <v>0</v>
      </c>
      <c r="BP33" s="12">
        <f t="shared" si="41"/>
        <v>0</v>
      </c>
      <c r="BQ33" s="19"/>
      <c r="BR33" s="13">
        <f t="shared" si="42"/>
        <v>0</v>
      </c>
      <c r="BS33" s="12">
        <f t="shared" si="43"/>
        <v>0</v>
      </c>
      <c r="BT33" s="19">
        <v>0</v>
      </c>
      <c r="BU33" s="13">
        <f t="shared" si="44"/>
        <v>0</v>
      </c>
      <c r="BV33" s="12">
        <f t="shared" si="45"/>
        <v>0</v>
      </c>
      <c r="BW33" s="19"/>
      <c r="BX33" s="13">
        <f t="shared" si="46"/>
        <v>0</v>
      </c>
      <c r="BY33" s="12">
        <f t="shared" si="47"/>
        <v>0</v>
      </c>
      <c r="BZ33" s="19">
        <v>0</v>
      </c>
      <c r="CA33" s="13">
        <f t="shared" si="48"/>
        <v>0</v>
      </c>
      <c r="CB33" s="12">
        <f t="shared" si="49"/>
        <v>0</v>
      </c>
      <c r="CC33" s="19"/>
      <c r="CD33" s="13">
        <f t="shared" si="50"/>
        <v>0</v>
      </c>
      <c r="CE33" s="12">
        <f t="shared" si="51"/>
        <v>0</v>
      </c>
      <c r="CF33" s="34">
        <v>0</v>
      </c>
      <c r="CG33" s="13">
        <f t="shared" si="52"/>
        <v>0</v>
      </c>
      <c r="CH33" s="12">
        <f t="shared" si="53"/>
        <v>0</v>
      </c>
      <c r="CI33" s="19">
        <v>0</v>
      </c>
      <c r="CJ33" s="13">
        <f t="shared" si="54"/>
        <v>0</v>
      </c>
      <c r="CK33" s="12">
        <f t="shared" si="55"/>
        <v>0</v>
      </c>
      <c r="CL33" s="19"/>
      <c r="CM33" s="13">
        <f t="shared" si="56"/>
        <v>0</v>
      </c>
      <c r="CN33" s="12">
        <f t="shared" si="57"/>
        <v>0</v>
      </c>
      <c r="CO33" s="19">
        <f>+ROUND(SUMIFS('[2]CHI TIÊT'!$AC:$AC,'[2]CHI TIÊT'!$I:$I,$A33,'[2]CHI TIÊT'!$M:$M,$B$1)*$D33,0)+ROUND(SUMIFS('[2]CHI TIÊT'!$AC:$AC,'[2]CHI TIÊT'!$I:$I,$A33,'[2]CHI TIÊT'!$M:$M,$B$2)*$D33,0)+ROUND(SUMIFS('[2]CHI TIÊT'!$AC:$AC,'[2]CHI TIÊT'!$I:$I,$A33,'[2]CHI TIÊT'!$M:$M,$B$3)*$D33,0)</f>
        <v>0</v>
      </c>
      <c r="CP33" s="13">
        <f t="shared" si="58"/>
        <v>0</v>
      </c>
      <c r="CQ33" s="12">
        <f t="shared" si="59"/>
        <v>0</v>
      </c>
      <c r="CR33" s="19"/>
      <c r="CS33" s="18">
        <f t="shared" si="60"/>
        <v>0</v>
      </c>
    </row>
    <row r="34" spans="1:97" x14ac:dyDescent="0.25">
      <c r="I34" s="4"/>
      <c r="J34" s="11">
        <f t="shared" si="61"/>
        <v>0</v>
      </c>
      <c r="K34" s="12">
        <f t="shared" si="3"/>
        <v>0</v>
      </c>
      <c r="L34" s="19"/>
      <c r="M34" s="13">
        <f t="shared" si="4"/>
        <v>0</v>
      </c>
      <c r="N34" s="12">
        <f t="shared" si="5"/>
        <v>0</v>
      </c>
      <c r="O34" s="19">
        <v>0</v>
      </c>
      <c r="P34" s="13">
        <f t="shared" si="6"/>
        <v>0</v>
      </c>
      <c r="Q34" s="12">
        <f t="shared" si="7"/>
        <v>0</v>
      </c>
      <c r="R34" s="19">
        <v>0</v>
      </c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>
        <v>0</v>
      </c>
      <c r="AB34" s="13">
        <f t="shared" si="14"/>
        <v>0</v>
      </c>
      <c r="AC34" s="12">
        <f t="shared" si="15"/>
        <v>0</v>
      </c>
      <c r="AD34" s="6">
        <v>0</v>
      </c>
      <c r="AE34" s="13">
        <f t="shared" si="16"/>
        <v>0</v>
      </c>
      <c r="AF34" s="12">
        <f t="shared" si="17"/>
        <v>0</v>
      </c>
      <c r="AG34" s="4">
        <v>0</v>
      </c>
      <c r="AH34" s="13">
        <f t="shared" si="18"/>
        <v>0</v>
      </c>
      <c r="AI34" s="12">
        <f t="shared" si="19"/>
        <v>0</v>
      </c>
      <c r="AJ34" s="6">
        <v>0</v>
      </c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/>
      <c r="AQ34" s="13">
        <f t="shared" si="24"/>
        <v>0</v>
      </c>
      <c r="AR34" s="12">
        <f t="shared" si="25"/>
        <v>0</v>
      </c>
      <c r="AS34" s="4">
        <v>0</v>
      </c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>
        <v>0</v>
      </c>
      <c r="AZ34" s="13">
        <f t="shared" si="30"/>
        <v>0</v>
      </c>
      <c r="BA34" s="12">
        <f t="shared" si="31"/>
        <v>0</v>
      </c>
      <c r="BB34" s="4">
        <v>0</v>
      </c>
      <c r="BC34" s="13">
        <f t="shared" si="32"/>
        <v>0</v>
      </c>
      <c r="BD34" s="12">
        <f t="shared" si="33"/>
        <v>0</v>
      </c>
      <c r="BE34" s="19">
        <v>0</v>
      </c>
      <c r="BF34" s="13">
        <f t="shared" si="34"/>
        <v>0</v>
      </c>
      <c r="BG34" s="12">
        <f t="shared" si="35"/>
        <v>0</v>
      </c>
      <c r="BH34" s="34">
        <v>0</v>
      </c>
      <c r="BI34" s="13">
        <f t="shared" si="36"/>
        <v>0</v>
      </c>
      <c r="BJ34" s="12">
        <f t="shared" si="37"/>
        <v>0</v>
      </c>
      <c r="BK34" s="19">
        <v>0</v>
      </c>
      <c r="BL34" s="13">
        <f t="shared" si="38"/>
        <v>0</v>
      </c>
      <c r="BM34" s="12">
        <f t="shared" si="39"/>
        <v>0</v>
      </c>
      <c r="BN34" s="19">
        <v>0</v>
      </c>
      <c r="BO34" s="13">
        <f t="shared" si="40"/>
        <v>0</v>
      </c>
      <c r="BP34" s="12">
        <f t="shared" si="41"/>
        <v>0</v>
      </c>
      <c r="BQ34" s="19"/>
      <c r="BR34" s="13">
        <f t="shared" si="42"/>
        <v>0</v>
      </c>
      <c r="BS34" s="12">
        <f t="shared" si="43"/>
        <v>0</v>
      </c>
      <c r="BT34" s="19">
        <v>0</v>
      </c>
      <c r="BU34" s="13">
        <f t="shared" si="44"/>
        <v>0</v>
      </c>
      <c r="BV34" s="12">
        <f t="shared" si="45"/>
        <v>0</v>
      </c>
      <c r="BW34" s="19"/>
      <c r="BX34" s="13">
        <f t="shared" si="46"/>
        <v>0</v>
      </c>
      <c r="BY34" s="12">
        <f t="shared" si="47"/>
        <v>0</v>
      </c>
      <c r="BZ34" s="19">
        <v>0</v>
      </c>
      <c r="CA34" s="13">
        <f t="shared" si="48"/>
        <v>0</v>
      </c>
      <c r="CB34" s="12">
        <f t="shared" si="49"/>
        <v>0</v>
      </c>
      <c r="CC34" s="19"/>
      <c r="CD34" s="13">
        <f t="shared" si="50"/>
        <v>0</v>
      </c>
      <c r="CE34" s="12">
        <f t="shared" si="51"/>
        <v>0</v>
      </c>
      <c r="CF34" s="34">
        <v>0</v>
      </c>
      <c r="CG34" s="13">
        <f t="shared" si="52"/>
        <v>0</v>
      </c>
      <c r="CH34" s="12">
        <f t="shared" si="53"/>
        <v>0</v>
      </c>
      <c r="CI34" s="19">
        <v>0</v>
      </c>
      <c r="CJ34" s="13">
        <f t="shared" si="54"/>
        <v>0</v>
      </c>
      <c r="CK34" s="12">
        <f t="shared" si="55"/>
        <v>0</v>
      </c>
      <c r="CL34" s="19"/>
      <c r="CM34" s="13">
        <f t="shared" si="56"/>
        <v>0</v>
      </c>
      <c r="CN34" s="12">
        <f t="shared" si="57"/>
        <v>0</v>
      </c>
      <c r="CO34" s="19"/>
      <c r="CP34" s="13">
        <f t="shared" si="58"/>
        <v>0</v>
      </c>
      <c r="CQ34" s="12">
        <f t="shared" si="59"/>
        <v>0</v>
      </c>
      <c r="CR34" s="19"/>
      <c r="CS34" s="18">
        <f t="shared" si="60"/>
        <v>0</v>
      </c>
    </row>
    <row r="35" spans="1:97" x14ac:dyDescent="0.25">
      <c r="A35" s="1">
        <v>173103000</v>
      </c>
      <c r="B35" t="s">
        <v>56</v>
      </c>
      <c r="C35" t="s">
        <v>57</v>
      </c>
      <c r="D35" s="2">
        <v>0.20517928286852591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1"/>
        <v>0</v>
      </c>
      <c r="K35" s="12">
        <f t="shared" si="3"/>
        <v>0</v>
      </c>
      <c r="L35" s="19"/>
      <c r="M35" s="13">
        <f t="shared" si="4"/>
        <v>0</v>
      </c>
      <c r="N35" s="12">
        <f t="shared" si="5"/>
        <v>0</v>
      </c>
      <c r="O35" s="19">
        <v>209</v>
      </c>
      <c r="P35" s="13">
        <f t="shared" si="6"/>
        <v>3.4833333333333334</v>
      </c>
      <c r="Q35" s="12">
        <f t="shared" si="7"/>
        <v>1159.5236399999999</v>
      </c>
      <c r="R35" s="19">
        <v>0</v>
      </c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>
        <v>246</v>
      </c>
      <c r="AB35" s="13">
        <f t="shared" si="14"/>
        <v>4.0999999999999996</v>
      </c>
      <c r="AC35" s="12">
        <f t="shared" si="15"/>
        <v>1364.7981600000001</v>
      </c>
      <c r="AD35" s="6">
        <v>591</v>
      </c>
      <c r="AE35" s="13">
        <f t="shared" si="16"/>
        <v>9.85</v>
      </c>
      <c r="AF35" s="12">
        <f t="shared" si="17"/>
        <v>3278.8443600000001</v>
      </c>
      <c r="AG35" s="4">
        <v>62</v>
      </c>
      <c r="AH35" s="13">
        <f t="shared" si="18"/>
        <v>1.0333333333333334</v>
      </c>
      <c r="AI35" s="12">
        <f t="shared" si="19"/>
        <v>343.97352000000001</v>
      </c>
      <c r="AJ35" s="6">
        <v>0</v>
      </c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/>
      <c r="AQ35" s="13">
        <f t="shared" si="24"/>
        <v>0</v>
      </c>
      <c r="AR35" s="12">
        <f t="shared" si="25"/>
        <v>0</v>
      </c>
      <c r="AS35" s="4">
        <v>319</v>
      </c>
      <c r="AT35" s="13">
        <f t="shared" si="26"/>
        <v>5.3166666666666664</v>
      </c>
      <c r="AU35" s="12">
        <f t="shared" si="27"/>
        <v>1769.7992399999998</v>
      </c>
      <c r="AV35" s="4"/>
      <c r="AW35" s="13">
        <f t="shared" si="28"/>
        <v>0</v>
      </c>
      <c r="AX35" s="12">
        <f t="shared" si="29"/>
        <v>0</v>
      </c>
      <c r="AY35" s="4">
        <v>0</v>
      </c>
      <c r="AZ35" s="13">
        <f t="shared" si="30"/>
        <v>0</v>
      </c>
      <c r="BA35" s="12">
        <f t="shared" si="31"/>
        <v>0</v>
      </c>
      <c r="BB35" s="4">
        <v>0</v>
      </c>
      <c r="BC35" s="13">
        <f t="shared" si="32"/>
        <v>0</v>
      </c>
      <c r="BD35" s="12">
        <f t="shared" si="33"/>
        <v>0</v>
      </c>
      <c r="BE35" s="19">
        <v>0</v>
      </c>
      <c r="BF35" s="13">
        <f t="shared" si="34"/>
        <v>0</v>
      </c>
      <c r="BG35" s="12">
        <f t="shared" si="35"/>
        <v>0</v>
      </c>
      <c r="BH35" s="34">
        <v>148</v>
      </c>
      <c r="BI35" s="13">
        <f t="shared" si="36"/>
        <v>2.4666666666666668</v>
      </c>
      <c r="BJ35" s="12">
        <f t="shared" si="37"/>
        <v>821.09807999999998</v>
      </c>
      <c r="BK35" s="19">
        <v>197</v>
      </c>
      <c r="BL35" s="13">
        <f t="shared" si="38"/>
        <v>3.2833333333333332</v>
      </c>
      <c r="BM35" s="12">
        <f t="shared" si="39"/>
        <v>1092.94812</v>
      </c>
      <c r="BN35" s="19">
        <v>726</v>
      </c>
      <c r="BO35" s="13">
        <f t="shared" si="40"/>
        <v>12.1</v>
      </c>
      <c r="BP35" s="12">
        <f t="shared" si="41"/>
        <v>4027.8189600000001</v>
      </c>
      <c r="BQ35" s="19"/>
      <c r="BR35" s="13">
        <f t="shared" si="42"/>
        <v>0</v>
      </c>
      <c r="BS35" s="12">
        <f t="shared" si="43"/>
        <v>0</v>
      </c>
      <c r="BT35" s="19">
        <v>0</v>
      </c>
      <c r="BU35" s="13">
        <f t="shared" si="44"/>
        <v>0</v>
      </c>
      <c r="BV35" s="12">
        <f t="shared" si="45"/>
        <v>0</v>
      </c>
      <c r="BW35" s="19">
        <v>480</v>
      </c>
      <c r="BX35" s="13">
        <f t="shared" si="46"/>
        <v>8</v>
      </c>
      <c r="BY35" s="12">
        <f t="shared" si="47"/>
        <v>2663.0207999999998</v>
      </c>
      <c r="BZ35" s="19">
        <v>85</v>
      </c>
      <c r="CA35" s="13">
        <f t="shared" si="48"/>
        <v>1.4166666666666667</v>
      </c>
      <c r="CB35" s="12">
        <f t="shared" si="49"/>
        <v>471.57659999999998</v>
      </c>
      <c r="CC35" s="19"/>
      <c r="CD35" s="13">
        <f t="shared" si="50"/>
        <v>0</v>
      </c>
      <c r="CE35" s="12">
        <f t="shared" si="51"/>
        <v>0</v>
      </c>
      <c r="CF35" s="34">
        <v>233</v>
      </c>
      <c r="CG35" s="13">
        <f t="shared" si="52"/>
        <v>3.8833333333333333</v>
      </c>
      <c r="CH35" s="12">
        <f t="shared" si="53"/>
        <v>1292.6746799999999</v>
      </c>
      <c r="CI35" s="19"/>
      <c r="CJ35" s="13">
        <f t="shared" si="54"/>
        <v>0</v>
      </c>
      <c r="CK35" s="12">
        <f t="shared" si="55"/>
        <v>0</v>
      </c>
      <c r="CL35" s="19"/>
      <c r="CM35" s="13">
        <f t="shared" si="56"/>
        <v>0</v>
      </c>
      <c r="CN35" s="12">
        <f t="shared" si="57"/>
        <v>0</v>
      </c>
      <c r="CO35" s="19"/>
      <c r="CP35" s="13">
        <f t="shared" si="58"/>
        <v>0</v>
      </c>
      <c r="CQ35" s="12">
        <f t="shared" si="59"/>
        <v>0</v>
      </c>
      <c r="CR35" s="19"/>
      <c r="CS35" s="18">
        <f t="shared" si="60"/>
        <v>7916.9389200000005</v>
      </c>
    </row>
    <row r="36" spans="1:97" x14ac:dyDescent="0.25">
      <c r="A36" s="1">
        <v>173103000</v>
      </c>
      <c r="B36" t="s">
        <v>58</v>
      </c>
      <c r="C36" t="s">
        <v>59</v>
      </c>
      <c r="D36" s="2">
        <v>0.12151394422310756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1"/>
        <v>0</v>
      </c>
      <c r="K36" s="12">
        <f t="shared" si="3"/>
        <v>0</v>
      </c>
      <c r="L36" s="19"/>
      <c r="M36" s="13">
        <f t="shared" si="4"/>
        <v>0</v>
      </c>
      <c r="N36" s="12">
        <f t="shared" si="5"/>
        <v>0</v>
      </c>
      <c r="O36" s="19">
        <v>124</v>
      </c>
      <c r="P36" s="13">
        <f t="shared" si="6"/>
        <v>2.0666666666666669</v>
      </c>
      <c r="Q36" s="12">
        <f t="shared" si="7"/>
        <v>687.94704000000002</v>
      </c>
      <c r="R36" s="19">
        <v>0</v>
      </c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>
        <v>146</v>
      </c>
      <c r="AB36" s="13">
        <f t="shared" si="14"/>
        <v>2.4333333333333331</v>
      </c>
      <c r="AC36" s="12">
        <f t="shared" si="15"/>
        <v>810.00216</v>
      </c>
      <c r="AD36" s="6">
        <v>350</v>
      </c>
      <c r="AE36" s="13">
        <f t="shared" si="16"/>
        <v>5.833333333333333</v>
      </c>
      <c r="AF36" s="12">
        <f t="shared" si="17"/>
        <v>1941.7859999999998</v>
      </c>
      <c r="AG36" s="4">
        <v>36</v>
      </c>
      <c r="AH36" s="13">
        <f t="shared" si="18"/>
        <v>0.6</v>
      </c>
      <c r="AI36" s="12">
        <f t="shared" si="19"/>
        <v>199.72656000000001</v>
      </c>
      <c r="AJ36" s="6">
        <v>0</v>
      </c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/>
      <c r="AQ36" s="13">
        <f t="shared" si="24"/>
        <v>0</v>
      </c>
      <c r="AR36" s="12">
        <f t="shared" si="25"/>
        <v>0</v>
      </c>
      <c r="AS36" s="4">
        <v>189</v>
      </c>
      <c r="AT36" s="13">
        <f t="shared" si="26"/>
        <v>3.15</v>
      </c>
      <c r="AU36" s="12">
        <f t="shared" si="27"/>
        <v>1048.5644399999999</v>
      </c>
      <c r="AV36" s="4"/>
      <c r="AW36" s="13">
        <f t="shared" si="28"/>
        <v>0</v>
      </c>
      <c r="AX36" s="12">
        <f t="shared" si="29"/>
        <v>0</v>
      </c>
      <c r="AY36" s="4">
        <v>0</v>
      </c>
      <c r="AZ36" s="13">
        <f t="shared" si="30"/>
        <v>0</v>
      </c>
      <c r="BA36" s="12">
        <f t="shared" si="31"/>
        <v>0</v>
      </c>
      <c r="BB36" s="4">
        <v>0</v>
      </c>
      <c r="BC36" s="13">
        <f t="shared" si="32"/>
        <v>0</v>
      </c>
      <c r="BD36" s="12">
        <f t="shared" si="33"/>
        <v>0</v>
      </c>
      <c r="BE36" s="19">
        <v>0</v>
      </c>
      <c r="BF36" s="13">
        <f t="shared" si="34"/>
        <v>0</v>
      </c>
      <c r="BG36" s="12">
        <f t="shared" si="35"/>
        <v>0</v>
      </c>
      <c r="BH36" s="34">
        <v>87</v>
      </c>
      <c r="BI36" s="13">
        <f t="shared" si="36"/>
        <v>1.45</v>
      </c>
      <c r="BJ36" s="12">
        <f t="shared" si="37"/>
        <v>482.67251999999996</v>
      </c>
      <c r="BK36" s="19">
        <v>116</v>
      </c>
      <c r="BL36" s="13">
        <f t="shared" si="38"/>
        <v>1.9333333333333333</v>
      </c>
      <c r="BM36" s="12">
        <f t="shared" si="39"/>
        <v>643.56335999999999</v>
      </c>
      <c r="BN36" s="19">
        <v>430</v>
      </c>
      <c r="BO36" s="13">
        <f t="shared" si="40"/>
        <v>7.166666666666667</v>
      </c>
      <c r="BP36" s="12">
        <f t="shared" si="41"/>
        <v>2385.6228000000001</v>
      </c>
      <c r="BQ36" s="19"/>
      <c r="BR36" s="13">
        <f t="shared" si="42"/>
        <v>0</v>
      </c>
      <c r="BS36" s="12">
        <f t="shared" si="43"/>
        <v>0</v>
      </c>
      <c r="BT36" s="19">
        <v>0</v>
      </c>
      <c r="BU36" s="13">
        <f t="shared" si="44"/>
        <v>0</v>
      </c>
      <c r="BV36" s="12">
        <f t="shared" si="45"/>
        <v>0</v>
      </c>
      <c r="BW36" s="19">
        <v>284</v>
      </c>
      <c r="BX36" s="13">
        <f t="shared" si="46"/>
        <v>4.7333333333333334</v>
      </c>
      <c r="BY36" s="12">
        <f t="shared" si="47"/>
        <v>1575.6206399999999</v>
      </c>
      <c r="BZ36" s="19">
        <v>51</v>
      </c>
      <c r="CA36" s="13">
        <f t="shared" si="48"/>
        <v>0.85</v>
      </c>
      <c r="CB36" s="12">
        <f t="shared" si="49"/>
        <v>282.94596000000001</v>
      </c>
      <c r="CC36" s="19"/>
      <c r="CD36" s="13">
        <f t="shared" si="50"/>
        <v>0</v>
      </c>
      <c r="CE36" s="12">
        <f t="shared" si="51"/>
        <v>0</v>
      </c>
      <c r="CF36" s="34">
        <v>139</v>
      </c>
      <c r="CG36" s="13">
        <f t="shared" si="52"/>
        <v>2.3166666666666669</v>
      </c>
      <c r="CH36" s="12">
        <f t="shared" si="53"/>
        <v>771.16643999999997</v>
      </c>
      <c r="CI36" s="19"/>
      <c r="CJ36" s="13">
        <f t="shared" si="54"/>
        <v>0</v>
      </c>
      <c r="CK36" s="12">
        <f t="shared" si="55"/>
        <v>0</v>
      </c>
      <c r="CL36" s="19"/>
      <c r="CM36" s="13">
        <f t="shared" si="56"/>
        <v>0</v>
      </c>
      <c r="CN36" s="12">
        <f t="shared" si="57"/>
        <v>0</v>
      </c>
      <c r="CO36" s="19"/>
      <c r="CP36" s="13">
        <f t="shared" si="58"/>
        <v>0</v>
      </c>
      <c r="CQ36" s="12">
        <f t="shared" si="59"/>
        <v>0</v>
      </c>
      <c r="CR36" s="19"/>
      <c r="CS36" s="18">
        <f t="shared" si="60"/>
        <v>4688.0262000000002</v>
      </c>
    </row>
    <row r="37" spans="1:97" x14ac:dyDescent="0.25">
      <c r="A37" s="1">
        <v>173103000</v>
      </c>
      <c r="B37" t="s">
        <v>60</v>
      </c>
      <c r="C37" t="s">
        <v>61</v>
      </c>
      <c r="D37" s="2">
        <v>0.14541832669322707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1"/>
        <v>0</v>
      </c>
      <c r="K37" s="12">
        <f t="shared" si="3"/>
        <v>0</v>
      </c>
      <c r="L37" s="19"/>
      <c r="M37" s="13">
        <f t="shared" si="4"/>
        <v>0</v>
      </c>
      <c r="N37" s="12">
        <f t="shared" si="5"/>
        <v>0</v>
      </c>
      <c r="O37" s="19">
        <v>148</v>
      </c>
      <c r="P37" s="13">
        <f t="shared" si="6"/>
        <v>2.4666666666666668</v>
      </c>
      <c r="Q37" s="12">
        <f t="shared" si="7"/>
        <v>821.09807999999998</v>
      </c>
      <c r="R37" s="19">
        <v>0</v>
      </c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>
        <v>174</v>
      </c>
      <c r="AB37" s="13">
        <f t="shared" si="14"/>
        <v>2.9</v>
      </c>
      <c r="AC37" s="12">
        <f t="shared" si="15"/>
        <v>965.34503999999993</v>
      </c>
      <c r="AD37" s="6">
        <v>418</v>
      </c>
      <c r="AE37" s="13">
        <f t="shared" si="16"/>
        <v>6.9666666666666668</v>
      </c>
      <c r="AF37" s="12">
        <f t="shared" si="17"/>
        <v>2319.0472799999998</v>
      </c>
      <c r="AG37" s="4">
        <v>44</v>
      </c>
      <c r="AH37" s="13">
        <f t="shared" si="18"/>
        <v>0.73333333333333328</v>
      </c>
      <c r="AI37" s="12">
        <f t="shared" si="19"/>
        <v>244.11023999999998</v>
      </c>
      <c r="AJ37" s="6">
        <v>0</v>
      </c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/>
      <c r="AQ37" s="13">
        <f t="shared" si="24"/>
        <v>0</v>
      </c>
      <c r="AR37" s="12">
        <f t="shared" si="25"/>
        <v>0</v>
      </c>
      <c r="AS37" s="4">
        <v>227</v>
      </c>
      <c r="AT37" s="13">
        <f t="shared" si="26"/>
        <v>3.7833333333333332</v>
      </c>
      <c r="AU37" s="12">
        <f t="shared" si="27"/>
        <v>1259.3869199999999</v>
      </c>
      <c r="AV37" s="4"/>
      <c r="AW37" s="13">
        <f t="shared" si="28"/>
        <v>0</v>
      </c>
      <c r="AX37" s="12">
        <f t="shared" si="29"/>
        <v>0</v>
      </c>
      <c r="AY37" s="4">
        <v>0</v>
      </c>
      <c r="AZ37" s="13">
        <f t="shared" si="30"/>
        <v>0</v>
      </c>
      <c r="BA37" s="12">
        <f t="shared" si="31"/>
        <v>0</v>
      </c>
      <c r="BB37" s="4">
        <v>0</v>
      </c>
      <c r="BC37" s="13">
        <f t="shared" si="32"/>
        <v>0</v>
      </c>
      <c r="BD37" s="12">
        <f t="shared" si="33"/>
        <v>0</v>
      </c>
      <c r="BE37" s="19">
        <v>0</v>
      </c>
      <c r="BF37" s="13">
        <f t="shared" si="34"/>
        <v>0</v>
      </c>
      <c r="BG37" s="12">
        <f t="shared" si="35"/>
        <v>0</v>
      </c>
      <c r="BH37" s="34">
        <v>105</v>
      </c>
      <c r="BI37" s="13">
        <f t="shared" si="36"/>
        <v>1.75</v>
      </c>
      <c r="BJ37" s="12">
        <f t="shared" si="37"/>
        <v>582.53579999999999</v>
      </c>
      <c r="BK37" s="19">
        <v>140</v>
      </c>
      <c r="BL37" s="13">
        <f t="shared" si="38"/>
        <v>2.3333333333333335</v>
      </c>
      <c r="BM37" s="12">
        <f t="shared" si="39"/>
        <v>776.71439999999996</v>
      </c>
      <c r="BN37" s="19">
        <v>515</v>
      </c>
      <c r="BO37" s="13">
        <f t="shared" si="40"/>
        <v>8.5833333333333339</v>
      </c>
      <c r="BP37" s="12">
        <f t="shared" si="41"/>
        <v>2857.1994</v>
      </c>
      <c r="BQ37" s="19"/>
      <c r="BR37" s="13">
        <f t="shared" si="42"/>
        <v>0</v>
      </c>
      <c r="BS37" s="12">
        <f t="shared" si="43"/>
        <v>0</v>
      </c>
      <c r="BT37" s="19">
        <v>0</v>
      </c>
      <c r="BU37" s="13">
        <f t="shared" si="44"/>
        <v>0</v>
      </c>
      <c r="BV37" s="12">
        <f t="shared" si="45"/>
        <v>0</v>
      </c>
      <c r="BW37" s="19">
        <v>341</v>
      </c>
      <c r="BX37" s="13">
        <f t="shared" si="46"/>
        <v>5.6833333333333336</v>
      </c>
      <c r="BY37" s="12">
        <f t="shared" si="47"/>
        <v>1891.8543599999998</v>
      </c>
      <c r="BZ37" s="19">
        <v>61</v>
      </c>
      <c r="CA37" s="13">
        <f t="shared" si="48"/>
        <v>1.0166666666666666</v>
      </c>
      <c r="CB37" s="12">
        <f t="shared" si="49"/>
        <v>338.42555999999996</v>
      </c>
      <c r="CC37" s="19"/>
      <c r="CD37" s="13">
        <f t="shared" si="50"/>
        <v>0</v>
      </c>
      <c r="CE37" s="12">
        <f t="shared" si="51"/>
        <v>0</v>
      </c>
      <c r="CF37" s="34">
        <v>166</v>
      </c>
      <c r="CG37" s="13">
        <f t="shared" si="52"/>
        <v>2.7666666666666666</v>
      </c>
      <c r="CH37" s="12">
        <f t="shared" si="53"/>
        <v>920.96136000000001</v>
      </c>
      <c r="CI37" s="19"/>
      <c r="CJ37" s="13">
        <f t="shared" si="54"/>
        <v>0</v>
      </c>
      <c r="CK37" s="12">
        <f t="shared" si="55"/>
        <v>0</v>
      </c>
      <c r="CL37" s="19"/>
      <c r="CM37" s="13">
        <f t="shared" si="56"/>
        <v>0</v>
      </c>
      <c r="CN37" s="12">
        <f t="shared" si="57"/>
        <v>0</v>
      </c>
      <c r="CO37" s="19"/>
      <c r="CP37" s="13">
        <f t="shared" si="58"/>
        <v>0</v>
      </c>
      <c r="CQ37" s="12">
        <f t="shared" si="59"/>
        <v>0</v>
      </c>
      <c r="CR37" s="19"/>
      <c r="CS37" s="18">
        <f t="shared" si="60"/>
        <v>5608.9875599999996</v>
      </c>
    </row>
    <row r="38" spans="1:97" x14ac:dyDescent="0.25">
      <c r="A38" s="1">
        <v>173103000</v>
      </c>
      <c r="B38" t="s">
        <v>62</v>
      </c>
      <c r="C38" t="s">
        <v>63</v>
      </c>
      <c r="D38" s="2">
        <v>0.15139442231075695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1"/>
        <v>0</v>
      </c>
      <c r="K38" s="12">
        <f t="shared" si="3"/>
        <v>0</v>
      </c>
      <c r="L38" s="19"/>
      <c r="M38" s="13">
        <f t="shared" si="4"/>
        <v>0</v>
      </c>
      <c r="N38" s="12">
        <f t="shared" si="5"/>
        <v>0</v>
      </c>
      <c r="O38" s="19">
        <v>154</v>
      </c>
      <c r="P38" s="13">
        <f t="shared" si="6"/>
        <v>2.5666666666666669</v>
      </c>
      <c r="Q38" s="12">
        <f t="shared" si="7"/>
        <v>854.38583999999992</v>
      </c>
      <c r="R38" s="19">
        <v>0</v>
      </c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>
        <v>182</v>
      </c>
      <c r="AB38" s="13">
        <f t="shared" si="14"/>
        <v>3.0333333333333332</v>
      </c>
      <c r="AC38" s="12">
        <f t="shared" si="15"/>
        <v>1009.72872</v>
      </c>
      <c r="AD38" s="6">
        <v>436</v>
      </c>
      <c r="AE38" s="13">
        <f t="shared" si="16"/>
        <v>7.2666666666666666</v>
      </c>
      <c r="AF38" s="12">
        <f t="shared" si="17"/>
        <v>2418.9105599999998</v>
      </c>
      <c r="AG38" s="4">
        <v>45</v>
      </c>
      <c r="AH38" s="13">
        <f t="shared" si="18"/>
        <v>0.75</v>
      </c>
      <c r="AI38" s="12">
        <f t="shared" si="19"/>
        <v>249.65819999999999</v>
      </c>
      <c r="AJ38" s="6">
        <v>0</v>
      </c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/>
      <c r="AQ38" s="13">
        <f t="shared" si="24"/>
        <v>0</v>
      </c>
      <c r="AR38" s="12">
        <f t="shared" si="25"/>
        <v>0</v>
      </c>
      <c r="AS38" s="4">
        <v>236</v>
      </c>
      <c r="AT38" s="13">
        <f t="shared" si="26"/>
        <v>3.9333333333333331</v>
      </c>
      <c r="AU38" s="12">
        <f t="shared" si="27"/>
        <v>1309.3185599999999</v>
      </c>
      <c r="AV38" s="4"/>
      <c r="AW38" s="13">
        <f t="shared" si="28"/>
        <v>0</v>
      </c>
      <c r="AX38" s="12">
        <f t="shared" si="29"/>
        <v>0</v>
      </c>
      <c r="AY38" s="4">
        <v>0</v>
      </c>
      <c r="AZ38" s="13">
        <f t="shared" si="30"/>
        <v>0</v>
      </c>
      <c r="BA38" s="12">
        <f t="shared" si="31"/>
        <v>0</v>
      </c>
      <c r="BB38" s="4">
        <v>0</v>
      </c>
      <c r="BC38" s="13">
        <f t="shared" si="32"/>
        <v>0</v>
      </c>
      <c r="BD38" s="12">
        <f t="shared" si="33"/>
        <v>0</v>
      </c>
      <c r="BE38" s="19">
        <v>0</v>
      </c>
      <c r="BF38" s="13">
        <f t="shared" si="34"/>
        <v>0</v>
      </c>
      <c r="BG38" s="12">
        <f t="shared" si="35"/>
        <v>0</v>
      </c>
      <c r="BH38" s="34">
        <v>109</v>
      </c>
      <c r="BI38" s="13">
        <f t="shared" si="36"/>
        <v>1.8166666666666667</v>
      </c>
      <c r="BJ38" s="12">
        <f t="shared" si="37"/>
        <v>604.72763999999995</v>
      </c>
      <c r="BK38" s="19">
        <v>145</v>
      </c>
      <c r="BL38" s="13">
        <f t="shared" si="38"/>
        <v>2.4166666666666665</v>
      </c>
      <c r="BM38" s="12">
        <f t="shared" si="39"/>
        <v>804.45420000000001</v>
      </c>
      <c r="BN38" s="19">
        <v>536</v>
      </c>
      <c r="BO38" s="13">
        <f t="shared" si="40"/>
        <v>8.9333333333333336</v>
      </c>
      <c r="BP38" s="12">
        <f t="shared" si="41"/>
        <v>2973.7065600000001</v>
      </c>
      <c r="BQ38" s="19"/>
      <c r="BR38" s="13">
        <f t="shared" si="42"/>
        <v>0</v>
      </c>
      <c r="BS38" s="12">
        <f t="shared" si="43"/>
        <v>0</v>
      </c>
      <c r="BT38" s="19">
        <v>0</v>
      </c>
      <c r="BU38" s="13">
        <f t="shared" si="44"/>
        <v>0</v>
      </c>
      <c r="BV38" s="12">
        <f t="shared" si="45"/>
        <v>0</v>
      </c>
      <c r="BW38" s="19">
        <v>354</v>
      </c>
      <c r="BX38" s="13">
        <f t="shared" si="46"/>
        <v>5.9</v>
      </c>
      <c r="BY38" s="12">
        <f t="shared" si="47"/>
        <v>1963.97784</v>
      </c>
      <c r="BZ38" s="19">
        <v>64</v>
      </c>
      <c r="CA38" s="13">
        <f t="shared" si="48"/>
        <v>1.0666666666666667</v>
      </c>
      <c r="CB38" s="12">
        <f t="shared" si="49"/>
        <v>355.06943999999999</v>
      </c>
      <c r="CC38" s="19"/>
      <c r="CD38" s="13">
        <f t="shared" si="50"/>
        <v>0</v>
      </c>
      <c r="CE38" s="12">
        <f t="shared" si="51"/>
        <v>0</v>
      </c>
      <c r="CF38" s="34">
        <v>173</v>
      </c>
      <c r="CG38" s="13">
        <f t="shared" si="52"/>
        <v>2.8833333333333333</v>
      </c>
      <c r="CH38" s="12">
        <f t="shared" si="53"/>
        <v>959.79707999999994</v>
      </c>
      <c r="CI38" s="19"/>
      <c r="CJ38" s="13">
        <f t="shared" si="54"/>
        <v>0</v>
      </c>
      <c r="CK38" s="12">
        <f t="shared" si="55"/>
        <v>0</v>
      </c>
      <c r="CL38" s="19"/>
      <c r="CM38" s="13">
        <f t="shared" si="56"/>
        <v>0</v>
      </c>
      <c r="CN38" s="12">
        <f t="shared" si="57"/>
        <v>0</v>
      </c>
      <c r="CO38" s="19"/>
      <c r="CP38" s="13">
        <f t="shared" si="58"/>
        <v>0</v>
      </c>
      <c r="CQ38" s="12">
        <f t="shared" si="59"/>
        <v>0</v>
      </c>
      <c r="CR38" s="19"/>
      <c r="CS38" s="18">
        <f t="shared" si="60"/>
        <v>5842.0018799999998</v>
      </c>
    </row>
    <row r="39" spans="1:97" x14ac:dyDescent="0.25">
      <c r="A39" s="1">
        <v>173103000</v>
      </c>
      <c r="B39" t="s">
        <v>64</v>
      </c>
      <c r="C39" t="s">
        <v>65</v>
      </c>
      <c r="D39" s="2">
        <v>0.16334661354581673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1"/>
        <v>0</v>
      </c>
      <c r="K39" s="12">
        <f t="shared" si="3"/>
        <v>0</v>
      </c>
      <c r="L39" s="19"/>
      <c r="M39" s="13">
        <f t="shared" si="4"/>
        <v>0</v>
      </c>
      <c r="N39" s="12">
        <f t="shared" si="5"/>
        <v>0</v>
      </c>
      <c r="O39" s="19">
        <v>167</v>
      </c>
      <c r="P39" s="13">
        <f t="shared" si="6"/>
        <v>2.7833333333333332</v>
      </c>
      <c r="Q39" s="12">
        <f t="shared" si="7"/>
        <v>926.50932</v>
      </c>
      <c r="R39" s="19">
        <v>0</v>
      </c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/>
      <c r="Y39" s="13">
        <f t="shared" si="12"/>
        <v>0</v>
      </c>
      <c r="Z39" s="12">
        <f t="shared" si="13"/>
        <v>0</v>
      </c>
      <c r="AA39" s="4">
        <v>196</v>
      </c>
      <c r="AB39" s="13">
        <f t="shared" si="14"/>
        <v>3.2666666666666666</v>
      </c>
      <c r="AC39" s="12">
        <f t="shared" si="15"/>
        <v>1087.4001599999999</v>
      </c>
      <c r="AD39" s="6">
        <v>470</v>
      </c>
      <c r="AE39" s="13">
        <f t="shared" si="16"/>
        <v>7.833333333333333</v>
      </c>
      <c r="AF39" s="12">
        <f t="shared" si="17"/>
        <v>2607.5412000000001</v>
      </c>
      <c r="AG39" s="4">
        <v>49</v>
      </c>
      <c r="AH39" s="13">
        <f t="shared" si="18"/>
        <v>0.81666666666666665</v>
      </c>
      <c r="AI39" s="12">
        <f t="shared" si="19"/>
        <v>271.85003999999998</v>
      </c>
      <c r="AJ39" s="6">
        <v>0</v>
      </c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/>
      <c r="AQ39" s="13">
        <f t="shared" si="24"/>
        <v>0</v>
      </c>
      <c r="AR39" s="12">
        <f t="shared" si="25"/>
        <v>0</v>
      </c>
      <c r="AS39" s="4">
        <v>255</v>
      </c>
      <c r="AT39" s="13">
        <f t="shared" si="26"/>
        <v>4.25</v>
      </c>
      <c r="AU39" s="12">
        <f t="shared" si="27"/>
        <v>1414.7297999999998</v>
      </c>
      <c r="AV39" s="4"/>
      <c r="AW39" s="13">
        <f t="shared" si="28"/>
        <v>0</v>
      </c>
      <c r="AX39" s="12">
        <f t="shared" si="29"/>
        <v>0</v>
      </c>
      <c r="AY39" s="4">
        <v>0</v>
      </c>
      <c r="AZ39" s="13">
        <f t="shared" si="30"/>
        <v>0</v>
      </c>
      <c r="BA39" s="12">
        <f t="shared" si="31"/>
        <v>0</v>
      </c>
      <c r="BB39" s="4">
        <v>0</v>
      </c>
      <c r="BC39" s="13">
        <f t="shared" si="32"/>
        <v>0</v>
      </c>
      <c r="BD39" s="12">
        <f t="shared" si="33"/>
        <v>0</v>
      </c>
      <c r="BE39" s="19">
        <v>0</v>
      </c>
      <c r="BF39" s="13">
        <f t="shared" si="34"/>
        <v>0</v>
      </c>
      <c r="BG39" s="12">
        <f t="shared" si="35"/>
        <v>0</v>
      </c>
      <c r="BH39" s="34">
        <v>118</v>
      </c>
      <c r="BI39" s="13">
        <f t="shared" si="36"/>
        <v>1.9666666666666666</v>
      </c>
      <c r="BJ39" s="12">
        <f t="shared" si="37"/>
        <v>654.65927999999997</v>
      </c>
      <c r="BK39" s="19">
        <v>157</v>
      </c>
      <c r="BL39" s="13">
        <f t="shared" si="38"/>
        <v>2.6166666666666667</v>
      </c>
      <c r="BM39" s="12">
        <f t="shared" si="39"/>
        <v>871.02972</v>
      </c>
      <c r="BN39" s="19">
        <v>578</v>
      </c>
      <c r="BO39" s="13">
        <f t="shared" si="40"/>
        <v>9.6333333333333329</v>
      </c>
      <c r="BP39" s="12">
        <f t="shared" si="41"/>
        <v>3206.7208799999999</v>
      </c>
      <c r="BQ39" s="19"/>
      <c r="BR39" s="13">
        <f t="shared" si="42"/>
        <v>0</v>
      </c>
      <c r="BS39" s="12">
        <f t="shared" si="43"/>
        <v>0</v>
      </c>
      <c r="BT39" s="19">
        <v>0</v>
      </c>
      <c r="BU39" s="13">
        <f t="shared" si="44"/>
        <v>0</v>
      </c>
      <c r="BV39" s="12">
        <f t="shared" si="45"/>
        <v>0</v>
      </c>
      <c r="BW39" s="19">
        <v>383</v>
      </c>
      <c r="BX39" s="13">
        <f t="shared" si="46"/>
        <v>6.3833333333333337</v>
      </c>
      <c r="BY39" s="12">
        <f t="shared" si="47"/>
        <v>2124.86868</v>
      </c>
      <c r="BZ39" s="19">
        <v>69</v>
      </c>
      <c r="CA39" s="13">
        <f t="shared" si="48"/>
        <v>1.1499999999999999</v>
      </c>
      <c r="CB39" s="12">
        <f t="shared" si="49"/>
        <v>382.80923999999999</v>
      </c>
      <c r="CC39" s="19"/>
      <c r="CD39" s="13">
        <f t="shared" si="50"/>
        <v>0</v>
      </c>
      <c r="CE39" s="12">
        <f t="shared" si="51"/>
        <v>0</v>
      </c>
      <c r="CF39" s="34">
        <v>186</v>
      </c>
      <c r="CG39" s="13">
        <f t="shared" si="52"/>
        <v>3.1</v>
      </c>
      <c r="CH39" s="12">
        <f t="shared" si="53"/>
        <v>1031.92056</v>
      </c>
      <c r="CI39" s="19"/>
      <c r="CJ39" s="13">
        <f t="shared" si="54"/>
        <v>0</v>
      </c>
      <c r="CK39" s="12">
        <f t="shared" si="55"/>
        <v>0</v>
      </c>
      <c r="CL39" s="19"/>
      <c r="CM39" s="13">
        <f t="shared" si="56"/>
        <v>0</v>
      </c>
      <c r="CN39" s="12">
        <f t="shared" si="57"/>
        <v>0</v>
      </c>
      <c r="CO39" s="19"/>
      <c r="CP39" s="13">
        <f t="shared" si="58"/>
        <v>0</v>
      </c>
      <c r="CQ39" s="12">
        <f t="shared" si="59"/>
        <v>0</v>
      </c>
      <c r="CR39" s="19"/>
      <c r="CS39" s="18">
        <f t="shared" si="60"/>
        <v>6308.0305200000003</v>
      </c>
    </row>
    <row r="40" spans="1:97" x14ac:dyDescent="0.25">
      <c r="A40" s="1">
        <v>173103000</v>
      </c>
      <c r="B40" t="s">
        <v>66</v>
      </c>
      <c r="C40" t="s">
        <v>67</v>
      </c>
      <c r="D40" s="2">
        <v>0.16135458167330677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1"/>
        <v>0</v>
      </c>
      <c r="K40" s="12">
        <f t="shared" si="3"/>
        <v>0</v>
      </c>
      <c r="L40" s="19"/>
      <c r="M40" s="13">
        <f t="shared" si="4"/>
        <v>0</v>
      </c>
      <c r="N40" s="12">
        <f t="shared" si="5"/>
        <v>0</v>
      </c>
      <c r="O40" s="19">
        <v>165</v>
      </c>
      <c r="P40" s="13">
        <f t="shared" si="6"/>
        <v>2.75</v>
      </c>
      <c r="Q40" s="12">
        <f t="shared" si="7"/>
        <v>915.41339999999991</v>
      </c>
      <c r="R40" s="19">
        <v>0</v>
      </c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/>
      <c r="Y40" s="13">
        <f t="shared" si="12"/>
        <v>0</v>
      </c>
      <c r="Z40" s="12">
        <f t="shared" si="13"/>
        <v>0</v>
      </c>
      <c r="AA40" s="4">
        <v>194</v>
      </c>
      <c r="AB40" s="13">
        <f t="shared" si="14"/>
        <v>3.2333333333333334</v>
      </c>
      <c r="AC40" s="12">
        <f t="shared" si="15"/>
        <v>1076.3042399999999</v>
      </c>
      <c r="AD40" s="6">
        <v>465</v>
      </c>
      <c r="AE40" s="13">
        <f t="shared" si="16"/>
        <v>7.75</v>
      </c>
      <c r="AF40" s="12">
        <f t="shared" si="17"/>
        <v>2579.8013999999998</v>
      </c>
      <c r="AG40" s="4">
        <v>48</v>
      </c>
      <c r="AH40" s="13">
        <f t="shared" si="18"/>
        <v>0.8</v>
      </c>
      <c r="AI40" s="12">
        <f t="shared" si="19"/>
        <v>266.30207999999999</v>
      </c>
      <c r="AJ40" s="6">
        <v>0</v>
      </c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/>
      <c r="AQ40" s="13">
        <f t="shared" si="24"/>
        <v>0</v>
      </c>
      <c r="AR40" s="12">
        <f t="shared" si="25"/>
        <v>0</v>
      </c>
      <c r="AS40" s="4">
        <v>252</v>
      </c>
      <c r="AT40" s="13">
        <f t="shared" si="26"/>
        <v>4.2</v>
      </c>
      <c r="AU40" s="12">
        <f t="shared" si="27"/>
        <v>1398.08592</v>
      </c>
      <c r="AV40" s="4"/>
      <c r="AW40" s="13">
        <f t="shared" si="28"/>
        <v>0</v>
      </c>
      <c r="AX40" s="12">
        <f t="shared" si="29"/>
        <v>0</v>
      </c>
      <c r="AY40" s="4">
        <v>0</v>
      </c>
      <c r="AZ40" s="13">
        <f t="shared" si="30"/>
        <v>0</v>
      </c>
      <c r="BA40" s="12">
        <f t="shared" si="31"/>
        <v>0</v>
      </c>
      <c r="BB40" s="4">
        <v>0</v>
      </c>
      <c r="BC40" s="13">
        <f t="shared" si="32"/>
        <v>0</v>
      </c>
      <c r="BD40" s="12">
        <f t="shared" si="33"/>
        <v>0</v>
      </c>
      <c r="BE40" s="19">
        <v>0</v>
      </c>
      <c r="BF40" s="13">
        <f t="shared" si="34"/>
        <v>0</v>
      </c>
      <c r="BG40" s="12">
        <f t="shared" si="35"/>
        <v>0</v>
      </c>
      <c r="BH40" s="34">
        <v>116</v>
      </c>
      <c r="BI40" s="13">
        <f t="shared" si="36"/>
        <v>1.9333333333333333</v>
      </c>
      <c r="BJ40" s="12">
        <f t="shared" si="37"/>
        <v>643.56335999999999</v>
      </c>
      <c r="BK40" s="19">
        <v>154</v>
      </c>
      <c r="BL40" s="13">
        <f t="shared" si="38"/>
        <v>2.5666666666666669</v>
      </c>
      <c r="BM40" s="12">
        <f t="shared" si="39"/>
        <v>854.38583999999992</v>
      </c>
      <c r="BN40" s="19">
        <v>572</v>
      </c>
      <c r="BO40" s="13">
        <f t="shared" si="40"/>
        <v>9.5333333333333332</v>
      </c>
      <c r="BP40" s="12">
        <f t="shared" si="41"/>
        <v>3173.4331199999997</v>
      </c>
      <c r="BQ40" s="19"/>
      <c r="BR40" s="13">
        <f t="shared" si="42"/>
        <v>0</v>
      </c>
      <c r="BS40" s="12">
        <f t="shared" si="43"/>
        <v>0</v>
      </c>
      <c r="BT40" s="19">
        <v>0</v>
      </c>
      <c r="BU40" s="13">
        <f t="shared" si="44"/>
        <v>0</v>
      </c>
      <c r="BV40" s="12">
        <f t="shared" si="45"/>
        <v>0</v>
      </c>
      <c r="BW40" s="19">
        <v>377</v>
      </c>
      <c r="BX40" s="13">
        <f t="shared" si="46"/>
        <v>6.2833333333333332</v>
      </c>
      <c r="BY40" s="12">
        <f t="shared" si="47"/>
        <v>2091.5809199999999</v>
      </c>
      <c r="BZ40" s="19">
        <v>68</v>
      </c>
      <c r="CA40" s="13">
        <f t="shared" si="48"/>
        <v>1.1333333333333333</v>
      </c>
      <c r="CB40" s="12">
        <f t="shared" si="49"/>
        <v>377.26128</v>
      </c>
      <c r="CC40" s="19"/>
      <c r="CD40" s="13">
        <f t="shared" si="50"/>
        <v>0</v>
      </c>
      <c r="CE40" s="12">
        <f t="shared" si="51"/>
        <v>0</v>
      </c>
      <c r="CF40" s="34">
        <v>184</v>
      </c>
      <c r="CG40" s="13">
        <f t="shared" si="52"/>
        <v>3.0666666666666669</v>
      </c>
      <c r="CH40" s="12">
        <f t="shared" si="53"/>
        <v>1020.8246399999999</v>
      </c>
      <c r="CI40" s="19"/>
      <c r="CJ40" s="13">
        <f t="shared" si="54"/>
        <v>0</v>
      </c>
      <c r="CK40" s="12">
        <f t="shared" si="55"/>
        <v>0</v>
      </c>
      <c r="CL40" s="19"/>
      <c r="CM40" s="13">
        <f t="shared" si="56"/>
        <v>0</v>
      </c>
      <c r="CN40" s="12">
        <f t="shared" si="57"/>
        <v>0</v>
      </c>
      <c r="CO40" s="19"/>
      <c r="CP40" s="13">
        <f t="shared" si="58"/>
        <v>0</v>
      </c>
      <c r="CQ40" s="12">
        <f t="shared" si="59"/>
        <v>0</v>
      </c>
      <c r="CR40" s="19"/>
      <c r="CS40" s="18">
        <f t="shared" si="60"/>
        <v>6235.9070400000001</v>
      </c>
    </row>
    <row r="41" spans="1:97" x14ac:dyDescent="0.25">
      <c r="A41" s="1">
        <v>173103000</v>
      </c>
      <c r="B41" t="s">
        <v>68</v>
      </c>
      <c r="C41" t="s">
        <v>69</v>
      </c>
      <c r="D41" s="2">
        <v>5.1792828685258967E-2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1"/>
        <v>0</v>
      </c>
      <c r="K41" s="12">
        <f t="shared" si="3"/>
        <v>0</v>
      </c>
      <c r="L41" s="19"/>
      <c r="M41" s="13">
        <f t="shared" si="4"/>
        <v>0</v>
      </c>
      <c r="N41" s="12">
        <f t="shared" si="5"/>
        <v>0</v>
      </c>
      <c r="O41" s="19">
        <v>53</v>
      </c>
      <c r="P41" s="13">
        <f t="shared" si="6"/>
        <v>0.8833333333333333</v>
      </c>
      <c r="Q41" s="12">
        <f t="shared" si="7"/>
        <v>294.04187999999999</v>
      </c>
      <c r="R41" s="19">
        <v>0</v>
      </c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/>
      <c r="Y41" s="13">
        <f t="shared" si="12"/>
        <v>0</v>
      </c>
      <c r="Z41" s="12">
        <f t="shared" si="13"/>
        <v>0</v>
      </c>
      <c r="AA41" s="4">
        <v>62</v>
      </c>
      <c r="AB41" s="13">
        <f t="shared" si="14"/>
        <v>1.0333333333333334</v>
      </c>
      <c r="AC41" s="12">
        <f t="shared" si="15"/>
        <v>343.97352000000001</v>
      </c>
      <c r="AD41" s="6">
        <v>150</v>
      </c>
      <c r="AE41" s="13">
        <f t="shared" si="16"/>
        <v>2.5</v>
      </c>
      <c r="AF41" s="12">
        <f t="shared" si="17"/>
        <v>832.19399999999996</v>
      </c>
      <c r="AG41" s="4">
        <v>16</v>
      </c>
      <c r="AH41" s="13">
        <f t="shared" si="18"/>
        <v>0.26666666666666666</v>
      </c>
      <c r="AI41" s="12">
        <f t="shared" si="19"/>
        <v>88.767359999999996</v>
      </c>
      <c r="AJ41" s="6">
        <v>0</v>
      </c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/>
      <c r="AQ41" s="13">
        <f t="shared" si="24"/>
        <v>0</v>
      </c>
      <c r="AR41" s="12">
        <f t="shared" si="25"/>
        <v>0</v>
      </c>
      <c r="AS41" s="4">
        <v>82</v>
      </c>
      <c r="AT41" s="13">
        <f t="shared" si="26"/>
        <v>1.3666666666666667</v>
      </c>
      <c r="AU41" s="12">
        <f t="shared" si="27"/>
        <v>454.93271999999996</v>
      </c>
      <c r="AV41" s="4"/>
      <c r="AW41" s="13">
        <f t="shared" si="28"/>
        <v>0</v>
      </c>
      <c r="AX41" s="12">
        <f t="shared" si="29"/>
        <v>0</v>
      </c>
      <c r="AY41" s="4">
        <v>0</v>
      </c>
      <c r="AZ41" s="13">
        <f t="shared" si="30"/>
        <v>0</v>
      </c>
      <c r="BA41" s="12">
        <f t="shared" si="31"/>
        <v>0</v>
      </c>
      <c r="BB41" s="4">
        <v>0</v>
      </c>
      <c r="BC41" s="13">
        <f t="shared" si="32"/>
        <v>0</v>
      </c>
      <c r="BD41" s="12">
        <f t="shared" si="33"/>
        <v>0</v>
      </c>
      <c r="BE41" s="19">
        <v>0</v>
      </c>
      <c r="BF41" s="13">
        <f t="shared" si="34"/>
        <v>0</v>
      </c>
      <c r="BG41" s="12">
        <f t="shared" si="35"/>
        <v>0</v>
      </c>
      <c r="BH41" s="34">
        <v>37</v>
      </c>
      <c r="BI41" s="13">
        <f t="shared" si="36"/>
        <v>0.6166666666666667</v>
      </c>
      <c r="BJ41" s="12">
        <f t="shared" si="37"/>
        <v>205.27452</v>
      </c>
      <c r="BK41" s="19">
        <v>51</v>
      </c>
      <c r="BL41" s="13">
        <f t="shared" si="38"/>
        <v>0.85</v>
      </c>
      <c r="BM41" s="12">
        <f t="shared" si="39"/>
        <v>282.94596000000001</v>
      </c>
      <c r="BN41" s="19">
        <v>183</v>
      </c>
      <c r="BO41" s="13">
        <f t="shared" si="40"/>
        <v>3.05</v>
      </c>
      <c r="BP41" s="12">
        <f t="shared" si="41"/>
        <v>1015.2766799999999</v>
      </c>
      <c r="BQ41" s="19"/>
      <c r="BR41" s="13">
        <f t="shared" si="42"/>
        <v>0</v>
      </c>
      <c r="BS41" s="12">
        <f t="shared" si="43"/>
        <v>0</v>
      </c>
      <c r="BT41" s="19">
        <v>0</v>
      </c>
      <c r="BU41" s="13">
        <f t="shared" si="44"/>
        <v>0</v>
      </c>
      <c r="BV41" s="12">
        <f t="shared" si="45"/>
        <v>0</v>
      </c>
      <c r="BW41" s="19">
        <v>121</v>
      </c>
      <c r="BX41" s="13">
        <f t="shared" si="46"/>
        <v>2.0166666666666666</v>
      </c>
      <c r="BY41" s="12">
        <f t="shared" si="47"/>
        <v>671.30315999999993</v>
      </c>
      <c r="BZ41" s="19">
        <v>22</v>
      </c>
      <c r="CA41" s="13">
        <f t="shared" si="48"/>
        <v>0.36666666666666664</v>
      </c>
      <c r="CB41" s="12">
        <f t="shared" si="49"/>
        <v>122.05511999999999</v>
      </c>
      <c r="CC41" s="19"/>
      <c r="CD41" s="13">
        <f t="shared" si="50"/>
        <v>0</v>
      </c>
      <c r="CE41" s="12">
        <f t="shared" si="51"/>
        <v>0</v>
      </c>
      <c r="CF41" s="34">
        <v>59</v>
      </c>
      <c r="CG41" s="13">
        <f t="shared" si="52"/>
        <v>0.98333333333333328</v>
      </c>
      <c r="CH41" s="12">
        <f t="shared" si="53"/>
        <v>327.32963999999998</v>
      </c>
      <c r="CI41" s="19"/>
      <c r="CJ41" s="13">
        <f t="shared" si="54"/>
        <v>0</v>
      </c>
      <c r="CK41" s="12">
        <f t="shared" si="55"/>
        <v>0</v>
      </c>
      <c r="CL41" s="19"/>
      <c r="CM41" s="13">
        <f t="shared" si="56"/>
        <v>0</v>
      </c>
      <c r="CN41" s="12">
        <f t="shared" si="57"/>
        <v>0</v>
      </c>
      <c r="CO41" s="19"/>
      <c r="CP41" s="13">
        <f t="shared" si="58"/>
        <v>0</v>
      </c>
      <c r="CQ41" s="12">
        <f t="shared" si="59"/>
        <v>0</v>
      </c>
      <c r="CR41" s="19"/>
      <c r="CS41" s="18">
        <f t="shared" si="60"/>
        <v>2013.90948</v>
      </c>
    </row>
    <row r="42" spans="1:97" x14ac:dyDescent="0.25">
      <c r="I42" s="4"/>
      <c r="J42" s="11">
        <f t="shared" si="61"/>
        <v>0</v>
      </c>
      <c r="K42" s="12">
        <f t="shared" si="3"/>
        <v>0</v>
      </c>
      <c r="L42" s="19"/>
      <c r="M42" s="13">
        <f t="shared" si="4"/>
        <v>0</v>
      </c>
      <c r="N42" s="12">
        <f t="shared" si="5"/>
        <v>0</v>
      </c>
      <c r="O42" s="19">
        <v>0</v>
      </c>
      <c r="P42" s="13">
        <f t="shared" si="6"/>
        <v>0</v>
      </c>
      <c r="Q42" s="12">
        <f t="shared" si="7"/>
        <v>0</v>
      </c>
      <c r="R42" s="19">
        <v>0</v>
      </c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/>
      <c r="Y42" s="13">
        <f t="shared" si="12"/>
        <v>0</v>
      </c>
      <c r="Z42" s="12">
        <f t="shared" si="13"/>
        <v>0</v>
      </c>
      <c r="AA42" s="4">
        <v>0</v>
      </c>
      <c r="AB42" s="13">
        <f t="shared" si="14"/>
        <v>0</v>
      </c>
      <c r="AC42" s="12">
        <f t="shared" si="15"/>
        <v>0</v>
      </c>
      <c r="AD42" s="6">
        <v>0</v>
      </c>
      <c r="AE42" s="13">
        <f t="shared" si="16"/>
        <v>0</v>
      </c>
      <c r="AF42" s="12">
        <f t="shared" si="17"/>
        <v>0</v>
      </c>
      <c r="AG42" s="4">
        <v>0</v>
      </c>
      <c r="AH42" s="13">
        <f t="shared" si="18"/>
        <v>0</v>
      </c>
      <c r="AI42" s="12">
        <f t="shared" si="19"/>
        <v>0</v>
      </c>
      <c r="AJ42" s="6">
        <v>0</v>
      </c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/>
      <c r="AQ42" s="13">
        <f t="shared" si="24"/>
        <v>0</v>
      </c>
      <c r="AR42" s="12">
        <f t="shared" si="25"/>
        <v>0</v>
      </c>
      <c r="AS42" s="4">
        <v>0</v>
      </c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>
        <v>0</v>
      </c>
      <c r="AZ42" s="13">
        <f t="shared" si="30"/>
        <v>0</v>
      </c>
      <c r="BA42" s="12">
        <f t="shared" si="31"/>
        <v>0</v>
      </c>
      <c r="BB42" s="4">
        <v>0</v>
      </c>
      <c r="BC42" s="13">
        <f t="shared" si="32"/>
        <v>0</v>
      </c>
      <c r="BD42" s="12">
        <f t="shared" si="33"/>
        <v>0</v>
      </c>
      <c r="BE42" s="19">
        <v>0</v>
      </c>
      <c r="BF42" s="13">
        <f t="shared" si="34"/>
        <v>0</v>
      </c>
      <c r="BG42" s="12">
        <f t="shared" si="35"/>
        <v>0</v>
      </c>
      <c r="BH42" s="34">
        <v>0</v>
      </c>
      <c r="BI42" s="13">
        <f t="shared" si="36"/>
        <v>0</v>
      </c>
      <c r="BJ42" s="12">
        <f t="shared" si="37"/>
        <v>0</v>
      </c>
      <c r="BK42" s="19">
        <v>0</v>
      </c>
      <c r="BL42" s="13">
        <f t="shared" si="38"/>
        <v>0</v>
      </c>
      <c r="BM42" s="12">
        <f t="shared" si="39"/>
        <v>0</v>
      </c>
      <c r="BN42" s="19">
        <v>0</v>
      </c>
      <c r="BO42" s="13">
        <f t="shared" si="40"/>
        <v>0</v>
      </c>
      <c r="BP42" s="12">
        <f t="shared" si="41"/>
        <v>0</v>
      </c>
      <c r="BQ42" s="19"/>
      <c r="BR42" s="13">
        <f t="shared" si="42"/>
        <v>0</v>
      </c>
      <c r="BS42" s="12">
        <f t="shared" si="43"/>
        <v>0</v>
      </c>
      <c r="BT42" s="19">
        <v>0</v>
      </c>
      <c r="BU42" s="13">
        <f t="shared" si="44"/>
        <v>0</v>
      </c>
      <c r="BV42" s="12">
        <f t="shared" si="45"/>
        <v>0</v>
      </c>
      <c r="BW42" s="19"/>
      <c r="BX42" s="13">
        <f t="shared" si="46"/>
        <v>0</v>
      </c>
      <c r="BY42" s="12">
        <f t="shared" si="47"/>
        <v>0</v>
      </c>
      <c r="BZ42" s="19">
        <v>0</v>
      </c>
      <c r="CA42" s="13">
        <f t="shared" si="48"/>
        <v>0</v>
      </c>
      <c r="CB42" s="12">
        <f t="shared" si="49"/>
        <v>0</v>
      </c>
      <c r="CC42" s="19"/>
      <c r="CD42" s="13">
        <f t="shared" si="50"/>
        <v>0</v>
      </c>
      <c r="CE42" s="12">
        <f t="shared" si="51"/>
        <v>0</v>
      </c>
      <c r="CF42" s="34">
        <v>0</v>
      </c>
      <c r="CG42" s="13">
        <f t="shared" si="52"/>
        <v>0</v>
      </c>
      <c r="CH42" s="12">
        <f t="shared" si="53"/>
        <v>0</v>
      </c>
      <c r="CI42" s="19">
        <v>0</v>
      </c>
      <c r="CJ42" s="13">
        <f t="shared" si="54"/>
        <v>0</v>
      </c>
      <c r="CK42" s="12">
        <f t="shared" si="55"/>
        <v>0</v>
      </c>
      <c r="CL42" s="19"/>
      <c r="CM42" s="13">
        <f t="shared" si="56"/>
        <v>0</v>
      </c>
      <c r="CN42" s="12">
        <f t="shared" si="57"/>
        <v>0</v>
      </c>
      <c r="CO42" s="19"/>
      <c r="CP42" s="13">
        <f t="shared" si="58"/>
        <v>0</v>
      </c>
      <c r="CQ42" s="12">
        <f t="shared" si="59"/>
        <v>0</v>
      </c>
      <c r="CR42" s="19"/>
      <c r="CS42" s="18">
        <f t="shared" si="60"/>
        <v>0</v>
      </c>
    </row>
    <row r="43" spans="1:97" x14ac:dyDescent="0.25">
      <c r="I43" s="4"/>
      <c r="J43" s="11">
        <f t="shared" si="61"/>
        <v>0</v>
      </c>
      <c r="K43" s="12">
        <f t="shared" si="3"/>
        <v>0</v>
      </c>
      <c r="L43" s="19"/>
      <c r="M43" s="13">
        <f t="shared" si="4"/>
        <v>0</v>
      </c>
      <c r="N43" s="12">
        <f t="shared" si="5"/>
        <v>0</v>
      </c>
      <c r="O43" s="19">
        <v>0</v>
      </c>
      <c r="P43" s="13">
        <f t="shared" si="6"/>
        <v>0</v>
      </c>
      <c r="Q43" s="12">
        <f t="shared" si="7"/>
        <v>0</v>
      </c>
      <c r="R43" s="19">
        <v>0</v>
      </c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/>
      <c r="Y43" s="13">
        <f t="shared" si="12"/>
        <v>0</v>
      </c>
      <c r="Z43" s="12">
        <f t="shared" si="13"/>
        <v>0</v>
      </c>
      <c r="AA43" s="4">
        <v>0</v>
      </c>
      <c r="AB43" s="13">
        <f t="shared" si="14"/>
        <v>0</v>
      </c>
      <c r="AC43" s="12">
        <f t="shared" si="15"/>
        <v>0</v>
      </c>
      <c r="AD43" s="6">
        <v>0</v>
      </c>
      <c r="AE43" s="13">
        <f t="shared" si="16"/>
        <v>0</v>
      </c>
      <c r="AF43" s="12">
        <f t="shared" si="17"/>
        <v>0</v>
      </c>
      <c r="AG43" s="4">
        <v>0</v>
      </c>
      <c r="AH43" s="13">
        <f t="shared" si="18"/>
        <v>0</v>
      </c>
      <c r="AI43" s="12">
        <f t="shared" si="19"/>
        <v>0</v>
      </c>
      <c r="AJ43" s="6">
        <v>0</v>
      </c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/>
      <c r="AQ43" s="13">
        <f t="shared" si="24"/>
        <v>0</v>
      </c>
      <c r="AR43" s="12">
        <f t="shared" si="25"/>
        <v>0</v>
      </c>
      <c r="AS43" s="4">
        <v>0</v>
      </c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>
        <v>0</v>
      </c>
      <c r="AZ43" s="13">
        <f t="shared" si="30"/>
        <v>0</v>
      </c>
      <c r="BA43" s="12">
        <f t="shared" si="31"/>
        <v>0</v>
      </c>
      <c r="BB43" s="4">
        <v>0</v>
      </c>
      <c r="BC43" s="13">
        <f t="shared" si="32"/>
        <v>0</v>
      </c>
      <c r="BD43" s="12">
        <f t="shared" si="33"/>
        <v>0</v>
      </c>
      <c r="BE43" s="19">
        <v>0</v>
      </c>
      <c r="BF43" s="13">
        <f t="shared" si="34"/>
        <v>0</v>
      </c>
      <c r="BG43" s="12">
        <f t="shared" si="35"/>
        <v>0</v>
      </c>
      <c r="BH43" s="34">
        <v>0</v>
      </c>
      <c r="BI43" s="13">
        <f t="shared" si="36"/>
        <v>0</v>
      </c>
      <c r="BJ43" s="12">
        <f t="shared" si="37"/>
        <v>0</v>
      </c>
      <c r="BK43" s="19">
        <v>0</v>
      </c>
      <c r="BL43" s="13">
        <f t="shared" si="38"/>
        <v>0</v>
      </c>
      <c r="BM43" s="12">
        <f t="shared" si="39"/>
        <v>0</v>
      </c>
      <c r="BN43" s="19">
        <v>0</v>
      </c>
      <c r="BO43" s="13">
        <f t="shared" si="40"/>
        <v>0</v>
      </c>
      <c r="BP43" s="12">
        <f t="shared" si="41"/>
        <v>0</v>
      </c>
      <c r="BQ43" s="19"/>
      <c r="BR43" s="13">
        <f t="shared" si="42"/>
        <v>0</v>
      </c>
      <c r="BS43" s="12">
        <f t="shared" si="43"/>
        <v>0</v>
      </c>
      <c r="BT43" s="19">
        <v>0</v>
      </c>
      <c r="BU43" s="13">
        <f t="shared" si="44"/>
        <v>0</v>
      </c>
      <c r="BV43" s="12">
        <f t="shared" si="45"/>
        <v>0</v>
      </c>
      <c r="BW43" s="19">
        <v>0</v>
      </c>
      <c r="BX43" s="13">
        <f t="shared" si="46"/>
        <v>0</v>
      </c>
      <c r="BY43" s="12">
        <f t="shared" si="47"/>
        <v>0</v>
      </c>
      <c r="BZ43" s="19">
        <v>0</v>
      </c>
      <c r="CA43" s="13">
        <f t="shared" si="48"/>
        <v>0</v>
      </c>
      <c r="CB43" s="12">
        <f t="shared" si="49"/>
        <v>0</v>
      </c>
      <c r="CC43" s="19"/>
      <c r="CD43" s="13">
        <f t="shared" si="50"/>
        <v>0</v>
      </c>
      <c r="CE43" s="12">
        <f t="shared" si="51"/>
        <v>0</v>
      </c>
      <c r="CF43" s="34">
        <v>0</v>
      </c>
      <c r="CG43" s="13">
        <f t="shared" si="52"/>
        <v>0</v>
      </c>
      <c r="CH43" s="12">
        <f t="shared" si="53"/>
        <v>0</v>
      </c>
      <c r="CI43" s="19">
        <v>0</v>
      </c>
      <c r="CJ43" s="13">
        <f t="shared" si="54"/>
        <v>0</v>
      </c>
      <c r="CK43" s="12">
        <f t="shared" si="55"/>
        <v>0</v>
      </c>
      <c r="CL43" s="19"/>
      <c r="CM43" s="13">
        <f t="shared" si="56"/>
        <v>0</v>
      </c>
      <c r="CN43" s="12">
        <f t="shared" si="57"/>
        <v>0</v>
      </c>
      <c r="CO43" s="19">
        <f>+ROUND(SUMIFS('[2]CHI TIÊT'!$AC:$AC,'[2]CHI TIÊT'!$I:$I,$A43,'[2]CHI TIÊT'!$M:$M,$B$1)*$D43,0)+ROUND(SUMIFS('[2]CHI TIÊT'!$AC:$AC,'[2]CHI TIÊT'!$I:$I,$A43,'[2]CHI TIÊT'!$M:$M,$B$2)*$D43,0)+ROUND(SUMIFS('[2]CHI TIÊT'!$AC:$AC,'[2]CHI TIÊT'!$I:$I,$A43,'[2]CHI TIÊT'!$M:$M,$B$3)*$D43,0)</f>
        <v>0</v>
      </c>
      <c r="CP43" s="13">
        <f t="shared" si="58"/>
        <v>0</v>
      </c>
      <c r="CQ43" s="12">
        <f t="shared" si="59"/>
        <v>0</v>
      </c>
      <c r="CR43" s="19"/>
      <c r="CS43" s="18">
        <f t="shared" si="60"/>
        <v>0</v>
      </c>
    </row>
    <row r="44" spans="1:97" x14ac:dyDescent="0.25">
      <c r="A44" s="1">
        <v>173137000</v>
      </c>
      <c r="B44" t="s">
        <v>56</v>
      </c>
      <c r="C44" t="s">
        <v>57</v>
      </c>
      <c r="D44" s="2">
        <v>0.20517928286852591</v>
      </c>
      <c r="E44" s="6">
        <v>12</v>
      </c>
      <c r="F44" s="6">
        <v>14.785200000000001</v>
      </c>
      <c r="G44" s="1">
        <v>320400</v>
      </c>
      <c r="H44" s="1" t="s">
        <v>3</v>
      </c>
      <c r="I44" s="4"/>
      <c r="J44" s="11">
        <f t="shared" si="61"/>
        <v>0</v>
      </c>
      <c r="K44" s="12">
        <f t="shared" si="3"/>
        <v>0</v>
      </c>
      <c r="L44" s="19"/>
      <c r="M44" s="13">
        <f t="shared" si="4"/>
        <v>0</v>
      </c>
      <c r="N44" s="12">
        <f t="shared" si="5"/>
        <v>0</v>
      </c>
      <c r="O44" s="19">
        <v>5</v>
      </c>
      <c r="P44" s="13">
        <f t="shared" si="6"/>
        <v>0.41666666666666669</v>
      </c>
      <c r="Q44" s="12">
        <f t="shared" si="7"/>
        <v>73.926000000000002</v>
      </c>
      <c r="R44" s="19">
        <v>44</v>
      </c>
      <c r="S44" s="13">
        <f t="shared" si="8"/>
        <v>3.6666666666666665</v>
      </c>
      <c r="T44" s="12">
        <f t="shared" si="9"/>
        <v>650.54880000000003</v>
      </c>
      <c r="U44" s="4"/>
      <c r="V44" s="13">
        <f t="shared" si="10"/>
        <v>0</v>
      </c>
      <c r="W44" s="12">
        <f t="shared" si="11"/>
        <v>0</v>
      </c>
      <c r="X44" s="4"/>
      <c r="Y44" s="13">
        <f t="shared" si="12"/>
        <v>0</v>
      </c>
      <c r="Z44" s="12">
        <f t="shared" si="13"/>
        <v>0</v>
      </c>
      <c r="AA44" s="4">
        <v>0</v>
      </c>
      <c r="AB44" s="13">
        <f t="shared" si="14"/>
        <v>0</v>
      </c>
      <c r="AC44" s="12">
        <f t="shared" si="15"/>
        <v>0</v>
      </c>
      <c r="AD44" s="6">
        <v>7</v>
      </c>
      <c r="AE44" s="13">
        <f t="shared" si="16"/>
        <v>0.58333333333333337</v>
      </c>
      <c r="AF44" s="12">
        <f t="shared" si="17"/>
        <v>103.49640000000001</v>
      </c>
      <c r="AG44" s="4">
        <v>5</v>
      </c>
      <c r="AH44" s="13">
        <f t="shared" si="18"/>
        <v>0.41666666666666669</v>
      </c>
      <c r="AI44" s="12">
        <f t="shared" si="19"/>
        <v>73.926000000000002</v>
      </c>
      <c r="AJ44" s="6">
        <v>0</v>
      </c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/>
      <c r="AQ44" s="13">
        <f t="shared" si="24"/>
        <v>0</v>
      </c>
      <c r="AR44" s="12">
        <f t="shared" si="25"/>
        <v>0</v>
      </c>
      <c r="AS44" s="4">
        <v>84</v>
      </c>
      <c r="AT44" s="13">
        <f t="shared" si="26"/>
        <v>7</v>
      </c>
      <c r="AU44" s="12">
        <f t="shared" si="27"/>
        <v>1241.9568000000002</v>
      </c>
      <c r="AV44" s="4"/>
      <c r="AW44" s="13">
        <f t="shared" si="28"/>
        <v>0</v>
      </c>
      <c r="AX44" s="12">
        <f t="shared" si="29"/>
        <v>0</v>
      </c>
      <c r="AY44" s="4">
        <v>7</v>
      </c>
      <c r="AZ44" s="13">
        <f t="shared" si="30"/>
        <v>0.58333333333333337</v>
      </c>
      <c r="BA44" s="12">
        <f t="shared" si="31"/>
        <v>103.49640000000001</v>
      </c>
      <c r="BB44" s="4">
        <v>14</v>
      </c>
      <c r="BC44" s="13">
        <f t="shared" si="32"/>
        <v>1.1666666666666667</v>
      </c>
      <c r="BD44" s="12">
        <f t="shared" si="33"/>
        <v>206.99280000000002</v>
      </c>
      <c r="BE44" s="19">
        <v>65</v>
      </c>
      <c r="BF44" s="13">
        <f t="shared" si="34"/>
        <v>5.416666666666667</v>
      </c>
      <c r="BG44" s="12">
        <f t="shared" si="35"/>
        <v>961.03800000000012</v>
      </c>
      <c r="BH44" s="34">
        <v>14</v>
      </c>
      <c r="BI44" s="13">
        <f t="shared" si="36"/>
        <v>1.1666666666666667</v>
      </c>
      <c r="BJ44" s="12">
        <f t="shared" si="37"/>
        <v>206.99280000000002</v>
      </c>
      <c r="BK44" s="19">
        <v>19</v>
      </c>
      <c r="BL44" s="13">
        <f t="shared" si="38"/>
        <v>1.5833333333333333</v>
      </c>
      <c r="BM44" s="12">
        <f t="shared" si="39"/>
        <v>280.91880000000003</v>
      </c>
      <c r="BN44" s="19">
        <v>10</v>
      </c>
      <c r="BO44" s="13">
        <f t="shared" si="40"/>
        <v>0.83333333333333337</v>
      </c>
      <c r="BP44" s="12">
        <f t="shared" si="41"/>
        <v>147.852</v>
      </c>
      <c r="BQ44" s="19"/>
      <c r="BR44" s="13">
        <f t="shared" si="42"/>
        <v>0</v>
      </c>
      <c r="BS44" s="12">
        <f t="shared" si="43"/>
        <v>0</v>
      </c>
      <c r="BT44" s="19">
        <v>2</v>
      </c>
      <c r="BU44" s="13">
        <f t="shared" si="44"/>
        <v>0.16666666666666666</v>
      </c>
      <c r="BV44" s="12">
        <f t="shared" si="45"/>
        <v>29.570400000000003</v>
      </c>
      <c r="BW44" s="19">
        <v>12</v>
      </c>
      <c r="BX44" s="13">
        <f t="shared" si="46"/>
        <v>1</v>
      </c>
      <c r="BY44" s="12">
        <f t="shared" si="47"/>
        <v>177.42240000000001</v>
      </c>
      <c r="BZ44" s="19">
        <v>12</v>
      </c>
      <c r="CA44" s="13">
        <f t="shared" si="48"/>
        <v>1</v>
      </c>
      <c r="CB44" s="12">
        <f t="shared" si="49"/>
        <v>177.42240000000001</v>
      </c>
      <c r="CC44" s="19"/>
      <c r="CD44" s="13">
        <f t="shared" si="50"/>
        <v>0</v>
      </c>
      <c r="CE44" s="12">
        <f t="shared" si="51"/>
        <v>0</v>
      </c>
      <c r="CF44" s="34">
        <v>5</v>
      </c>
      <c r="CG44" s="13">
        <f t="shared" si="52"/>
        <v>0.41666666666666669</v>
      </c>
      <c r="CH44" s="12">
        <f t="shared" si="53"/>
        <v>73.926000000000002</v>
      </c>
      <c r="CI44" s="19">
        <v>0</v>
      </c>
      <c r="CJ44" s="13">
        <f t="shared" si="54"/>
        <v>0</v>
      </c>
      <c r="CK44" s="12">
        <f t="shared" si="55"/>
        <v>0</v>
      </c>
      <c r="CL44" s="19"/>
      <c r="CM44" s="13">
        <f t="shared" si="56"/>
        <v>0</v>
      </c>
      <c r="CN44" s="12">
        <f t="shared" si="57"/>
        <v>0</v>
      </c>
      <c r="CO44" s="19"/>
      <c r="CP44" s="13">
        <f t="shared" si="58"/>
        <v>0</v>
      </c>
      <c r="CQ44" s="12">
        <f t="shared" si="59"/>
        <v>0</v>
      </c>
      <c r="CR44" s="19"/>
      <c r="CS44" s="18">
        <f t="shared" si="60"/>
        <v>2247.3504000000003</v>
      </c>
    </row>
    <row r="45" spans="1:97" x14ac:dyDescent="0.25">
      <c r="A45" s="1">
        <v>173137000</v>
      </c>
      <c r="B45" t="s">
        <v>58</v>
      </c>
      <c r="C45" t="s">
        <v>59</v>
      </c>
      <c r="D45" s="2">
        <v>0.12151394422310756</v>
      </c>
      <c r="E45" s="6">
        <v>12</v>
      </c>
      <c r="F45" s="6">
        <v>14.785200000000001</v>
      </c>
      <c r="G45" s="1">
        <v>320400</v>
      </c>
      <c r="H45" s="1" t="s">
        <v>3</v>
      </c>
      <c r="I45" s="4"/>
      <c r="J45" s="11">
        <f t="shared" si="61"/>
        <v>0</v>
      </c>
      <c r="K45" s="12">
        <f t="shared" si="3"/>
        <v>0</v>
      </c>
      <c r="L45" s="19"/>
      <c r="M45" s="13">
        <f t="shared" si="4"/>
        <v>0</v>
      </c>
      <c r="N45" s="12">
        <f t="shared" si="5"/>
        <v>0</v>
      </c>
      <c r="O45" s="19">
        <v>3</v>
      </c>
      <c r="P45" s="13">
        <f t="shared" si="6"/>
        <v>0.25</v>
      </c>
      <c r="Q45" s="12">
        <f t="shared" si="7"/>
        <v>44.355600000000003</v>
      </c>
      <c r="R45" s="19">
        <v>26</v>
      </c>
      <c r="S45" s="13">
        <f t="shared" si="8"/>
        <v>2.1666666666666665</v>
      </c>
      <c r="T45" s="12">
        <f t="shared" si="9"/>
        <v>384.41520000000003</v>
      </c>
      <c r="U45" s="4"/>
      <c r="V45" s="13">
        <f t="shared" si="10"/>
        <v>0</v>
      </c>
      <c r="W45" s="12">
        <f t="shared" si="11"/>
        <v>0</v>
      </c>
      <c r="X45" s="4"/>
      <c r="Y45" s="13">
        <f t="shared" si="12"/>
        <v>0</v>
      </c>
      <c r="Z45" s="12">
        <f t="shared" si="13"/>
        <v>0</v>
      </c>
      <c r="AA45" s="4">
        <v>0</v>
      </c>
      <c r="AB45" s="13">
        <f t="shared" si="14"/>
        <v>0</v>
      </c>
      <c r="AC45" s="12">
        <f t="shared" si="15"/>
        <v>0</v>
      </c>
      <c r="AD45" s="6">
        <v>4</v>
      </c>
      <c r="AE45" s="13">
        <f t="shared" si="16"/>
        <v>0.33333333333333331</v>
      </c>
      <c r="AF45" s="12">
        <f t="shared" si="17"/>
        <v>59.140800000000006</v>
      </c>
      <c r="AG45" s="4">
        <v>3</v>
      </c>
      <c r="AH45" s="13">
        <f t="shared" si="18"/>
        <v>0.25</v>
      </c>
      <c r="AI45" s="12">
        <f t="shared" si="19"/>
        <v>44.355600000000003</v>
      </c>
      <c r="AJ45" s="6">
        <v>0</v>
      </c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/>
      <c r="AQ45" s="13">
        <f t="shared" si="24"/>
        <v>0</v>
      </c>
      <c r="AR45" s="12">
        <f t="shared" si="25"/>
        <v>0</v>
      </c>
      <c r="AS45" s="4">
        <v>49</v>
      </c>
      <c r="AT45" s="13">
        <f t="shared" si="26"/>
        <v>4.083333333333333</v>
      </c>
      <c r="AU45" s="12">
        <f t="shared" si="27"/>
        <v>724.47480000000007</v>
      </c>
      <c r="AV45" s="4"/>
      <c r="AW45" s="13">
        <f t="shared" si="28"/>
        <v>0</v>
      </c>
      <c r="AX45" s="12">
        <f t="shared" si="29"/>
        <v>0</v>
      </c>
      <c r="AY45" s="4">
        <v>4</v>
      </c>
      <c r="AZ45" s="13">
        <f t="shared" si="30"/>
        <v>0.33333333333333331</v>
      </c>
      <c r="BA45" s="12">
        <f t="shared" si="31"/>
        <v>59.140800000000006</v>
      </c>
      <c r="BB45" s="4">
        <v>9</v>
      </c>
      <c r="BC45" s="13">
        <f t="shared" si="32"/>
        <v>0.75</v>
      </c>
      <c r="BD45" s="12">
        <f t="shared" si="33"/>
        <v>133.0668</v>
      </c>
      <c r="BE45" s="19">
        <v>40</v>
      </c>
      <c r="BF45" s="13">
        <f t="shared" si="34"/>
        <v>3.3333333333333335</v>
      </c>
      <c r="BG45" s="12">
        <f t="shared" si="35"/>
        <v>591.40800000000002</v>
      </c>
      <c r="BH45" s="34">
        <v>9</v>
      </c>
      <c r="BI45" s="13">
        <f t="shared" si="36"/>
        <v>0.75</v>
      </c>
      <c r="BJ45" s="12">
        <f t="shared" si="37"/>
        <v>133.0668</v>
      </c>
      <c r="BK45" s="19">
        <v>11</v>
      </c>
      <c r="BL45" s="13">
        <f t="shared" si="38"/>
        <v>0.91666666666666663</v>
      </c>
      <c r="BM45" s="12">
        <f t="shared" si="39"/>
        <v>162.63720000000001</v>
      </c>
      <c r="BN45" s="19">
        <v>6</v>
      </c>
      <c r="BO45" s="13">
        <f t="shared" si="40"/>
        <v>0.5</v>
      </c>
      <c r="BP45" s="12">
        <f t="shared" si="41"/>
        <v>88.711200000000005</v>
      </c>
      <c r="BQ45" s="19"/>
      <c r="BR45" s="13">
        <f t="shared" si="42"/>
        <v>0</v>
      </c>
      <c r="BS45" s="12">
        <f t="shared" si="43"/>
        <v>0</v>
      </c>
      <c r="BT45" s="19">
        <v>1</v>
      </c>
      <c r="BU45" s="13">
        <f t="shared" si="44"/>
        <v>8.3333333333333329E-2</v>
      </c>
      <c r="BV45" s="12">
        <f t="shared" si="45"/>
        <v>14.785200000000001</v>
      </c>
      <c r="BW45" s="19">
        <v>7</v>
      </c>
      <c r="BX45" s="13">
        <f t="shared" si="46"/>
        <v>0.58333333333333337</v>
      </c>
      <c r="BY45" s="12">
        <f t="shared" si="47"/>
        <v>103.49640000000001</v>
      </c>
      <c r="BZ45" s="19">
        <v>7</v>
      </c>
      <c r="CA45" s="13">
        <f t="shared" si="48"/>
        <v>0.58333333333333337</v>
      </c>
      <c r="CB45" s="12">
        <f t="shared" si="49"/>
        <v>103.49640000000001</v>
      </c>
      <c r="CC45" s="19"/>
      <c r="CD45" s="13">
        <f t="shared" si="50"/>
        <v>0</v>
      </c>
      <c r="CE45" s="12">
        <f t="shared" si="51"/>
        <v>0</v>
      </c>
      <c r="CF45" s="34">
        <v>3</v>
      </c>
      <c r="CG45" s="13">
        <f t="shared" si="52"/>
        <v>0.25</v>
      </c>
      <c r="CH45" s="12">
        <f t="shared" si="53"/>
        <v>44.355600000000003</v>
      </c>
      <c r="CI45" s="19">
        <v>0</v>
      </c>
      <c r="CJ45" s="13">
        <f t="shared" si="54"/>
        <v>0</v>
      </c>
      <c r="CK45" s="12">
        <f t="shared" si="55"/>
        <v>0</v>
      </c>
      <c r="CL45" s="19"/>
      <c r="CM45" s="13">
        <f t="shared" si="56"/>
        <v>0</v>
      </c>
      <c r="CN45" s="12">
        <f t="shared" si="57"/>
        <v>0</v>
      </c>
      <c r="CO45" s="19"/>
      <c r="CP45" s="13">
        <f t="shared" si="58"/>
        <v>0</v>
      </c>
      <c r="CQ45" s="12">
        <f t="shared" si="59"/>
        <v>0</v>
      </c>
      <c r="CR45" s="19"/>
      <c r="CS45" s="18">
        <f t="shared" si="60"/>
        <v>1315.8828000000001</v>
      </c>
    </row>
    <row r="46" spans="1:97" x14ac:dyDescent="0.25">
      <c r="A46" s="1">
        <v>173137000</v>
      </c>
      <c r="B46" t="s">
        <v>60</v>
      </c>
      <c r="C46" t="s">
        <v>61</v>
      </c>
      <c r="D46" s="2">
        <v>0.14541832669322707</v>
      </c>
      <c r="E46" s="6">
        <v>12</v>
      </c>
      <c r="F46" s="6">
        <v>14.785200000000001</v>
      </c>
      <c r="G46" s="1">
        <v>320400</v>
      </c>
      <c r="H46" s="1" t="s">
        <v>3</v>
      </c>
      <c r="I46" s="4"/>
      <c r="J46" s="11">
        <f t="shared" si="61"/>
        <v>0</v>
      </c>
      <c r="K46" s="12">
        <f t="shared" si="3"/>
        <v>0</v>
      </c>
      <c r="L46" s="19"/>
      <c r="M46" s="13">
        <f t="shared" si="4"/>
        <v>0</v>
      </c>
      <c r="N46" s="12">
        <f t="shared" si="5"/>
        <v>0</v>
      </c>
      <c r="O46" s="19">
        <v>3</v>
      </c>
      <c r="P46" s="13">
        <f t="shared" si="6"/>
        <v>0.25</v>
      </c>
      <c r="Q46" s="12">
        <f t="shared" si="7"/>
        <v>44.355600000000003</v>
      </c>
      <c r="R46" s="19">
        <v>31</v>
      </c>
      <c r="S46" s="13">
        <f t="shared" si="8"/>
        <v>2.5833333333333335</v>
      </c>
      <c r="T46" s="12">
        <f t="shared" si="9"/>
        <v>458.34120000000007</v>
      </c>
      <c r="U46" s="4"/>
      <c r="V46" s="13">
        <f t="shared" si="10"/>
        <v>0</v>
      </c>
      <c r="W46" s="12">
        <f t="shared" si="11"/>
        <v>0</v>
      </c>
      <c r="X46" s="4"/>
      <c r="Y46" s="13">
        <f t="shared" si="12"/>
        <v>0</v>
      </c>
      <c r="Z46" s="12">
        <f t="shared" si="13"/>
        <v>0</v>
      </c>
      <c r="AA46" s="4">
        <v>0</v>
      </c>
      <c r="AB46" s="13">
        <f t="shared" si="14"/>
        <v>0</v>
      </c>
      <c r="AC46" s="12">
        <f t="shared" si="15"/>
        <v>0</v>
      </c>
      <c r="AD46" s="6">
        <v>5</v>
      </c>
      <c r="AE46" s="13">
        <f t="shared" si="16"/>
        <v>0.41666666666666669</v>
      </c>
      <c r="AF46" s="12">
        <f t="shared" si="17"/>
        <v>73.926000000000002</v>
      </c>
      <c r="AG46" s="4">
        <v>3</v>
      </c>
      <c r="AH46" s="13">
        <f t="shared" si="18"/>
        <v>0.25</v>
      </c>
      <c r="AI46" s="12">
        <f t="shared" si="19"/>
        <v>44.355600000000003</v>
      </c>
      <c r="AJ46" s="6">
        <v>0</v>
      </c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/>
      <c r="AQ46" s="13">
        <f t="shared" si="24"/>
        <v>0</v>
      </c>
      <c r="AR46" s="12">
        <f t="shared" si="25"/>
        <v>0</v>
      </c>
      <c r="AS46" s="4">
        <v>60</v>
      </c>
      <c r="AT46" s="13">
        <f t="shared" si="26"/>
        <v>5</v>
      </c>
      <c r="AU46" s="12">
        <f t="shared" si="27"/>
        <v>887.11200000000008</v>
      </c>
      <c r="AV46" s="4"/>
      <c r="AW46" s="13">
        <f t="shared" si="28"/>
        <v>0</v>
      </c>
      <c r="AX46" s="12">
        <f t="shared" si="29"/>
        <v>0</v>
      </c>
      <c r="AY46" s="4">
        <v>5</v>
      </c>
      <c r="AZ46" s="13">
        <f t="shared" si="30"/>
        <v>0.41666666666666669</v>
      </c>
      <c r="BA46" s="12">
        <f t="shared" si="31"/>
        <v>73.926000000000002</v>
      </c>
      <c r="BB46" s="4">
        <v>10</v>
      </c>
      <c r="BC46" s="13">
        <f t="shared" si="32"/>
        <v>0.83333333333333337</v>
      </c>
      <c r="BD46" s="12">
        <f t="shared" si="33"/>
        <v>147.852</v>
      </c>
      <c r="BE46" s="19">
        <v>47</v>
      </c>
      <c r="BF46" s="13">
        <f t="shared" si="34"/>
        <v>3.9166666666666665</v>
      </c>
      <c r="BG46" s="12">
        <f t="shared" si="35"/>
        <v>694.90440000000012</v>
      </c>
      <c r="BH46" s="34">
        <v>10</v>
      </c>
      <c r="BI46" s="13">
        <f t="shared" si="36"/>
        <v>0.83333333333333337</v>
      </c>
      <c r="BJ46" s="12">
        <f t="shared" si="37"/>
        <v>147.852</v>
      </c>
      <c r="BK46" s="19">
        <v>14</v>
      </c>
      <c r="BL46" s="13">
        <f t="shared" si="38"/>
        <v>1.1666666666666667</v>
      </c>
      <c r="BM46" s="12">
        <f t="shared" si="39"/>
        <v>206.99280000000002</v>
      </c>
      <c r="BN46" s="19">
        <v>7</v>
      </c>
      <c r="BO46" s="13">
        <f t="shared" si="40"/>
        <v>0.58333333333333337</v>
      </c>
      <c r="BP46" s="12">
        <f t="shared" si="41"/>
        <v>103.49640000000001</v>
      </c>
      <c r="BQ46" s="19"/>
      <c r="BR46" s="13">
        <f t="shared" si="42"/>
        <v>0</v>
      </c>
      <c r="BS46" s="12">
        <f t="shared" si="43"/>
        <v>0</v>
      </c>
      <c r="BT46" s="19">
        <v>2</v>
      </c>
      <c r="BU46" s="13">
        <f t="shared" si="44"/>
        <v>0.16666666666666666</v>
      </c>
      <c r="BV46" s="12">
        <f t="shared" si="45"/>
        <v>29.570400000000003</v>
      </c>
      <c r="BW46" s="19">
        <v>8</v>
      </c>
      <c r="BX46" s="13">
        <f t="shared" si="46"/>
        <v>0.66666666666666663</v>
      </c>
      <c r="BY46" s="12">
        <f t="shared" si="47"/>
        <v>118.28160000000001</v>
      </c>
      <c r="BZ46" s="19">
        <v>8</v>
      </c>
      <c r="CA46" s="13">
        <f t="shared" si="48"/>
        <v>0.66666666666666663</v>
      </c>
      <c r="CB46" s="12">
        <f t="shared" si="49"/>
        <v>118.28160000000001</v>
      </c>
      <c r="CC46" s="19"/>
      <c r="CD46" s="13">
        <f t="shared" si="50"/>
        <v>0</v>
      </c>
      <c r="CE46" s="12">
        <f t="shared" si="51"/>
        <v>0</v>
      </c>
      <c r="CF46" s="34">
        <v>3</v>
      </c>
      <c r="CG46" s="13">
        <f t="shared" si="52"/>
        <v>0.25</v>
      </c>
      <c r="CH46" s="12">
        <f t="shared" si="53"/>
        <v>44.355600000000003</v>
      </c>
      <c r="CI46" s="19">
        <v>0</v>
      </c>
      <c r="CJ46" s="13">
        <f t="shared" si="54"/>
        <v>0</v>
      </c>
      <c r="CK46" s="12">
        <f t="shared" si="55"/>
        <v>0</v>
      </c>
      <c r="CL46" s="19"/>
      <c r="CM46" s="13">
        <f t="shared" si="56"/>
        <v>0</v>
      </c>
      <c r="CN46" s="12">
        <f t="shared" si="57"/>
        <v>0</v>
      </c>
      <c r="CO46" s="19"/>
      <c r="CP46" s="13">
        <f t="shared" si="58"/>
        <v>0</v>
      </c>
      <c r="CQ46" s="12">
        <f t="shared" si="59"/>
        <v>0</v>
      </c>
      <c r="CR46" s="19"/>
      <c r="CS46" s="18">
        <f t="shared" si="60"/>
        <v>1582.0164</v>
      </c>
    </row>
    <row r="47" spans="1:97" x14ac:dyDescent="0.25">
      <c r="A47" s="1">
        <v>173137000</v>
      </c>
      <c r="B47" t="s">
        <v>62</v>
      </c>
      <c r="C47" t="s">
        <v>63</v>
      </c>
      <c r="D47" s="2">
        <v>0.15139442231075695</v>
      </c>
      <c r="E47" s="6">
        <v>12</v>
      </c>
      <c r="F47" s="6">
        <v>14.785200000000001</v>
      </c>
      <c r="G47" s="1">
        <v>320400</v>
      </c>
      <c r="H47" s="1" t="s">
        <v>3</v>
      </c>
      <c r="I47" s="4"/>
      <c r="J47" s="11">
        <f t="shared" si="61"/>
        <v>0</v>
      </c>
      <c r="K47" s="12">
        <f t="shared" si="3"/>
        <v>0</v>
      </c>
      <c r="L47" s="19"/>
      <c r="M47" s="13">
        <f t="shared" si="4"/>
        <v>0</v>
      </c>
      <c r="N47" s="12">
        <f t="shared" si="5"/>
        <v>0</v>
      </c>
      <c r="O47" s="19">
        <v>4</v>
      </c>
      <c r="P47" s="13">
        <f t="shared" si="6"/>
        <v>0.33333333333333331</v>
      </c>
      <c r="Q47" s="12">
        <f t="shared" si="7"/>
        <v>59.140800000000006</v>
      </c>
      <c r="R47" s="19">
        <v>33</v>
      </c>
      <c r="S47" s="13">
        <f t="shared" si="8"/>
        <v>2.75</v>
      </c>
      <c r="T47" s="12">
        <f t="shared" si="9"/>
        <v>487.91160000000002</v>
      </c>
      <c r="U47" s="4"/>
      <c r="V47" s="13">
        <f t="shared" si="10"/>
        <v>0</v>
      </c>
      <c r="W47" s="12">
        <f t="shared" si="11"/>
        <v>0</v>
      </c>
      <c r="X47" s="4"/>
      <c r="Y47" s="13">
        <f t="shared" si="12"/>
        <v>0</v>
      </c>
      <c r="Z47" s="12">
        <f t="shared" si="13"/>
        <v>0</v>
      </c>
      <c r="AA47" s="4">
        <v>0</v>
      </c>
      <c r="AB47" s="13">
        <f t="shared" si="14"/>
        <v>0</v>
      </c>
      <c r="AC47" s="12">
        <f t="shared" si="15"/>
        <v>0</v>
      </c>
      <c r="AD47" s="6">
        <v>5</v>
      </c>
      <c r="AE47" s="13">
        <f t="shared" si="16"/>
        <v>0.41666666666666669</v>
      </c>
      <c r="AF47" s="12">
        <f t="shared" si="17"/>
        <v>73.926000000000002</v>
      </c>
      <c r="AG47" s="4">
        <v>4</v>
      </c>
      <c r="AH47" s="13">
        <f t="shared" si="18"/>
        <v>0.33333333333333331</v>
      </c>
      <c r="AI47" s="12">
        <f t="shared" si="19"/>
        <v>59.140800000000006</v>
      </c>
      <c r="AJ47" s="6">
        <v>0</v>
      </c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/>
      <c r="AQ47" s="13">
        <f t="shared" si="24"/>
        <v>0</v>
      </c>
      <c r="AR47" s="12">
        <f t="shared" si="25"/>
        <v>0</v>
      </c>
      <c r="AS47" s="4">
        <v>62</v>
      </c>
      <c r="AT47" s="13">
        <f t="shared" si="26"/>
        <v>5.166666666666667</v>
      </c>
      <c r="AU47" s="12">
        <f t="shared" si="27"/>
        <v>916.68240000000014</v>
      </c>
      <c r="AV47" s="4"/>
      <c r="AW47" s="13">
        <f t="shared" si="28"/>
        <v>0</v>
      </c>
      <c r="AX47" s="12">
        <f t="shared" si="29"/>
        <v>0</v>
      </c>
      <c r="AY47" s="4">
        <v>6</v>
      </c>
      <c r="AZ47" s="13">
        <f t="shared" si="30"/>
        <v>0.5</v>
      </c>
      <c r="BA47" s="12">
        <f t="shared" si="31"/>
        <v>88.711200000000005</v>
      </c>
      <c r="BB47" s="4">
        <v>11</v>
      </c>
      <c r="BC47" s="13">
        <f t="shared" si="32"/>
        <v>0.91666666666666663</v>
      </c>
      <c r="BD47" s="12">
        <f t="shared" si="33"/>
        <v>162.63720000000001</v>
      </c>
      <c r="BE47" s="19">
        <v>49</v>
      </c>
      <c r="BF47" s="13">
        <f t="shared" si="34"/>
        <v>4.083333333333333</v>
      </c>
      <c r="BG47" s="12">
        <f t="shared" si="35"/>
        <v>724.47480000000007</v>
      </c>
      <c r="BH47" s="34">
        <v>11</v>
      </c>
      <c r="BI47" s="13">
        <f t="shared" si="36"/>
        <v>0.91666666666666663</v>
      </c>
      <c r="BJ47" s="12">
        <f t="shared" si="37"/>
        <v>162.63720000000001</v>
      </c>
      <c r="BK47" s="19">
        <v>14</v>
      </c>
      <c r="BL47" s="13">
        <f t="shared" si="38"/>
        <v>1.1666666666666667</v>
      </c>
      <c r="BM47" s="12">
        <f t="shared" si="39"/>
        <v>206.99280000000002</v>
      </c>
      <c r="BN47" s="19">
        <v>7</v>
      </c>
      <c r="BO47" s="13">
        <f t="shared" si="40"/>
        <v>0.58333333333333337</v>
      </c>
      <c r="BP47" s="12">
        <f t="shared" si="41"/>
        <v>103.49640000000001</v>
      </c>
      <c r="BQ47" s="19"/>
      <c r="BR47" s="13">
        <f t="shared" si="42"/>
        <v>0</v>
      </c>
      <c r="BS47" s="12">
        <f t="shared" si="43"/>
        <v>0</v>
      </c>
      <c r="BT47" s="19">
        <v>2</v>
      </c>
      <c r="BU47" s="13">
        <f t="shared" si="44"/>
        <v>0.16666666666666666</v>
      </c>
      <c r="BV47" s="12">
        <f t="shared" si="45"/>
        <v>29.570400000000003</v>
      </c>
      <c r="BW47" s="19">
        <v>9</v>
      </c>
      <c r="BX47" s="13">
        <f t="shared" si="46"/>
        <v>0.75</v>
      </c>
      <c r="BY47" s="12">
        <f t="shared" si="47"/>
        <v>133.0668</v>
      </c>
      <c r="BZ47" s="19">
        <v>9</v>
      </c>
      <c r="CA47" s="13">
        <f t="shared" si="48"/>
        <v>0.75</v>
      </c>
      <c r="CB47" s="12">
        <f t="shared" si="49"/>
        <v>133.0668</v>
      </c>
      <c r="CC47" s="19"/>
      <c r="CD47" s="13">
        <f t="shared" si="50"/>
        <v>0</v>
      </c>
      <c r="CE47" s="12">
        <f t="shared" si="51"/>
        <v>0</v>
      </c>
      <c r="CF47" s="34">
        <v>4</v>
      </c>
      <c r="CG47" s="13">
        <f t="shared" si="52"/>
        <v>0.33333333333333331</v>
      </c>
      <c r="CH47" s="12">
        <f t="shared" si="53"/>
        <v>59.140800000000006</v>
      </c>
      <c r="CI47" s="19">
        <v>0</v>
      </c>
      <c r="CJ47" s="13">
        <f t="shared" si="54"/>
        <v>0</v>
      </c>
      <c r="CK47" s="12">
        <f t="shared" si="55"/>
        <v>0</v>
      </c>
      <c r="CL47" s="19"/>
      <c r="CM47" s="13">
        <f t="shared" si="56"/>
        <v>0</v>
      </c>
      <c r="CN47" s="12">
        <f t="shared" si="57"/>
        <v>0</v>
      </c>
      <c r="CO47" s="19"/>
      <c r="CP47" s="13">
        <f t="shared" si="58"/>
        <v>0</v>
      </c>
      <c r="CQ47" s="12">
        <f t="shared" si="59"/>
        <v>0</v>
      </c>
      <c r="CR47" s="19"/>
      <c r="CS47" s="18">
        <f t="shared" si="60"/>
        <v>1685.5128000000002</v>
      </c>
    </row>
    <row r="48" spans="1:97" x14ac:dyDescent="0.25">
      <c r="A48" s="1">
        <v>173137000</v>
      </c>
      <c r="B48" t="s">
        <v>64</v>
      </c>
      <c r="C48" t="s">
        <v>65</v>
      </c>
      <c r="D48" s="2">
        <v>0.16334661354581673</v>
      </c>
      <c r="E48" s="6">
        <v>12</v>
      </c>
      <c r="F48" s="6">
        <v>14.785200000000001</v>
      </c>
      <c r="G48" s="1">
        <v>320400</v>
      </c>
      <c r="H48" s="1" t="s">
        <v>3</v>
      </c>
      <c r="I48" s="4"/>
      <c r="J48" s="11">
        <f t="shared" si="61"/>
        <v>0</v>
      </c>
      <c r="K48" s="12">
        <f t="shared" si="3"/>
        <v>0</v>
      </c>
      <c r="L48" s="19"/>
      <c r="M48" s="13">
        <f t="shared" si="4"/>
        <v>0</v>
      </c>
      <c r="N48" s="12">
        <f t="shared" si="5"/>
        <v>0</v>
      </c>
      <c r="O48" s="19">
        <v>4</v>
      </c>
      <c r="P48" s="13">
        <f t="shared" si="6"/>
        <v>0.33333333333333331</v>
      </c>
      <c r="Q48" s="12">
        <f t="shared" si="7"/>
        <v>59.140800000000006</v>
      </c>
      <c r="R48" s="19">
        <v>35</v>
      </c>
      <c r="S48" s="13">
        <f t="shared" si="8"/>
        <v>2.9166666666666665</v>
      </c>
      <c r="T48" s="12">
        <f t="shared" si="9"/>
        <v>517.48200000000008</v>
      </c>
      <c r="U48" s="4"/>
      <c r="V48" s="13">
        <f t="shared" si="10"/>
        <v>0</v>
      </c>
      <c r="W48" s="12">
        <f t="shared" si="11"/>
        <v>0</v>
      </c>
      <c r="X48" s="4"/>
      <c r="Y48" s="13">
        <f t="shared" si="12"/>
        <v>0</v>
      </c>
      <c r="Z48" s="12">
        <f t="shared" si="13"/>
        <v>0</v>
      </c>
      <c r="AA48" s="4">
        <v>0</v>
      </c>
      <c r="AB48" s="13">
        <f t="shared" si="14"/>
        <v>0</v>
      </c>
      <c r="AC48" s="12">
        <f t="shared" si="15"/>
        <v>0</v>
      </c>
      <c r="AD48" s="6">
        <v>6</v>
      </c>
      <c r="AE48" s="13">
        <f t="shared" si="16"/>
        <v>0.5</v>
      </c>
      <c r="AF48" s="12">
        <f t="shared" si="17"/>
        <v>88.711200000000005</v>
      </c>
      <c r="AG48" s="4">
        <v>4</v>
      </c>
      <c r="AH48" s="13">
        <f t="shared" si="18"/>
        <v>0.33333333333333331</v>
      </c>
      <c r="AI48" s="12">
        <f t="shared" si="19"/>
        <v>59.140800000000006</v>
      </c>
      <c r="AJ48" s="6">
        <v>0</v>
      </c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/>
      <c r="AQ48" s="13">
        <f t="shared" si="24"/>
        <v>0</v>
      </c>
      <c r="AR48" s="12">
        <f t="shared" si="25"/>
        <v>0</v>
      </c>
      <c r="AS48" s="4">
        <v>67</v>
      </c>
      <c r="AT48" s="13">
        <f t="shared" si="26"/>
        <v>5.583333333333333</v>
      </c>
      <c r="AU48" s="12">
        <f t="shared" si="27"/>
        <v>990.60840000000007</v>
      </c>
      <c r="AV48" s="4"/>
      <c r="AW48" s="13">
        <f t="shared" si="28"/>
        <v>0</v>
      </c>
      <c r="AX48" s="12">
        <f t="shared" si="29"/>
        <v>0</v>
      </c>
      <c r="AY48" s="4">
        <v>6</v>
      </c>
      <c r="AZ48" s="13">
        <f t="shared" si="30"/>
        <v>0.5</v>
      </c>
      <c r="BA48" s="12">
        <f t="shared" si="31"/>
        <v>88.711200000000005</v>
      </c>
      <c r="BB48" s="4">
        <v>12</v>
      </c>
      <c r="BC48" s="13">
        <f t="shared" si="32"/>
        <v>1</v>
      </c>
      <c r="BD48" s="12">
        <f t="shared" si="33"/>
        <v>177.42240000000001</v>
      </c>
      <c r="BE48" s="19">
        <v>53</v>
      </c>
      <c r="BF48" s="13">
        <f t="shared" si="34"/>
        <v>4.416666666666667</v>
      </c>
      <c r="BG48" s="12">
        <f t="shared" si="35"/>
        <v>783.61560000000009</v>
      </c>
      <c r="BH48" s="34">
        <v>12</v>
      </c>
      <c r="BI48" s="13">
        <f t="shared" si="36"/>
        <v>1</v>
      </c>
      <c r="BJ48" s="12">
        <f t="shared" si="37"/>
        <v>177.42240000000001</v>
      </c>
      <c r="BK48" s="19">
        <v>16</v>
      </c>
      <c r="BL48" s="13">
        <f t="shared" si="38"/>
        <v>1.3333333333333333</v>
      </c>
      <c r="BM48" s="12">
        <f t="shared" si="39"/>
        <v>236.56320000000002</v>
      </c>
      <c r="BN48" s="19">
        <v>8</v>
      </c>
      <c r="BO48" s="13">
        <f t="shared" si="40"/>
        <v>0.66666666666666663</v>
      </c>
      <c r="BP48" s="12">
        <f t="shared" si="41"/>
        <v>118.28160000000001</v>
      </c>
      <c r="BQ48" s="19"/>
      <c r="BR48" s="13">
        <f t="shared" si="42"/>
        <v>0</v>
      </c>
      <c r="BS48" s="12">
        <f t="shared" si="43"/>
        <v>0</v>
      </c>
      <c r="BT48" s="19">
        <v>2</v>
      </c>
      <c r="BU48" s="13">
        <f t="shared" si="44"/>
        <v>0.16666666666666666</v>
      </c>
      <c r="BV48" s="12">
        <f t="shared" si="45"/>
        <v>29.570400000000003</v>
      </c>
      <c r="BW48" s="19">
        <v>10</v>
      </c>
      <c r="BX48" s="13">
        <f t="shared" si="46"/>
        <v>0.83333333333333337</v>
      </c>
      <c r="BY48" s="12">
        <f t="shared" si="47"/>
        <v>147.852</v>
      </c>
      <c r="BZ48" s="19">
        <v>10</v>
      </c>
      <c r="CA48" s="13">
        <f t="shared" si="48"/>
        <v>0.83333333333333337</v>
      </c>
      <c r="CB48" s="12">
        <f t="shared" si="49"/>
        <v>147.852</v>
      </c>
      <c r="CC48" s="19"/>
      <c r="CD48" s="13">
        <f t="shared" si="50"/>
        <v>0</v>
      </c>
      <c r="CE48" s="12">
        <f t="shared" si="51"/>
        <v>0</v>
      </c>
      <c r="CF48" s="34">
        <v>4</v>
      </c>
      <c r="CG48" s="13">
        <f t="shared" si="52"/>
        <v>0.33333333333333331</v>
      </c>
      <c r="CH48" s="12">
        <f t="shared" si="53"/>
        <v>59.140800000000006</v>
      </c>
      <c r="CI48" s="19">
        <v>0</v>
      </c>
      <c r="CJ48" s="13">
        <f t="shared" si="54"/>
        <v>0</v>
      </c>
      <c r="CK48" s="12">
        <f t="shared" si="55"/>
        <v>0</v>
      </c>
      <c r="CL48" s="19"/>
      <c r="CM48" s="13">
        <f t="shared" si="56"/>
        <v>0</v>
      </c>
      <c r="CN48" s="12">
        <f t="shared" si="57"/>
        <v>0</v>
      </c>
      <c r="CO48" s="19"/>
      <c r="CP48" s="13">
        <f t="shared" si="58"/>
        <v>0</v>
      </c>
      <c r="CQ48" s="12">
        <f t="shared" si="59"/>
        <v>0</v>
      </c>
      <c r="CR48" s="19"/>
      <c r="CS48" s="18">
        <f t="shared" si="60"/>
        <v>1803.7944</v>
      </c>
    </row>
    <row r="49" spans="1:100" x14ac:dyDescent="0.25">
      <c r="A49" s="1">
        <v>173137000</v>
      </c>
      <c r="B49" t="s">
        <v>66</v>
      </c>
      <c r="C49" t="s">
        <v>67</v>
      </c>
      <c r="D49" s="2">
        <v>0.16135458167330677</v>
      </c>
      <c r="E49" s="6">
        <v>12</v>
      </c>
      <c r="F49" s="6">
        <v>14.785200000000001</v>
      </c>
      <c r="G49" s="1">
        <v>320400</v>
      </c>
      <c r="H49" s="1" t="s">
        <v>3</v>
      </c>
      <c r="I49" s="4"/>
      <c r="J49" s="11">
        <f t="shared" si="61"/>
        <v>0</v>
      </c>
      <c r="K49" s="12">
        <f t="shared" si="3"/>
        <v>0</v>
      </c>
      <c r="L49" s="19"/>
      <c r="M49" s="13">
        <f t="shared" si="4"/>
        <v>0</v>
      </c>
      <c r="N49" s="12">
        <f t="shared" si="5"/>
        <v>0</v>
      </c>
      <c r="O49" s="19">
        <v>4</v>
      </c>
      <c r="P49" s="13">
        <f t="shared" si="6"/>
        <v>0.33333333333333331</v>
      </c>
      <c r="Q49" s="12">
        <f t="shared" si="7"/>
        <v>59.140800000000006</v>
      </c>
      <c r="R49" s="19">
        <v>35</v>
      </c>
      <c r="S49" s="13">
        <f t="shared" si="8"/>
        <v>2.9166666666666665</v>
      </c>
      <c r="T49" s="12">
        <f t="shared" si="9"/>
        <v>517.48200000000008</v>
      </c>
      <c r="U49" s="4"/>
      <c r="V49" s="13">
        <f t="shared" si="10"/>
        <v>0</v>
      </c>
      <c r="W49" s="12">
        <f t="shared" si="11"/>
        <v>0</v>
      </c>
      <c r="X49" s="4"/>
      <c r="Y49" s="13">
        <f t="shared" si="12"/>
        <v>0</v>
      </c>
      <c r="Z49" s="12">
        <f t="shared" si="13"/>
        <v>0</v>
      </c>
      <c r="AA49" s="4">
        <v>0</v>
      </c>
      <c r="AB49" s="13">
        <f t="shared" si="14"/>
        <v>0</v>
      </c>
      <c r="AC49" s="12">
        <f t="shared" si="15"/>
        <v>0</v>
      </c>
      <c r="AD49" s="6">
        <v>6</v>
      </c>
      <c r="AE49" s="13">
        <f t="shared" si="16"/>
        <v>0.5</v>
      </c>
      <c r="AF49" s="12">
        <f t="shared" si="17"/>
        <v>88.711200000000005</v>
      </c>
      <c r="AG49" s="4">
        <v>4</v>
      </c>
      <c r="AH49" s="13">
        <f t="shared" si="18"/>
        <v>0.33333333333333331</v>
      </c>
      <c r="AI49" s="12">
        <f t="shared" si="19"/>
        <v>59.140800000000006</v>
      </c>
      <c r="AJ49" s="6">
        <v>0</v>
      </c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/>
      <c r="AQ49" s="13">
        <f t="shared" si="24"/>
        <v>0</v>
      </c>
      <c r="AR49" s="12">
        <f t="shared" si="25"/>
        <v>0</v>
      </c>
      <c r="AS49" s="4">
        <v>66</v>
      </c>
      <c r="AT49" s="13">
        <f t="shared" si="26"/>
        <v>5.5</v>
      </c>
      <c r="AU49" s="12">
        <f t="shared" si="27"/>
        <v>975.82320000000004</v>
      </c>
      <c r="AV49" s="4"/>
      <c r="AW49" s="13">
        <f t="shared" si="28"/>
        <v>0</v>
      </c>
      <c r="AX49" s="12">
        <f t="shared" si="29"/>
        <v>0</v>
      </c>
      <c r="AY49" s="4">
        <v>6</v>
      </c>
      <c r="AZ49" s="13">
        <f t="shared" si="30"/>
        <v>0.5</v>
      </c>
      <c r="BA49" s="12">
        <f t="shared" si="31"/>
        <v>88.711200000000005</v>
      </c>
      <c r="BB49" s="4">
        <v>12</v>
      </c>
      <c r="BC49" s="13">
        <f t="shared" si="32"/>
        <v>1</v>
      </c>
      <c r="BD49" s="12">
        <f t="shared" si="33"/>
        <v>177.42240000000001</v>
      </c>
      <c r="BE49" s="19">
        <v>53</v>
      </c>
      <c r="BF49" s="13">
        <f t="shared" si="34"/>
        <v>4.416666666666667</v>
      </c>
      <c r="BG49" s="12">
        <f t="shared" si="35"/>
        <v>783.61560000000009</v>
      </c>
      <c r="BH49" s="34">
        <v>12</v>
      </c>
      <c r="BI49" s="13">
        <f t="shared" si="36"/>
        <v>1</v>
      </c>
      <c r="BJ49" s="12">
        <f t="shared" si="37"/>
        <v>177.42240000000001</v>
      </c>
      <c r="BK49" s="19">
        <v>16</v>
      </c>
      <c r="BL49" s="13">
        <f t="shared" si="38"/>
        <v>1.3333333333333333</v>
      </c>
      <c r="BM49" s="12">
        <f t="shared" si="39"/>
        <v>236.56320000000002</v>
      </c>
      <c r="BN49" s="19">
        <v>8</v>
      </c>
      <c r="BO49" s="13">
        <f t="shared" si="40"/>
        <v>0.66666666666666663</v>
      </c>
      <c r="BP49" s="12">
        <f t="shared" si="41"/>
        <v>118.28160000000001</v>
      </c>
      <c r="BQ49" s="19"/>
      <c r="BR49" s="13">
        <f t="shared" si="42"/>
        <v>0</v>
      </c>
      <c r="BS49" s="12">
        <f t="shared" si="43"/>
        <v>0</v>
      </c>
      <c r="BT49" s="19">
        <v>2</v>
      </c>
      <c r="BU49" s="13">
        <f t="shared" si="44"/>
        <v>0.16666666666666666</v>
      </c>
      <c r="BV49" s="12">
        <f t="shared" si="45"/>
        <v>29.570400000000003</v>
      </c>
      <c r="BW49" s="19">
        <v>10</v>
      </c>
      <c r="BX49" s="13">
        <f t="shared" si="46"/>
        <v>0.83333333333333337</v>
      </c>
      <c r="BY49" s="12">
        <f t="shared" si="47"/>
        <v>147.852</v>
      </c>
      <c r="BZ49" s="19">
        <v>10</v>
      </c>
      <c r="CA49" s="13">
        <f t="shared" si="48"/>
        <v>0.83333333333333337</v>
      </c>
      <c r="CB49" s="12">
        <f t="shared" si="49"/>
        <v>147.852</v>
      </c>
      <c r="CC49" s="19"/>
      <c r="CD49" s="13">
        <f t="shared" si="50"/>
        <v>0</v>
      </c>
      <c r="CE49" s="12">
        <f t="shared" si="51"/>
        <v>0</v>
      </c>
      <c r="CF49" s="34">
        <v>4</v>
      </c>
      <c r="CG49" s="13">
        <f t="shared" si="52"/>
        <v>0.33333333333333331</v>
      </c>
      <c r="CH49" s="12">
        <f t="shared" si="53"/>
        <v>59.140800000000006</v>
      </c>
      <c r="CI49" s="19">
        <v>0</v>
      </c>
      <c r="CJ49" s="13">
        <f t="shared" si="54"/>
        <v>0</v>
      </c>
      <c r="CK49" s="12">
        <f t="shared" si="55"/>
        <v>0</v>
      </c>
      <c r="CL49" s="19"/>
      <c r="CM49" s="13">
        <f t="shared" si="56"/>
        <v>0</v>
      </c>
      <c r="CN49" s="12">
        <f t="shared" si="57"/>
        <v>0</v>
      </c>
      <c r="CO49" s="19"/>
      <c r="CP49" s="13">
        <f t="shared" si="58"/>
        <v>0</v>
      </c>
      <c r="CQ49" s="12">
        <f t="shared" si="59"/>
        <v>0</v>
      </c>
      <c r="CR49" s="19"/>
      <c r="CS49" s="18">
        <f t="shared" si="60"/>
        <v>1789.0092000000002</v>
      </c>
    </row>
    <row r="50" spans="1:100" x14ac:dyDescent="0.25">
      <c r="A50" s="1">
        <v>173137000</v>
      </c>
      <c r="B50" t="s">
        <v>68</v>
      </c>
      <c r="C50" t="s">
        <v>69</v>
      </c>
      <c r="D50" s="2">
        <v>5.1792828685258967E-2</v>
      </c>
      <c r="E50" s="6">
        <v>12</v>
      </c>
      <c r="F50" s="6">
        <v>14.785200000000001</v>
      </c>
      <c r="G50" s="1">
        <v>320400</v>
      </c>
      <c r="H50" s="1" t="s">
        <v>3</v>
      </c>
      <c r="I50" s="4"/>
      <c r="J50" s="11">
        <f t="shared" si="61"/>
        <v>0</v>
      </c>
      <c r="K50" s="12">
        <f t="shared" si="3"/>
        <v>0</v>
      </c>
      <c r="L50" s="19"/>
      <c r="M50" s="13">
        <f t="shared" si="4"/>
        <v>0</v>
      </c>
      <c r="N50" s="12">
        <f t="shared" si="5"/>
        <v>0</v>
      </c>
      <c r="O50" s="19">
        <v>1</v>
      </c>
      <c r="P50" s="13">
        <f t="shared" si="6"/>
        <v>8.3333333333333329E-2</v>
      </c>
      <c r="Q50" s="12">
        <f t="shared" si="7"/>
        <v>14.785200000000001</v>
      </c>
      <c r="R50" s="19">
        <v>12</v>
      </c>
      <c r="S50" s="13">
        <f t="shared" si="8"/>
        <v>1</v>
      </c>
      <c r="T50" s="12">
        <f t="shared" si="9"/>
        <v>177.42240000000001</v>
      </c>
      <c r="U50" s="4"/>
      <c r="V50" s="13">
        <f t="shared" si="10"/>
        <v>0</v>
      </c>
      <c r="W50" s="12">
        <f t="shared" si="11"/>
        <v>0</v>
      </c>
      <c r="X50" s="4"/>
      <c r="Y50" s="13">
        <f t="shared" si="12"/>
        <v>0</v>
      </c>
      <c r="Z50" s="12">
        <f t="shared" si="13"/>
        <v>0</v>
      </c>
      <c r="AA50" s="4">
        <v>0</v>
      </c>
      <c r="AB50" s="13">
        <f t="shared" si="14"/>
        <v>0</v>
      </c>
      <c r="AC50" s="12">
        <f t="shared" si="15"/>
        <v>0</v>
      </c>
      <c r="AD50" s="6">
        <v>3</v>
      </c>
      <c r="AE50" s="13">
        <f t="shared" si="16"/>
        <v>0.25</v>
      </c>
      <c r="AF50" s="12">
        <f t="shared" si="17"/>
        <v>44.355600000000003</v>
      </c>
      <c r="AG50" s="4">
        <v>1</v>
      </c>
      <c r="AH50" s="13">
        <f t="shared" si="18"/>
        <v>8.3333333333333329E-2</v>
      </c>
      <c r="AI50" s="12">
        <f t="shared" si="19"/>
        <v>14.785200000000001</v>
      </c>
      <c r="AJ50" s="6">
        <v>0</v>
      </c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/>
      <c r="AQ50" s="13">
        <f t="shared" si="24"/>
        <v>0</v>
      </c>
      <c r="AR50" s="12">
        <f t="shared" si="25"/>
        <v>0</v>
      </c>
      <c r="AS50" s="4">
        <v>20</v>
      </c>
      <c r="AT50" s="13">
        <f t="shared" si="26"/>
        <v>1.6666666666666667</v>
      </c>
      <c r="AU50" s="12">
        <f t="shared" si="27"/>
        <v>295.70400000000001</v>
      </c>
      <c r="AV50" s="4"/>
      <c r="AW50" s="13">
        <f t="shared" si="28"/>
        <v>0</v>
      </c>
      <c r="AX50" s="12">
        <f t="shared" si="29"/>
        <v>0</v>
      </c>
      <c r="AY50" s="4">
        <v>2</v>
      </c>
      <c r="AZ50" s="13">
        <f t="shared" si="30"/>
        <v>0.16666666666666666</v>
      </c>
      <c r="BA50" s="12">
        <f t="shared" si="31"/>
        <v>29.570400000000003</v>
      </c>
      <c r="BB50" s="4">
        <v>4</v>
      </c>
      <c r="BC50" s="13">
        <f t="shared" si="32"/>
        <v>0.33333333333333331</v>
      </c>
      <c r="BD50" s="12">
        <f t="shared" si="33"/>
        <v>59.140800000000006</v>
      </c>
      <c r="BE50" s="19">
        <v>17</v>
      </c>
      <c r="BF50" s="13">
        <f t="shared" si="34"/>
        <v>1.4166666666666667</v>
      </c>
      <c r="BG50" s="12">
        <f t="shared" si="35"/>
        <v>251.34840000000003</v>
      </c>
      <c r="BH50" s="34">
        <v>4</v>
      </c>
      <c r="BI50" s="13">
        <f t="shared" si="36"/>
        <v>0.33333333333333331</v>
      </c>
      <c r="BJ50" s="12">
        <f t="shared" si="37"/>
        <v>59.140800000000006</v>
      </c>
      <c r="BK50" s="19">
        <v>6</v>
      </c>
      <c r="BL50" s="13">
        <f t="shared" si="38"/>
        <v>0.5</v>
      </c>
      <c r="BM50" s="12">
        <f t="shared" si="39"/>
        <v>88.711200000000005</v>
      </c>
      <c r="BN50" s="19">
        <v>2</v>
      </c>
      <c r="BO50" s="13">
        <f t="shared" si="40"/>
        <v>0.16666666666666666</v>
      </c>
      <c r="BP50" s="12">
        <f t="shared" si="41"/>
        <v>29.570400000000003</v>
      </c>
      <c r="BQ50" s="19"/>
      <c r="BR50" s="13">
        <f t="shared" si="42"/>
        <v>0</v>
      </c>
      <c r="BS50" s="12">
        <f t="shared" si="43"/>
        <v>0</v>
      </c>
      <c r="BT50" s="19">
        <v>1</v>
      </c>
      <c r="BU50" s="13">
        <f t="shared" si="44"/>
        <v>8.3333333333333329E-2</v>
      </c>
      <c r="BV50" s="12">
        <f t="shared" si="45"/>
        <v>14.785200000000001</v>
      </c>
      <c r="BW50" s="19">
        <v>4</v>
      </c>
      <c r="BX50" s="13">
        <f t="shared" si="46"/>
        <v>0.33333333333333331</v>
      </c>
      <c r="BY50" s="12">
        <f t="shared" si="47"/>
        <v>59.140800000000006</v>
      </c>
      <c r="BZ50" s="19">
        <v>4</v>
      </c>
      <c r="CA50" s="13">
        <f t="shared" si="48"/>
        <v>0.33333333333333331</v>
      </c>
      <c r="CB50" s="12">
        <f t="shared" si="49"/>
        <v>59.140800000000006</v>
      </c>
      <c r="CC50" s="19"/>
      <c r="CD50" s="13">
        <f t="shared" si="50"/>
        <v>0</v>
      </c>
      <c r="CE50" s="12">
        <f t="shared" si="51"/>
        <v>0</v>
      </c>
      <c r="CF50" s="34">
        <v>1</v>
      </c>
      <c r="CG50" s="13">
        <f t="shared" si="52"/>
        <v>8.3333333333333329E-2</v>
      </c>
      <c r="CH50" s="12">
        <f t="shared" si="53"/>
        <v>14.785200000000001</v>
      </c>
      <c r="CI50" s="19">
        <v>0</v>
      </c>
      <c r="CJ50" s="13">
        <f t="shared" si="54"/>
        <v>0</v>
      </c>
      <c r="CK50" s="12">
        <f t="shared" si="55"/>
        <v>0</v>
      </c>
      <c r="CL50" s="19"/>
      <c r="CM50" s="13">
        <f t="shared" si="56"/>
        <v>0</v>
      </c>
      <c r="CN50" s="12">
        <f t="shared" si="57"/>
        <v>0</v>
      </c>
      <c r="CO50" s="19"/>
      <c r="CP50" s="13">
        <f t="shared" si="58"/>
        <v>0</v>
      </c>
      <c r="CQ50" s="12">
        <f t="shared" si="59"/>
        <v>0</v>
      </c>
      <c r="CR50" s="19"/>
      <c r="CS50" s="18">
        <f t="shared" si="60"/>
        <v>576.62279999999998</v>
      </c>
    </row>
    <row r="51" spans="1:100" x14ac:dyDescent="0.25">
      <c r="I51" s="4"/>
      <c r="J51" s="11">
        <f t="shared" si="61"/>
        <v>0</v>
      </c>
      <c r="K51" s="12">
        <f t="shared" si="3"/>
        <v>0</v>
      </c>
      <c r="L51" s="19"/>
      <c r="M51" s="13">
        <f t="shared" si="4"/>
        <v>0</v>
      </c>
      <c r="N51" s="12">
        <f t="shared" si="5"/>
        <v>0</v>
      </c>
      <c r="O51" s="19">
        <v>0</v>
      </c>
      <c r="P51" s="13">
        <f t="shared" si="6"/>
        <v>0</v>
      </c>
      <c r="Q51" s="12">
        <f t="shared" si="7"/>
        <v>0</v>
      </c>
      <c r="R51" s="19">
        <v>0</v>
      </c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/>
      <c r="Y51" s="13">
        <f t="shared" si="12"/>
        <v>0</v>
      </c>
      <c r="Z51" s="12">
        <f t="shared" si="13"/>
        <v>0</v>
      </c>
      <c r="AA51" s="4">
        <v>0</v>
      </c>
      <c r="AB51" s="13">
        <f t="shared" si="14"/>
        <v>0</v>
      </c>
      <c r="AC51" s="12">
        <f t="shared" si="15"/>
        <v>0</v>
      </c>
      <c r="AD51" s="6">
        <v>0</v>
      </c>
      <c r="AE51" s="13">
        <f t="shared" si="16"/>
        <v>0</v>
      </c>
      <c r="AF51" s="12">
        <f t="shared" si="17"/>
        <v>0</v>
      </c>
      <c r="AG51" s="4">
        <v>0</v>
      </c>
      <c r="AH51" s="13">
        <f t="shared" si="18"/>
        <v>0</v>
      </c>
      <c r="AI51" s="12">
        <f t="shared" si="19"/>
        <v>0</v>
      </c>
      <c r="AJ51" s="6">
        <v>0</v>
      </c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/>
      <c r="AQ51" s="13">
        <f t="shared" si="24"/>
        <v>0</v>
      </c>
      <c r="AR51" s="12">
        <f t="shared" si="25"/>
        <v>0</v>
      </c>
      <c r="AS51" s="4">
        <v>0</v>
      </c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>
        <v>0</v>
      </c>
      <c r="AZ51" s="13">
        <f t="shared" si="30"/>
        <v>0</v>
      </c>
      <c r="BA51" s="12">
        <f t="shared" si="31"/>
        <v>0</v>
      </c>
      <c r="BB51" s="4">
        <v>0</v>
      </c>
      <c r="BC51" s="13">
        <f t="shared" si="32"/>
        <v>0</v>
      </c>
      <c r="BD51" s="12">
        <f t="shared" si="33"/>
        <v>0</v>
      </c>
      <c r="BE51" s="19">
        <v>0</v>
      </c>
      <c r="BF51" s="13">
        <f t="shared" si="34"/>
        <v>0</v>
      </c>
      <c r="BG51" s="12">
        <f t="shared" si="35"/>
        <v>0</v>
      </c>
      <c r="BH51" s="34">
        <v>0</v>
      </c>
      <c r="BI51" s="13">
        <f t="shared" si="36"/>
        <v>0</v>
      </c>
      <c r="BJ51" s="12">
        <f t="shared" si="37"/>
        <v>0</v>
      </c>
      <c r="BK51" s="19">
        <v>0</v>
      </c>
      <c r="BL51" s="13">
        <f t="shared" si="38"/>
        <v>0</v>
      </c>
      <c r="BM51" s="12">
        <f t="shared" si="39"/>
        <v>0</v>
      </c>
      <c r="BN51" s="19">
        <v>0</v>
      </c>
      <c r="BO51" s="13">
        <f t="shared" si="40"/>
        <v>0</v>
      </c>
      <c r="BP51" s="12">
        <f t="shared" si="41"/>
        <v>0</v>
      </c>
      <c r="BQ51" s="19"/>
      <c r="BR51" s="13">
        <f t="shared" si="42"/>
        <v>0</v>
      </c>
      <c r="BS51" s="12">
        <f t="shared" si="43"/>
        <v>0</v>
      </c>
      <c r="BT51" s="19">
        <v>0</v>
      </c>
      <c r="BU51" s="13">
        <f t="shared" si="44"/>
        <v>0</v>
      </c>
      <c r="BV51" s="12">
        <f t="shared" si="45"/>
        <v>0</v>
      </c>
      <c r="BW51" s="19">
        <v>0</v>
      </c>
      <c r="BX51" s="13">
        <f t="shared" si="46"/>
        <v>0</v>
      </c>
      <c r="BY51" s="12">
        <f t="shared" si="47"/>
        <v>0</v>
      </c>
      <c r="BZ51" s="19">
        <v>0</v>
      </c>
      <c r="CA51" s="13">
        <f t="shared" si="48"/>
        <v>0</v>
      </c>
      <c r="CB51" s="12">
        <f t="shared" si="49"/>
        <v>0</v>
      </c>
      <c r="CC51" s="19"/>
      <c r="CD51" s="13">
        <f t="shared" si="50"/>
        <v>0</v>
      </c>
      <c r="CE51" s="12">
        <f t="shared" si="51"/>
        <v>0</v>
      </c>
      <c r="CF51" s="34">
        <v>0</v>
      </c>
      <c r="CG51" s="13">
        <f t="shared" si="52"/>
        <v>0</v>
      </c>
      <c r="CH51" s="12">
        <f t="shared" si="53"/>
        <v>0</v>
      </c>
      <c r="CI51" s="19">
        <v>0</v>
      </c>
      <c r="CJ51" s="13">
        <f t="shared" si="54"/>
        <v>0</v>
      </c>
      <c r="CK51" s="12">
        <f t="shared" si="55"/>
        <v>0</v>
      </c>
      <c r="CL51" s="19"/>
      <c r="CM51" s="13">
        <f t="shared" si="56"/>
        <v>0</v>
      </c>
      <c r="CN51" s="12">
        <f t="shared" si="57"/>
        <v>0</v>
      </c>
      <c r="CO51" s="19">
        <f>+ROUND(SUMIFS('[2]CHI TIÊT'!$AC:$AC,'[2]CHI TIÊT'!$I:$I,$A51,'[2]CHI TIÊT'!$M:$M,$B$1)*$D51,0)+ROUND(SUMIFS('[2]CHI TIÊT'!$AC:$AC,'[2]CHI TIÊT'!$I:$I,$A51,'[2]CHI TIÊT'!$M:$M,$B$2)*$D51,0)+ROUND(SUMIFS('[2]CHI TIÊT'!$AC:$AC,'[2]CHI TIÊT'!$I:$I,$A51,'[2]CHI TIÊT'!$M:$M,$B$3)*$D51,0)</f>
        <v>0</v>
      </c>
      <c r="CP51" s="13">
        <f t="shared" si="58"/>
        <v>0</v>
      </c>
      <c r="CQ51" s="12">
        <f t="shared" si="59"/>
        <v>0</v>
      </c>
      <c r="CR51" s="19"/>
      <c r="CS51" s="18">
        <f t="shared" si="60"/>
        <v>0</v>
      </c>
    </row>
    <row r="52" spans="1:100" x14ac:dyDescent="0.25">
      <c r="I52" s="4"/>
      <c r="J52" s="11">
        <f t="shared" si="61"/>
        <v>0</v>
      </c>
      <c r="K52" s="12">
        <f t="shared" si="3"/>
        <v>0</v>
      </c>
      <c r="L52" s="19"/>
      <c r="M52" s="13">
        <f t="shared" si="4"/>
        <v>0</v>
      </c>
      <c r="N52" s="12">
        <f t="shared" si="5"/>
        <v>0</v>
      </c>
      <c r="O52" s="19">
        <v>0</v>
      </c>
      <c r="P52" s="13">
        <f t="shared" si="6"/>
        <v>0</v>
      </c>
      <c r="Q52" s="12">
        <f t="shared" si="7"/>
        <v>0</v>
      </c>
      <c r="R52" s="19">
        <v>0</v>
      </c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/>
      <c r="Y52" s="13">
        <f t="shared" si="12"/>
        <v>0</v>
      </c>
      <c r="Z52" s="12">
        <f t="shared" si="13"/>
        <v>0</v>
      </c>
      <c r="AA52" s="4">
        <v>0</v>
      </c>
      <c r="AB52" s="13">
        <f t="shared" si="14"/>
        <v>0</v>
      </c>
      <c r="AC52" s="12">
        <f t="shared" si="15"/>
        <v>0</v>
      </c>
      <c r="AD52" s="6">
        <v>0</v>
      </c>
      <c r="AE52" s="13">
        <f t="shared" si="16"/>
        <v>0</v>
      </c>
      <c r="AF52" s="12">
        <f t="shared" si="17"/>
        <v>0</v>
      </c>
      <c r="AG52" s="4">
        <v>0</v>
      </c>
      <c r="AH52" s="13">
        <f t="shared" si="18"/>
        <v>0</v>
      </c>
      <c r="AI52" s="12">
        <f t="shared" si="19"/>
        <v>0</v>
      </c>
      <c r="AJ52" s="6">
        <v>0</v>
      </c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/>
      <c r="AQ52" s="13">
        <f t="shared" si="24"/>
        <v>0</v>
      </c>
      <c r="AR52" s="12">
        <f t="shared" si="25"/>
        <v>0</v>
      </c>
      <c r="AS52" s="4">
        <v>0</v>
      </c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>
        <v>0</v>
      </c>
      <c r="AZ52" s="13">
        <f t="shared" si="30"/>
        <v>0</v>
      </c>
      <c r="BA52" s="12">
        <f t="shared" si="31"/>
        <v>0</v>
      </c>
      <c r="BB52" s="4">
        <v>0</v>
      </c>
      <c r="BC52" s="13">
        <f t="shared" si="32"/>
        <v>0</v>
      </c>
      <c r="BD52" s="12">
        <f t="shared" si="33"/>
        <v>0</v>
      </c>
      <c r="BE52" s="19">
        <v>0</v>
      </c>
      <c r="BF52" s="13">
        <f t="shared" si="34"/>
        <v>0</v>
      </c>
      <c r="BG52" s="12">
        <f t="shared" si="35"/>
        <v>0</v>
      </c>
      <c r="BH52" s="34">
        <v>0</v>
      </c>
      <c r="BI52" s="13">
        <f t="shared" si="36"/>
        <v>0</v>
      </c>
      <c r="BJ52" s="12">
        <f t="shared" si="37"/>
        <v>0</v>
      </c>
      <c r="BK52" s="19">
        <v>0</v>
      </c>
      <c r="BL52" s="13">
        <f t="shared" si="38"/>
        <v>0</v>
      </c>
      <c r="BM52" s="12">
        <f t="shared" si="39"/>
        <v>0</v>
      </c>
      <c r="BN52" s="19">
        <v>0</v>
      </c>
      <c r="BO52" s="13">
        <f t="shared" si="40"/>
        <v>0</v>
      </c>
      <c r="BP52" s="12">
        <f t="shared" si="41"/>
        <v>0</v>
      </c>
      <c r="BQ52" s="19"/>
      <c r="BR52" s="13">
        <f t="shared" si="42"/>
        <v>0</v>
      </c>
      <c r="BS52" s="12">
        <f t="shared" si="43"/>
        <v>0</v>
      </c>
      <c r="BT52" s="19">
        <v>0</v>
      </c>
      <c r="BU52" s="13">
        <f t="shared" si="44"/>
        <v>0</v>
      </c>
      <c r="BV52" s="12">
        <f t="shared" si="45"/>
        <v>0</v>
      </c>
      <c r="BW52" s="19">
        <v>0</v>
      </c>
      <c r="BX52" s="13">
        <f t="shared" si="46"/>
        <v>0</v>
      </c>
      <c r="BY52" s="12">
        <f t="shared" si="47"/>
        <v>0</v>
      </c>
      <c r="BZ52" s="19">
        <v>0</v>
      </c>
      <c r="CA52" s="13">
        <f t="shared" si="48"/>
        <v>0</v>
      </c>
      <c r="CB52" s="12">
        <f t="shared" si="49"/>
        <v>0</v>
      </c>
      <c r="CC52" s="19"/>
      <c r="CD52" s="13">
        <f t="shared" si="50"/>
        <v>0</v>
      </c>
      <c r="CE52" s="12">
        <f t="shared" si="51"/>
        <v>0</v>
      </c>
      <c r="CF52" s="34">
        <v>0</v>
      </c>
      <c r="CG52" s="13">
        <f t="shared" si="52"/>
        <v>0</v>
      </c>
      <c r="CH52" s="12">
        <f t="shared" si="53"/>
        <v>0</v>
      </c>
      <c r="CI52" s="19">
        <v>0</v>
      </c>
      <c r="CJ52" s="13">
        <f t="shared" si="54"/>
        <v>0</v>
      </c>
      <c r="CK52" s="12">
        <f t="shared" si="55"/>
        <v>0</v>
      </c>
      <c r="CL52" s="19"/>
      <c r="CM52" s="13">
        <f t="shared" si="56"/>
        <v>0</v>
      </c>
      <c r="CN52" s="12">
        <f t="shared" si="57"/>
        <v>0</v>
      </c>
      <c r="CO52" s="19">
        <f>+ROUND(SUMIFS('[2]CHI TIÊT'!$AC:$AC,'[2]CHI TIÊT'!$I:$I,$A52,'[2]CHI TIÊT'!$M:$M,$B$1)*$D52,0)+ROUND(SUMIFS('[2]CHI TIÊT'!$AC:$AC,'[2]CHI TIÊT'!$I:$I,$A52,'[2]CHI TIÊT'!$M:$M,$B$2)*$D52,0)+ROUND(SUMIFS('[2]CHI TIÊT'!$AC:$AC,'[2]CHI TIÊT'!$I:$I,$A52,'[2]CHI TIÊT'!$M:$M,$B$3)*$D52,0)</f>
        <v>0</v>
      </c>
      <c r="CP52" s="13">
        <f t="shared" si="58"/>
        <v>0</v>
      </c>
      <c r="CQ52" s="12">
        <f t="shared" si="59"/>
        <v>0</v>
      </c>
      <c r="CR52" s="19"/>
      <c r="CS52" s="18">
        <f t="shared" si="60"/>
        <v>0</v>
      </c>
    </row>
    <row r="53" spans="1:100" x14ac:dyDescent="0.25">
      <c r="A53" s="1">
        <v>173138000</v>
      </c>
      <c r="B53" t="s">
        <v>56</v>
      </c>
      <c r="C53" t="s">
        <v>57</v>
      </c>
      <c r="D53" s="2">
        <v>0.20517928286852591</v>
      </c>
      <c r="E53" s="6">
        <v>12</v>
      </c>
      <c r="F53" s="6">
        <v>14.785200000000001</v>
      </c>
      <c r="G53" s="1">
        <v>320100</v>
      </c>
      <c r="H53" s="1" t="s">
        <v>4</v>
      </c>
      <c r="I53" s="4"/>
      <c r="J53" s="11">
        <f t="shared" si="61"/>
        <v>0</v>
      </c>
      <c r="K53" s="12">
        <f t="shared" si="3"/>
        <v>0</v>
      </c>
      <c r="L53" s="19"/>
      <c r="M53" s="13">
        <f t="shared" si="4"/>
        <v>0</v>
      </c>
      <c r="N53" s="12">
        <f t="shared" si="5"/>
        <v>0</v>
      </c>
      <c r="O53" s="19">
        <v>30</v>
      </c>
      <c r="P53" s="13">
        <f t="shared" si="6"/>
        <v>2.5</v>
      </c>
      <c r="Q53" s="12">
        <f t="shared" si="7"/>
        <v>443.55600000000004</v>
      </c>
      <c r="R53" s="19">
        <v>0</v>
      </c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/>
      <c r="Y53" s="13">
        <f t="shared" si="12"/>
        <v>0</v>
      </c>
      <c r="Z53" s="12">
        <f t="shared" si="13"/>
        <v>0</v>
      </c>
      <c r="AA53" s="4">
        <v>0</v>
      </c>
      <c r="AB53" s="13">
        <f t="shared" si="14"/>
        <v>0</v>
      </c>
      <c r="AC53" s="12">
        <f t="shared" si="15"/>
        <v>0</v>
      </c>
      <c r="AD53" s="6">
        <v>7</v>
      </c>
      <c r="AE53" s="13">
        <f t="shared" si="16"/>
        <v>0.58333333333333337</v>
      </c>
      <c r="AF53" s="12">
        <f t="shared" si="17"/>
        <v>103.49640000000001</v>
      </c>
      <c r="AG53" s="4">
        <v>70</v>
      </c>
      <c r="AH53" s="13">
        <f t="shared" si="18"/>
        <v>5.833333333333333</v>
      </c>
      <c r="AI53" s="12">
        <f t="shared" si="19"/>
        <v>1034.9640000000002</v>
      </c>
      <c r="AJ53" s="6">
        <v>12</v>
      </c>
      <c r="AK53" s="13">
        <f t="shared" si="20"/>
        <v>1</v>
      </c>
      <c r="AL53" s="12">
        <f t="shared" si="21"/>
        <v>177.42240000000001</v>
      </c>
      <c r="AM53" s="4"/>
      <c r="AN53" s="13">
        <f t="shared" si="22"/>
        <v>0</v>
      </c>
      <c r="AO53" s="12">
        <f t="shared" si="23"/>
        <v>0</v>
      </c>
      <c r="AP53" s="4"/>
      <c r="AQ53" s="13">
        <f t="shared" si="24"/>
        <v>0</v>
      </c>
      <c r="AR53" s="12">
        <f t="shared" si="25"/>
        <v>0</v>
      </c>
      <c r="AS53" s="4">
        <v>0</v>
      </c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>
        <v>0</v>
      </c>
      <c r="AZ53" s="13">
        <f t="shared" si="30"/>
        <v>0</v>
      </c>
      <c r="BA53" s="12">
        <f t="shared" si="31"/>
        <v>0</v>
      </c>
      <c r="BB53" s="4">
        <v>0</v>
      </c>
      <c r="BC53" s="13">
        <f t="shared" si="32"/>
        <v>0</v>
      </c>
      <c r="BD53" s="12">
        <f t="shared" si="33"/>
        <v>0</v>
      </c>
      <c r="BE53" s="19">
        <v>99</v>
      </c>
      <c r="BF53" s="13">
        <f t="shared" si="34"/>
        <v>8.25</v>
      </c>
      <c r="BG53" s="12">
        <f t="shared" si="35"/>
        <v>1463.7348000000002</v>
      </c>
      <c r="BH53" s="34">
        <v>0</v>
      </c>
      <c r="BI53" s="13">
        <f t="shared" si="36"/>
        <v>0</v>
      </c>
      <c r="BJ53" s="12">
        <f t="shared" si="37"/>
        <v>0</v>
      </c>
      <c r="BK53" s="19">
        <v>17</v>
      </c>
      <c r="BL53" s="13">
        <f t="shared" si="38"/>
        <v>1.4166666666666667</v>
      </c>
      <c r="BM53" s="12">
        <f t="shared" si="39"/>
        <v>251.34840000000003</v>
      </c>
      <c r="BN53" s="19">
        <v>27</v>
      </c>
      <c r="BO53" s="13">
        <f t="shared" si="40"/>
        <v>2.25</v>
      </c>
      <c r="BP53" s="12">
        <f t="shared" si="41"/>
        <v>399.20040000000006</v>
      </c>
      <c r="BQ53" s="19"/>
      <c r="BR53" s="13">
        <f t="shared" si="42"/>
        <v>0</v>
      </c>
      <c r="BS53" s="12">
        <f t="shared" si="43"/>
        <v>0</v>
      </c>
      <c r="BT53" s="19">
        <v>0</v>
      </c>
      <c r="BU53" s="13">
        <f t="shared" si="44"/>
        <v>0</v>
      </c>
      <c r="BV53" s="12">
        <f t="shared" si="45"/>
        <v>0</v>
      </c>
      <c r="BW53" s="19">
        <v>15</v>
      </c>
      <c r="BX53" s="13">
        <f t="shared" si="46"/>
        <v>1.25</v>
      </c>
      <c r="BY53" s="12">
        <f t="shared" si="47"/>
        <v>221.77800000000002</v>
      </c>
      <c r="BZ53" s="19">
        <v>0</v>
      </c>
      <c r="CA53" s="13">
        <f t="shared" si="48"/>
        <v>0</v>
      </c>
      <c r="CB53" s="12">
        <f t="shared" si="49"/>
        <v>0</v>
      </c>
      <c r="CC53" s="19"/>
      <c r="CD53" s="13">
        <f t="shared" si="50"/>
        <v>0</v>
      </c>
      <c r="CE53" s="12">
        <f t="shared" si="51"/>
        <v>0</v>
      </c>
      <c r="CF53" s="34">
        <v>0</v>
      </c>
      <c r="CG53" s="13">
        <f t="shared" si="52"/>
        <v>0</v>
      </c>
      <c r="CH53" s="12">
        <f t="shared" si="53"/>
        <v>0</v>
      </c>
      <c r="CI53" s="19">
        <v>0</v>
      </c>
      <c r="CJ53" s="13">
        <f t="shared" si="54"/>
        <v>0</v>
      </c>
      <c r="CK53" s="12">
        <f t="shared" si="55"/>
        <v>0</v>
      </c>
      <c r="CL53" s="19"/>
      <c r="CM53" s="13">
        <f t="shared" si="56"/>
        <v>0</v>
      </c>
      <c r="CN53" s="12">
        <f t="shared" si="57"/>
        <v>0</v>
      </c>
      <c r="CO53" s="19">
        <f>+ROUND(SUMIFS('[2]CHI TIÊT'!$AC:$AC,'[2]CHI TIÊT'!$I:$I,$A53,'[2]CHI TIÊT'!$M:$M,$B$1)*$D53,0)+ROUND(SUMIFS('[2]CHI TIÊT'!$AC:$AC,'[2]CHI TIÊT'!$I:$I,$A53,'[2]CHI TIÊT'!$M:$M,$B$2)*$D53,0)+ROUND(SUMIFS('[2]CHI TIÊT'!$AC:$AC,'[2]CHI TIÊT'!$I:$I,$A53,'[2]CHI TIÊT'!$M:$M,$B$3)*$D53,0)</f>
        <v>0</v>
      </c>
      <c r="CP53" s="13">
        <f t="shared" si="58"/>
        <v>0</v>
      </c>
      <c r="CQ53" s="12">
        <f t="shared" si="59"/>
        <v>0</v>
      </c>
      <c r="CR53" s="19"/>
      <c r="CS53" s="18">
        <f t="shared" si="60"/>
        <v>1759.4388000000001</v>
      </c>
    </row>
    <row r="54" spans="1:100" x14ac:dyDescent="0.25">
      <c r="A54" s="1">
        <v>173138000</v>
      </c>
      <c r="B54" t="s">
        <v>58</v>
      </c>
      <c r="C54" t="s">
        <v>59</v>
      </c>
      <c r="D54" s="2">
        <v>0.12151394422310756</v>
      </c>
      <c r="E54" s="6">
        <v>12</v>
      </c>
      <c r="F54" s="6">
        <v>14.785200000000001</v>
      </c>
      <c r="G54" s="1">
        <v>320100</v>
      </c>
      <c r="H54" s="1" t="s">
        <v>4</v>
      </c>
      <c r="I54" s="4"/>
      <c r="J54" s="11">
        <f t="shared" si="61"/>
        <v>0</v>
      </c>
      <c r="K54" s="12">
        <f t="shared" si="3"/>
        <v>0</v>
      </c>
      <c r="L54" s="19"/>
      <c r="M54" s="13">
        <f t="shared" si="4"/>
        <v>0</v>
      </c>
      <c r="N54" s="12">
        <f t="shared" si="5"/>
        <v>0</v>
      </c>
      <c r="O54" s="19">
        <v>17</v>
      </c>
      <c r="P54" s="13">
        <f t="shared" si="6"/>
        <v>1.4166666666666667</v>
      </c>
      <c r="Q54" s="12">
        <f t="shared" si="7"/>
        <v>251.34840000000003</v>
      </c>
      <c r="R54" s="19">
        <v>0</v>
      </c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/>
      <c r="Y54" s="13">
        <f t="shared" si="12"/>
        <v>0</v>
      </c>
      <c r="Z54" s="12">
        <f t="shared" si="13"/>
        <v>0</v>
      </c>
      <c r="AA54" s="4">
        <v>0</v>
      </c>
      <c r="AB54" s="13">
        <f t="shared" si="14"/>
        <v>0</v>
      </c>
      <c r="AC54" s="12">
        <f t="shared" si="15"/>
        <v>0</v>
      </c>
      <c r="AD54" s="6">
        <v>4</v>
      </c>
      <c r="AE54" s="13">
        <f t="shared" si="16"/>
        <v>0.33333333333333331</v>
      </c>
      <c r="AF54" s="12">
        <f t="shared" si="17"/>
        <v>59.140800000000006</v>
      </c>
      <c r="AG54" s="4">
        <v>43</v>
      </c>
      <c r="AH54" s="13">
        <f t="shared" si="18"/>
        <v>3.5833333333333335</v>
      </c>
      <c r="AI54" s="12">
        <f t="shared" si="19"/>
        <v>635.76360000000011</v>
      </c>
      <c r="AJ54" s="6">
        <v>7</v>
      </c>
      <c r="AK54" s="13">
        <f t="shared" si="20"/>
        <v>0.58333333333333337</v>
      </c>
      <c r="AL54" s="12">
        <f t="shared" si="21"/>
        <v>103.49640000000001</v>
      </c>
      <c r="AM54" s="4"/>
      <c r="AN54" s="13">
        <f t="shared" si="22"/>
        <v>0</v>
      </c>
      <c r="AO54" s="12">
        <f t="shared" si="23"/>
        <v>0</v>
      </c>
      <c r="AP54" s="4"/>
      <c r="AQ54" s="13">
        <f t="shared" si="24"/>
        <v>0</v>
      </c>
      <c r="AR54" s="12">
        <f t="shared" si="25"/>
        <v>0</v>
      </c>
      <c r="AS54" s="4">
        <v>0</v>
      </c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>
        <v>0</v>
      </c>
      <c r="AZ54" s="13">
        <f t="shared" si="30"/>
        <v>0</v>
      </c>
      <c r="BA54" s="12">
        <f t="shared" si="31"/>
        <v>0</v>
      </c>
      <c r="BB54" s="4">
        <v>0</v>
      </c>
      <c r="BC54" s="13">
        <f t="shared" si="32"/>
        <v>0</v>
      </c>
      <c r="BD54" s="12">
        <f t="shared" si="33"/>
        <v>0</v>
      </c>
      <c r="BE54" s="19">
        <v>58</v>
      </c>
      <c r="BF54" s="13">
        <f t="shared" si="34"/>
        <v>4.833333333333333</v>
      </c>
      <c r="BG54" s="12">
        <f t="shared" si="35"/>
        <v>857.54160000000013</v>
      </c>
      <c r="BH54" s="34">
        <v>0</v>
      </c>
      <c r="BI54" s="13">
        <f t="shared" si="36"/>
        <v>0</v>
      </c>
      <c r="BJ54" s="12">
        <f t="shared" si="37"/>
        <v>0</v>
      </c>
      <c r="BK54" s="19">
        <v>10</v>
      </c>
      <c r="BL54" s="13">
        <f t="shared" si="38"/>
        <v>0.83333333333333337</v>
      </c>
      <c r="BM54" s="12">
        <f t="shared" si="39"/>
        <v>147.852</v>
      </c>
      <c r="BN54" s="19">
        <v>16</v>
      </c>
      <c r="BO54" s="13">
        <f t="shared" si="40"/>
        <v>1.3333333333333333</v>
      </c>
      <c r="BP54" s="12">
        <f t="shared" si="41"/>
        <v>236.56320000000002</v>
      </c>
      <c r="BQ54" s="19"/>
      <c r="BR54" s="13">
        <f t="shared" si="42"/>
        <v>0</v>
      </c>
      <c r="BS54" s="12">
        <f t="shared" si="43"/>
        <v>0</v>
      </c>
      <c r="BT54" s="19">
        <v>0</v>
      </c>
      <c r="BU54" s="13">
        <f t="shared" si="44"/>
        <v>0</v>
      </c>
      <c r="BV54" s="12">
        <f t="shared" si="45"/>
        <v>0</v>
      </c>
      <c r="BW54" s="19">
        <v>9</v>
      </c>
      <c r="BX54" s="13">
        <f t="shared" si="46"/>
        <v>0.75</v>
      </c>
      <c r="BY54" s="12">
        <f t="shared" si="47"/>
        <v>133.0668</v>
      </c>
      <c r="BZ54" s="19">
        <v>0</v>
      </c>
      <c r="CA54" s="13">
        <f t="shared" si="48"/>
        <v>0</v>
      </c>
      <c r="CB54" s="12">
        <f t="shared" si="49"/>
        <v>0</v>
      </c>
      <c r="CC54" s="19"/>
      <c r="CD54" s="13">
        <f t="shared" si="50"/>
        <v>0</v>
      </c>
      <c r="CE54" s="12">
        <f t="shared" si="51"/>
        <v>0</v>
      </c>
      <c r="CF54" s="34">
        <v>0</v>
      </c>
      <c r="CG54" s="13">
        <f t="shared" si="52"/>
        <v>0</v>
      </c>
      <c r="CH54" s="12">
        <f t="shared" si="53"/>
        <v>0</v>
      </c>
      <c r="CI54" s="19">
        <v>0</v>
      </c>
      <c r="CJ54" s="13">
        <f t="shared" si="54"/>
        <v>0</v>
      </c>
      <c r="CK54" s="12">
        <f t="shared" si="55"/>
        <v>0</v>
      </c>
      <c r="CL54" s="19"/>
      <c r="CM54" s="13">
        <f t="shared" si="56"/>
        <v>0</v>
      </c>
      <c r="CN54" s="12">
        <f t="shared" si="57"/>
        <v>0</v>
      </c>
      <c r="CO54" s="19">
        <f>+ROUND(SUMIFS('[2]CHI TIÊT'!$AC:$AC,'[2]CHI TIÊT'!$I:$I,$A54,'[2]CHI TIÊT'!$M:$M,$B$1)*$D54,0)+ROUND(SUMIFS('[2]CHI TIÊT'!$AC:$AC,'[2]CHI TIÊT'!$I:$I,$A54,'[2]CHI TIÊT'!$M:$M,$B$2)*$D54,0)+ROUND(SUMIFS('[2]CHI TIÊT'!$AC:$AC,'[2]CHI TIÊT'!$I:$I,$A54,'[2]CHI TIÊT'!$M:$M,$B$3)*$D54,0)</f>
        <v>0</v>
      </c>
      <c r="CP54" s="13">
        <f t="shared" si="58"/>
        <v>0</v>
      </c>
      <c r="CQ54" s="12">
        <f t="shared" si="59"/>
        <v>0</v>
      </c>
      <c r="CR54" s="19"/>
      <c r="CS54" s="18">
        <f t="shared" si="60"/>
        <v>1049.7492000000002</v>
      </c>
    </row>
    <row r="55" spans="1:100" x14ac:dyDescent="0.25">
      <c r="A55" s="1">
        <v>173138000</v>
      </c>
      <c r="B55" t="s">
        <v>60</v>
      </c>
      <c r="C55" t="s">
        <v>61</v>
      </c>
      <c r="D55" s="2">
        <v>0.14541832669322707</v>
      </c>
      <c r="E55" s="6">
        <v>12</v>
      </c>
      <c r="F55" s="6">
        <v>14.785200000000001</v>
      </c>
      <c r="G55" s="1">
        <v>320100</v>
      </c>
      <c r="H55" s="1" t="s">
        <v>4</v>
      </c>
      <c r="I55" s="4"/>
      <c r="J55" s="11">
        <f t="shared" si="61"/>
        <v>0</v>
      </c>
      <c r="K55" s="12">
        <f t="shared" si="3"/>
        <v>0</v>
      </c>
      <c r="L55" s="19"/>
      <c r="M55" s="13">
        <f t="shared" si="4"/>
        <v>0</v>
      </c>
      <c r="N55" s="12">
        <f t="shared" si="5"/>
        <v>0</v>
      </c>
      <c r="O55" s="19">
        <v>21</v>
      </c>
      <c r="P55" s="13">
        <f t="shared" si="6"/>
        <v>1.75</v>
      </c>
      <c r="Q55" s="12">
        <f t="shared" si="7"/>
        <v>310.48920000000004</v>
      </c>
      <c r="R55" s="19">
        <v>0</v>
      </c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/>
      <c r="Y55" s="13">
        <f t="shared" si="12"/>
        <v>0</v>
      </c>
      <c r="Z55" s="12">
        <f t="shared" si="13"/>
        <v>0</v>
      </c>
      <c r="AA55" s="4">
        <v>0</v>
      </c>
      <c r="AB55" s="13">
        <f t="shared" si="14"/>
        <v>0</v>
      </c>
      <c r="AC55" s="12">
        <f t="shared" si="15"/>
        <v>0</v>
      </c>
      <c r="AD55" s="6">
        <v>5</v>
      </c>
      <c r="AE55" s="13">
        <f t="shared" si="16"/>
        <v>0.41666666666666669</v>
      </c>
      <c r="AF55" s="12">
        <f t="shared" si="17"/>
        <v>73.926000000000002</v>
      </c>
      <c r="AG55" s="4">
        <v>51</v>
      </c>
      <c r="AH55" s="13">
        <f t="shared" si="18"/>
        <v>4.25</v>
      </c>
      <c r="AI55" s="12">
        <f t="shared" si="19"/>
        <v>754.04520000000002</v>
      </c>
      <c r="AJ55" s="6">
        <v>9</v>
      </c>
      <c r="AK55" s="13">
        <f t="shared" si="20"/>
        <v>0.75</v>
      </c>
      <c r="AL55" s="12">
        <f t="shared" si="21"/>
        <v>133.0668</v>
      </c>
      <c r="AM55" s="4"/>
      <c r="AN55" s="13">
        <f t="shared" si="22"/>
        <v>0</v>
      </c>
      <c r="AO55" s="12">
        <f t="shared" si="23"/>
        <v>0</v>
      </c>
      <c r="AP55" s="4"/>
      <c r="AQ55" s="13">
        <f t="shared" si="24"/>
        <v>0</v>
      </c>
      <c r="AR55" s="12">
        <f t="shared" si="25"/>
        <v>0</v>
      </c>
      <c r="AS55" s="4">
        <v>0</v>
      </c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>
        <v>0</v>
      </c>
      <c r="AZ55" s="13">
        <f t="shared" si="30"/>
        <v>0</v>
      </c>
      <c r="BA55" s="12">
        <f t="shared" si="31"/>
        <v>0</v>
      </c>
      <c r="BB55" s="4">
        <v>0</v>
      </c>
      <c r="BC55" s="13">
        <f t="shared" si="32"/>
        <v>0</v>
      </c>
      <c r="BD55" s="12">
        <f t="shared" si="33"/>
        <v>0</v>
      </c>
      <c r="BE55" s="19">
        <v>70</v>
      </c>
      <c r="BF55" s="13">
        <f t="shared" si="34"/>
        <v>5.833333333333333</v>
      </c>
      <c r="BG55" s="12">
        <f t="shared" si="35"/>
        <v>1034.9640000000002</v>
      </c>
      <c r="BH55" s="34">
        <v>0</v>
      </c>
      <c r="BI55" s="13">
        <f t="shared" si="36"/>
        <v>0</v>
      </c>
      <c r="BJ55" s="12">
        <f t="shared" si="37"/>
        <v>0</v>
      </c>
      <c r="BK55" s="19">
        <v>12</v>
      </c>
      <c r="BL55" s="13">
        <f t="shared" si="38"/>
        <v>1</v>
      </c>
      <c r="BM55" s="12">
        <f t="shared" si="39"/>
        <v>177.42240000000001</v>
      </c>
      <c r="BN55" s="19">
        <v>19</v>
      </c>
      <c r="BO55" s="13">
        <f t="shared" si="40"/>
        <v>1.5833333333333333</v>
      </c>
      <c r="BP55" s="12">
        <f t="shared" si="41"/>
        <v>280.91880000000003</v>
      </c>
      <c r="BQ55" s="19"/>
      <c r="BR55" s="13">
        <f t="shared" si="42"/>
        <v>0</v>
      </c>
      <c r="BS55" s="12">
        <f t="shared" si="43"/>
        <v>0</v>
      </c>
      <c r="BT55" s="19">
        <v>0</v>
      </c>
      <c r="BU55" s="13">
        <f t="shared" si="44"/>
        <v>0</v>
      </c>
      <c r="BV55" s="12">
        <f t="shared" si="45"/>
        <v>0</v>
      </c>
      <c r="BW55" s="19">
        <v>10</v>
      </c>
      <c r="BX55" s="13">
        <f t="shared" si="46"/>
        <v>0.83333333333333337</v>
      </c>
      <c r="BY55" s="12">
        <f t="shared" si="47"/>
        <v>147.852</v>
      </c>
      <c r="BZ55" s="19">
        <v>0</v>
      </c>
      <c r="CA55" s="13">
        <f t="shared" si="48"/>
        <v>0</v>
      </c>
      <c r="CB55" s="12">
        <f t="shared" si="49"/>
        <v>0</v>
      </c>
      <c r="CC55" s="19"/>
      <c r="CD55" s="13">
        <f t="shared" si="50"/>
        <v>0</v>
      </c>
      <c r="CE55" s="12">
        <f t="shared" si="51"/>
        <v>0</v>
      </c>
      <c r="CF55" s="34">
        <v>0</v>
      </c>
      <c r="CG55" s="13">
        <f t="shared" si="52"/>
        <v>0</v>
      </c>
      <c r="CH55" s="12">
        <f t="shared" si="53"/>
        <v>0</v>
      </c>
      <c r="CI55" s="19">
        <v>0</v>
      </c>
      <c r="CJ55" s="13">
        <f t="shared" si="54"/>
        <v>0</v>
      </c>
      <c r="CK55" s="12">
        <f t="shared" si="55"/>
        <v>0</v>
      </c>
      <c r="CL55" s="19"/>
      <c r="CM55" s="13">
        <f t="shared" si="56"/>
        <v>0</v>
      </c>
      <c r="CN55" s="12">
        <f t="shared" si="57"/>
        <v>0</v>
      </c>
      <c r="CO55" s="19">
        <f>+ROUND(SUMIFS('[2]CHI TIÊT'!$AC:$AC,'[2]CHI TIÊT'!$I:$I,$A55,'[2]CHI TIÊT'!$M:$M,$B$1)*$D55,0)+ROUND(SUMIFS('[2]CHI TIÊT'!$AC:$AC,'[2]CHI TIÊT'!$I:$I,$A55,'[2]CHI TIÊT'!$M:$M,$B$2)*$D55,0)+ROUND(SUMIFS('[2]CHI TIÊT'!$AC:$AC,'[2]CHI TIÊT'!$I:$I,$A55,'[2]CHI TIÊT'!$M:$M,$B$3)*$D55,0)</f>
        <v>0</v>
      </c>
      <c r="CP55" s="13">
        <f t="shared" si="58"/>
        <v>0</v>
      </c>
      <c r="CQ55" s="12">
        <f t="shared" si="59"/>
        <v>0</v>
      </c>
      <c r="CR55" s="19"/>
      <c r="CS55" s="18">
        <f t="shared" si="60"/>
        <v>1271.5272</v>
      </c>
    </row>
    <row r="56" spans="1:100" x14ac:dyDescent="0.25">
      <c r="A56" s="1">
        <v>173138000</v>
      </c>
      <c r="B56" t="s">
        <v>62</v>
      </c>
      <c r="C56" t="s">
        <v>63</v>
      </c>
      <c r="D56" s="2">
        <v>0.15139442231075695</v>
      </c>
      <c r="E56" s="6">
        <v>12</v>
      </c>
      <c r="F56" s="6">
        <v>14.785200000000001</v>
      </c>
      <c r="G56" s="1">
        <v>320100</v>
      </c>
      <c r="H56" s="1" t="s">
        <v>4</v>
      </c>
      <c r="I56" s="4"/>
      <c r="J56" s="11">
        <f t="shared" si="61"/>
        <v>0</v>
      </c>
      <c r="K56" s="12">
        <f t="shared" si="3"/>
        <v>0</v>
      </c>
      <c r="L56" s="19"/>
      <c r="M56" s="13">
        <f t="shared" si="4"/>
        <v>0</v>
      </c>
      <c r="N56" s="12">
        <f t="shared" si="5"/>
        <v>0</v>
      </c>
      <c r="O56" s="19">
        <v>22</v>
      </c>
      <c r="P56" s="13">
        <f t="shared" si="6"/>
        <v>1.8333333333333333</v>
      </c>
      <c r="Q56" s="12">
        <f t="shared" si="7"/>
        <v>325.27440000000001</v>
      </c>
      <c r="R56" s="19">
        <v>0</v>
      </c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/>
      <c r="Y56" s="13">
        <f t="shared" si="12"/>
        <v>0</v>
      </c>
      <c r="Z56" s="12">
        <f t="shared" si="13"/>
        <v>0</v>
      </c>
      <c r="AA56" s="4">
        <v>0</v>
      </c>
      <c r="AB56" s="13">
        <f t="shared" si="14"/>
        <v>0</v>
      </c>
      <c r="AC56" s="12">
        <f t="shared" si="15"/>
        <v>0</v>
      </c>
      <c r="AD56" s="6">
        <v>5</v>
      </c>
      <c r="AE56" s="13">
        <f t="shared" si="16"/>
        <v>0.41666666666666669</v>
      </c>
      <c r="AF56" s="12">
        <f t="shared" si="17"/>
        <v>73.926000000000002</v>
      </c>
      <c r="AG56" s="4">
        <v>53</v>
      </c>
      <c r="AH56" s="13">
        <f t="shared" si="18"/>
        <v>4.416666666666667</v>
      </c>
      <c r="AI56" s="12">
        <f t="shared" si="19"/>
        <v>783.61560000000009</v>
      </c>
      <c r="AJ56" s="6">
        <v>9</v>
      </c>
      <c r="AK56" s="13">
        <f t="shared" si="20"/>
        <v>0.75</v>
      </c>
      <c r="AL56" s="12">
        <f t="shared" si="21"/>
        <v>133.0668</v>
      </c>
      <c r="AM56" s="4"/>
      <c r="AN56" s="13">
        <f t="shared" si="22"/>
        <v>0</v>
      </c>
      <c r="AO56" s="12">
        <f t="shared" si="23"/>
        <v>0</v>
      </c>
      <c r="AP56" s="4"/>
      <c r="AQ56" s="13">
        <f t="shared" si="24"/>
        <v>0</v>
      </c>
      <c r="AR56" s="12">
        <f t="shared" si="25"/>
        <v>0</v>
      </c>
      <c r="AS56" s="4">
        <v>0</v>
      </c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>
        <v>0</v>
      </c>
      <c r="AZ56" s="13">
        <f t="shared" si="30"/>
        <v>0</v>
      </c>
      <c r="BA56" s="12">
        <f t="shared" si="31"/>
        <v>0</v>
      </c>
      <c r="BB56" s="4">
        <v>0</v>
      </c>
      <c r="BC56" s="13">
        <f t="shared" si="32"/>
        <v>0</v>
      </c>
      <c r="BD56" s="12">
        <f t="shared" si="33"/>
        <v>0</v>
      </c>
      <c r="BE56" s="19">
        <v>72</v>
      </c>
      <c r="BF56" s="13">
        <f t="shared" si="34"/>
        <v>6</v>
      </c>
      <c r="BG56" s="12">
        <f t="shared" si="35"/>
        <v>1064.5344</v>
      </c>
      <c r="BH56" s="34">
        <v>0</v>
      </c>
      <c r="BI56" s="13">
        <f t="shared" si="36"/>
        <v>0</v>
      </c>
      <c r="BJ56" s="12">
        <f t="shared" si="37"/>
        <v>0</v>
      </c>
      <c r="BK56" s="19">
        <v>12</v>
      </c>
      <c r="BL56" s="13">
        <f t="shared" si="38"/>
        <v>1</v>
      </c>
      <c r="BM56" s="12">
        <f t="shared" si="39"/>
        <v>177.42240000000001</v>
      </c>
      <c r="BN56" s="19">
        <v>20</v>
      </c>
      <c r="BO56" s="13">
        <f t="shared" si="40"/>
        <v>1.6666666666666667</v>
      </c>
      <c r="BP56" s="12">
        <f t="shared" si="41"/>
        <v>295.70400000000001</v>
      </c>
      <c r="BQ56" s="19"/>
      <c r="BR56" s="13">
        <f t="shared" si="42"/>
        <v>0</v>
      </c>
      <c r="BS56" s="12">
        <f t="shared" si="43"/>
        <v>0</v>
      </c>
      <c r="BT56" s="19">
        <v>0</v>
      </c>
      <c r="BU56" s="13">
        <f t="shared" si="44"/>
        <v>0</v>
      </c>
      <c r="BV56" s="12">
        <f t="shared" si="45"/>
        <v>0</v>
      </c>
      <c r="BW56" s="19">
        <v>11</v>
      </c>
      <c r="BX56" s="13">
        <f t="shared" si="46"/>
        <v>0.91666666666666663</v>
      </c>
      <c r="BY56" s="12">
        <f t="shared" si="47"/>
        <v>162.63720000000001</v>
      </c>
      <c r="BZ56" s="19">
        <v>0</v>
      </c>
      <c r="CA56" s="13">
        <f t="shared" si="48"/>
        <v>0</v>
      </c>
      <c r="CB56" s="12">
        <f t="shared" si="49"/>
        <v>0</v>
      </c>
      <c r="CC56" s="19"/>
      <c r="CD56" s="13">
        <f t="shared" si="50"/>
        <v>0</v>
      </c>
      <c r="CE56" s="12">
        <f t="shared" si="51"/>
        <v>0</v>
      </c>
      <c r="CF56" s="34">
        <v>0</v>
      </c>
      <c r="CG56" s="13">
        <f t="shared" si="52"/>
        <v>0</v>
      </c>
      <c r="CH56" s="12">
        <f t="shared" si="53"/>
        <v>0</v>
      </c>
      <c r="CI56" s="19">
        <v>0</v>
      </c>
      <c r="CJ56" s="13">
        <f t="shared" si="54"/>
        <v>0</v>
      </c>
      <c r="CK56" s="12">
        <f t="shared" si="55"/>
        <v>0</v>
      </c>
      <c r="CL56" s="19"/>
      <c r="CM56" s="13">
        <f t="shared" si="56"/>
        <v>0</v>
      </c>
      <c r="CN56" s="12">
        <f t="shared" si="57"/>
        <v>0</v>
      </c>
      <c r="CO56" s="19">
        <f>+ROUND(SUMIFS('[2]CHI TIÊT'!$AC:$AC,'[2]CHI TIÊT'!$I:$I,$A56,'[2]CHI TIÊT'!$M:$M,$B$1)*$D56,0)+ROUND(SUMIFS('[2]CHI TIÊT'!$AC:$AC,'[2]CHI TIÊT'!$I:$I,$A56,'[2]CHI TIÊT'!$M:$M,$B$2)*$D56,0)+ROUND(SUMIFS('[2]CHI TIÊT'!$AC:$AC,'[2]CHI TIÊT'!$I:$I,$A56,'[2]CHI TIÊT'!$M:$M,$B$3)*$D56,0)</f>
        <v>0</v>
      </c>
      <c r="CP56" s="13">
        <f t="shared" si="58"/>
        <v>0</v>
      </c>
      <c r="CQ56" s="12">
        <f t="shared" si="59"/>
        <v>0</v>
      </c>
      <c r="CR56" s="19"/>
      <c r="CS56" s="18">
        <f t="shared" si="60"/>
        <v>1315.8828000000001</v>
      </c>
    </row>
    <row r="57" spans="1:100" x14ac:dyDescent="0.25">
      <c r="A57" s="1">
        <v>173138000</v>
      </c>
      <c r="B57" t="s">
        <v>64</v>
      </c>
      <c r="C57" t="s">
        <v>65</v>
      </c>
      <c r="D57" s="2">
        <v>0.16334661354581673</v>
      </c>
      <c r="E57" s="6">
        <v>12</v>
      </c>
      <c r="F57" s="6">
        <v>14.785200000000001</v>
      </c>
      <c r="G57" s="1">
        <v>320100</v>
      </c>
      <c r="H57" s="1" t="s">
        <v>4</v>
      </c>
      <c r="I57" s="4"/>
      <c r="J57" s="11">
        <f t="shared" si="61"/>
        <v>0</v>
      </c>
      <c r="K57" s="12">
        <f t="shared" si="3"/>
        <v>0</v>
      </c>
      <c r="L57" s="19"/>
      <c r="M57" s="13">
        <f t="shared" si="4"/>
        <v>0</v>
      </c>
      <c r="N57" s="12">
        <f t="shared" si="5"/>
        <v>0</v>
      </c>
      <c r="O57" s="19">
        <v>24</v>
      </c>
      <c r="P57" s="13">
        <f t="shared" si="6"/>
        <v>2</v>
      </c>
      <c r="Q57" s="12">
        <f t="shared" si="7"/>
        <v>354.84480000000002</v>
      </c>
      <c r="R57" s="19">
        <v>0</v>
      </c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/>
      <c r="Y57" s="13">
        <f t="shared" si="12"/>
        <v>0</v>
      </c>
      <c r="Z57" s="12">
        <f t="shared" si="13"/>
        <v>0</v>
      </c>
      <c r="AA57" s="4">
        <v>0</v>
      </c>
      <c r="AB57" s="13">
        <f t="shared" si="14"/>
        <v>0</v>
      </c>
      <c r="AC57" s="12">
        <f t="shared" si="15"/>
        <v>0</v>
      </c>
      <c r="AD57" s="6">
        <v>6</v>
      </c>
      <c r="AE57" s="13">
        <f t="shared" si="16"/>
        <v>0.5</v>
      </c>
      <c r="AF57" s="12">
        <f t="shared" si="17"/>
        <v>88.711200000000005</v>
      </c>
      <c r="AG57" s="4">
        <v>57</v>
      </c>
      <c r="AH57" s="13">
        <f t="shared" si="18"/>
        <v>4.75</v>
      </c>
      <c r="AI57" s="12">
        <f t="shared" si="19"/>
        <v>842.7564000000001</v>
      </c>
      <c r="AJ57" s="6">
        <v>10</v>
      </c>
      <c r="AK57" s="13">
        <f t="shared" si="20"/>
        <v>0.83333333333333337</v>
      </c>
      <c r="AL57" s="12">
        <f t="shared" si="21"/>
        <v>147.852</v>
      </c>
      <c r="AM57" s="4"/>
      <c r="AN57" s="13">
        <f t="shared" si="22"/>
        <v>0</v>
      </c>
      <c r="AO57" s="12">
        <f t="shared" si="23"/>
        <v>0</v>
      </c>
      <c r="AP57" s="4"/>
      <c r="AQ57" s="13">
        <f t="shared" si="24"/>
        <v>0</v>
      </c>
      <c r="AR57" s="12">
        <f t="shared" si="25"/>
        <v>0</v>
      </c>
      <c r="AS57" s="4">
        <v>0</v>
      </c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>
        <v>0</v>
      </c>
      <c r="AZ57" s="13">
        <f t="shared" si="30"/>
        <v>0</v>
      </c>
      <c r="BA57" s="12">
        <f t="shared" si="31"/>
        <v>0</v>
      </c>
      <c r="BB57" s="4">
        <v>0</v>
      </c>
      <c r="BC57" s="13">
        <f t="shared" si="32"/>
        <v>0</v>
      </c>
      <c r="BD57" s="12">
        <f t="shared" si="33"/>
        <v>0</v>
      </c>
      <c r="BE57" s="19">
        <v>78</v>
      </c>
      <c r="BF57" s="13">
        <f t="shared" si="34"/>
        <v>6.5</v>
      </c>
      <c r="BG57" s="12">
        <f t="shared" si="35"/>
        <v>1153.2456000000002</v>
      </c>
      <c r="BH57" s="34">
        <v>0</v>
      </c>
      <c r="BI57" s="13">
        <f t="shared" si="36"/>
        <v>0</v>
      </c>
      <c r="BJ57" s="12">
        <f t="shared" si="37"/>
        <v>0</v>
      </c>
      <c r="BK57" s="19">
        <v>14</v>
      </c>
      <c r="BL57" s="13">
        <f t="shared" si="38"/>
        <v>1.1666666666666667</v>
      </c>
      <c r="BM57" s="12">
        <f t="shared" si="39"/>
        <v>206.99280000000002</v>
      </c>
      <c r="BN57" s="19">
        <v>22</v>
      </c>
      <c r="BO57" s="13">
        <f t="shared" si="40"/>
        <v>1.8333333333333333</v>
      </c>
      <c r="BP57" s="12">
        <f t="shared" si="41"/>
        <v>325.27440000000001</v>
      </c>
      <c r="BQ57" s="19"/>
      <c r="BR57" s="13">
        <f t="shared" si="42"/>
        <v>0</v>
      </c>
      <c r="BS57" s="12">
        <f t="shared" si="43"/>
        <v>0</v>
      </c>
      <c r="BT57" s="19">
        <v>0</v>
      </c>
      <c r="BU57" s="13">
        <f t="shared" si="44"/>
        <v>0</v>
      </c>
      <c r="BV57" s="12">
        <f t="shared" si="45"/>
        <v>0</v>
      </c>
      <c r="BW57" s="19">
        <v>12</v>
      </c>
      <c r="BX57" s="13">
        <f t="shared" si="46"/>
        <v>1</v>
      </c>
      <c r="BY57" s="12">
        <f t="shared" si="47"/>
        <v>177.42240000000001</v>
      </c>
      <c r="BZ57" s="19">
        <v>0</v>
      </c>
      <c r="CA57" s="13">
        <f t="shared" si="48"/>
        <v>0</v>
      </c>
      <c r="CB57" s="12">
        <f t="shared" si="49"/>
        <v>0</v>
      </c>
      <c r="CC57" s="19"/>
      <c r="CD57" s="13">
        <f t="shared" si="50"/>
        <v>0</v>
      </c>
      <c r="CE57" s="12">
        <f t="shared" si="51"/>
        <v>0</v>
      </c>
      <c r="CF57" s="34">
        <v>0</v>
      </c>
      <c r="CG57" s="13">
        <f t="shared" si="52"/>
        <v>0</v>
      </c>
      <c r="CH57" s="12">
        <f t="shared" si="53"/>
        <v>0</v>
      </c>
      <c r="CI57" s="19">
        <v>0</v>
      </c>
      <c r="CJ57" s="13">
        <f t="shared" si="54"/>
        <v>0</v>
      </c>
      <c r="CK57" s="12">
        <f t="shared" si="55"/>
        <v>0</v>
      </c>
      <c r="CL57" s="19"/>
      <c r="CM57" s="13">
        <f t="shared" si="56"/>
        <v>0</v>
      </c>
      <c r="CN57" s="12">
        <f t="shared" si="57"/>
        <v>0</v>
      </c>
      <c r="CO57" s="19">
        <f>+ROUND(SUMIFS('[2]CHI TIÊT'!$AC:$AC,'[2]CHI TIÊT'!$I:$I,$A57,'[2]CHI TIÊT'!$M:$M,$B$1)*$D57,0)+ROUND(SUMIFS('[2]CHI TIÊT'!$AC:$AC,'[2]CHI TIÊT'!$I:$I,$A57,'[2]CHI TIÊT'!$M:$M,$B$2)*$D57,0)+ROUND(SUMIFS('[2]CHI TIÊT'!$AC:$AC,'[2]CHI TIÊT'!$I:$I,$A57,'[2]CHI TIÊT'!$M:$M,$B$3)*$D57,0)</f>
        <v>0</v>
      </c>
      <c r="CP57" s="13">
        <f t="shared" si="58"/>
        <v>0</v>
      </c>
      <c r="CQ57" s="12">
        <f t="shared" si="59"/>
        <v>0</v>
      </c>
      <c r="CR57" s="19"/>
      <c r="CS57" s="18">
        <f t="shared" si="60"/>
        <v>1434.1644000000003</v>
      </c>
    </row>
    <row r="58" spans="1:100" x14ac:dyDescent="0.25">
      <c r="A58" s="1">
        <v>173138000</v>
      </c>
      <c r="B58" t="s">
        <v>66</v>
      </c>
      <c r="C58" t="s">
        <v>67</v>
      </c>
      <c r="D58" s="2">
        <v>0.16135458167330677</v>
      </c>
      <c r="E58" s="6">
        <v>12</v>
      </c>
      <c r="F58" s="6">
        <v>14.785200000000001</v>
      </c>
      <c r="G58" s="1">
        <v>320100</v>
      </c>
      <c r="H58" s="1" t="s">
        <v>4</v>
      </c>
      <c r="I58" s="4"/>
      <c r="J58" s="11">
        <f t="shared" si="61"/>
        <v>0</v>
      </c>
      <c r="K58" s="12">
        <f t="shared" si="3"/>
        <v>0</v>
      </c>
      <c r="L58" s="19"/>
      <c r="M58" s="13">
        <f t="shared" si="4"/>
        <v>0</v>
      </c>
      <c r="N58" s="12">
        <f t="shared" si="5"/>
        <v>0</v>
      </c>
      <c r="O58" s="19">
        <v>23</v>
      </c>
      <c r="P58" s="13">
        <f t="shared" si="6"/>
        <v>1.9166666666666667</v>
      </c>
      <c r="Q58" s="12">
        <f t="shared" si="7"/>
        <v>340.05960000000005</v>
      </c>
      <c r="R58" s="19">
        <v>0</v>
      </c>
      <c r="S58" s="13">
        <f t="shared" si="8"/>
        <v>0</v>
      </c>
      <c r="T58" s="12">
        <f t="shared" si="9"/>
        <v>0</v>
      </c>
      <c r="U58" s="4"/>
      <c r="V58" s="13">
        <f t="shared" si="10"/>
        <v>0</v>
      </c>
      <c r="W58" s="12">
        <f t="shared" si="11"/>
        <v>0</v>
      </c>
      <c r="X58" s="4"/>
      <c r="Y58" s="13">
        <f t="shared" si="12"/>
        <v>0</v>
      </c>
      <c r="Z58" s="12">
        <f t="shared" si="13"/>
        <v>0</v>
      </c>
      <c r="AA58" s="4">
        <v>0</v>
      </c>
      <c r="AB58" s="13">
        <f t="shared" si="14"/>
        <v>0</v>
      </c>
      <c r="AC58" s="12">
        <f t="shared" si="15"/>
        <v>0</v>
      </c>
      <c r="AD58" s="6">
        <v>6</v>
      </c>
      <c r="AE58" s="13">
        <f t="shared" si="16"/>
        <v>0.5</v>
      </c>
      <c r="AF58" s="12">
        <f t="shared" si="17"/>
        <v>88.711200000000005</v>
      </c>
      <c r="AG58" s="4">
        <v>56</v>
      </c>
      <c r="AH58" s="13">
        <f t="shared" si="18"/>
        <v>4.666666666666667</v>
      </c>
      <c r="AI58" s="12">
        <f t="shared" si="19"/>
        <v>827.97120000000007</v>
      </c>
      <c r="AJ58" s="6">
        <v>10</v>
      </c>
      <c r="AK58" s="13">
        <f t="shared" si="20"/>
        <v>0.83333333333333337</v>
      </c>
      <c r="AL58" s="12">
        <f t="shared" si="21"/>
        <v>147.852</v>
      </c>
      <c r="AM58" s="4"/>
      <c r="AN58" s="13">
        <f t="shared" si="22"/>
        <v>0</v>
      </c>
      <c r="AO58" s="12">
        <f t="shared" si="23"/>
        <v>0</v>
      </c>
      <c r="AP58" s="4"/>
      <c r="AQ58" s="13">
        <f t="shared" si="24"/>
        <v>0</v>
      </c>
      <c r="AR58" s="12">
        <f t="shared" si="25"/>
        <v>0</v>
      </c>
      <c r="AS58" s="4">
        <v>0</v>
      </c>
      <c r="AT58" s="13">
        <f t="shared" si="26"/>
        <v>0</v>
      </c>
      <c r="AU58" s="12">
        <f t="shared" si="27"/>
        <v>0</v>
      </c>
      <c r="AV58" s="4"/>
      <c r="AW58" s="13">
        <f t="shared" si="28"/>
        <v>0</v>
      </c>
      <c r="AX58" s="12">
        <f t="shared" si="29"/>
        <v>0</v>
      </c>
      <c r="AY58" s="4">
        <v>0</v>
      </c>
      <c r="AZ58" s="13">
        <f t="shared" si="30"/>
        <v>0</v>
      </c>
      <c r="BA58" s="12">
        <f t="shared" si="31"/>
        <v>0</v>
      </c>
      <c r="BB58" s="4">
        <v>0</v>
      </c>
      <c r="BC58" s="13">
        <f t="shared" si="32"/>
        <v>0</v>
      </c>
      <c r="BD58" s="12">
        <f t="shared" si="33"/>
        <v>0</v>
      </c>
      <c r="BE58" s="19">
        <v>77</v>
      </c>
      <c r="BF58" s="13">
        <f t="shared" si="34"/>
        <v>6.416666666666667</v>
      </c>
      <c r="BG58" s="12">
        <f t="shared" si="35"/>
        <v>1138.4604000000002</v>
      </c>
      <c r="BH58" s="34">
        <v>0</v>
      </c>
      <c r="BI58" s="13">
        <f t="shared" si="36"/>
        <v>0</v>
      </c>
      <c r="BJ58" s="12">
        <f t="shared" si="37"/>
        <v>0</v>
      </c>
      <c r="BK58" s="19">
        <v>14</v>
      </c>
      <c r="BL58" s="13">
        <f t="shared" si="38"/>
        <v>1.1666666666666667</v>
      </c>
      <c r="BM58" s="12">
        <f t="shared" si="39"/>
        <v>206.99280000000002</v>
      </c>
      <c r="BN58" s="19">
        <v>21</v>
      </c>
      <c r="BO58" s="13">
        <f t="shared" si="40"/>
        <v>1.75</v>
      </c>
      <c r="BP58" s="12">
        <f t="shared" si="41"/>
        <v>310.48920000000004</v>
      </c>
      <c r="BQ58" s="19"/>
      <c r="BR58" s="13">
        <f t="shared" si="42"/>
        <v>0</v>
      </c>
      <c r="BS58" s="12">
        <f t="shared" si="43"/>
        <v>0</v>
      </c>
      <c r="BT58" s="19">
        <v>0</v>
      </c>
      <c r="BU58" s="13">
        <f t="shared" si="44"/>
        <v>0</v>
      </c>
      <c r="BV58" s="12">
        <f t="shared" si="45"/>
        <v>0</v>
      </c>
      <c r="BW58" s="19">
        <v>12</v>
      </c>
      <c r="BX58" s="13">
        <f t="shared" si="46"/>
        <v>1</v>
      </c>
      <c r="BY58" s="12">
        <f t="shared" si="47"/>
        <v>177.42240000000001</v>
      </c>
      <c r="BZ58" s="19">
        <v>0</v>
      </c>
      <c r="CA58" s="13">
        <f t="shared" si="48"/>
        <v>0</v>
      </c>
      <c r="CB58" s="12">
        <f t="shared" si="49"/>
        <v>0</v>
      </c>
      <c r="CC58" s="19"/>
      <c r="CD58" s="13">
        <f t="shared" si="50"/>
        <v>0</v>
      </c>
      <c r="CE58" s="12">
        <f t="shared" si="51"/>
        <v>0</v>
      </c>
      <c r="CF58" s="34">
        <v>0</v>
      </c>
      <c r="CG58" s="13">
        <f t="shared" si="52"/>
        <v>0</v>
      </c>
      <c r="CH58" s="12">
        <f t="shared" si="53"/>
        <v>0</v>
      </c>
      <c r="CI58" s="19">
        <v>0</v>
      </c>
      <c r="CJ58" s="13">
        <f t="shared" si="54"/>
        <v>0</v>
      </c>
      <c r="CK58" s="12">
        <f t="shared" si="55"/>
        <v>0</v>
      </c>
      <c r="CL58" s="19"/>
      <c r="CM58" s="13">
        <f t="shared" si="56"/>
        <v>0</v>
      </c>
      <c r="CN58" s="12">
        <f t="shared" si="57"/>
        <v>0</v>
      </c>
      <c r="CO58" s="19">
        <f>+ROUND(SUMIFS('[2]CHI TIÊT'!$AC:$AC,'[2]CHI TIÊT'!$I:$I,$A58,'[2]CHI TIÊT'!$M:$M,$B$1)*$D58,0)+ROUND(SUMIFS('[2]CHI TIÊT'!$AC:$AC,'[2]CHI TIÊT'!$I:$I,$A58,'[2]CHI TIÊT'!$M:$M,$B$2)*$D58,0)+ROUND(SUMIFS('[2]CHI TIÊT'!$AC:$AC,'[2]CHI TIÊT'!$I:$I,$A58,'[2]CHI TIÊT'!$M:$M,$B$3)*$D58,0)</f>
        <v>0</v>
      </c>
      <c r="CP58" s="13">
        <f t="shared" si="58"/>
        <v>0</v>
      </c>
      <c r="CQ58" s="12">
        <f t="shared" si="59"/>
        <v>0</v>
      </c>
      <c r="CR58" s="19"/>
      <c r="CS58" s="18">
        <f t="shared" si="60"/>
        <v>1404.5940000000003</v>
      </c>
    </row>
    <row r="59" spans="1:100" x14ac:dyDescent="0.25">
      <c r="A59" s="1">
        <v>173138000</v>
      </c>
      <c r="B59" t="s">
        <v>68</v>
      </c>
      <c r="C59" t="s">
        <v>69</v>
      </c>
      <c r="D59" s="2">
        <v>5.1792828685258967E-2</v>
      </c>
      <c r="E59" s="6">
        <v>12</v>
      </c>
      <c r="F59" s="6">
        <v>14.785200000000001</v>
      </c>
      <c r="G59" s="1">
        <v>320100</v>
      </c>
      <c r="H59" s="1" t="s">
        <v>4</v>
      </c>
      <c r="I59" s="4"/>
      <c r="J59" s="11">
        <f t="shared" si="61"/>
        <v>0</v>
      </c>
      <c r="K59" s="12">
        <f t="shared" si="3"/>
        <v>0</v>
      </c>
      <c r="L59" s="19"/>
      <c r="M59" s="13">
        <f t="shared" si="4"/>
        <v>0</v>
      </c>
      <c r="N59" s="12">
        <f t="shared" si="5"/>
        <v>0</v>
      </c>
      <c r="O59" s="19">
        <v>7</v>
      </c>
      <c r="P59" s="13">
        <f t="shared" si="6"/>
        <v>0.58333333333333337</v>
      </c>
      <c r="Q59" s="12">
        <f t="shared" si="7"/>
        <v>103.49640000000001</v>
      </c>
      <c r="R59" s="19">
        <v>0</v>
      </c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/>
      <c r="Y59" s="13">
        <f t="shared" si="12"/>
        <v>0</v>
      </c>
      <c r="Z59" s="12">
        <f t="shared" si="13"/>
        <v>0</v>
      </c>
      <c r="AA59" s="4">
        <v>0</v>
      </c>
      <c r="AB59" s="13">
        <f t="shared" si="14"/>
        <v>0</v>
      </c>
      <c r="AC59" s="12">
        <f t="shared" si="15"/>
        <v>0</v>
      </c>
      <c r="AD59" s="6">
        <v>3</v>
      </c>
      <c r="AE59" s="13">
        <f t="shared" si="16"/>
        <v>0.25</v>
      </c>
      <c r="AF59" s="12">
        <f t="shared" si="17"/>
        <v>44.355600000000003</v>
      </c>
      <c r="AG59" s="4">
        <v>18</v>
      </c>
      <c r="AH59" s="13">
        <f t="shared" si="18"/>
        <v>1.5</v>
      </c>
      <c r="AI59" s="12">
        <f t="shared" si="19"/>
        <v>266.1336</v>
      </c>
      <c r="AJ59" s="6">
        <v>3</v>
      </c>
      <c r="AK59" s="13">
        <f t="shared" si="20"/>
        <v>0.25</v>
      </c>
      <c r="AL59" s="12">
        <f t="shared" si="21"/>
        <v>44.355600000000003</v>
      </c>
      <c r="AM59" s="4"/>
      <c r="AN59" s="13">
        <f t="shared" si="22"/>
        <v>0</v>
      </c>
      <c r="AO59" s="12">
        <f t="shared" si="23"/>
        <v>0</v>
      </c>
      <c r="AP59" s="4"/>
      <c r="AQ59" s="13">
        <f t="shared" si="24"/>
        <v>0</v>
      </c>
      <c r="AR59" s="12">
        <f t="shared" si="25"/>
        <v>0</v>
      </c>
      <c r="AS59" s="4">
        <v>0</v>
      </c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>
        <v>0</v>
      </c>
      <c r="AZ59" s="13">
        <f t="shared" si="30"/>
        <v>0</v>
      </c>
      <c r="BA59" s="12">
        <f t="shared" si="31"/>
        <v>0</v>
      </c>
      <c r="BB59" s="4">
        <v>0</v>
      </c>
      <c r="BC59" s="13">
        <f t="shared" si="32"/>
        <v>0</v>
      </c>
      <c r="BD59" s="12">
        <f t="shared" si="33"/>
        <v>0</v>
      </c>
      <c r="BE59" s="19">
        <v>26</v>
      </c>
      <c r="BF59" s="13">
        <f t="shared" si="34"/>
        <v>2.1666666666666665</v>
      </c>
      <c r="BG59" s="12">
        <f t="shared" si="35"/>
        <v>384.41520000000003</v>
      </c>
      <c r="BH59" s="34">
        <v>0</v>
      </c>
      <c r="BI59" s="13">
        <f t="shared" si="36"/>
        <v>0</v>
      </c>
      <c r="BJ59" s="12">
        <f t="shared" si="37"/>
        <v>0</v>
      </c>
      <c r="BK59" s="19">
        <v>5</v>
      </c>
      <c r="BL59" s="13">
        <f t="shared" si="38"/>
        <v>0.41666666666666669</v>
      </c>
      <c r="BM59" s="12">
        <f t="shared" si="39"/>
        <v>73.926000000000002</v>
      </c>
      <c r="BN59" s="19">
        <v>7</v>
      </c>
      <c r="BO59" s="13">
        <f t="shared" si="40"/>
        <v>0.58333333333333337</v>
      </c>
      <c r="BP59" s="12">
        <f t="shared" si="41"/>
        <v>103.49640000000001</v>
      </c>
      <c r="BQ59" s="19"/>
      <c r="BR59" s="13">
        <f t="shared" si="42"/>
        <v>0</v>
      </c>
      <c r="BS59" s="12">
        <f t="shared" si="43"/>
        <v>0</v>
      </c>
      <c r="BT59" s="19">
        <v>0</v>
      </c>
      <c r="BU59" s="13">
        <f t="shared" si="44"/>
        <v>0</v>
      </c>
      <c r="BV59" s="12">
        <f t="shared" si="45"/>
        <v>0</v>
      </c>
      <c r="BW59" s="19">
        <v>3</v>
      </c>
      <c r="BX59" s="13">
        <f t="shared" si="46"/>
        <v>0.25</v>
      </c>
      <c r="BY59" s="12">
        <f t="shared" si="47"/>
        <v>44.355600000000003</v>
      </c>
      <c r="BZ59" s="19">
        <v>0</v>
      </c>
      <c r="CA59" s="13">
        <f t="shared" si="48"/>
        <v>0</v>
      </c>
      <c r="CB59" s="12">
        <f t="shared" si="49"/>
        <v>0</v>
      </c>
      <c r="CC59" s="19"/>
      <c r="CD59" s="13">
        <f t="shared" si="50"/>
        <v>0</v>
      </c>
      <c r="CE59" s="12">
        <f t="shared" si="51"/>
        <v>0</v>
      </c>
      <c r="CF59" s="34">
        <v>0</v>
      </c>
      <c r="CG59" s="13">
        <f t="shared" si="52"/>
        <v>0</v>
      </c>
      <c r="CH59" s="12">
        <f t="shared" si="53"/>
        <v>0</v>
      </c>
      <c r="CI59" s="19">
        <v>0</v>
      </c>
      <c r="CJ59" s="13">
        <f t="shared" si="54"/>
        <v>0</v>
      </c>
      <c r="CK59" s="12">
        <f t="shared" si="55"/>
        <v>0</v>
      </c>
      <c r="CL59" s="19"/>
      <c r="CM59" s="13">
        <f t="shared" si="56"/>
        <v>0</v>
      </c>
      <c r="CN59" s="12">
        <f t="shared" si="57"/>
        <v>0</v>
      </c>
      <c r="CO59" s="19">
        <f>+ROUND(SUMIFS('[2]CHI TIÊT'!$AC:$AC,'[2]CHI TIÊT'!$I:$I,$A59,'[2]CHI TIÊT'!$M:$M,$B$1)*$D59,0)+ROUND(SUMIFS('[2]CHI TIÊT'!$AC:$AC,'[2]CHI TIÊT'!$I:$I,$A59,'[2]CHI TIÊT'!$M:$M,$B$2)*$D59,0)+ROUND(SUMIFS('[2]CHI TIÊT'!$AC:$AC,'[2]CHI TIÊT'!$I:$I,$A59,'[2]CHI TIÊT'!$M:$M,$B$3)*$D59,0)</f>
        <v>0</v>
      </c>
      <c r="CP59" s="13">
        <f t="shared" si="58"/>
        <v>0</v>
      </c>
      <c r="CQ59" s="12">
        <f t="shared" si="59"/>
        <v>0</v>
      </c>
      <c r="CR59" s="19"/>
      <c r="CS59" s="18">
        <f t="shared" si="60"/>
        <v>458.34119999999996</v>
      </c>
    </row>
    <row r="60" spans="1:100" x14ac:dyDescent="0.25">
      <c r="D60" s="3"/>
      <c r="E60" s="6"/>
      <c r="F60" s="6"/>
      <c r="I60" s="4"/>
      <c r="J60" s="11">
        <f t="shared" si="61"/>
        <v>0</v>
      </c>
      <c r="K60" s="12">
        <f t="shared" si="3"/>
        <v>0</v>
      </c>
      <c r="L60" s="19"/>
      <c r="M60" s="13">
        <f t="shared" si="4"/>
        <v>0</v>
      </c>
      <c r="N60" s="12">
        <f t="shared" si="5"/>
        <v>0</v>
      </c>
      <c r="O60" s="19">
        <v>0</v>
      </c>
      <c r="P60" s="13">
        <f t="shared" si="6"/>
        <v>0</v>
      </c>
      <c r="Q60" s="12">
        <f t="shared" si="7"/>
        <v>0</v>
      </c>
      <c r="R60" s="19">
        <v>0</v>
      </c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/>
      <c r="Y60" s="13">
        <f t="shared" si="12"/>
        <v>0</v>
      </c>
      <c r="Z60" s="12">
        <f t="shared" si="13"/>
        <v>0</v>
      </c>
      <c r="AA60" s="4">
        <v>0</v>
      </c>
      <c r="AB60" s="13">
        <f t="shared" si="14"/>
        <v>0</v>
      </c>
      <c r="AC60" s="12">
        <f t="shared" si="15"/>
        <v>0</v>
      </c>
      <c r="AD60" s="6">
        <v>0</v>
      </c>
      <c r="AE60" s="13">
        <f t="shared" si="16"/>
        <v>0</v>
      </c>
      <c r="AF60" s="12">
        <f t="shared" si="17"/>
        <v>0</v>
      </c>
      <c r="AG60" s="4">
        <v>0</v>
      </c>
      <c r="AH60" s="13">
        <f t="shared" si="18"/>
        <v>0</v>
      </c>
      <c r="AI60" s="12">
        <f t="shared" si="19"/>
        <v>0</v>
      </c>
      <c r="AJ60" s="6">
        <v>0</v>
      </c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/>
      <c r="AQ60" s="13">
        <f t="shared" si="24"/>
        <v>0</v>
      </c>
      <c r="AR60" s="12">
        <f t="shared" si="25"/>
        <v>0</v>
      </c>
      <c r="AS60" s="4">
        <v>0</v>
      </c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>
        <v>0</v>
      </c>
      <c r="AZ60" s="13">
        <f t="shared" si="30"/>
        <v>0</v>
      </c>
      <c r="BA60" s="12">
        <f t="shared" si="31"/>
        <v>0</v>
      </c>
      <c r="BB60" s="4">
        <v>0</v>
      </c>
      <c r="BC60" s="13">
        <f t="shared" si="32"/>
        <v>0</v>
      </c>
      <c r="BD60" s="12">
        <f t="shared" si="33"/>
        <v>0</v>
      </c>
      <c r="BE60" s="19">
        <v>0</v>
      </c>
      <c r="BF60" s="13">
        <f t="shared" si="34"/>
        <v>0</v>
      </c>
      <c r="BG60" s="12">
        <f t="shared" si="35"/>
        <v>0</v>
      </c>
      <c r="BH60" s="34">
        <v>0</v>
      </c>
      <c r="BI60" s="13">
        <f t="shared" si="36"/>
        <v>0</v>
      </c>
      <c r="BJ60" s="12">
        <f t="shared" si="37"/>
        <v>0</v>
      </c>
      <c r="BK60" s="19">
        <v>0</v>
      </c>
      <c r="BL60" s="13">
        <f t="shared" si="38"/>
        <v>0</v>
      </c>
      <c r="BM60" s="12">
        <f t="shared" si="39"/>
        <v>0</v>
      </c>
      <c r="BN60" s="19">
        <v>0</v>
      </c>
      <c r="BO60" s="13">
        <f t="shared" si="40"/>
        <v>0</v>
      </c>
      <c r="BP60" s="12">
        <f t="shared" si="41"/>
        <v>0</v>
      </c>
      <c r="BQ60" s="19"/>
      <c r="BR60" s="13">
        <f t="shared" si="42"/>
        <v>0</v>
      </c>
      <c r="BS60" s="12">
        <f t="shared" si="43"/>
        <v>0</v>
      </c>
      <c r="BT60" s="19">
        <v>0</v>
      </c>
      <c r="BU60" s="13">
        <f t="shared" si="44"/>
        <v>0</v>
      </c>
      <c r="BV60" s="12">
        <f t="shared" si="45"/>
        <v>0</v>
      </c>
      <c r="BW60" s="19">
        <v>0</v>
      </c>
      <c r="BX60" s="13">
        <f t="shared" si="46"/>
        <v>0</v>
      </c>
      <c r="BY60" s="12">
        <f t="shared" si="47"/>
        <v>0</v>
      </c>
      <c r="BZ60" s="19">
        <v>0</v>
      </c>
      <c r="CA60" s="13">
        <f t="shared" si="48"/>
        <v>0</v>
      </c>
      <c r="CB60" s="12">
        <f t="shared" si="49"/>
        <v>0</v>
      </c>
      <c r="CC60" s="19"/>
      <c r="CD60" s="13">
        <f t="shared" si="50"/>
        <v>0</v>
      </c>
      <c r="CE60" s="12">
        <f t="shared" si="51"/>
        <v>0</v>
      </c>
      <c r="CF60" s="34">
        <v>0</v>
      </c>
      <c r="CG60" s="13">
        <f t="shared" si="52"/>
        <v>0</v>
      </c>
      <c r="CH60" s="12">
        <f t="shared" si="53"/>
        <v>0</v>
      </c>
      <c r="CI60" s="19">
        <v>0</v>
      </c>
      <c r="CJ60" s="13">
        <f t="shared" si="54"/>
        <v>0</v>
      </c>
      <c r="CK60" s="12">
        <f t="shared" si="55"/>
        <v>0</v>
      </c>
      <c r="CL60" s="19"/>
      <c r="CM60" s="13">
        <f t="shared" si="56"/>
        <v>0</v>
      </c>
      <c r="CN60" s="12">
        <f t="shared" si="57"/>
        <v>0</v>
      </c>
      <c r="CO60" s="19">
        <f>+ROUND(SUMIFS('[2]CHI TIÊT'!$AC:$AC,'[2]CHI TIÊT'!$I:$I,$A60,'[2]CHI TIÊT'!$M:$M,$B$1)*$D60,0)+ROUND(SUMIFS('[2]CHI TIÊT'!$AC:$AC,'[2]CHI TIÊT'!$I:$I,$A60,'[2]CHI TIÊT'!$M:$M,$B$2)*$D60,0)+ROUND(SUMIFS('[2]CHI TIÊT'!$AC:$AC,'[2]CHI TIÊT'!$I:$I,$A60,'[2]CHI TIÊT'!$M:$M,$B$3)*$D60,0)</f>
        <v>0</v>
      </c>
      <c r="CP60" s="13">
        <f t="shared" si="58"/>
        <v>0</v>
      </c>
      <c r="CQ60" s="12">
        <f t="shared" si="59"/>
        <v>0</v>
      </c>
      <c r="CR60" s="19"/>
      <c r="CS60" s="18">
        <f t="shared" si="60"/>
        <v>0</v>
      </c>
    </row>
    <row r="61" spans="1:100" x14ac:dyDescent="0.25">
      <c r="J61" s="11">
        <f t="shared" si="61"/>
        <v>0</v>
      </c>
      <c r="K61" s="12">
        <f t="shared" si="3"/>
        <v>0</v>
      </c>
      <c r="L61" s="19"/>
      <c r="M61" s="13">
        <f t="shared" si="4"/>
        <v>0</v>
      </c>
      <c r="N61" s="12">
        <f t="shared" si="5"/>
        <v>0</v>
      </c>
      <c r="O61" s="19">
        <v>0</v>
      </c>
      <c r="P61" s="13">
        <f t="shared" si="6"/>
        <v>0</v>
      </c>
      <c r="Q61" s="12">
        <f t="shared" si="7"/>
        <v>0</v>
      </c>
      <c r="R61" s="19">
        <v>0</v>
      </c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/>
      <c r="Y61" s="13">
        <f t="shared" si="12"/>
        <v>0</v>
      </c>
      <c r="Z61" s="12">
        <f t="shared" si="13"/>
        <v>0</v>
      </c>
      <c r="AA61" s="4">
        <v>0</v>
      </c>
      <c r="AB61" s="13">
        <f t="shared" si="14"/>
        <v>0</v>
      </c>
      <c r="AC61" s="12">
        <f t="shared" si="15"/>
        <v>0</v>
      </c>
      <c r="AD61" s="6">
        <v>0</v>
      </c>
      <c r="AE61" s="13">
        <f t="shared" si="16"/>
        <v>0</v>
      </c>
      <c r="AF61" s="12">
        <f t="shared" si="17"/>
        <v>0</v>
      </c>
      <c r="AG61" s="4">
        <v>0</v>
      </c>
      <c r="AH61" s="13">
        <f t="shared" si="18"/>
        <v>0</v>
      </c>
      <c r="AI61" s="12">
        <f t="shared" si="19"/>
        <v>0</v>
      </c>
      <c r="AJ61" s="6">
        <v>0</v>
      </c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/>
      <c r="AQ61" s="13">
        <f t="shared" si="24"/>
        <v>0</v>
      </c>
      <c r="AR61" s="12">
        <f t="shared" si="25"/>
        <v>0</v>
      </c>
      <c r="AS61" s="4">
        <v>0</v>
      </c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>
        <v>0</v>
      </c>
      <c r="AZ61" s="13">
        <f t="shared" si="30"/>
        <v>0</v>
      </c>
      <c r="BA61" s="12">
        <f t="shared" si="31"/>
        <v>0</v>
      </c>
      <c r="BB61" s="4">
        <v>0</v>
      </c>
      <c r="BC61" s="13">
        <f t="shared" si="32"/>
        <v>0</v>
      </c>
      <c r="BD61" s="12">
        <f t="shared" si="33"/>
        <v>0</v>
      </c>
      <c r="BE61" s="19">
        <v>0</v>
      </c>
      <c r="BF61" s="13">
        <f t="shared" si="34"/>
        <v>0</v>
      </c>
      <c r="BG61" s="12">
        <f t="shared" si="35"/>
        <v>0</v>
      </c>
      <c r="BH61" s="34">
        <v>0</v>
      </c>
      <c r="BI61" s="13">
        <f t="shared" si="36"/>
        <v>0</v>
      </c>
      <c r="BJ61" s="12">
        <f t="shared" si="37"/>
        <v>0</v>
      </c>
      <c r="BK61" s="19">
        <v>0</v>
      </c>
      <c r="BL61" s="13">
        <f t="shared" si="38"/>
        <v>0</v>
      </c>
      <c r="BM61" s="12">
        <f t="shared" si="39"/>
        <v>0</v>
      </c>
      <c r="BN61" s="19">
        <v>0</v>
      </c>
      <c r="BO61" s="13">
        <f t="shared" si="40"/>
        <v>0</v>
      </c>
      <c r="BP61" s="12">
        <f t="shared" si="41"/>
        <v>0</v>
      </c>
      <c r="BQ61" s="19"/>
      <c r="BR61" s="13">
        <f t="shared" si="42"/>
        <v>0</v>
      </c>
      <c r="BS61" s="12">
        <f t="shared" si="43"/>
        <v>0</v>
      </c>
      <c r="BT61" s="19">
        <v>0</v>
      </c>
      <c r="BU61" s="13">
        <f t="shared" si="44"/>
        <v>0</v>
      </c>
      <c r="BV61" s="12">
        <f t="shared" si="45"/>
        <v>0</v>
      </c>
      <c r="BW61" s="19">
        <v>0</v>
      </c>
      <c r="BX61" s="13">
        <f t="shared" si="46"/>
        <v>0</v>
      </c>
      <c r="BY61" s="12">
        <f t="shared" si="47"/>
        <v>0</v>
      </c>
      <c r="BZ61" s="19">
        <v>0</v>
      </c>
      <c r="CA61" s="13">
        <f t="shared" si="48"/>
        <v>0</v>
      </c>
      <c r="CB61" s="12">
        <f t="shared" si="49"/>
        <v>0</v>
      </c>
      <c r="CC61" s="19"/>
      <c r="CD61" s="13">
        <f t="shared" si="50"/>
        <v>0</v>
      </c>
      <c r="CE61" s="12">
        <f t="shared" si="51"/>
        <v>0</v>
      </c>
      <c r="CF61" s="34">
        <v>0</v>
      </c>
      <c r="CG61" s="13">
        <f t="shared" si="52"/>
        <v>0</v>
      </c>
      <c r="CH61" s="12">
        <f t="shared" si="53"/>
        <v>0</v>
      </c>
      <c r="CI61" s="19">
        <v>0</v>
      </c>
      <c r="CJ61" s="13">
        <f t="shared" si="54"/>
        <v>0</v>
      </c>
      <c r="CK61" s="12">
        <f t="shared" si="55"/>
        <v>0</v>
      </c>
      <c r="CL61" s="19"/>
      <c r="CM61" s="13">
        <f t="shared" si="56"/>
        <v>0</v>
      </c>
      <c r="CN61" s="12">
        <f t="shared" si="57"/>
        <v>0</v>
      </c>
      <c r="CO61" s="19">
        <f>+ROUND(SUMIFS('[2]CHI TIÊT'!$AC:$AC,'[2]CHI TIÊT'!$I:$I,$A61,'[2]CHI TIÊT'!$M:$M,$B$1)*$D61,0)+ROUND(SUMIFS('[2]CHI TIÊT'!$AC:$AC,'[2]CHI TIÊT'!$I:$I,$A61,'[2]CHI TIÊT'!$M:$M,$B$2)*$D61,0)+ROUND(SUMIFS('[2]CHI TIÊT'!$AC:$AC,'[2]CHI TIÊT'!$I:$I,$A61,'[2]CHI TIÊT'!$M:$M,$B$3)*$D61,0)</f>
        <v>0</v>
      </c>
      <c r="CP61" s="13">
        <f t="shared" si="58"/>
        <v>0</v>
      </c>
      <c r="CQ61" s="12">
        <f t="shared" si="59"/>
        <v>0</v>
      </c>
      <c r="CR61" s="19"/>
      <c r="CS61" s="18">
        <f t="shared" si="60"/>
        <v>0</v>
      </c>
    </row>
    <row r="62" spans="1:100" s="8" customFormat="1" x14ac:dyDescent="0.25">
      <c r="A62" s="1">
        <v>173135000</v>
      </c>
      <c r="B62" t="s">
        <v>56</v>
      </c>
      <c r="C62" t="s">
        <v>57</v>
      </c>
      <c r="D62" s="2">
        <v>0.20517928286852591</v>
      </c>
      <c r="E62" s="19">
        <v>20</v>
      </c>
      <c r="F62" s="6">
        <v>19.205640000000002</v>
      </c>
      <c r="G62" s="1">
        <v>324003</v>
      </c>
      <c r="H62" s="1" t="s">
        <v>41</v>
      </c>
      <c r="I62" s="4"/>
      <c r="J62" s="11">
        <f t="shared" si="61"/>
        <v>0</v>
      </c>
      <c r="K62" s="12">
        <f t="shared" si="3"/>
        <v>0</v>
      </c>
      <c r="L62" s="19"/>
      <c r="M62" s="13">
        <f t="shared" si="4"/>
        <v>0</v>
      </c>
      <c r="N62" s="15">
        <f t="shared" si="5"/>
        <v>0</v>
      </c>
      <c r="O62" s="19">
        <v>242</v>
      </c>
      <c r="P62" s="13">
        <f t="shared" si="6"/>
        <v>12.1</v>
      </c>
      <c r="Q62" s="15">
        <f t="shared" si="7"/>
        <v>4647.7648800000006</v>
      </c>
      <c r="R62" s="19">
        <v>0</v>
      </c>
      <c r="S62" s="13">
        <f t="shared" si="8"/>
        <v>0</v>
      </c>
      <c r="T62" s="15">
        <f t="shared" si="9"/>
        <v>0</v>
      </c>
      <c r="U62" s="7"/>
      <c r="V62" s="13">
        <f t="shared" si="10"/>
        <v>0</v>
      </c>
      <c r="W62" s="15">
        <f t="shared" si="11"/>
        <v>0</v>
      </c>
      <c r="X62" s="7"/>
      <c r="Y62" s="13">
        <f t="shared" si="12"/>
        <v>0</v>
      </c>
      <c r="Z62" s="15">
        <f t="shared" si="13"/>
        <v>0</v>
      </c>
      <c r="AA62" s="4">
        <v>78</v>
      </c>
      <c r="AB62" s="13">
        <f t="shared" si="14"/>
        <v>3.9</v>
      </c>
      <c r="AC62" s="15">
        <f t="shared" si="15"/>
        <v>1498.0399200000002</v>
      </c>
      <c r="AD62" s="6">
        <v>0</v>
      </c>
      <c r="AE62" s="13">
        <f t="shared" si="16"/>
        <v>0</v>
      </c>
      <c r="AF62" s="15">
        <f t="shared" si="17"/>
        <v>0</v>
      </c>
      <c r="AG62" s="4">
        <v>78</v>
      </c>
      <c r="AH62" s="13">
        <f t="shared" si="18"/>
        <v>3.9</v>
      </c>
      <c r="AI62" s="15">
        <f t="shared" si="19"/>
        <v>1498.0399200000002</v>
      </c>
      <c r="AJ62" s="16">
        <v>0</v>
      </c>
      <c r="AK62" s="13">
        <f t="shared" si="20"/>
        <v>0</v>
      </c>
      <c r="AL62" s="15">
        <f t="shared" si="21"/>
        <v>0</v>
      </c>
      <c r="AM62" s="7"/>
      <c r="AN62" s="13">
        <f t="shared" si="22"/>
        <v>0</v>
      </c>
      <c r="AO62" s="15">
        <f t="shared" si="23"/>
        <v>0</v>
      </c>
      <c r="AP62" s="7"/>
      <c r="AQ62" s="13">
        <f t="shared" si="24"/>
        <v>0</v>
      </c>
      <c r="AR62" s="15">
        <f t="shared" si="25"/>
        <v>0</v>
      </c>
      <c r="AS62" s="4">
        <v>110</v>
      </c>
      <c r="AT62" s="13">
        <f t="shared" si="26"/>
        <v>5.5</v>
      </c>
      <c r="AU62" s="15">
        <f t="shared" si="27"/>
        <v>2112.6204000000002</v>
      </c>
      <c r="AV62" s="7"/>
      <c r="AW62" s="13">
        <f t="shared" si="28"/>
        <v>0</v>
      </c>
      <c r="AX62" s="15">
        <f t="shared" si="29"/>
        <v>0</v>
      </c>
      <c r="AY62" s="4">
        <v>131</v>
      </c>
      <c r="AZ62" s="13">
        <f t="shared" si="30"/>
        <v>6.55</v>
      </c>
      <c r="BA62" s="15">
        <f t="shared" si="31"/>
        <v>2515.9388400000003</v>
      </c>
      <c r="BB62" s="4">
        <v>0</v>
      </c>
      <c r="BC62" s="13">
        <f t="shared" si="32"/>
        <v>0</v>
      </c>
      <c r="BD62" s="15">
        <f t="shared" si="33"/>
        <v>0</v>
      </c>
      <c r="BE62" s="19">
        <v>46</v>
      </c>
      <c r="BF62" s="13">
        <f t="shared" si="34"/>
        <v>2.2999999999999998</v>
      </c>
      <c r="BG62" s="15">
        <f t="shared" si="35"/>
        <v>883.45944000000009</v>
      </c>
      <c r="BH62" s="34">
        <v>0</v>
      </c>
      <c r="BI62" s="13">
        <f t="shared" si="36"/>
        <v>0</v>
      </c>
      <c r="BJ62" s="15">
        <f t="shared" si="37"/>
        <v>0</v>
      </c>
      <c r="BK62" s="19">
        <v>136</v>
      </c>
      <c r="BL62" s="13">
        <f t="shared" si="38"/>
        <v>6.8</v>
      </c>
      <c r="BM62" s="15">
        <f t="shared" si="39"/>
        <v>2611.9670400000005</v>
      </c>
      <c r="BN62" s="19">
        <v>95</v>
      </c>
      <c r="BO62" s="13">
        <f t="shared" si="40"/>
        <v>4.75</v>
      </c>
      <c r="BP62" s="15">
        <f t="shared" si="41"/>
        <v>1824.5358000000003</v>
      </c>
      <c r="BQ62" s="19"/>
      <c r="BR62" s="13">
        <f t="shared" si="42"/>
        <v>0</v>
      </c>
      <c r="BS62" s="15">
        <f t="shared" si="43"/>
        <v>0</v>
      </c>
      <c r="BT62" s="19">
        <v>8</v>
      </c>
      <c r="BU62" s="13">
        <f t="shared" si="44"/>
        <v>0.4</v>
      </c>
      <c r="BV62" s="15">
        <f t="shared" si="45"/>
        <v>153.64512000000002</v>
      </c>
      <c r="BW62" s="19">
        <v>271</v>
      </c>
      <c r="BX62" s="13">
        <f t="shared" si="46"/>
        <v>13.55</v>
      </c>
      <c r="BY62" s="15">
        <f t="shared" si="47"/>
        <v>5204.7284400000008</v>
      </c>
      <c r="BZ62" s="19">
        <v>33</v>
      </c>
      <c r="CA62" s="13">
        <f t="shared" si="48"/>
        <v>1.65</v>
      </c>
      <c r="CB62" s="15">
        <f t="shared" si="49"/>
        <v>633.7861200000001</v>
      </c>
      <c r="CC62" s="30"/>
      <c r="CD62" s="13">
        <f t="shared" si="50"/>
        <v>0</v>
      </c>
      <c r="CE62" s="15">
        <f t="shared" si="51"/>
        <v>0</v>
      </c>
      <c r="CF62" s="34">
        <v>45</v>
      </c>
      <c r="CG62" s="13">
        <f t="shared" si="52"/>
        <v>2.25</v>
      </c>
      <c r="CH62" s="15">
        <f t="shared" si="53"/>
        <v>864.25380000000007</v>
      </c>
      <c r="CI62" s="19"/>
      <c r="CJ62" s="13">
        <f t="shared" si="54"/>
        <v>0</v>
      </c>
      <c r="CK62" s="15">
        <f t="shared" si="55"/>
        <v>0</v>
      </c>
      <c r="CL62" s="19"/>
      <c r="CM62" s="13">
        <f t="shared" si="56"/>
        <v>0</v>
      </c>
      <c r="CN62" s="15">
        <f t="shared" si="57"/>
        <v>0</v>
      </c>
      <c r="CO62" s="19"/>
      <c r="CP62" s="13">
        <f t="shared" si="58"/>
        <v>0</v>
      </c>
      <c r="CQ62" s="15">
        <f t="shared" si="59"/>
        <v>0</v>
      </c>
      <c r="CR62" s="30"/>
      <c r="CS62" s="18">
        <f t="shared" si="60"/>
        <v>12272.403960000001</v>
      </c>
      <c r="CV62"/>
    </row>
    <row r="63" spans="1:100" x14ac:dyDescent="0.25">
      <c r="A63" s="1">
        <v>173135000</v>
      </c>
      <c r="B63" t="s">
        <v>58</v>
      </c>
      <c r="C63" t="s">
        <v>59</v>
      </c>
      <c r="D63" s="2">
        <v>0.12151394422310756</v>
      </c>
      <c r="E63" s="19">
        <v>20</v>
      </c>
      <c r="F63" s="6">
        <v>19.205640000000002</v>
      </c>
      <c r="G63" s="1">
        <v>324003</v>
      </c>
      <c r="H63" s="1" t="s">
        <v>41</v>
      </c>
      <c r="I63" s="4"/>
      <c r="J63" s="11">
        <f t="shared" si="61"/>
        <v>0</v>
      </c>
      <c r="K63" s="12">
        <f t="shared" si="3"/>
        <v>0</v>
      </c>
      <c r="L63" s="19"/>
      <c r="M63" s="13">
        <f t="shared" si="4"/>
        <v>0</v>
      </c>
      <c r="N63" s="12">
        <f t="shared" si="5"/>
        <v>0</v>
      </c>
      <c r="O63" s="19">
        <v>143</v>
      </c>
      <c r="P63" s="13">
        <f t="shared" si="6"/>
        <v>7.15</v>
      </c>
      <c r="Q63" s="12">
        <f t="shared" si="7"/>
        <v>2746.4065200000005</v>
      </c>
      <c r="R63" s="19">
        <v>0</v>
      </c>
      <c r="S63" s="13">
        <f t="shared" si="8"/>
        <v>0</v>
      </c>
      <c r="T63" s="12">
        <f t="shared" si="9"/>
        <v>0</v>
      </c>
      <c r="U63" s="4"/>
      <c r="V63" s="13">
        <f t="shared" si="10"/>
        <v>0</v>
      </c>
      <c r="W63" s="12">
        <f t="shared" si="11"/>
        <v>0</v>
      </c>
      <c r="X63" s="4"/>
      <c r="Y63" s="13">
        <f t="shared" si="12"/>
        <v>0</v>
      </c>
      <c r="Z63" s="12">
        <f t="shared" si="13"/>
        <v>0</v>
      </c>
      <c r="AA63" s="4">
        <v>46</v>
      </c>
      <c r="AB63" s="13">
        <f t="shared" si="14"/>
        <v>2.2999999999999998</v>
      </c>
      <c r="AC63" s="12">
        <f t="shared" si="15"/>
        <v>883.45944000000009</v>
      </c>
      <c r="AD63" s="6">
        <v>0</v>
      </c>
      <c r="AE63" s="13">
        <f t="shared" si="16"/>
        <v>0</v>
      </c>
      <c r="AF63" s="12">
        <f t="shared" si="17"/>
        <v>0</v>
      </c>
      <c r="AG63" s="4">
        <v>46</v>
      </c>
      <c r="AH63" s="13">
        <f t="shared" si="18"/>
        <v>2.2999999999999998</v>
      </c>
      <c r="AI63" s="12">
        <f t="shared" si="19"/>
        <v>883.45944000000009</v>
      </c>
      <c r="AJ63" s="6">
        <v>0</v>
      </c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/>
      <c r="AQ63" s="13">
        <f t="shared" si="24"/>
        <v>0</v>
      </c>
      <c r="AR63" s="12">
        <f t="shared" si="25"/>
        <v>0</v>
      </c>
      <c r="AS63" s="4">
        <v>65</v>
      </c>
      <c r="AT63" s="13">
        <f t="shared" si="26"/>
        <v>3.25</v>
      </c>
      <c r="AU63" s="12">
        <f t="shared" si="27"/>
        <v>1248.3666000000001</v>
      </c>
      <c r="AV63" s="4"/>
      <c r="AW63" s="13">
        <f t="shared" si="28"/>
        <v>0</v>
      </c>
      <c r="AX63" s="12">
        <f t="shared" si="29"/>
        <v>0</v>
      </c>
      <c r="AY63" s="4">
        <v>78</v>
      </c>
      <c r="AZ63" s="13">
        <f t="shared" si="30"/>
        <v>3.9</v>
      </c>
      <c r="BA63" s="12">
        <f t="shared" si="31"/>
        <v>1498.0399200000002</v>
      </c>
      <c r="BB63" s="4">
        <v>0</v>
      </c>
      <c r="BC63" s="13">
        <f t="shared" si="32"/>
        <v>0</v>
      </c>
      <c r="BD63" s="12">
        <f t="shared" si="33"/>
        <v>0</v>
      </c>
      <c r="BE63" s="19">
        <v>27</v>
      </c>
      <c r="BF63" s="13">
        <f t="shared" si="34"/>
        <v>1.35</v>
      </c>
      <c r="BG63" s="12">
        <f t="shared" si="35"/>
        <v>518.55228000000011</v>
      </c>
      <c r="BH63" s="34">
        <v>0</v>
      </c>
      <c r="BI63" s="13">
        <f t="shared" si="36"/>
        <v>0</v>
      </c>
      <c r="BJ63" s="12">
        <f t="shared" si="37"/>
        <v>0</v>
      </c>
      <c r="BK63" s="19">
        <v>80</v>
      </c>
      <c r="BL63" s="13">
        <f t="shared" si="38"/>
        <v>4</v>
      </c>
      <c r="BM63" s="12">
        <f t="shared" si="39"/>
        <v>1536.4512000000002</v>
      </c>
      <c r="BN63" s="19">
        <v>56</v>
      </c>
      <c r="BO63" s="13">
        <f t="shared" si="40"/>
        <v>2.8</v>
      </c>
      <c r="BP63" s="12">
        <f t="shared" si="41"/>
        <v>1075.51584</v>
      </c>
      <c r="BQ63" s="19"/>
      <c r="BR63" s="13">
        <f t="shared" si="42"/>
        <v>0</v>
      </c>
      <c r="BS63" s="12">
        <f t="shared" si="43"/>
        <v>0</v>
      </c>
      <c r="BT63" s="19">
        <v>5</v>
      </c>
      <c r="BU63" s="13">
        <f t="shared" si="44"/>
        <v>0.25</v>
      </c>
      <c r="BV63" s="12">
        <f t="shared" si="45"/>
        <v>96.028200000000012</v>
      </c>
      <c r="BW63" s="19">
        <v>160</v>
      </c>
      <c r="BX63" s="13">
        <f t="shared" si="46"/>
        <v>8</v>
      </c>
      <c r="BY63" s="12">
        <f t="shared" si="47"/>
        <v>3072.9024000000004</v>
      </c>
      <c r="BZ63" s="19">
        <v>19</v>
      </c>
      <c r="CA63" s="13">
        <f t="shared" si="48"/>
        <v>0.95</v>
      </c>
      <c r="CB63" s="12">
        <f t="shared" si="49"/>
        <v>364.90716000000003</v>
      </c>
      <c r="CC63" s="19"/>
      <c r="CD63" s="13">
        <f t="shared" si="50"/>
        <v>0</v>
      </c>
      <c r="CE63" s="12">
        <f t="shared" si="51"/>
        <v>0</v>
      </c>
      <c r="CF63" s="34">
        <v>27</v>
      </c>
      <c r="CG63" s="13">
        <f t="shared" si="52"/>
        <v>1.35</v>
      </c>
      <c r="CH63" s="12">
        <f t="shared" si="53"/>
        <v>518.55228000000011</v>
      </c>
      <c r="CI63" s="19"/>
      <c r="CJ63" s="13">
        <f t="shared" si="54"/>
        <v>0</v>
      </c>
      <c r="CK63" s="12">
        <f t="shared" si="55"/>
        <v>0</v>
      </c>
      <c r="CL63" s="19"/>
      <c r="CM63" s="13">
        <f t="shared" si="56"/>
        <v>0</v>
      </c>
      <c r="CN63" s="12">
        <f t="shared" si="57"/>
        <v>0</v>
      </c>
      <c r="CO63" s="19"/>
      <c r="CP63" s="13">
        <f t="shared" si="58"/>
        <v>0</v>
      </c>
      <c r="CQ63" s="12">
        <f t="shared" si="59"/>
        <v>0</v>
      </c>
      <c r="CR63" s="19"/>
      <c r="CS63" s="18">
        <f t="shared" si="60"/>
        <v>7259.7319200000011</v>
      </c>
    </row>
    <row r="64" spans="1:100" x14ac:dyDescent="0.25">
      <c r="A64" s="1">
        <v>173135000</v>
      </c>
      <c r="B64" t="s">
        <v>60</v>
      </c>
      <c r="C64" t="s">
        <v>61</v>
      </c>
      <c r="D64" s="2">
        <v>0.14541832669322707</v>
      </c>
      <c r="E64" s="19">
        <v>20</v>
      </c>
      <c r="F64" s="6">
        <v>19.205640000000002</v>
      </c>
      <c r="G64" s="1">
        <v>324003</v>
      </c>
      <c r="H64" s="1" t="s">
        <v>41</v>
      </c>
      <c r="I64" s="4"/>
      <c r="J64" s="11">
        <f t="shared" si="61"/>
        <v>0</v>
      </c>
      <c r="K64" s="12">
        <f t="shared" si="3"/>
        <v>0</v>
      </c>
      <c r="L64" s="19"/>
      <c r="M64" s="13">
        <f t="shared" si="4"/>
        <v>0</v>
      </c>
      <c r="N64" s="12">
        <f t="shared" si="5"/>
        <v>0</v>
      </c>
      <c r="O64" s="19">
        <v>171</v>
      </c>
      <c r="P64" s="13">
        <f t="shared" si="6"/>
        <v>8.5500000000000007</v>
      </c>
      <c r="Q64" s="12">
        <f t="shared" si="7"/>
        <v>3284.1644400000005</v>
      </c>
      <c r="R64" s="19">
        <v>0</v>
      </c>
      <c r="S64" s="13">
        <f t="shared" si="8"/>
        <v>0</v>
      </c>
      <c r="T64" s="12">
        <f t="shared" si="9"/>
        <v>0</v>
      </c>
      <c r="U64" s="4"/>
      <c r="V64" s="13">
        <f t="shared" si="10"/>
        <v>0</v>
      </c>
      <c r="W64" s="12">
        <f t="shared" si="11"/>
        <v>0</v>
      </c>
      <c r="X64" s="4"/>
      <c r="Y64" s="13">
        <f t="shared" si="12"/>
        <v>0</v>
      </c>
      <c r="Z64" s="12">
        <f t="shared" si="13"/>
        <v>0</v>
      </c>
      <c r="AA64" s="4">
        <v>55</v>
      </c>
      <c r="AB64" s="13">
        <f t="shared" si="14"/>
        <v>2.75</v>
      </c>
      <c r="AC64" s="12">
        <f t="shared" si="15"/>
        <v>1056.3102000000001</v>
      </c>
      <c r="AD64" s="6">
        <v>0</v>
      </c>
      <c r="AE64" s="13">
        <f t="shared" si="16"/>
        <v>0</v>
      </c>
      <c r="AF64" s="12">
        <f t="shared" si="17"/>
        <v>0</v>
      </c>
      <c r="AG64" s="4">
        <v>55</v>
      </c>
      <c r="AH64" s="13">
        <f t="shared" si="18"/>
        <v>2.75</v>
      </c>
      <c r="AI64" s="12">
        <f t="shared" si="19"/>
        <v>1056.3102000000001</v>
      </c>
      <c r="AJ64" s="6">
        <v>0</v>
      </c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/>
      <c r="AQ64" s="13">
        <f t="shared" si="24"/>
        <v>0</v>
      </c>
      <c r="AR64" s="12">
        <f t="shared" si="25"/>
        <v>0</v>
      </c>
      <c r="AS64" s="4">
        <v>79</v>
      </c>
      <c r="AT64" s="13">
        <f t="shared" si="26"/>
        <v>3.95</v>
      </c>
      <c r="AU64" s="12">
        <f t="shared" si="27"/>
        <v>1517.2455600000003</v>
      </c>
      <c r="AV64" s="4"/>
      <c r="AW64" s="13">
        <f t="shared" si="28"/>
        <v>0</v>
      </c>
      <c r="AX64" s="12">
        <f t="shared" si="29"/>
        <v>0</v>
      </c>
      <c r="AY64" s="4">
        <v>93</v>
      </c>
      <c r="AZ64" s="13">
        <f t="shared" si="30"/>
        <v>4.6500000000000004</v>
      </c>
      <c r="BA64" s="12">
        <f t="shared" si="31"/>
        <v>1786.1245200000003</v>
      </c>
      <c r="BB64" s="4">
        <v>0</v>
      </c>
      <c r="BC64" s="13">
        <f t="shared" si="32"/>
        <v>0</v>
      </c>
      <c r="BD64" s="12">
        <f t="shared" si="33"/>
        <v>0</v>
      </c>
      <c r="BE64" s="19">
        <v>32</v>
      </c>
      <c r="BF64" s="13">
        <f t="shared" si="34"/>
        <v>1.6</v>
      </c>
      <c r="BG64" s="12">
        <f t="shared" si="35"/>
        <v>614.58048000000008</v>
      </c>
      <c r="BH64" s="34">
        <v>0</v>
      </c>
      <c r="BI64" s="13">
        <f t="shared" si="36"/>
        <v>0</v>
      </c>
      <c r="BJ64" s="12">
        <f t="shared" si="37"/>
        <v>0</v>
      </c>
      <c r="BK64" s="19">
        <v>96</v>
      </c>
      <c r="BL64" s="13">
        <f t="shared" si="38"/>
        <v>4.8</v>
      </c>
      <c r="BM64" s="12">
        <f t="shared" si="39"/>
        <v>1843.7414400000002</v>
      </c>
      <c r="BN64" s="19">
        <v>66</v>
      </c>
      <c r="BO64" s="13">
        <f t="shared" si="40"/>
        <v>3.3</v>
      </c>
      <c r="BP64" s="12">
        <f t="shared" si="41"/>
        <v>1267.5722400000002</v>
      </c>
      <c r="BQ64" s="19"/>
      <c r="BR64" s="13">
        <f t="shared" si="42"/>
        <v>0</v>
      </c>
      <c r="BS64" s="12">
        <f t="shared" si="43"/>
        <v>0</v>
      </c>
      <c r="BT64" s="19">
        <v>6</v>
      </c>
      <c r="BU64" s="13">
        <f t="shared" si="44"/>
        <v>0.3</v>
      </c>
      <c r="BV64" s="12">
        <f t="shared" si="45"/>
        <v>115.23384000000001</v>
      </c>
      <c r="BW64" s="19">
        <v>192</v>
      </c>
      <c r="BX64" s="13">
        <f t="shared" si="46"/>
        <v>9.6</v>
      </c>
      <c r="BY64" s="12">
        <f t="shared" si="47"/>
        <v>3687.4828800000005</v>
      </c>
      <c r="BZ64" s="19">
        <v>23</v>
      </c>
      <c r="CA64" s="13">
        <f t="shared" si="48"/>
        <v>1.1499999999999999</v>
      </c>
      <c r="CB64" s="12">
        <f t="shared" si="49"/>
        <v>441.72972000000004</v>
      </c>
      <c r="CC64" s="19"/>
      <c r="CD64" s="13">
        <f t="shared" si="50"/>
        <v>0</v>
      </c>
      <c r="CE64" s="12">
        <f t="shared" si="51"/>
        <v>0</v>
      </c>
      <c r="CF64" s="34">
        <v>32</v>
      </c>
      <c r="CG64" s="13">
        <f t="shared" si="52"/>
        <v>1.6</v>
      </c>
      <c r="CH64" s="12">
        <f t="shared" si="53"/>
        <v>614.58048000000008</v>
      </c>
      <c r="CI64" s="19"/>
      <c r="CJ64" s="13">
        <f t="shared" si="54"/>
        <v>0</v>
      </c>
      <c r="CK64" s="12">
        <f t="shared" si="55"/>
        <v>0</v>
      </c>
      <c r="CL64" s="19"/>
      <c r="CM64" s="13">
        <f t="shared" si="56"/>
        <v>0</v>
      </c>
      <c r="CN64" s="12">
        <f t="shared" si="57"/>
        <v>0</v>
      </c>
      <c r="CO64" s="19"/>
      <c r="CP64" s="13">
        <f t="shared" si="58"/>
        <v>0</v>
      </c>
      <c r="CQ64" s="12">
        <f t="shared" si="59"/>
        <v>0</v>
      </c>
      <c r="CR64" s="19"/>
      <c r="CS64" s="18">
        <f t="shared" si="60"/>
        <v>8700.1549200000009</v>
      </c>
    </row>
    <row r="65" spans="1:97" x14ac:dyDescent="0.25">
      <c r="A65" s="1">
        <v>173135000</v>
      </c>
      <c r="B65" t="s">
        <v>62</v>
      </c>
      <c r="C65" t="s">
        <v>63</v>
      </c>
      <c r="D65" s="2">
        <v>0.15139442231075695</v>
      </c>
      <c r="E65" s="19">
        <v>20</v>
      </c>
      <c r="F65" s="6">
        <v>19.205640000000002</v>
      </c>
      <c r="G65" s="1">
        <v>324003</v>
      </c>
      <c r="H65" s="1" t="s">
        <v>41</v>
      </c>
      <c r="I65" s="4"/>
      <c r="J65" s="11">
        <f t="shared" si="61"/>
        <v>0</v>
      </c>
      <c r="K65" s="12">
        <f t="shared" si="3"/>
        <v>0</v>
      </c>
      <c r="L65" s="19"/>
      <c r="M65" s="13">
        <f t="shared" si="4"/>
        <v>0</v>
      </c>
      <c r="N65" s="12">
        <f t="shared" si="5"/>
        <v>0</v>
      </c>
      <c r="O65" s="19">
        <v>179</v>
      </c>
      <c r="P65" s="13">
        <f t="shared" si="6"/>
        <v>8.9499999999999993</v>
      </c>
      <c r="Q65" s="12">
        <f t="shared" si="7"/>
        <v>3437.8095600000006</v>
      </c>
      <c r="R65" s="19">
        <v>0</v>
      </c>
      <c r="S65" s="13">
        <f t="shared" si="8"/>
        <v>0</v>
      </c>
      <c r="T65" s="12">
        <f t="shared" si="9"/>
        <v>0</v>
      </c>
      <c r="U65" s="4"/>
      <c r="V65" s="13">
        <f t="shared" si="10"/>
        <v>0</v>
      </c>
      <c r="W65" s="12">
        <f t="shared" si="11"/>
        <v>0</v>
      </c>
      <c r="X65" s="4"/>
      <c r="Y65" s="13">
        <f t="shared" si="12"/>
        <v>0</v>
      </c>
      <c r="Z65" s="12">
        <f t="shared" si="13"/>
        <v>0</v>
      </c>
      <c r="AA65" s="4">
        <v>58</v>
      </c>
      <c r="AB65" s="13">
        <f t="shared" si="14"/>
        <v>2.9</v>
      </c>
      <c r="AC65" s="12">
        <f t="shared" si="15"/>
        <v>1113.9271200000001</v>
      </c>
      <c r="AD65" s="6">
        <v>0</v>
      </c>
      <c r="AE65" s="13">
        <f t="shared" si="16"/>
        <v>0</v>
      </c>
      <c r="AF65" s="12">
        <f t="shared" si="17"/>
        <v>0</v>
      </c>
      <c r="AG65" s="4">
        <v>58</v>
      </c>
      <c r="AH65" s="13">
        <f t="shared" si="18"/>
        <v>2.9</v>
      </c>
      <c r="AI65" s="12">
        <f t="shared" si="19"/>
        <v>1113.9271200000001</v>
      </c>
      <c r="AJ65" s="6">
        <v>0</v>
      </c>
      <c r="AK65" s="13">
        <f t="shared" si="20"/>
        <v>0</v>
      </c>
      <c r="AL65" s="12">
        <f t="shared" si="21"/>
        <v>0</v>
      </c>
      <c r="AM65" s="4"/>
      <c r="AN65" s="13">
        <f t="shared" si="22"/>
        <v>0</v>
      </c>
      <c r="AO65" s="12">
        <f t="shared" si="23"/>
        <v>0</v>
      </c>
      <c r="AP65" s="4"/>
      <c r="AQ65" s="13">
        <f t="shared" si="24"/>
        <v>0</v>
      </c>
      <c r="AR65" s="12">
        <f t="shared" si="25"/>
        <v>0</v>
      </c>
      <c r="AS65" s="4">
        <v>82</v>
      </c>
      <c r="AT65" s="13">
        <f t="shared" si="26"/>
        <v>4.0999999999999996</v>
      </c>
      <c r="AU65" s="12">
        <f t="shared" si="27"/>
        <v>1574.8624800000002</v>
      </c>
      <c r="AV65" s="4"/>
      <c r="AW65" s="13">
        <f t="shared" si="28"/>
        <v>0</v>
      </c>
      <c r="AX65" s="12">
        <f t="shared" si="29"/>
        <v>0</v>
      </c>
      <c r="AY65" s="4">
        <v>97</v>
      </c>
      <c r="AZ65" s="13">
        <f t="shared" si="30"/>
        <v>4.8499999999999996</v>
      </c>
      <c r="BA65" s="12">
        <f t="shared" si="31"/>
        <v>1862.9470800000001</v>
      </c>
      <c r="BB65" s="4">
        <v>0</v>
      </c>
      <c r="BC65" s="13">
        <f t="shared" si="32"/>
        <v>0</v>
      </c>
      <c r="BD65" s="12">
        <f t="shared" si="33"/>
        <v>0</v>
      </c>
      <c r="BE65" s="19">
        <v>33</v>
      </c>
      <c r="BF65" s="13">
        <f t="shared" si="34"/>
        <v>1.65</v>
      </c>
      <c r="BG65" s="12">
        <f t="shared" si="35"/>
        <v>633.7861200000001</v>
      </c>
      <c r="BH65" s="34">
        <v>0</v>
      </c>
      <c r="BI65" s="13">
        <f t="shared" si="36"/>
        <v>0</v>
      </c>
      <c r="BJ65" s="12">
        <f t="shared" si="37"/>
        <v>0</v>
      </c>
      <c r="BK65" s="19">
        <v>100</v>
      </c>
      <c r="BL65" s="13">
        <f t="shared" si="38"/>
        <v>5</v>
      </c>
      <c r="BM65" s="12">
        <f t="shared" si="39"/>
        <v>1920.5640000000003</v>
      </c>
      <c r="BN65" s="19">
        <v>69</v>
      </c>
      <c r="BO65" s="13">
        <f t="shared" si="40"/>
        <v>3.45</v>
      </c>
      <c r="BP65" s="12">
        <f t="shared" si="41"/>
        <v>1325.1891600000001</v>
      </c>
      <c r="BQ65" s="19"/>
      <c r="BR65" s="13">
        <f t="shared" si="42"/>
        <v>0</v>
      </c>
      <c r="BS65" s="12">
        <f t="shared" si="43"/>
        <v>0</v>
      </c>
      <c r="BT65" s="19">
        <v>6</v>
      </c>
      <c r="BU65" s="13">
        <f t="shared" si="44"/>
        <v>0.3</v>
      </c>
      <c r="BV65" s="12">
        <f t="shared" si="45"/>
        <v>115.23384000000001</v>
      </c>
      <c r="BW65" s="19">
        <v>200</v>
      </c>
      <c r="BX65" s="13">
        <f t="shared" si="46"/>
        <v>10</v>
      </c>
      <c r="BY65" s="12">
        <f t="shared" si="47"/>
        <v>3841.1280000000006</v>
      </c>
      <c r="BZ65" s="19">
        <v>24</v>
      </c>
      <c r="CA65" s="13">
        <f t="shared" si="48"/>
        <v>1.2</v>
      </c>
      <c r="CB65" s="12">
        <f t="shared" si="49"/>
        <v>460.93536000000006</v>
      </c>
      <c r="CC65" s="19"/>
      <c r="CD65" s="13">
        <f t="shared" si="50"/>
        <v>0</v>
      </c>
      <c r="CE65" s="12">
        <f t="shared" si="51"/>
        <v>0</v>
      </c>
      <c r="CF65" s="34">
        <v>33</v>
      </c>
      <c r="CG65" s="13">
        <f t="shared" si="52"/>
        <v>1.65</v>
      </c>
      <c r="CH65" s="12">
        <f t="shared" si="53"/>
        <v>633.7861200000001</v>
      </c>
      <c r="CI65" s="19"/>
      <c r="CJ65" s="13">
        <f t="shared" si="54"/>
        <v>0</v>
      </c>
      <c r="CK65" s="12">
        <f t="shared" si="55"/>
        <v>0</v>
      </c>
      <c r="CL65" s="19"/>
      <c r="CM65" s="13">
        <f t="shared" si="56"/>
        <v>0</v>
      </c>
      <c r="CN65" s="12">
        <f t="shared" si="57"/>
        <v>0</v>
      </c>
      <c r="CO65" s="19"/>
      <c r="CP65" s="13">
        <f t="shared" si="58"/>
        <v>0</v>
      </c>
      <c r="CQ65" s="12">
        <f t="shared" si="59"/>
        <v>0</v>
      </c>
      <c r="CR65" s="19"/>
      <c r="CS65" s="18">
        <f t="shared" si="60"/>
        <v>9103.4733600000018</v>
      </c>
    </row>
    <row r="66" spans="1:97" x14ac:dyDescent="0.25">
      <c r="A66" s="1">
        <v>173135000</v>
      </c>
      <c r="B66" t="s">
        <v>64</v>
      </c>
      <c r="C66" t="s">
        <v>65</v>
      </c>
      <c r="D66" s="2">
        <v>0.16334661354581673</v>
      </c>
      <c r="E66" s="19">
        <v>20</v>
      </c>
      <c r="F66" s="6">
        <v>19.205640000000002</v>
      </c>
      <c r="G66" s="1">
        <v>324003</v>
      </c>
      <c r="H66" s="1" t="s">
        <v>41</v>
      </c>
      <c r="I66" s="4"/>
      <c r="J66" s="11">
        <f t="shared" si="61"/>
        <v>0</v>
      </c>
      <c r="K66" s="12">
        <f t="shared" si="3"/>
        <v>0</v>
      </c>
      <c r="L66" s="19"/>
      <c r="M66" s="13">
        <f t="shared" si="4"/>
        <v>0</v>
      </c>
      <c r="N66" s="12">
        <f t="shared" si="5"/>
        <v>0</v>
      </c>
      <c r="O66" s="19">
        <v>193</v>
      </c>
      <c r="P66" s="13">
        <f t="shared" si="6"/>
        <v>9.65</v>
      </c>
      <c r="Q66" s="12">
        <f t="shared" si="7"/>
        <v>3706.6885200000006</v>
      </c>
      <c r="R66" s="19">
        <v>0</v>
      </c>
      <c r="S66" s="13">
        <f t="shared" si="8"/>
        <v>0</v>
      </c>
      <c r="T66" s="12">
        <f t="shared" si="9"/>
        <v>0</v>
      </c>
      <c r="U66" s="4"/>
      <c r="V66" s="13">
        <f t="shared" si="10"/>
        <v>0</v>
      </c>
      <c r="W66" s="12">
        <f t="shared" si="11"/>
        <v>0</v>
      </c>
      <c r="X66" s="4"/>
      <c r="Y66" s="13">
        <f t="shared" si="12"/>
        <v>0</v>
      </c>
      <c r="Z66" s="12">
        <f t="shared" si="13"/>
        <v>0</v>
      </c>
      <c r="AA66" s="4">
        <v>62</v>
      </c>
      <c r="AB66" s="13">
        <f t="shared" si="14"/>
        <v>3.1</v>
      </c>
      <c r="AC66" s="12">
        <f t="shared" si="15"/>
        <v>1190.7496800000001</v>
      </c>
      <c r="AD66" s="6">
        <v>0</v>
      </c>
      <c r="AE66" s="13">
        <f t="shared" si="16"/>
        <v>0</v>
      </c>
      <c r="AF66" s="12">
        <f t="shared" si="17"/>
        <v>0</v>
      </c>
      <c r="AG66" s="4">
        <v>62</v>
      </c>
      <c r="AH66" s="13">
        <f t="shared" si="18"/>
        <v>3.1</v>
      </c>
      <c r="AI66" s="12">
        <f t="shared" si="19"/>
        <v>1190.7496800000001</v>
      </c>
      <c r="AJ66" s="6">
        <v>0</v>
      </c>
      <c r="AK66" s="13">
        <f t="shared" si="20"/>
        <v>0</v>
      </c>
      <c r="AL66" s="12">
        <f t="shared" si="21"/>
        <v>0</v>
      </c>
      <c r="AM66" s="4"/>
      <c r="AN66" s="13">
        <f t="shared" si="22"/>
        <v>0</v>
      </c>
      <c r="AO66" s="12">
        <f t="shared" si="23"/>
        <v>0</v>
      </c>
      <c r="AP66" s="4"/>
      <c r="AQ66" s="13">
        <f t="shared" si="24"/>
        <v>0</v>
      </c>
      <c r="AR66" s="12">
        <f t="shared" si="25"/>
        <v>0</v>
      </c>
      <c r="AS66" s="4">
        <v>88</v>
      </c>
      <c r="AT66" s="13">
        <f t="shared" si="26"/>
        <v>4.4000000000000004</v>
      </c>
      <c r="AU66" s="12">
        <f t="shared" si="27"/>
        <v>1690.0963200000001</v>
      </c>
      <c r="AV66" s="4"/>
      <c r="AW66" s="13">
        <f t="shared" si="28"/>
        <v>0</v>
      </c>
      <c r="AX66" s="12">
        <f t="shared" si="29"/>
        <v>0</v>
      </c>
      <c r="AY66" s="4">
        <v>104</v>
      </c>
      <c r="AZ66" s="13">
        <f t="shared" si="30"/>
        <v>5.2</v>
      </c>
      <c r="BA66" s="12">
        <f t="shared" si="31"/>
        <v>1997.3865600000004</v>
      </c>
      <c r="BB66" s="4">
        <v>0</v>
      </c>
      <c r="BC66" s="13">
        <f t="shared" si="32"/>
        <v>0</v>
      </c>
      <c r="BD66" s="12">
        <f t="shared" si="33"/>
        <v>0</v>
      </c>
      <c r="BE66" s="19">
        <v>36</v>
      </c>
      <c r="BF66" s="13">
        <f t="shared" si="34"/>
        <v>1.8</v>
      </c>
      <c r="BG66" s="12">
        <f t="shared" si="35"/>
        <v>691.40304000000015</v>
      </c>
      <c r="BH66" s="34">
        <v>0</v>
      </c>
      <c r="BI66" s="13">
        <f t="shared" si="36"/>
        <v>0</v>
      </c>
      <c r="BJ66" s="12">
        <f t="shared" si="37"/>
        <v>0</v>
      </c>
      <c r="BK66" s="19">
        <v>108</v>
      </c>
      <c r="BL66" s="13">
        <f t="shared" si="38"/>
        <v>5.4</v>
      </c>
      <c r="BM66" s="12">
        <f t="shared" si="39"/>
        <v>2074.2091200000004</v>
      </c>
      <c r="BN66" s="19">
        <v>76</v>
      </c>
      <c r="BO66" s="13">
        <f t="shared" si="40"/>
        <v>3.8</v>
      </c>
      <c r="BP66" s="12">
        <f t="shared" si="41"/>
        <v>1459.6286400000001</v>
      </c>
      <c r="BQ66" s="19"/>
      <c r="BR66" s="13">
        <f t="shared" si="42"/>
        <v>0</v>
      </c>
      <c r="BS66" s="12">
        <f t="shared" si="43"/>
        <v>0</v>
      </c>
      <c r="BT66" s="19">
        <v>7</v>
      </c>
      <c r="BU66" s="13">
        <f t="shared" si="44"/>
        <v>0.35</v>
      </c>
      <c r="BV66" s="12">
        <f t="shared" si="45"/>
        <v>134.43948</v>
      </c>
      <c r="BW66" s="19">
        <v>216</v>
      </c>
      <c r="BX66" s="13">
        <f t="shared" si="46"/>
        <v>10.8</v>
      </c>
      <c r="BY66" s="12">
        <f t="shared" si="47"/>
        <v>4148.4182400000009</v>
      </c>
      <c r="BZ66" s="19">
        <v>26</v>
      </c>
      <c r="CA66" s="13">
        <f t="shared" si="48"/>
        <v>1.3</v>
      </c>
      <c r="CB66" s="12">
        <f t="shared" si="49"/>
        <v>499.34664000000009</v>
      </c>
      <c r="CC66" s="19"/>
      <c r="CD66" s="13">
        <f t="shared" si="50"/>
        <v>0</v>
      </c>
      <c r="CE66" s="12">
        <f t="shared" si="51"/>
        <v>0</v>
      </c>
      <c r="CF66" s="34">
        <v>36</v>
      </c>
      <c r="CG66" s="13">
        <f t="shared" si="52"/>
        <v>1.8</v>
      </c>
      <c r="CH66" s="12">
        <f t="shared" si="53"/>
        <v>691.40304000000015</v>
      </c>
      <c r="CI66" s="19"/>
      <c r="CJ66" s="13">
        <f t="shared" si="54"/>
        <v>0</v>
      </c>
      <c r="CK66" s="12">
        <f t="shared" si="55"/>
        <v>0</v>
      </c>
      <c r="CL66" s="19"/>
      <c r="CM66" s="13">
        <f t="shared" si="56"/>
        <v>0</v>
      </c>
      <c r="CN66" s="12">
        <f t="shared" si="57"/>
        <v>0</v>
      </c>
      <c r="CO66" s="19"/>
      <c r="CP66" s="13">
        <f t="shared" si="58"/>
        <v>0</v>
      </c>
      <c r="CQ66" s="12">
        <f t="shared" si="59"/>
        <v>0</v>
      </c>
      <c r="CR66" s="19"/>
      <c r="CS66" s="18">
        <f t="shared" si="60"/>
        <v>9775.6707600000009</v>
      </c>
    </row>
    <row r="67" spans="1:97" x14ac:dyDescent="0.25">
      <c r="A67" s="1">
        <v>173135000</v>
      </c>
      <c r="B67" t="s">
        <v>66</v>
      </c>
      <c r="C67" t="s">
        <v>67</v>
      </c>
      <c r="D67" s="2">
        <v>0.16135458167330677</v>
      </c>
      <c r="E67" s="19">
        <v>20</v>
      </c>
      <c r="F67" s="6">
        <v>19.205640000000002</v>
      </c>
      <c r="G67" s="1">
        <v>324003</v>
      </c>
      <c r="H67" s="1" t="s">
        <v>41</v>
      </c>
      <c r="I67" s="4"/>
      <c r="J67" s="11">
        <f t="shared" si="61"/>
        <v>0</v>
      </c>
      <c r="K67" s="12">
        <f t="shared" si="3"/>
        <v>0</v>
      </c>
      <c r="L67" s="19"/>
      <c r="M67" s="13">
        <f t="shared" ref="M67:M77" si="62">+IFERROR(L67/$E67,0)</f>
        <v>0</v>
      </c>
      <c r="N67" s="12">
        <f t="shared" ref="N67:N77" si="63">+L67*$F67</f>
        <v>0</v>
      </c>
      <c r="O67" s="19">
        <v>191</v>
      </c>
      <c r="P67" s="13">
        <f t="shared" ref="P67:P77" si="64">+IFERROR(O67/$E67,0)</f>
        <v>9.5500000000000007</v>
      </c>
      <c r="Q67" s="12">
        <f t="shared" ref="Q67:Q77" si="65">+O67*$F67</f>
        <v>3668.2772400000003</v>
      </c>
      <c r="R67" s="19">
        <v>0</v>
      </c>
      <c r="S67" s="13">
        <f t="shared" ref="S67:S77" si="66">+IFERROR(R67/$E67,0)</f>
        <v>0</v>
      </c>
      <c r="T67" s="12">
        <f t="shared" ref="T67:T77" si="67">+R67*$F67</f>
        <v>0</v>
      </c>
      <c r="U67" s="4"/>
      <c r="V67" s="13">
        <f t="shared" si="10"/>
        <v>0</v>
      </c>
      <c r="W67" s="12">
        <f t="shared" si="11"/>
        <v>0</v>
      </c>
      <c r="X67" s="4"/>
      <c r="Y67" s="13">
        <f t="shared" si="12"/>
        <v>0</v>
      </c>
      <c r="Z67" s="12">
        <f t="shared" si="13"/>
        <v>0</v>
      </c>
      <c r="AA67" s="4">
        <v>61</v>
      </c>
      <c r="AB67" s="13">
        <f t="shared" si="14"/>
        <v>3.05</v>
      </c>
      <c r="AC67" s="12">
        <f t="shared" si="15"/>
        <v>1171.5440400000002</v>
      </c>
      <c r="AD67" s="6">
        <v>0</v>
      </c>
      <c r="AE67" s="13">
        <f t="shared" si="16"/>
        <v>0</v>
      </c>
      <c r="AF67" s="12">
        <f t="shared" si="17"/>
        <v>0</v>
      </c>
      <c r="AG67" s="4">
        <v>61</v>
      </c>
      <c r="AH67" s="13">
        <f t="shared" si="18"/>
        <v>3.05</v>
      </c>
      <c r="AI67" s="12">
        <f t="shared" si="19"/>
        <v>1171.5440400000002</v>
      </c>
      <c r="AJ67" s="6">
        <v>0</v>
      </c>
      <c r="AK67" s="13">
        <f t="shared" si="20"/>
        <v>0</v>
      </c>
      <c r="AL67" s="12">
        <f t="shared" si="21"/>
        <v>0</v>
      </c>
      <c r="AM67" s="4"/>
      <c r="AN67" s="13">
        <f t="shared" si="22"/>
        <v>0</v>
      </c>
      <c r="AO67" s="12">
        <f t="shared" si="23"/>
        <v>0</v>
      </c>
      <c r="AP67" s="4"/>
      <c r="AQ67" s="13">
        <f t="shared" si="24"/>
        <v>0</v>
      </c>
      <c r="AR67" s="12">
        <f t="shared" si="25"/>
        <v>0</v>
      </c>
      <c r="AS67" s="4">
        <v>87</v>
      </c>
      <c r="AT67" s="13">
        <f t="shared" si="26"/>
        <v>4.3499999999999996</v>
      </c>
      <c r="AU67" s="12">
        <f t="shared" si="27"/>
        <v>1670.8906800000002</v>
      </c>
      <c r="AV67" s="4"/>
      <c r="AW67" s="13">
        <f t="shared" si="28"/>
        <v>0</v>
      </c>
      <c r="AX67" s="12">
        <f t="shared" si="29"/>
        <v>0</v>
      </c>
      <c r="AY67" s="4">
        <v>103</v>
      </c>
      <c r="AZ67" s="13">
        <f t="shared" si="30"/>
        <v>5.15</v>
      </c>
      <c r="BA67" s="12">
        <f t="shared" si="31"/>
        <v>1978.1809200000002</v>
      </c>
      <c r="BB67" s="4">
        <v>0</v>
      </c>
      <c r="BC67" s="13">
        <f t="shared" si="32"/>
        <v>0</v>
      </c>
      <c r="BD67" s="12">
        <f t="shared" si="33"/>
        <v>0</v>
      </c>
      <c r="BE67" s="19">
        <v>35</v>
      </c>
      <c r="BF67" s="13">
        <f t="shared" si="34"/>
        <v>1.75</v>
      </c>
      <c r="BG67" s="12">
        <f t="shared" si="35"/>
        <v>672.19740000000013</v>
      </c>
      <c r="BH67" s="34">
        <v>0</v>
      </c>
      <c r="BI67" s="13">
        <f t="shared" si="36"/>
        <v>0</v>
      </c>
      <c r="BJ67" s="12">
        <f t="shared" si="37"/>
        <v>0</v>
      </c>
      <c r="BK67" s="19">
        <v>106</v>
      </c>
      <c r="BL67" s="13">
        <f t="shared" si="38"/>
        <v>5.3</v>
      </c>
      <c r="BM67" s="12">
        <f t="shared" si="39"/>
        <v>2035.7978400000002</v>
      </c>
      <c r="BN67" s="19">
        <v>74</v>
      </c>
      <c r="BO67" s="13">
        <f t="shared" si="40"/>
        <v>3.7</v>
      </c>
      <c r="BP67" s="12">
        <f t="shared" si="41"/>
        <v>1421.2173600000001</v>
      </c>
      <c r="BQ67" s="19"/>
      <c r="BR67" s="13">
        <f t="shared" si="42"/>
        <v>0</v>
      </c>
      <c r="BS67" s="12">
        <f t="shared" si="43"/>
        <v>0</v>
      </c>
      <c r="BT67" s="19">
        <v>6</v>
      </c>
      <c r="BU67" s="13">
        <f t="shared" si="44"/>
        <v>0.3</v>
      </c>
      <c r="BV67" s="12">
        <f t="shared" si="45"/>
        <v>115.23384000000001</v>
      </c>
      <c r="BW67" s="19">
        <v>213</v>
      </c>
      <c r="BX67" s="13">
        <f t="shared" si="46"/>
        <v>10.65</v>
      </c>
      <c r="BY67" s="12">
        <f t="shared" si="47"/>
        <v>4090.8013200000005</v>
      </c>
      <c r="BZ67" s="19">
        <v>26</v>
      </c>
      <c r="CA67" s="13">
        <f t="shared" si="48"/>
        <v>1.3</v>
      </c>
      <c r="CB67" s="12">
        <f t="shared" si="49"/>
        <v>499.34664000000009</v>
      </c>
      <c r="CC67" s="19"/>
      <c r="CD67" s="13">
        <f t="shared" si="50"/>
        <v>0</v>
      </c>
      <c r="CE67" s="12">
        <f t="shared" si="51"/>
        <v>0</v>
      </c>
      <c r="CF67" s="34">
        <v>35</v>
      </c>
      <c r="CG67" s="13">
        <f t="shared" si="52"/>
        <v>1.75</v>
      </c>
      <c r="CH67" s="12">
        <f t="shared" si="53"/>
        <v>672.19740000000013</v>
      </c>
      <c r="CI67" s="19"/>
      <c r="CJ67" s="13">
        <f t="shared" si="54"/>
        <v>0</v>
      </c>
      <c r="CK67" s="12">
        <f t="shared" si="55"/>
        <v>0</v>
      </c>
      <c r="CL67" s="19"/>
      <c r="CM67" s="13">
        <f t="shared" si="56"/>
        <v>0</v>
      </c>
      <c r="CN67" s="12">
        <f t="shared" si="57"/>
        <v>0</v>
      </c>
      <c r="CO67" s="19"/>
      <c r="CP67" s="13">
        <f t="shared" si="58"/>
        <v>0</v>
      </c>
      <c r="CQ67" s="12">
        <f t="shared" si="59"/>
        <v>0</v>
      </c>
      <c r="CR67" s="19"/>
      <c r="CS67" s="18">
        <f t="shared" si="60"/>
        <v>9660.4369200000019</v>
      </c>
    </row>
    <row r="68" spans="1:97" x14ac:dyDescent="0.25">
      <c r="A68" s="1">
        <v>173135000</v>
      </c>
      <c r="B68" t="s">
        <v>68</v>
      </c>
      <c r="C68" t="s">
        <v>69</v>
      </c>
      <c r="D68" s="2">
        <v>5.1792828685258967E-2</v>
      </c>
      <c r="E68" s="19">
        <v>20</v>
      </c>
      <c r="F68" s="6">
        <v>19.205640000000002</v>
      </c>
      <c r="G68" s="1">
        <v>324003</v>
      </c>
      <c r="H68" s="1" t="s">
        <v>41</v>
      </c>
      <c r="I68" s="4"/>
      <c r="J68" s="11">
        <f t="shared" si="61"/>
        <v>0</v>
      </c>
      <c r="K68" s="12">
        <f t="shared" ref="K68:K77" si="68">+$I68*$F68</f>
        <v>0</v>
      </c>
      <c r="L68" s="19"/>
      <c r="M68" s="13">
        <f t="shared" si="62"/>
        <v>0</v>
      </c>
      <c r="N68" s="12">
        <f t="shared" si="63"/>
        <v>0</v>
      </c>
      <c r="O68" s="19">
        <v>61</v>
      </c>
      <c r="P68" s="13">
        <f t="shared" si="64"/>
        <v>3.05</v>
      </c>
      <c r="Q68" s="12">
        <f t="shared" si="65"/>
        <v>1171.5440400000002</v>
      </c>
      <c r="R68" s="19">
        <v>0</v>
      </c>
      <c r="S68" s="13">
        <f t="shared" si="66"/>
        <v>0</v>
      </c>
      <c r="T68" s="12">
        <f t="shared" si="67"/>
        <v>0</v>
      </c>
      <c r="U68" s="4"/>
      <c r="V68" s="13">
        <f t="shared" si="10"/>
        <v>0</v>
      </c>
      <c r="W68" s="12">
        <f t="shared" si="11"/>
        <v>0</v>
      </c>
      <c r="X68" s="4"/>
      <c r="Y68" s="13">
        <f t="shared" si="12"/>
        <v>0</v>
      </c>
      <c r="Z68" s="12">
        <f t="shared" si="13"/>
        <v>0</v>
      </c>
      <c r="AA68" s="4">
        <v>20</v>
      </c>
      <c r="AB68" s="13">
        <f t="shared" si="14"/>
        <v>1</v>
      </c>
      <c r="AC68" s="12">
        <f t="shared" si="15"/>
        <v>384.11280000000005</v>
      </c>
      <c r="AD68" s="6">
        <v>0</v>
      </c>
      <c r="AE68" s="13">
        <f t="shared" si="16"/>
        <v>0</v>
      </c>
      <c r="AF68" s="12">
        <f t="shared" si="17"/>
        <v>0</v>
      </c>
      <c r="AG68" s="4">
        <v>20</v>
      </c>
      <c r="AH68" s="13">
        <f t="shared" si="18"/>
        <v>1</v>
      </c>
      <c r="AI68" s="12">
        <f t="shared" si="19"/>
        <v>384.11280000000005</v>
      </c>
      <c r="AJ68" s="6">
        <v>0</v>
      </c>
      <c r="AK68" s="13">
        <f t="shared" si="20"/>
        <v>0</v>
      </c>
      <c r="AL68" s="12">
        <f t="shared" si="21"/>
        <v>0</v>
      </c>
      <c r="AM68" s="4"/>
      <c r="AN68" s="13">
        <f t="shared" si="22"/>
        <v>0</v>
      </c>
      <c r="AO68" s="12">
        <f t="shared" si="23"/>
        <v>0</v>
      </c>
      <c r="AP68" s="4"/>
      <c r="AQ68" s="13">
        <f t="shared" si="24"/>
        <v>0</v>
      </c>
      <c r="AR68" s="12">
        <f t="shared" si="25"/>
        <v>0</v>
      </c>
      <c r="AS68" s="4">
        <v>29</v>
      </c>
      <c r="AT68" s="13">
        <f t="shared" si="26"/>
        <v>1.45</v>
      </c>
      <c r="AU68" s="12">
        <f t="shared" si="27"/>
        <v>556.96356000000003</v>
      </c>
      <c r="AV68" s="4"/>
      <c r="AW68" s="13">
        <f t="shared" si="28"/>
        <v>0</v>
      </c>
      <c r="AX68" s="12">
        <f t="shared" si="29"/>
        <v>0</v>
      </c>
      <c r="AY68" s="4">
        <v>34</v>
      </c>
      <c r="AZ68" s="13">
        <f t="shared" si="30"/>
        <v>1.7</v>
      </c>
      <c r="BA68" s="12">
        <f t="shared" si="31"/>
        <v>652.99176000000011</v>
      </c>
      <c r="BB68" s="4">
        <v>0</v>
      </c>
      <c r="BC68" s="13">
        <f t="shared" si="32"/>
        <v>0</v>
      </c>
      <c r="BD68" s="12">
        <f t="shared" si="33"/>
        <v>0</v>
      </c>
      <c r="BE68" s="19">
        <v>11</v>
      </c>
      <c r="BF68" s="13">
        <f t="shared" si="34"/>
        <v>0.55000000000000004</v>
      </c>
      <c r="BG68" s="12">
        <f t="shared" si="35"/>
        <v>211.26204000000001</v>
      </c>
      <c r="BH68" s="34">
        <v>0</v>
      </c>
      <c r="BI68" s="13">
        <f t="shared" si="36"/>
        <v>0</v>
      </c>
      <c r="BJ68" s="12">
        <f t="shared" si="37"/>
        <v>0</v>
      </c>
      <c r="BK68" s="19">
        <v>34</v>
      </c>
      <c r="BL68" s="13">
        <f t="shared" si="38"/>
        <v>1.7</v>
      </c>
      <c r="BM68" s="12">
        <f t="shared" si="39"/>
        <v>652.99176000000011</v>
      </c>
      <c r="BN68" s="19">
        <v>24</v>
      </c>
      <c r="BO68" s="13">
        <f t="shared" si="40"/>
        <v>1.2</v>
      </c>
      <c r="BP68" s="12">
        <f t="shared" si="41"/>
        <v>460.93536000000006</v>
      </c>
      <c r="BQ68" s="19"/>
      <c r="BR68" s="13">
        <f t="shared" si="42"/>
        <v>0</v>
      </c>
      <c r="BS68" s="12">
        <f t="shared" si="43"/>
        <v>0</v>
      </c>
      <c r="BT68" s="19">
        <v>2</v>
      </c>
      <c r="BU68" s="13">
        <f t="shared" si="44"/>
        <v>0.1</v>
      </c>
      <c r="BV68" s="12">
        <f t="shared" si="45"/>
        <v>38.411280000000005</v>
      </c>
      <c r="BW68" s="19">
        <v>68</v>
      </c>
      <c r="BX68" s="13">
        <f t="shared" si="46"/>
        <v>3.4</v>
      </c>
      <c r="BY68" s="12">
        <f t="shared" si="47"/>
        <v>1305.9835200000002</v>
      </c>
      <c r="BZ68" s="19">
        <v>9</v>
      </c>
      <c r="CA68" s="13">
        <f t="shared" si="48"/>
        <v>0.45</v>
      </c>
      <c r="CB68" s="12">
        <f t="shared" si="49"/>
        <v>172.85076000000004</v>
      </c>
      <c r="CC68" s="19"/>
      <c r="CD68" s="13">
        <f t="shared" si="50"/>
        <v>0</v>
      </c>
      <c r="CE68" s="12">
        <f t="shared" si="51"/>
        <v>0</v>
      </c>
      <c r="CF68" s="34">
        <v>12</v>
      </c>
      <c r="CG68" s="13">
        <f t="shared" si="52"/>
        <v>0.6</v>
      </c>
      <c r="CH68" s="12">
        <f t="shared" si="53"/>
        <v>230.46768000000003</v>
      </c>
      <c r="CI68" s="19"/>
      <c r="CJ68" s="13">
        <f t="shared" si="54"/>
        <v>0</v>
      </c>
      <c r="CK68" s="12">
        <f t="shared" si="55"/>
        <v>0</v>
      </c>
      <c r="CL68" s="19"/>
      <c r="CM68" s="13">
        <f t="shared" si="56"/>
        <v>0</v>
      </c>
      <c r="CN68" s="12">
        <f t="shared" si="57"/>
        <v>0</v>
      </c>
      <c r="CO68" s="19"/>
      <c r="CP68" s="13">
        <f t="shared" si="58"/>
        <v>0</v>
      </c>
      <c r="CQ68" s="12">
        <f t="shared" si="59"/>
        <v>0</v>
      </c>
      <c r="CR68" s="19"/>
      <c r="CS68" s="18">
        <f t="shared" si="60"/>
        <v>3149.7249600000005</v>
      </c>
    </row>
    <row r="69" spans="1:97" x14ac:dyDescent="0.25">
      <c r="J69" s="11">
        <f t="shared" ref="J69:J77" si="69">+IFERROR(I69/$E69,0)</f>
        <v>0</v>
      </c>
      <c r="K69" s="12">
        <f t="shared" si="68"/>
        <v>0</v>
      </c>
      <c r="L69" s="19"/>
      <c r="M69" s="13">
        <f t="shared" si="62"/>
        <v>0</v>
      </c>
      <c r="N69" s="12">
        <f t="shared" si="63"/>
        <v>0</v>
      </c>
      <c r="O69" s="19">
        <v>0</v>
      </c>
      <c r="P69" s="13">
        <f t="shared" si="64"/>
        <v>0</v>
      </c>
      <c r="Q69" s="12">
        <f t="shared" si="65"/>
        <v>0</v>
      </c>
      <c r="R69" s="19">
        <v>0</v>
      </c>
      <c r="S69" s="13">
        <f t="shared" si="66"/>
        <v>0</v>
      </c>
      <c r="T69" s="12">
        <f t="shared" si="67"/>
        <v>0</v>
      </c>
      <c r="U69" s="4"/>
      <c r="V69" s="13">
        <f t="shared" si="10"/>
        <v>0</v>
      </c>
      <c r="W69" s="12">
        <f t="shared" si="11"/>
        <v>0</v>
      </c>
      <c r="X69" s="4"/>
      <c r="Y69" s="13">
        <f t="shared" si="12"/>
        <v>0</v>
      </c>
      <c r="Z69" s="12">
        <f t="shared" si="13"/>
        <v>0</v>
      </c>
      <c r="AA69" s="4">
        <v>0</v>
      </c>
      <c r="AB69" s="13">
        <f t="shared" si="14"/>
        <v>0</v>
      </c>
      <c r="AC69" s="12">
        <f t="shared" si="15"/>
        <v>0</v>
      </c>
      <c r="AD69" s="6">
        <v>0</v>
      </c>
      <c r="AE69" s="13">
        <f t="shared" si="16"/>
        <v>0</v>
      </c>
      <c r="AF69" s="12">
        <f t="shared" si="17"/>
        <v>0</v>
      </c>
      <c r="AG69" s="4">
        <v>0</v>
      </c>
      <c r="AH69" s="13">
        <f t="shared" si="18"/>
        <v>0</v>
      </c>
      <c r="AI69" s="12">
        <f t="shared" si="19"/>
        <v>0</v>
      </c>
      <c r="AJ69" s="6">
        <v>0</v>
      </c>
      <c r="AK69" s="13">
        <f t="shared" si="20"/>
        <v>0</v>
      </c>
      <c r="AL69" s="12">
        <f t="shared" si="21"/>
        <v>0</v>
      </c>
      <c r="AM69" s="4"/>
      <c r="AN69" s="13">
        <f t="shared" si="22"/>
        <v>0</v>
      </c>
      <c r="AO69" s="12">
        <f t="shared" si="23"/>
        <v>0</v>
      </c>
      <c r="AP69" s="4"/>
      <c r="AQ69" s="13">
        <f t="shared" si="24"/>
        <v>0</v>
      </c>
      <c r="AR69" s="12">
        <f t="shared" si="25"/>
        <v>0</v>
      </c>
      <c r="AS69" s="4">
        <v>0</v>
      </c>
      <c r="AT69" s="13">
        <f t="shared" si="26"/>
        <v>0</v>
      </c>
      <c r="AU69" s="12">
        <f t="shared" si="27"/>
        <v>0</v>
      </c>
      <c r="AV69" s="4"/>
      <c r="AW69" s="13">
        <f t="shared" si="28"/>
        <v>0</v>
      </c>
      <c r="AX69" s="12">
        <f t="shared" si="29"/>
        <v>0</v>
      </c>
      <c r="AY69" s="4">
        <v>0</v>
      </c>
      <c r="AZ69" s="13">
        <f t="shared" si="30"/>
        <v>0</v>
      </c>
      <c r="BA69" s="12">
        <f t="shared" si="31"/>
        <v>0</v>
      </c>
      <c r="BB69" s="4">
        <v>0</v>
      </c>
      <c r="BC69" s="13">
        <f t="shared" si="32"/>
        <v>0</v>
      </c>
      <c r="BD69" s="12">
        <f t="shared" si="33"/>
        <v>0</v>
      </c>
      <c r="BE69" s="19">
        <v>0</v>
      </c>
      <c r="BF69" s="13">
        <f t="shared" si="34"/>
        <v>0</v>
      </c>
      <c r="BG69" s="12">
        <f t="shared" si="35"/>
        <v>0</v>
      </c>
      <c r="BH69" s="34">
        <v>0</v>
      </c>
      <c r="BI69" s="13">
        <f t="shared" si="36"/>
        <v>0</v>
      </c>
      <c r="BJ69" s="12">
        <f t="shared" si="37"/>
        <v>0</v>
      </c>
      <c r="BK69" s="19">
        <v>0</v>
      </c>
      <c r="BL69" s="13">
        <f t="shared" si="38"/>
        <v>0</v>
      </c>
      <c r="BM69" s="12">
        <f t="shared" si="39"/>
        <v>0</v>
      </c>
      <c r="BN69" s="19">
        <v>0</v>
      </c>
      <c r="BO69" s="13">
        <f t="shared" si="40"/>
        <v>0</v>
      </c>
      <c r="BP69" s="12">
        <f t="shared" si="41"/>
        <v>0</v>
      </c>
      <c r="BQ69" s="19"/>
      <c r="BR69" s="13">
        <f t="shared" si="42"/>
        <v>0</v>
      </c>
      <c r="BS69" s="12">
        <f t="shared" si="43"/>
        <v>0</v>
      </c>
      <c r="BT69" s="19">
        <v>0</v>
      </c>
      <c r="BU69" s="13">
        <f t="shared" si="44"/>
        <v>0</v>
      </c>
      <c r="BV69" s="12">
        <f t="shared" si="45"/>
        <v>0</v>
      </c>
      <c r="BW69" s="19">
        <v>0</v>
      </c>
      <c r="BX69" s="13">
        <f t="shared" si="46"/>
        <v>0</v>
      </c>
      <c r="BY69" s="12">
        <f t="shared" si="47"/>
        <v>0</v>
      </c>
      <c r="BZ69" s="19">
        <v>0</v>
      </c>
      <c r="CA69" s="13">
        <f t="shared" si="48"/>
        <v>0</v>
      </c>
      <c r="CB69" s="12">
        <f t="shared" si="49"/>
        <v>0</v>
      </c>
      <c r="CC69" s="19"/>
      <c r="CD69" s="13">
        <f t="shared" si="50"/>
        <v>0</v>
      </c>
      <c r="CE69" s="12">
        <f t="shared" si="51"/>
        <v>0</v>
      </c>
      <c r="CF69" s="34">
        <v>0</v>
      </c>
      <c r="CG69" s="13">
        <f t="shared" si="52"/>
        <v>0</v>
      </c>
      <c r="CH69" s="12">
        <f t="shared" si="53"/>
        <v>0</v>
      </c>
      <c r="CI69" s="19">
        <v>0</v>
      </c>
      <c r="CJ69" s="13">
        <f t="shared" si="54"/>
        <v>0</v>
      </c>
      <c r="CK69" s="12">
        <f t="shared" si="55"/>
        <v>0</v>
      </c>
      <c r="CL69" s="19"/>
      <c r="CM69" s="13">
        <f t="shared" si="56"/>
        <v>0</v>
      </c>
      <c r="CN69" s="12">
        <f t="shared" si="57"/>
        <v>0</v>
      </c>
      <c r="CO69" s="19"/>
      <c r="CP69" s="13">
        <f t="shared" si="58"/>
        <v>0</v>
      </c>
      <c r="CQ69" s="12">
        <f t="shared" si="59"/>
        <v>0</v>
      </c>
      <c r="CR69" s="19"/>
      <c r="CS69" s="18">
        <f t="shared" si="60"/>
        <v>0</v>
      </c>
    </row>
    <row r="70" spans="1:97" x14ac:dyDescent="0.25">
      <c r="J70" s="11">
        <f t="shared" si="69"/>
        <v>0</v>
      </c>
      <c r="K70" s="12">
        <f t="shared" si="68"/>
        <v>0</v>
      </c>
      <c r="L70" s="19"/>
      <c r="M70" s="13">
        <f t="shared" si="62"/>
        <v>0</v>
      </c>
      <c r="N70" s="12">
        <f t="shared" si="63"/>
        <v>0</v>
      </c>
      <c r="O70" s="19">
        <v>0</v>
      </c>
      <c r="P70" s="13">
        <f t="shared" si="64"/>
        <v>0</v>
      </c>
      <c r="Q70" s="12">
        <f t="shared" si="65"/>
        <v>0</v>
      </c>
      <c r="R70" s="19">
        <v>0</v>
      </c>
      <c r="S70" s="13">
        <f t="shared" si="66"/>
        <v>0</v>
      </c>
      <c r="T70" s="12">
        <f t="shared" si="67"/>
        <v>0</v>
      </c>
      <c r="U70" s="4"/>
      <c r="V70" s="13">
        <f t="shared" si="10"/>
        <v>0</v>
      </c>
      <c r="W70" s="12">
        <f t="shared" si="11"/>
        <v>0</v>
      </c>
      <c r="X70" s="4"/>
      <c r="Y70" s="13">
        <f t="shared" si="12"/>
        <v>0</v>
      </c>
      <c r="Z70" s="12">
        <f t="shared" si="13"/>
        <v>0</v>
      </c>
      <c r="AA70" s="4">
        <v>0</v>
      </c>
      <c r="AB70" s="13">
        <f t="shared" si="14"/>
        <v>0</v>
      </c>
      <c r="AC70" s="12">
        <f t="shared" si="15"/>
        <v>0</v>
      </c>
      <c r="AD70" s="6">
        <v>0</v>
      </c>
      <c r="AE70" s="13">
        <f t="shared" si="16"/>
        <v>0</v>
      </c>
      <c r="AF70" s="12">
        <f t="shared" si="17"/>
        <v>0</v>
      </c>
      <c r="AG70" s="4">
        <v>0</v>
      </c>
      <c r="AH70" s="13">
        <f t="shared" si="18"/>
        <v>0</v>
      </c>
      <c r="AI70" s="12">
        <f t="shared" si="19"/>
        <v>0</v>
      </c>
      <c r="AJ70" s="6">
        <v>0</v>
      </c>
      <c r="AK70" s="13">
        <f t="shared" si="20"/>
        <v>0</v>
      </c>
      <c r="AL70" s="12">
        <f t="shared" si="21"/>
        <v>0</v>
      </c>
      <c r="AM70" s="4"/>
      <c r="AN70" s="13">
        <f t="shared" si="22"/>
        <v>0</v>
      </c>
      <c r="AO70" s="12">
        <f t="shared" si="23"/>
        <v>0</v>
      </c>
      <c r="AP70" s="4"/>
      <c r="AQ70" s="13">
        <f t="shared" si="24"/>
        <v>0</v>
      </c>
      <c r="AR70" s="12">
        <f t="shared" si="25"/>
        <v>0</v>
      </c>
      <c r="AS70" s="4">
        <v>0</v>
      </c>
      <c r="AT70" s="13">
        <f t="shared" si="26"/>
        <v>0</v>
      </c>
      <c r="AU70" s="12">
        <f t="shared" si="27"/>
        <v>0</v>
      </c>
      <c r="AV70" s="4"/>
      <c r="AW70" s="13">
        <f t="shared" si="28"/>
        <v>0</v>
      </c>
      <c r="AX70" s="12">
        <f t="shared" si="29"/>
        <v>0</v>
      </c>
      <c r="AY70" s="4">
        <v>0</v>
      </c>
      <c r="AZ70" s="13">
        <f t="shared" si="30"/>
        <v>0</v>
      </c>
      <c r="BA70" s="12">
        <f t="shared" si="31"/>
        <v>0</v>
      </c>
      <c r="BB70" s="4">
        <v>0</v>
      </c>
      <c r="BC70" s="13">
        <f t="shared" si="32"/>
        <v>0</v>
      </c>
      <c r="BD70" s="12">
        <f t="shared" si="33"/>
        <v>0</v>
      </c>
      <c r="BE70" s="19">
        <v>0</v>
      </c>
      <c r="BF70" s="13">
        <f t="shared" si="34"/>
        <v>0</v>
      </c>
      <c r="BG70" s="12">
        <f t="shared" si="35"/>
        <v>0</v>
      </c>
      <c r="BH70" s="34">
        <v>0</v>
      </c>
      <c r="BI70" s="13">
        <f t="shared" si="36"/>
        <v>0</v>
      </c>
      <c r="BJ70" s="12">
        <f t="shared" si="37"/>
        <v>0</v>
      </c>
      <c r="BK70" s="19">
        <v>0</v>
      </c>
      <c r="BL70" s="13">
        <f t="shared" si="38"/>
        <v>0</v>
      </c>
      <c r="BM70" s="12">
        <f t="shared" si="39"/>
        <v>0</v>
      </c>
      <c r="BN70" s="19">
        <v>0</v>
      </c>
      <c r="BO70" s="13">
        <f t="shared" si="40"/>
        <v>0</v>
      </c>
      <c r="BP70" s="12">
        <f t="shared" si="41"/>
        <v>0</v>
      </c>
      <c r="BQ70" s="19"/>
      <c r="BR70" s="13">
        <f t="shared" si="42"/>
        <v>0</v>
      </c>
      <c r="BS70" s="12">
        <f t="shared" si="43"/>
        <v>0</v>
      </c>
      <c r="BT70" s="19">
        <v>0</v>
      </c>
      <c r="BU70" s="13">
        <f t="shared" si="44"/>
        <v>0</v>
      </c>
      <c r="BV70" s="12">
        <f t="shared" si="45"/>
        <v>0</v>
      </c>
      <c r="BW70" s="19">
        <v>0</v>
      </c>
      <c r="BX70" s="13">
        <f t="shared" si="46"/>
        <v>0</v>
      </c>
      <c r="BY70" s="12">
        <f t="shared" si="47"/>
        <v>0</v>
      </c>
      <c r="BZ70" s="19">
        <v>0</v>
      </c>
      <c r="CA70" s="13">
        <f t="shared" si="48"/>
        <v>0</v>
      </c>
      <c r="CB70" s="12">
        <f t="shared" si="49"/>
        <v>0</v>
      </c>
      <c r="CC70" s="19"/>
      <c r="CD70" s="13">
        <f t="shared" si="50"/>
        <v>0</v>
      </c>
      <c r="CE70" s="12">
        <f t="shared" si="51"/>
        <v>0</v>
      </c>
      <c r="CF70" s="34">
        <v>0</v>
      </c>
      <c r="CG70" s="13">
        <f t="shared" si="52"/>
        <v>0</v>
      </c>
      <c r="CH70" s="12">
        <f t="shared" si="53"/>
        <v>0</v>
      </c>
      <c r="CI70" s="19">
        <v>0</v>
      </c>
      <c r="CJ70" s="13">
        <f t="shared" si="54"/>
        <v>0</v>
      </c>
      <c r="CK70" s="12">
        <f t="shared" si="55"/>
        <v>0</v>
      </c>
      <c r="CL70" s="19"/>
      <c r="CM70" s="13">
        <f t="shared" si="56"/>
        <v>0</v>
      </c>
      <c r="CN70" s="12">
        <f t="shared" si="57"/>
        <v>0</v>
      </c>
      <c r="CO70" s="19">
        <f>+ROUND(SUMIFS('[2]CHI TIÊT'!$AC:$AC,'[2]CHI TIÊT'!$I:$I,$A70,'[2]CHI TIÊT'!$M:$M,$B$1)*$D70,0)+ROUND(SUMIFS('[2]CHI TIÊT'!$AC:$AC,'[2]CHI TIÊT'!$I:$I,$A70,'[2]CHI TIÊT'!$M:$M,$B$2)*$D70,0)+ROUND(SUMIFS('[2]CHI TIÊT'!$AC:$AC,'[2]CHI TIÊT'!$I:$I,$A70,'[2]CHI TIÊT'!$M:$M,$B$3)*$D70,0)</f>
        <v>0</v>
      </c>
      <c r="CP70" s="13">
        <f t="shared" si="58"/>
        <v>0</v>
      </c>
      <c r="CQ70" s="12">
        <f t="shared" si="59"/>
        <v>0</v>
      </c>
      <c r="CR70" s="19"/>
      <c r="CS70" s="18">
        <f t="shared" si="60"/>
        <v>0</v>
      </c>
    </row>
    <row r="71" spans="1:97" x14ac:dyDescent="0.25">
      <c r="A71" s="1">
        <v>173147000</v>
      </c>
      <c r="B71" t="s">
        <v>56</v>
      </c>
      <c r="C71" t="s">
        <v>57</v>
      </c>
      <c r="D71" s="2">
        <v>0.20517928286852591</v>
      </c>
      <c r="E71" s="19">
        <v>6</v>
      </c>
      <c r="F71" s="4">
        <v>23.176800000000004</v>
      </c>
      <c r="G71" s="1">
        <v>320028</v>
      </c>
      <c r="H71" s="1" t="s">
        <v>54</v>
      </c>
      <c r="I71" s="4"/>
      <c r="J71" s="11">
        <f t="shared" si="69"/>
        <v>0</v>
      </c>
      <c r="K71" s="12">
        <f t="shared" si="68"/>
        <v>0</v>
      </c>
      <c r="L71" s="19"/>
      <c r="M71" s="13">
        <f t="shared" si="62"/>
        <v>0</v>
      </c>
      <c r="N71" s="12">
        <f t="shared" si="63"/>
        <v>0</v>
      </c>
      <c r="O71" s="19">
        <v>82</v>
      </c>
      <c r="P71" s="13">
        <f t="shared" si="64"/>
        <v>13.666666666666666</v>
      </c>
      <c r="Q71" s="12">
        <f t="shared" si="65"/>
        <v>1900.4976000000004</v>
      </c>
      <c r="R71" s="19">
        <v>0</v>
      </c>
      <c r="S71" s="13">
        <f t="shared" si="66"/>
        <v>0</v>
      </c>
      <c r="T71" s="12">
        <f t="shared" si="67"/>
        <v>0</v>
      </c>
      <c r="U71" s="4"/>
      <c r="V71" s="13">
        <f t="shared" si="10"/>
        <v>0</v>
      </c>
      <c r="W71" s="12">
        <f t="shared" si="11"/>
        <v>0</v>
      </c>
      <c r="X71" s="4"/>
      <c r="Y71" s="13">
        <f t="shared" si="12"/>
        <v>0</v>
      </c>
      <c r="Z71" s="12">
        <f t="shared" si="13"/>
        <v>0</v>
      </c>
      <c r="AA71" s="4">
        <v>62</v>
      </c>
      <c r="AB71" s="13">
        <f t="shared" si="14"/>
        <v>10.333333333333334</v>
      </c>
      <c r="AC71" s="12">
        <f t="shared" si="15"/>
        <v>1436.9616000000003</v>
      </c>
      <c r="AD71" s="6">
        <v>0</v>
      </c>
      <c r="AE71" s="13">
        <f t="shared" si="16"/>
        <v>0</v>
      </c>
      <c r="AF71" s="12">
        <f t="shared" si="17"/>
        <v>0</v>
      </c>
      <c r="AG71" s="4">
        <v>73</v>
      </c>
      <c r="AH71" s="13">
        <f t="shared" si="18"/>
        <v>12.166666666666666</v>
      </c>
      <c r="AI71" s="12">
        <f t="shared" si="19"/>
        <v>1691.9064000000003</v>
      </c>
      <c r="AJ71" s="6">
        <v>270</v>
      </c>
      <c r="AK71" s="13">
        <f t="shared" si="20"/>
        <v>45</v>
      </c>
      <c r="AL71" s="12">
        <f t="shared" si="21"/>
        <v>6257.7360000000008</v>
      </c>
      <c r="AM71" s="4"/>
      <c r="AN71" s="13">
        <f t="shared" si="22"/>
        <v>0</v>
      </c>
      <c r="AO71" s="12">
        <f t="shared" si="23"/>
        <v>0</v>
      </c>
      <c r="AP71" s="4"/>
      <c r="AQ71" s="13">
        <f t="shared" si="24"/>
        <v>0</v>
      </c>
      <c r="AR71" s="12">
        <f t="shared" si="25"/>
        <v>0</v>
      </c>
      <c r="AS71" s="4">
        <v>25</v>
      </c>
      <c r="AT71" s="13">
        <f t="shared" ref="AT71:AT77" si="70">+IFERROR(AS71/$E71,0)</f>
        <v>4.166666666666667</v>
      </c>
      <c r="AU71" s="12">
        <f t="shared" ref="AU71:AU77" si="71">+AS71*$F71</f>
        <v>579.42000000000007</v>
      </c>
      <c r="AV71" s="4"/>
      <c r="AW71" s="13">
        <f t="shared" si="28"/>
        <v>0</v>
      </c>
      <c r="AX71" s="12">
        <f t="shared" si="29"/>
        <v>0</v>
      </c>
      <c r="AY71" s="4">
        <v>0</v>
      </c>
      <c r="AZ71" s="13">
        <f t="shared" si="30"/>
        <v>0</v>
      </c>
      <c r="BA71" s="12">
        <f t="shared" si="31"/>
        <v>0</v>
      </c>
      <c r="BB71" s="4">
        <v>0</v>
      </c>
      <c r="BC71" s="13">
        <f t="shared" si="32"/>
        <v>0</v>
      </c>
      <c r="BD71" s="12">
        <f t="shared" si="33"/>
        <v>0</v>
      </c>
      <c r="BE71" s="19">
        <v>161</v>
      </c>
      <c r="BF71" s="13">
        <f t="shared" si="34"/>
        <v>26.833333333333332</v>
      </c>
      <c r="BG71" s="12">
        <f t="shared" si="35"/>
        <v>3731.4648000000007</v>
      </c>
      <c r="BH71" s="34">
        <v>110</v>
      </c>
      <c r="BI71" s="13">
        <f t="shared" si="36"/>
        <v>18.333333333333332</v>
      </c>
      <c r="BJ71" s="12">
        <f t="shared" si="37"/>
        <v>2549.4480000000003</v>
      </c>
      <c r="BK71" s="19">
        <v>36</v>
      </c>
      <c r="BL71" s="13">
        <f t="shared" si="38"/>
        <v>6</v>
      </c>
      <c r="BM71" s="12">
        <f t="shared" si="39"/>
        <v>834.36480000000017</v>
      </c>
      <c r="BN71" s="19">
        <v>73</v>
      </c>
      <c r="BO71" s="13">
        <f t="shared" si="40"/>
        <v>12.166666666666666</v>
      </c>
      <c r="BP71" s="12">
        <f t="shared" si="41"/>
        <v>1691.9064000000003</v>
      </c>
      <c r="BQ71" s="19"/>
      <c r="BR71" s="13">
        <f t="shared" si="42"/>
        <v>0</v>
      </c>
      <c r="BS71" s="12">
        <f t="shared" si="43"/>
        <v>0</v>
      </c>
      <c r="BT71" s="19">
        <v>123</v>
      </c>
      <c r="BU71" s="13">
        <f t="shared" si="44"/>
        <v>20.5</v>
      </c>
      <c r="BV71" s="12">
        <f t="shared" si="45"/>
        <v>2850.7464000000004</v>
      </c>
      <c r="BW71" s="19">
        <v>73</v>
      </c>
      <c r="BX71" s="13">
        <f t="shared" si="46"/>
        <v>12.166666666666666</v>
      </c>
      <c r="BY71" s="12">
        <f t="shared" si="47"/>
        <v>1691.9064000000003</v>
      </c>
      <c r="BZ71" s="19">
        <v>49</v>
      </c>
      <c r="CA71" s="13">
        <f t="shared" si="48"/>
        <v>8.1666666666666661</v>
      </c>
      <c r="CB71" s="12">
        <f t="shared" si="49"/>
        <v>1135.6632000000002</v>
      </c>
      <c r="CC71" s="19"/>
      <c r="CD71" s="13">
        <f t="shared" si="50"/>
        <v>0</v>
      </c>
      <c r="CE71" s="12">
        <f t="shared" si="51"/>
        <v>0</v>
      </c>
      <c r="CF71" s="34">
        <v>25</v>
      </c>
      <c r="CG71" s="13">
        <f t="shared" si="52"/>
        <v>4.166666666666667</v>
      </c>
      <c r="CH71" s="12">
        <f t="shared" si="53"/>
        <v>579.42000000000007</v>
      </c>
      <c r="CI71" s="19">
        <v>22</v>
      </c>
      <c r="CJ71" s="13">
        <f t="shared" si="54"/>
        <v>3.6666666666666665</v>
      </c>
      <c r="CK71" s="12">
        <f t="shared" si="55"/>
        <v>509.88960000000009</v>
      </c>
      <c r="CL71" s="19"/>
      <c r="CM71" s="13">
        <f t="shared" si="56"/>
        <v>0</v>
      </c>
      <c r="CN71" s="12">
        <f t="shared" si="57"/>
        <v>0</v>
      </c>
      <c r="CO71" s="19">
        <f>+ROUND(SUMIFS('[2]CHI TIÊT'!$AC:$AC,'[2]CHI TIÊT'!$I:$I,$A71,'[2]CHI TIÊT'!$M:$M,$B$1)*$D71,0)+ROUND(SUMIFS('[2]CHI TIÊT'!$AC:$AC,'[2]CHI TIÊT'!$I:$I,$A71,'[2]CHI TIÊT'!$M:$M,$B$2)*$D71,0)+ROUND(SUMIFS('[2]CHI TIÊT'!$AC:$AC,'[2]CHI TIÊT'!$I:$I,$A71,'[2]CHI TIÊT'!$M:$M,$B$3)*$D71,0)</f>
        <v>0</v>
      </c>
      <c r="CP71" s="13">
        <f t="shared" si="58"/>
        <v>0</v>
      </c>
      <c r="CQ71" s="12">
        <f t="shared" si="59"/>
        <v>0</v>
      </c>
      <c r="CR71" s="19"/>
      <c r="CS71" s="18">
        <f t="shared" si="60"/>
        <v>11866.521600000002</v>
      </c>
    </row>
    <row r="72" spans="1:97" x14ac:dyDescent="0.25">
      <c r="A72" s="1">
        <v>173147000</v>
      </c>
      <c r="B72" t="s">
        <v>58</v>
      </c>
      <c r="C72" t="s">
        <v>59</v>
      </c>
      <c r="D72" s="2">
        <v>0.12151394422310756</v>
      </c>
      <c r="E72" s="19">
        <v>6</v>
      </c>
      <c r="F72" s="4">
        <v>23.176800000000004</v>
      </c>
      <c r="G72" s="1">
        <v>320028</v>
      </c>
      <c r="H72" s="1" t="s">
        <v>54</v>
      </c>
      <c r="I72" s="4"/>
      <c r="J72" s="11">
        <f t="shared" si="69"/>
        <v>0</v>
      </c>
      <c r="K72" s="12">
        <f t="shared" si="68"/>
        <v>0</v>
      </c>
      <c r="L72" s="19"/>
      <c r="M72" s="13">
        <f t="shared" si="62"/>
        <v>0</v>
      </c>
      <c r="N72" s="12">
        <f t="shared" si="63"/>
        <v>0</v>
      </c>
      <c r="O72" s="19">
        <v>49</v>
      </c>
      <c r="P72" s="13">
        <f t="shared" si="64"/>
        <v>8.1666666666666661</v>
      </c>
      <c r="Q72" s="12">
        <f t="shared" si="65"/>
        <v>1135.6632000000002</v>
      </c>
      <c r="R72" s="19">
        <v>0</v>
      </c>
      <c r="S72" s="13">
        <f t="shared" si="66"/>
        <v>0</v>
      </c>
      <c r="T72" s="12">
        <f t="shared" si="67"/>
        <v>0</v>
      </c>
      <c r="U72" s="4"/>
      <c r="V72" s="13">
        <f t="shared" si="10"/>
        <v>0</v>
      </c>
      <c r="W72" s="12">
        <f t="shared" si="11"/>
        <v>0</v>
      </c>
      <c r="X72" s="4"/>
      <c r="Y72" s="13">
        <f t="shared" si="12"/>
        <v>0</v>
      </c>
      <c r="Z72" s="12">
        <f t="shared" si="13"/>
        <v>0</v>
      </c>
      <c r="AA72" s="4">
        <v>36</v>
      </c>
      <c r="AB72" s="13">
        <f t="shared" si="14"/>
        <v>6</v>
      </c>
      <c r="AC72" s="12">
        <f t="shared" si="15"/>
        <v>834.36480000000017</v>
      </c>
      <c r="AD72" s="6">
        <v>0</v>
      </c>
      <c r="AE72" s="13">
        <f t="shared" si="16"/>
        <v>0</v>
      </c>
      <c r="AF72" s="12">
        <f t="shared" si="17"/>
        <v>0</v>
      </c>
      <c r="AG72" s="4">
        <v>44</v>
      </c>
      <c r="AH72" s="13">
        <f t="shared" si="18"/>
        <v>7.333333333333333</v>
      </c>
      <c r="AI72" s="12">
        <f t="shared" si="19"/>
        <v>1019.7792000000002</v>
      </c>
      <c r="AJ72" s="6">
        <v>160</v>
      </c>
      <c r="AK72" s="13">
        <f t="shared" si="20"/>
        <v>26.666666666666668</v>
      </c>
      <c r="AL72" s="12">
        <f t="shared" si="21"/>
        <v>3708.2880000000005</v>
      </c>
      <c r="AM72" s="4"/>
      <c r="AN72" s="13">
        <f t="shared" si="22"/>
        <v>0</v>
      </c>
      <c r="AO72" s="12">
        <f t="shared" si="23"/>
        <v>0</v>
      </c>
      <c r="AP72" s="4"/>
      <c r="AQ72" s="13">
        <f t="shared" si="24"/>
        <v>0</v>
      </c>
      <c r="AR72" s="12">
        <f t="shared" si="25"/>
        <v>0</v>
      </c>
      <c r="AS72" s="4">
        <v>15</v>
      </c>
      <c r="AT72" s="13">
        <f t="shared" si="70"/>
        <v>2.5</v>
      </c>
      <c r="AU72" s="12">
        <f t="shared" si="71"/>
        <v>347.65200000000004</v>
      </c>
      <c r="AV72" s="4"/>
      <c r="AW72" s="13">
        <f t="shared" si="28"/>
        <v>0</v>
      </c>
      <c r="AX72" s="12">
        <f t="shared" si="29"/>
        <v>0</v>
      </c>
      <c r="AY72" s="4">
        <v>0</v>
      </c>
      <c r="AZ72" s="13">
        <f t="shared" si="30"/>
        <v>0</v>
      </c>
      <c r="BA72" s="12">
        <f t="shared" si="31"/>
        <v>0</v>
      </c>
      <c r="BB72" s="4">
        <v>0</v>
      </c>
      <c r="BC72" s="13">
        <f t="shared" si="32"/>
        <v>0</v>
      </c>
      <c r="BD72" s="12">
        <f t="shared" si="33"/>
        <v>0</v>
      </c>
      <c r="BE72" s="19">
        <v>94</v>
      </c>
      <c r="BF72" s="13">
        <f t="shared" si="34"/>
        <v>15.666666666666666</v>
      </c>
      <c r="BG72" s="12">
        <f t="shared" si="35"/>
        <v>2178.6192000000005</v>
      </c>
      <c r="BH72" s="34">
        <v>66</v>
      </c>
      <c r="BI72" s="13">
        <f t="shared" si="36"/>
        <v>11</v>
      </c>
      <c r="BJ72" s="12">
        <f t="shared" si="37"/>
        <v>1529.6688000000001</v>
      </c>
      <c r="BK72" s="19">
        <v>21</v>
      </c>
      <c r="BL72" s="13">
        <f t="shared" si="38"/>
        <v>3.5</v>
      </c>
      <c r="BM72" s="12">
        <f t="shared" si="39"/>
        <v>486.71280000000007</v>
      </c>
      <c r="BN72" s="19">
        <v>44</v>
      </c>
      <c r="BO72" s="13">
        <f t="shared" si="40"/>
        <v>7.333333333333333</v>
      </c>
      <c r="BP72" s="12">
        <f t="shared" si="41"/>
        <v>1019.7792000000002</v>
      </c>
      <c r="BQ72" s="19"/>
      <c r="BR72" s="13">
        <f t="shared" si="42"/>
        <v>0</v>
      </c>
      <c r="BS72" s="12">
        <f t="shared" si="43"/>
        <v>0</v>
      </c>
      <c r="BT72" s="19">
        <v>73</v>
      </c>
      <c r="BU72" s="13">
        <f t="shared" si="44"/>
        <v>12.166666666666666</v>
      </c>
      <c r="BV72" s="12">
        <f t="shared" si="45"/>
        <v>1691.9064000000003</v>
      </c>
      <c r="BW72" s="19">
        <v>44</v>
      </c>
      <c r="BX72" s="13">
        <f t="shared" si="46"/>
        <v>7.333333333333333</v>
      </c>
      <c r="BY72" s="12">
        <f t="shared" si="47"/>
        <v>1019.7792000000002</v>
      </c>
      <c r="BZ72" s="19">
        <v>29</v>
      </c>
      <c r="CA72" s="13">
        <f t="shared" si="48"/>
        <v>4.833333333333333</v>
      </c>
      <c r="CB72" s="12">
        <f t="shared" si="49"/>
        <v>672.12720000000013</v>
      </c>
      <c r="CC72" s="19"/>
      <c r="CD72" s="13">
        <f t="shared" si="50"/>
        <v>0</v>
      </c>
      <c r="CE72" s="12">
        <f t="shared" si="51"/>
        <v>0</v>
      </c>
      <c r="CF72" s="34">
        <v>15</v>
      </c>
      <c r="CG72" s="13">
        <f t="shared" si="52"/>
        <v>2.5</v>
      </c>
      <c r="CH72" s="12">
        <f t="shared" si="53"/>
        <v>347.65200000000004</v>
      </c>
      <c r="CI72" s="19">
        <v>13</v>
      </c>
      <c r="CJ72" s="13">
        <f t="shared" si="54"/>
        <v>2.1666666666666665</v>
      </c>
      <c r="CK72" s="12">
        <f t="shared" si="55"/>
        <v>301.29840000000007</v>
      </c>
      <c r="CL72" s="19"/>
      <c r="CM72" s="13">
        <f t="shared" si="56"/>
        <v>0</v>
      </c>
      <c r="CN72" s="12">
        <f t="shared" si="57"/>
        <v>0</v>
      </c>
      <c r="CO72" s="19">
        <f>+ROUND(SUMIFS('[2]CHI TIÊT'!$AC:$AC,'[2]CHI TIÊT'!$I:$I,$A72,'[2]CHI TIÊT'!$M:$M,$B$1)*$D72,0)+ROUND(SUMIFS('[2]CHI TIÊT'!$AC:$AC,'[2]CHI TIÊT'!$I:$I,$A72,'[2]CHI TIÊT'!$M:$M,$B$2)*$D72,0)+ROUND(SUMIFS('[2]CHI TIÊT'!$AC:$AC,'[2]CHI TIÊT'!$I:$I,$A72,'[2]CHI TIÊT'!$M:$M,$B$3)*$D72,0)</f>
        <v>0</v>
      </c>
      <c r="CP72" s="13">
        <f t="shared" si="58"/>
        <v>0</v>
      </c>
      <c r="CQ72" s="12">
        <f t="shared" si="59"/>
        <v>0</v>
      </c>
      <c r="CR72" s="19"/>
      <c r="CS72" s="18">
        <f t="shared" si="60"/>
        <v>7045.7472000000007</v>
      </c>
    </row>
    <row r="73" spans="1:97" x14ac:dyDescent="0.25">
      <c r="A73" s="1">
        <v>173147000</v>
      </c>
      <c r="B73" t="s">
        <v>60</v>
      </c>
      <c r="C73" t="s">
        <v>61</v>
      </c>
      <c r="D73" s="2">
        <v>0.14541832669322707</v>
      </c>
      <c r="E73" s="19">
        <v>6</v>
      </c>
      <c r="F73" s="4">
        <v>23.176800000000004</v>
      </c>
      <c r="G73" s="1">
        <v>320028</v>
      </c>
      <c r="H73" s="1" t="s">
        <v>54</v>
      </c>
      <c r="I73" s="4"/>
      <c r="J73" s="11">
        <f t="shared" si="69"/>
        <v>0</v>
      </c>
      <c r="K73" s="12">
        <f t="shared" si="68"/>
        <v>0</v>
      </c>
      <c r="L73" s="19"/>
      <c r="M73" s="13">
        <f t="shared" si="62"/>
        <v>0</v>
      </c>
      <c r="N73" s="12">
        <f t="shared" si="63"/>
        <v>0</v>
      </c>
      <c r="O73" s="19">
        <v>58</v>
      </c>
      <c r="P73" s="13">
        <f t="shared" si="64"/>
        <v>9.6666666666666661</v>
      </c>
      <c r="Q73" s="12">
        <f t="shared" si="65"/>
        <v>1344.2544000000003</v>
      </c>
      <c r="R73" s="19">
        <v>0</v>
      </c>
      <c r="S73" s="13">
        <f t="shared" si="66"/>
        <v>0</v>
      </c>
      <c r="T73" s="12">
        <f t="shared" si="67"/>
        <v>0</v>
      </c>
      <c r="U73" s="4"/>
      <c r="V73" s="13">
        <f>+IFERROR(U73/$E73,0)</f>
        <v>0</v>
      </c>
      <c r="W73" s="12">
        <f>+U73*$F73</f>
        <v>0</v>
      </c>
      <c r="X73" s="4"/>
      <c r="Y73" s="13">
        <f t="shared" ref="Y73:Y86" si="72">+IFERROR(X73/$E73,0)</f>
        <v>0</v>
      </c>
      <c r="Z73" s="12">
        <f t="shared" ref="Z73:Z86" si="73">+X73*$F73</f>
        <v>0</v>
      </c>
      <c r="AA73" s="4">
        <v>44</v>
      </c>
      <c r="AB73" s="13">
        <f t="shared" ref="AB73:AB86" si="74">+IFERROR(AA73/$E73,0)</f>
        <v>7.333333333333333</v>
      </c>
      <c r="AC73" s="12">
        <f t="shared" ref="AC73:AC86" si="75">+AA73*$F73</f>
        <v>1019.7792000000002</v>
      </c>
      <c r="AD73" s="6">
        <v>0</v>
      </c>
      <c r="AE73" s="13">
        <f t="shared" ref="AE73:AE86" si="76">+IFERROR(AD73/$E73,0)</f>
        <v>0</v>
      </c>
      <c r="AF73" s="12">
        <f t="shared" ref="AF73:AF86" si="77">+AD73*$F73</f>
        <v>0</v>
      </c>
      <c r="AG73" s="4">
        <v>52</v>
      </c>
      <c r="AH73" s="13">
        <f t="shared" ref="AH73:AH86" si="78">+IFERROR(AG73/$E73,0)</f>
        <v>8.6666666666666661</v>
      </c>
      <c r="AI73" s="12">
        <f t="shared" ref="AI73:AI86" si="79">+AG73*$F73</f>
        <v>1205.1936000000003</v>
      </c>
      <c r="AJ73" s="6">
        <v>192</v>
      </c>
      <c r="AK73" s="13">
        <f t="shared" ref="AK73:AK86" si="80">+IFERROR(AJ73/$E73,0)</f>
        <v>32</v>
      </c>
      <c r="AL73" s="12">
        <f t="shared" ref="AL73:AL86" si="81">+AJ73*$F73</f>
        <v>4449.9456000000009</v>
      </c>
      <c r="AM73" s="4"/>
      <c r="AN73" s="13">
        <f t="shared" ref="AN73:AN86" si="82">+IFERROR(AM73/$E73,0)</f>
        <v>0</v>
      </c>
      <c r="AO73" s="12">
        <f t="shared" ref="AO73:AO86" si="83">+AM73*$F73</f>
        <v>0</v>
      </c>
      <c r="AP73" s="4"/>
      <c r="AQ73" s="13">
        <f t="shared" ref="AQ73:AQ86" si="84">+IFERROR(AP73/$E73,0)</f>
        <v>0</v>
      </c>
      <c r="AR73" s="12">
        <f t="shared" ref="AR73:AR86" si="85">+AP73*$F73</f>
        <v>0</v>
      </c>
      <c r="AS73" s="4">
        <v>17</v>
      </c>
      <c r="AT73" s="13">
        <f t="shared" si="70"/>
        <v>2.8333333333333335</v>
      </c>
      <c r="AU73" s="12">
        <f t="shared" si="71"/>
        <v>394.00560000000007</v>
      </c>
      <c r="AV73" s="4"/>
      <c r="AW73" s="13">
        <f t="shared" ref="AW73:AW86" si="86">+IFERROR(AV73/$E73,0)</f>
        <v>0</v>
      </c>
      <c r="AX73" s="12">
        <f t="shared" ref="AX73:AX86" si="87">+AV73*$F73</f>
        <v>0</v>
      </c>
      <c r="AY73" s="4">
        <v>0</v>
      </c>
      <c r="AZ73" s="13">
        <f t="shared" ref="AZ73:AZ86" si="88">+IFERROR(AY73/$E73,0)</f>
        <v>0</v>
      </c>
      <c r="BA73" s="12">
        <f t="shared" ref="BA73:BA86" si="89">+AY73*$F73</f>
        <v>0</v>
      </c>
      <c r="BB73" s="4">
        <v>0</v>
      </c>
      <c r="BC73" s="13">
        <f t="shared" ref="BC73:BC86" si="90">+IFERROR(BB73/$E73,0)</f>
        <v>0</v>
      </c>
      <c r="BD73" s="12">
        <f t="shared" ref="BD73:BD86" si="91">+BB73*$F73</f>
        <v>0</v>
      </c>
      <c r="BE73" s="19">
        <v>114</v>
      </c>
      <c r="BF73" s="13">
        <f t="shared" ref="BF73:BF86" si="92">+IFERROR(BE73/$E73,0)</f>
        <v>19</v>
      </c>
      <c r="BG73" s="12">
        <f t="shared" ref="BG73:BG86" si="93">+BE73*$F73</f>
        <v>2642.1552000000006</v>
      </c>
      <c r="BH73" s="34">
        <v>79</v>
      </c>
      <c r="BI73" s="13">
        <f t="shared" ref="BI73:BI86" si="94">+IFERROR(BH73/$E73,0)</f>
        <v>13.166666666666666</v>
      </c>
      <c r="BJ73" s="12">
        <f t="shared" ref="BJ73:BJ86" si="95">+BH73*$F73</f>
        <v>1830.9672000000003</v>
      </c>
      <c r="BK73" s="19">
        <v>27</v>
      </c>
      <c r="BL73" s="13">
        <f t="shared" ref="BL73:BL86" si="96">+IFERROR(BK73/$E73,0)</f>
        <v>4.5</v>
      </c>
      <c r="BM73" s="12">
        <f t="shared" ref="BM73:BM86" si="97">+BK73*$F73</f>
        <v>625.7736000000001</v>
      </c>
      <c r="BN73" s="19">
        <v>52</v>
      </c>
      <c r="BO73" s="13">
        <f t="shared" ref="BO73:BO86" si="98">+IFERROR(BN73/$E73,0)</f>
        <v>8.6666666666666661</v>
      </c>
      <c r="BP73" s="12">
        <f t="shared" ref="BP73:BP86" si="99">+BN73*$F73</f>
        <v>1205.1936000000003</v>
      </c>
      <c r="BQ73" s="19"/>
      <c r="BR73" s="13">
        <f t="shared" ref="BR73:BR86" si="100">+IFERROR(BQ73/$E73,0)</f>
        <v>0</v>
      </c>
      <c r="BS73" s="12">
        <f t="shared" ref="BS73:BS86" si="101">+BQ73*$F73</f>
        <v>0</v>
      </c>
      <c r="BT73" s="19">
        <v>87</v>
      </c>
      <c r="BU73" s="13">
        <f t="shared" ref="BU73:BU86" si="102">+IFERROR(BT73/$E73,0)</f>
        <v>14.5</v>
      </c>
      <c r="BV73" s="12">
        <f t="shared" ref="BV73:BV86" si="103">+BT73*$F73</f>
        <v>2016.3816000000004</v>
      </c>
      <c r="BW73" s="19">
        <v>52</v>
      </c>
      <c r="BX73" s="13">
        <f t="shared" ref="BX73:BX86" si="104">+IFERROR(BW73/$E73,0)</f>
        <v>8.6666666666666661</v>
      </c>
      <c r="BY73" s="12">
        <f t="shared" ref="BY73:BY86" si="105">+BW73*$F73</f>
        <v>1205.1936000000003</v>
      </c>
      <c r="BZ73" s="19">
        <v>35</v>
      </c>
      <c r="CA73" s="13">
        <f t="shared" ref="CA73:CA86" si="106">+IFERROR(BZ73/$E73,0)</f>
        <v>5.833333333333333</v>
      </c>
      <c r="CB73" s="12">
        <f t="shared" ref="CB73:CB86" si="107">+BZ73*$F73</f>
        <v>811.1880000000001</v>
      </c>
      <c r="CC73" s="19"/>
      <c r="CD73" s="13">
        <f t="shared" ref="CD73:CD86" si="108">+IFERROR(CC73/$E73,0)</f>
        <v>0</v>
      </c>
      <c r="CE73" s="12">
        <f t="shared" ref="CE73:CE86" si="109">+CC73*$F73</f>
        <v>0</v>
      </c>
      <c r="CF73" s="34">
        <v>17</v>
      </c>
      <c r="CG73" s="13">
        <f t="shared" ref="CG73:CG86" si="110">+IFERROR(CF73/$E73,0)</f>
        <v>2.8333333333333335</v>
      </c>
      <c r="CH73" s="12">
        <f t="shared" ref="CH73:CH86" si="111">+CF73*$F73</f>
        <v>394.00560000000007</v>
      </c>
      <c r="CI73" s="19">
        <v>16</v>
      </c>
      <c r="CJ73" s="13">
        <f t="shared" ref="CJ73:CJ86" si="112">+IFERROR(CI73/$E73,0)</f>
        <v>2.6666666666666665</v>
      </c>
      <c r="CK73" s="12">
        <f t="shared" ref="CK73:CK86" si="113">+CI73*$F73</f>
        <v>370.82880000000006</v>
      </c>
      <c r="CL73" s="19"/>
      <c r="CM73" s="13">
        <f t="shared" ref="CM73:CM86" si="114">+IFERROR(CL73/$E73,0)</f>
        <v>0</v>
      </c>
      <c r="CN73" s="12">
        <f t="shared" ref="CN73:CN86" si="115">+CL73*$F73</f>
        <v>0</v>
      </c>
      <c r="CO73" s="19">
        <f>+ROUND(SUMIFS('[2]CHI TIÊT'!$AC:$AC,'[2]CHI TIÊT'!$I:$I,$A73,'[2]CHI TIÊT'!$M:$M,$B$1)*$D73,0)+ROUND(SUMIFS('[2]CHI TIÊT'!$AC:$AC,'[2]CHI TIÊT'!$I:$I,$A73,'[2]CHI TIÊT'!$M:$M,$B$2)*$D73,0)+ROUND(SUMIFS('[2]CHI TIÊT'!$AC:$AC,'[2]CHI TIÊT'!$I:$I,$A73,'[2]CHI TIÊT'!$M:$M,$B$3)*$D73,0)</f>
        <v>0</v>
      </c>
      <c r="CP73" s="13">
        <f t="shared" ref="CP73:CP86" si="116">+IFERROR(CO73/$E73,0)</f>
        <v>0</v>
      </c>
      <c r="CQ73" s="12">
        <f t="shared" ref="CQ73:CQ86" si="117">+CO73*$F73</f>
        <v>0</v>
      </c>
      <c r="CR73" s="19"/>
      <c r="CS73" s="18">
        <f t="shared" ref="CS73:CS128" si="118">+SUMIFS($I73:$BA73,$I$1:$BA$1,$K$1)</f>
        <v>8413.1784000000025</v>
      </c>
    </row>
    <row r="74" spans="1:97" x14ac:dyDescent="0.25">
      <c r="A74" s="1">
        <v>173147000</v>
      </c>
      <c r="B74" t="s">
        <v>62</v>
      </c>
      <c r="C74" t="s">
        <v>63</v>
      </c>
      <c r="D74" s="2">
        <v>0.15139442231075695</v>
      </c>
      <c r="E74" s="19">
        <v>6</v>
      </c>
      <c r="F74" s="4">
        <v>23.176800000000004</v>
      </c>
      <c r="G74" s="1">
        <v>320028</v>
      </c>
      <c r="H74" s="1" t="s">
        <v>54</v>
      </c>
      <c r="I74" s="4"/>
      <c r="J74" s="11">
        <f t="shared" si="69"/>
        <v>0</v>
      </c>
      <c r="K74" s="12">
        <f t="shared" si="68"/>
        <v>0</v>
      </c>
      <c r="L74" s="19"/>
      <c r="M74" s="13">
        <f t="shared" si="62"/>
        <v>0</v>
      </c>
      <c r="N74" s="12">
        <f t="shared" si="63"/>
        <v>0</v>
      </c>
      <c r="O74" s="19">
        <v>61</v>
      </c>
      <c r="P74" s="13">
        <f t="shared" si="64"/>
        <v>10.166666666666666</v>
      </c>
      <c r="Q74" s="12">
        <f t="shared" si="65"/>
        <v>1413.7848000000001</v>
      </c>
      <c r="R74" s="19">
        <v>0</v>
      </c>
      <c r="S74" s="13">
        <f t="shared" si="66"/>
        <v>0</v>
      </c>
      <c r="T74" s="12">
        <f t="shared" si="67"/>
        <v>0</v>
      </c>
      <c r="U74" s="4"/>
      <c r="V74" s="13">
        <f>+IFERROR(U74/$E74,0)</f>
        <v>0</v>
      </c>
      <c r="W74" s="12">
        <f>+U74*$F74</f>
        <v>0</v>
      </c>
      <c r="X74" s="4"/>
      <c r="Y74" s="13">
        <f t="shared" si="72"/>
        <v>0</v>
      </c>
      <c r="Z74" s="12">
        <f t="shared" si="73"/>
        <v>0</v>
      </c>
      <c r="AA74" s="4">
        <v>45</v>
      </c>
      <c r="AB74" s="13">
        <f t="shared" si="74"/>
        <v>7.5</v>
      </c>
      <c r="AC74" s="12">
        <f t="shared" si="75"/>
        <v>1042.9560000000001</v>
      </c>
      <c r="AD74" s="6">
        <v>0</v>
      </c>
      <c r="AE74" s="13">
        <f t="shared" si="76"/>
        <v>0</v>
      </c>
      <c r="AF74" s="12">
        <f t="shared" si="77"/>
        <v>0</v>
      </c>
      <c r="AG74" s="4">
        <v>55</v>
      </c>
      <c r="AH74" s="13">
        <f t="shared" si="78"/>
        <v>9.1666666666666661</v>
      </c>
      <c r="AI74" s="12">
        <f t="shared" si="79"/>
        <v>1274.7240000000002</v>
      </c>
      <c r="AJ74" s="6">
        <v>200</v>
      </c>
      <c r="AK74" s="13">
        <f t="shared" si="80"/>
        <v>33.333333333333336</v>
      </c>
      <c r="AL74" s="12">
        <f t="shared" si="81"/>
        <v>4635.3600000000006</v>
      </c>
      <c r="AM74" s="4"/>
      <c r="AN74" s="13">
        <f t="shared" si="82"/>
        <v>0</v>
      </c>
      <c r="AO74" s="12">
        <f t="shared" si="83"/>
        <v>0</v>
      </c>
      <c r="AP74" s="4"/>
      <c r="AQ74" s="13">
        <f t="shared" si="84"/>
        <v>0</v>
      </c>
      <c r="AR74" s="12">
        <f t="shared" si="85"/>
        <v>0</v>
      </c>
      <c r="AS74" s="4">
        <v>18</v>
      </c>
      <c r="AT74" s="13">
        <f t="shared" si="70"/>
        <v>3</v>
      </c>
      <c r="AU74" s="12">
        <f t="shared" si="71"/>
        <v>417.18240000000009</v>
      </c>
      <c r="AV74" s="4"/>
      <c r="AW74" s="13">
        <f t="shared" si="86"/>
        <v>0</v>
      </c>
      <c r="AX74" s="12">
        <f t="shared" si="87"/>
        <v>0</v>
      </c>
      <c r="AY74" s="4">
        <v>0</v>
      </c>
      <c r="AZ74" s="13">
        <f t="shared" si="88"/>
        <v>0</v>
      </c>
      <c r="BA74" s="12">
        <f t="shared" si="89"/>
        <v>0</v>
      </c>
      <c r="BB74" s="4">
        <v>0</v>
      </c>
      <c r="BC74" s="13">
        <f t="shared" si="90"/>
        <v>0</v>
      </c>
      <c r="BD74" s="12">
        <f t="shared" si="91"/>
        <v>0</v>
      </c>
      <c r="BE74" s="19">
        <v>117</v>
      </c>
      <c r="BF74" s="13">
        <f t="shared" si="92"/>
        <v>19.5</v>
      </c>
      <c r="BG74" s="12">
        <f t="shared" si="93"/>
        <v>2711.6856000000002</v>
      </c>
      <c r="BH74" s="34">
        <v>82</v>
      </c>
      <c r="BI74" s="13">
        <f t="shared" si="94"/>
        <v>13.666666666666666</v>
      </c>
      <c r="BJ74" s="12">
        <f t="shared" si="95"/>
        <v>1900.4976000000004</v>
      </c>
      <c r="BK74" s="19">
        <v>27</v>
      </c>
      <c r="BL74" s="13">
        <f t="shared" si="96"/>
        <v>4.5</v>
      </c>
      <c r="BM74" s="12">
        <f t="shared" si="97"/>
        <v>625.7736000000001</v>
      </c>
      <c r="BN74" s="19">
        <v>55</v>
      </c>
      <c r="BO74" s="13">
        <f t="shared" si="98"/>
        <v>9.1666666666666661</v>
      </c>
      <c r="BP74" s="12">
        <f t="shared" si="99"/>
        <v>1274.7240000000002</v>
      </c>
      <c r="BQ74" s="19"/>
      <c r="BR74" s="13">
        <f t="shared" si="100"/>
        <v>0</v>
      </c>
      <c r="BS74" s="12">
        <f t="shared" si="101"/>
        <v>0</v>
      </c>
      <c r="BT74" s="19">
        <v>91</v>
      </c>
      <c r="BU74" s="13">
        <f t="shared" si="102"/>
        <v>15.166666666666666</v>
      </c>
      <c r="BV74" s="12">
        <f t="shared" si="103"/>
        <v>2109.0888000000004</v>
      </c>
      <c r="BW74" s="19">
        <v>55</v>
      </c>
      <c r="BX74" s="13">
        <f t="shared" si="104"/>
        <v>9.1666666666666661</v>
      </c>
      <c r="BY74" s="12">
        <f t="shared" si="105"/>
        <v>1274.7240000000002</v>
      </c>
      <c r="BZ74" s="19">
        <v>36</v>
      </c>
      <c r="CA74" s="13">
        <f t="shared" si="106"/>
        <v>6</v>
      </c>
      <c r="CB74" s="12">
        <f t="shared" si="107"/>
        <v>834.36480000000017</v>
      </c>
      <c r="CC74" s="19"/>
      <c r="CD74" s="13">
        <f t="shared" si="108"/>
        <v>0</v>
      </c>
      <c r="CE74" s="12">
        <f t="shared" si="109"/>
        <v>0</v>
      </c>
      <c r="CF74" s="34">
        <v>18</v>
      </c>
      <c r="CG74" s="13">
        <f t="shared" si="110"/>
        <v>3</v>
      </c>
      <c r="CH74" s="12">
        <f t="shared" si="111"/>
        <v>417.18240000000009</v>
      </c>
      <c r="CI74" s="19">
        <v>16</v>
      </c>
      <c r="CJ74" s="13">
        <f t="shared" si="112"/>
        <v>2.6666666666666665</v>
      </c>
      <c r="CK74" s="12">
        <f t="shared" si="113"/>
        <v>370.82880000000006</v>
      </c>
      <c r="CL74" s="19"/>
      <c r="CM74" s="13">
        <f t="shared" si="114"/>
        <v>0</v>
      </c>
      <c r="CN74" s="12">
        <f t="shared" si="115"/>
        <v>0</v>
      </c>
      <c r="CO74" s="19">
        <f>+ROUND(SUMIFS('[2]CHI TIÊT'!$AC:$AC,'[2]CHI TIÊT'!$I:$I,$A74,'[2]CHI TIÊT'!$M:$M,$B$1)*$D74,0)+ROUND(SUMIFS('[2]CHI TIÊT'!$AC:$AC,'[2]CHI TIÊT'!$I:$I,$A74,'[2]CHI TIÊT'!$M:$M,$B$2)*$D74,0)+ROUND(SUMIFS('[2]CHI TIÊT'!$AC:$AC,'[2]CHI TIÊT'!$I:$I,$A74,'[2]CHI TIÊT'!$M:$M,$B$3)*$D74,0)</f>
        <v>0</v>
      </c>
      <c r="CP74" s="13">
        <f t="shared" si="116"/>
        <v>0</v>
      </c>
      <c r="CQ74" s="12">
        <f t="shared" si="117"/>
        <v>0</v>
      </c>
      <c r="CR74" s="19"/>
      <c r="CS74" s="18">
        <f t="shared" si="118"/>
        <v>8784.0072000000018</v>
      </c>
    </row>
    <row r="75" spans="1:97" x14ac:dyDescent="0.25">
      <c r="A75" s="1">
        <v>173147000</v>
      </c>
      <c r="B75" t="s">
        <v>64</v>
      </c>
      <c r="C75" t="s">
        <v>65</v>
      </c>
      <c r="D75" s="2">
        <v>0.16334661354581673</v>
      </c>
      <c r="E75" s="19">
        <v>6</v>
      </c>
      <c r="F75" s="4">
        <v>23.176800000000004</v>
      </c>
      <c r="G75" s="1">
        <v>320028</v>
      </c>
      <c r="H75" s="1" t="s">
        <v>54</v>
      </c>
      <c r="I75" s="4"/>
      <c r="J75" s="11">
        <f t="shared" si="69"/>
        <v>0</v>
      </c>
      <c r="K75" s="12">
        <f t="shared" si="68"/>
        <v>0</v>
      </c>
      <c r="L75" s="19"/>
      <c r="M75" s="13">
        <f t="shared" si="62"/>
        <v>0</v>
      </c>
      <c r="N75" s="12">
        <f t="shared" si="63"/>
        <v>0</v>
      </c>
      <c r="O75" s="19">
        <v>66</v>
      </c>
      <c r="P75" s="13">
        <f t="shared" si="64"/>
        <v>11</v>
      </c>
      <c r="Q75" s="12">
        <f t="shared" si="65"/>
        <v>1529.6688000000001</v>
      </c>
      <c r="R75" s="19">
        <v>0</v>
      </c>
      <c r="S75" s="13">
        <f t="shared" si="66"/>
        <v>0</v>
      </c>
      <c r="T75" s="12">
        <f t="shared" si="67"/>
        <v>0</v>
      </c>
      <c r="U75" s="4"/>
      <c r="V75" s="13">
        <f>+IFERROR(U75/$E75,0)</f>
        <v>0</v>
      </c>
      <c r="W75" s="12">
        <f>+U75*$F75</f>
        <v>0</v>
      </c>
      <c r="X75" s="4"/>
      <c r="Y75" s="13">
        <f t="shared" si="72"/>
        <v>0</v>
      </c>
      <c r="Z75" s="12">
        <f t="shared" si="73"/>
        <v>0</v>
      </c>
      <c r="AA75" s="4">
        <v>49</v>
      </c>
      <c r="AB75" s="13">
        <f t="shared" si="74"/>
        <v>8.1666666666666661</v>
      </c>
      <c r="AC75" s="12">
        <f t="shared" si="75"/>
        <v>1135.6632000000002</v>
      </c>
      <c r="AD75" s="6">
        <v>0</v>
      </c>
      <c r="AE75" s="13">
        <f t="shared" si="76"/>
        <v>0</v>
      </c>
      <c r="AF75" s="12">
        <f t="shared" si="77"/>
        <v>0</v>
      </c>
      <c r="AG75" s="4">
        <v>59</v>
      </c>
      <c r="AH75" s="13">
        <f t="shared" si="78"/>
        <v>9.8333333333333339</v>
      </c>
      <c r="AI75" s="12">
        <f t="shared" si="79"/>
        <v>1367.4312000000002</v>
      </c>
      <c r="AJ75" s="6">
        <v>216</v>
      </c>
      <c r="AK75" s="13">
        <f t="shared" si="80"/>
        <v>36</v>
      </c>
      <c r="AL75" s="12">
        <f t="shared" si="81"/>
        <v>5006.1888000000008</v>
      </c>
      <c r="AM75" s="4"/>
      <c r="AN75" s="13">
        <f t="shared" si="82"/>
        <v>0</v>
      </c>
      <c r="AO75" s="12">
        <f t="shared" si="83"/>
        <v>0</v>
      </c>
      <c r="AP75" s="4"/>
      <c r="AQ75" s="13">
        <f t="shared" si="84"/>
        <v>0</v>
      </c>
      <c r="AR75" s="12">
        <f t="shared" si="85"/>
        <v>0</v>
      </c>
      <c r="AS75" s="4">
        <v>20</v>
      </c>
      <c r="AT75" s="13">
        <f t="shared" si="70"/>
        <v>3.3333333333333335</v>
      </c>
      <c r="AU75" s="12">
        <f t="shared" si="71"/>
        <v>463.53600000000006</v>
      </c>
      <c r="AV75" s="4"/>
      <c r="AW75" s="13">
        <f t="shared" si="86"/>
        <v>0</v>
      </c>
      <c r="AX75" s="12">
        <f t="shared" si="87"/>
        <v>0</v>
      </c>
      <c r="AY75" s="4">
        <v>0</v>
      </c>
      <c r="AZ75" s="13">
        <f t="shared" si="88"/>
        <v>0</v>
      </c>
      <c r="BA75" s="12">
        <f t="shared" si="89"/>
        <v>0</v>
      </c>
      <c r="BB75" s="4">
        <v>0</v>
      </c>
      <c r="BC75" s="13">
        <f t="shared" si="90"/>
        <v>0</v>
      </c>
      <c r="BD75" s="12">
        <f t="shared" si="91"/>
        <v>0</v>
      </c>
      <c r="BE75" s="19">
        <v>127</v>
      </c>
      <c r="BF75" s="13">
        <f t="shared" si="92"/>
        <v>21.166666666666668</v>
      </c>
      <c r="BG75" s="12">
        <f t="shared" si="93"/>
        <v>2943.4536000000003</v>
      </c>
      <c r="BH75" s="34">
        <v>88</v>
      </c>
      <c r="BI75" s="13">
        <f t="shared" si="94"/>
        <v>14.666666666666666</v>
      </c>
      <c r="BJ75" s="12">
        <f t="shared" si="95"/>
        <v>2039.5584000000003</v>
      </c>
      <c r="BK75" s="19">
        <v>30</v>
      </c>
      <c r="BL75" s="13">
        <f t="shared" si="96"/>
        <v>5</v>
      </c>
      <c r="BM75" s="12">
        <f t="shared" si="97"/>
        <v>695.30400000000009</v>
      </c>
      <c r="BN75" s="19">
        <v>59</v>
      </c>
      <c r="BO75" s="13">
        <f t="shared" si="98"/>
        <v>9.8333333333333339</v>
      </c>
      <c r="BP75" s="12">
        <f t="shared" si="99"/>
        <v>1367.4312000000002</v>
      </c>
      <c r="BQ75" s="19"/>
      <c r="BR75" s="13">
        <f t="shared" si="100"/>
        <v>0</v>
      </c>
      <c r="BS75" s="12">
        <f t="shared" si="101"/>
        <v>0</v>
      </c>
      <c r="BT75" s="19">
        <v>98</v>
      </c>
      <c r="BU75" s="13">
        <f t="shared" si="102"/>
        <v>16.333333333333332</v>
      </c>
      <c r="BV75" s="12">
        <f t="shared" si="103"/>
        <v>2271.3264000000004</v>
      </c>
      <c r="BW75" s="19">
        <v>59</v>
      </c>
      <c r="BX75" s="13">
        <f t="shared" si="104"/>
        <v>9.8333333333333339</v>
      </c>
      <c r="BY75" s="12">
        <f t="shared" si="105"/>
        <v>1367.4312000000002</v>
      </c>
      <c r="BZ75" s="19">
        <v>39</v>
      </c>
      <c r="CA75" s="13">
        <f t="shared" si="106"/>
        <v>6.5</v>
      </c>
      <c r="CB75" s="12">
        <f t="shared" si="107"/>
        <v>903.89520000000016</v>
      </c>
      <c r="CC75" s="19"/>
      <c r="CD75" s="13">
        <f t="shared" si="108"/>
        <v>0</v>
      </c>
      <c r="CE75" s="12">
        <f t="shared" si="109"/>
        <v>0</v>
      </c>
      <c r="CF75" s="34">
        <v>20</v>
      </c>
      <c r="CG75" s="13">
        <f t="shared" si="110"/>
        <v>3.3333333333333335</v>
      </c>
      <c r="CH75" s="12">
        <f t="shared" si="111"/>
        <v>463.53600000000006</v>
      </c>
      <c r="CI75" s="19">
        <v>18</v>
      </c>
      <c r="CJ75" s="13">
        <f t="shared" si="112"/>
        <v>3</v>
      </c>
      <c r="CK75" s="12">
        <f t="shared" si="113"/>
        <v>417.18240000000009</v>
      </c>
      <c r="CL75" s="19"/>
      <c r="CM75" s="13">
        <f t="shared" si="114"/>
        <v>0</v>
      </c>
      <c r="CN75" s="12">
        <f t="shared" si="115"/>
        <v>0</v>
      </c>
      <c r="CO75" s="19">
        <f>+ROUND(SUMIFS('[2]CHI TIÊT'!$AC:$AC,'[2]CHI TIÊT'!$I:$I,$A75,'[2]CHI TIÊT'!$M:$M,$B$1)*$D75,0)+ROUND(SUMIFS('[2]CHI TIÊT'!$AC:$AC,'[2]CHI TIÊT'!$I:$I,$A75,'[2]CHI TIÊT'!$M:$M,$B$2)*$D75,0)+ROUND(SUMIFS('[2]CHI TIÊT'!$AC:$AC,'[2]CHI TIÊT'!$I:$I,$A75,'[2]CHI TIÊT'!$M:$M,$B$3)*$D75,0)</f>
        <v>0</v>
      </c>
      <c r="CP75" s="13">
        <f t="shared" si="116"/>
        <v>0</v>
      </c>
      <c r="CQ75" s="12">
        <f t="shared" si="117"/>
        <v>0</v>
      </c>
      <c r="CR75" s="19"/>
      <c r="CS75" s="18">
        <f t="shared" si="118"/>
        <v>9502.4880000000012</v>
      </c>
    </row>
    <row r="76" spans="1:97" x14ac:dyDescent="0.25">
      <c r="A76" s="1">
        <v>173147000</v>
      </c>
      <c r="B76" t="s">
        <v>66</v>
      </c>
      <c r="C76" t="s">
        <v>67</v>
      </c>
      <c r="D76" s="2">
        <v>0.16135458167330677</v>
      </c>
      <c r="E76" s="19">
        <v>6</v>
      </c>
      <c r="F76" s="4">
        <v>23.176800000000004</v>
      </c>
      <c r="G76" s="1">
        <v>320028</v>
      </c>
      <c r="H76" s="1" t="s">
        <v>54</v>
      </c>
      <c r="I76" s="4"/>
      <c r="J76" s="11">
        <f t="shared" si="69"/>
        <v>0</v>
      </c>
      <c r="K76" s="12">
        <f t="shared" si="68"/>
        <v>0</v>
      </c>
      <c r="L76" s="19"/>
      <c r="M76" s="13">
        <f t="shared" si="62"/>
        <v>0</v>
      </c>
      <c r="N76" s="12">
        <f t="shared" si="63"/>
        <v>0</v>
      </c>
      <c r="O76" s="19">
        <v>65</v>
      </c>
      <c r="P76" s="13">
        <f t="shared" si="64"/>
        <v>10.833333333333334</v>
      </c>
      <c r="Q76" s="12">
        <f t="shared" si="65"/>
        <v>1506.4920000000002</v>
      </c>
      <c r="R76" s="19">
        <v>0</v>
      </c>
      <c r="S76" s="13">
        <f t="shared" si="66"/>
        <v>0</v>
      </c>
      <c r="T76" s="12">
        <f t="shared" si="67"/>
        <v>0</v>
      </c>
      <c r="U76" s="4"/>
      <c r="V76" s="13">
        <f>+IFERROR(U76/$E76,0)</f>
        <v>0</v>
      </c>
      <c r="W76" s="12">
        <f>+U76*$F76</f>
        <v>0</v>
      </c>
      <c r="X76" s="4"/>
      <c r="Y76" s="13">
        <f t="shared" si="72"/>
        <v>0</v>
      </c>
      <c r="Z76" s="12">
        <f t="shared" si="73"/>
        <v>0</v>
      </c>
      <c r="AA76" s="4">
        <v>48</v>
      </c>
      <c r="AB76" s="13">
        <f t="shared" si="74"/>
        <v>8</v>
      </c>
      <c r="AC76" s="12">
        <f t="shared" si="75"/>
        <v>1112.4864000000002</v>
      </c>
      <c r="AD76" s="6">
        <v>0</v>
      </c>
      <c r="AE76" s="13">
        <f t="shared" si="76"/>
        <v>0</v>
      </c>
      <c r="AF76" s="12">
        <f t="shared" si="77"/>
        <v>0</v>
      </c>
      <c r="AG76" s="4">
        <v>58</v>
      </c>
      <c r="AH76" s="13">
        <f t="shared" si="78"/>
        <v>9.6666666666666661</v>
      </c>
      <c r="AI76" s="12">
        <f t="shared" si="79"/>
        <v>1344.2544000000003</v>
      </c>
      <c r="AJ76" s="6">
        <v>213</v>
      </c>
      <c r="AK76" s="13">
        <f t="shared" si="80"/>
        <v>35.5</v>
      </c>
      <c r="AL76" s="12">
        <f t="shared" si="81"/>
        <v>4936.6584000000012</v>
      </c>
      <c r="AM76" s="4"/>
      <c r="AN76" s="13">
        <f t="shared" si="82"/>
        <v>0</v>
      </c>
      <c r="AO76" s="12">
        <f t="shared" si="83"/>
        <v>0</v>
      </c>
      <c r="AP76" s="4"/>
      <c r="AQ76" s="13">
        <f t="shared" si="84"/>
        <v>0</v>
      </c>
      <c r="AR76" s="12">
        <f t="shared" si="85"/>
        <v>0</v>
      </c>
      <c r="AS76" s="4">
        <v>19</v>
      </c>
      <c r="AT76" s="13">
        <f t="shared" si="70"/>
        <v>3.1666666666666665</v>
      </c>
      <c r="AU76" s="12">
        <f t="shared" si="71"/>
        <v>440.35920000000004</v>
      </c>
      <c r="AV76" s="4"/>
      <c r="AW76" s="13">
        <f t="shared" si="86"/>
        <v>0</v>
      </c>
      <c r="AX76" s="12">
        <f t="shared" si="87"/>
        <v>0</v>
      </c>
      <c r="AY76" s="4">
        <v>0</v>
      </c>
      <c r="AZ76" s="13">
        <f t="shared" si="88"/>
        <v>0</v>
      </c>
      <c r="BA76" s="12">
        <f t="shared" si="89"/>
        <v>0</v>
      </c>
      <c r="BB76" s="4">
        <v>0</v>
      </c>
      <c r="BC76" s="13">
        <f t="shared" si="90"/>
        <v>0</v>
      </c>
      <c r="BD76" s="12">
        <f t="shared" si="91"/>
        <v>0</v>
      </c>
      <c r="BE76" s="19">
        <v>125</v>
      </c>
      <c r="BF76" s="13">
        <f t="shared" si="92"/>
        <v>20.833333333333332</v>
      </c>
      <c r="BG76" s="12">
        <f t="shared" si="93"/>
        <v>2897.1000000000004</v>
      </c>
      <c r="BH76" s="34">
        <v>87</v>
      </c>
      <c r="BI76" s="13">
        <f t="shared" si="94"/>
        <v>14.5</v>
      </c>
      <c r="BJ76" s="12">
        <f t="shared" si="95"/>
        <v>2016.3816000000004</v>
      </c>
      <c r="BK76" s="19">
        <v>30</v>
      </c>
      <c r="BL76" s="13">
        <f t="shared" si="96"/>
        <v>5</v>
      </c>
      <c r="BM76" s="12">
        <f t="shared" si="97"/>
        <v>695.30400000000009</v>
      </c>
      <c r="BN76" s="19">
        <v>58</v>
      </c>
      <c r="BO76" s="13">
        <f t="shared" si="98"/>
        <v>9.6666666666666661</v>
      </c>
      <c r="BP76" s="12">
        <f t="shared" si="99"/>
        <v>1344.2544000000003</v>
      </c>
      <c r="BQ76" s="19"/>
      <c r="BR76" s="13">
        <f t="shared" si="100"/>
        <v>0</v>
      </c>
      <c r="BS76" s="12">
        <f t="shared" si="101"/>
        <v>0</v>
      </c>
      <c r="BT76" s="19">
        <v>97</v>
      </c>
      <c r="BU76" s="13">
        <f t="shared" si="102"/>
        <v>16.166666666666668</v>
      </c>
      <c r="BV76" s="12">
        <f t="shared" si="103"/>
        <v>2248.1496000000002</v>
      </c>
      <c r="BW76" s="19">
        <v>58</v>
      </c>
      <c r="BX76" s="13">
        <f t="shared" si="104"/>
        <v>9.6666666666666661</v>
      </c>
      <c r="BY76" s="12">
        <f t="shared" si="105"/>
        <v>1344.2544000000003</v>
      </c>
      <c r="BZ76" s="19">
        <v>39</v>
      </c>
      <c r="CA76" s="13">
        <f t="shared" si="106"/>
        <v>6.5</v>
      </c>
      <c r="CB76" s="12">
        <f t="shared" si="107"/>
        <v>903.89520000000016</v>
      </c>
      <c r="CC76" s="19"/>
      <c r="CD76" s="13">
        <f t="shared" si="108"/>
        <v>0</v>
      </c>
      <c r="CE76" s="12">
        <f t="shared" si="109"/>
        <v>0</v>
      </c>
      <c r="CF76" s="34">
        <v>19</v>
      </c>
      <c r="CG76" s="13">
        <f t="shared" si="110"/>
        <v>3.1666666666666665</v>
      </c>
      <c r="CH76" s="12">
        <f t="shared" si="111"/>
        <v>440.35920000000004</v>
      </c>
      <c r="CI76" s="19">
        <v>17</v>
      </c>
      <c r="CJ76" s="13">
        <f t="shared" si="112"/>
        <v>2.8333333333333335</v>
      </c>
      <c r="CK76" s="12">
        <f t="shared" si="113"/>
        <v>394.00560000000007</v>
      </c>
      <c r="CL76" s="19"/>
      <c r="CM76" s="13">
        <f t="shared" si="114"/>
        <v>0</v>
      </c>
      <c r="CN76" s="12">
        <f t="shared" si="115"/>
        <v>0</v>
      </c>
      <c r="CO76" s="19">
        <f>+ROUND(SUMIFS('[2]CHI TIÊT'!$AC:$AC,'[2]CHI TIÊT'!$I:$I,$A76,'[2]CHI TIÊT'!$M:$M,$B$1)*$D76,0)+ROUND(SUMIFS('[2]CHI TIÊT'!$AC:$AC,'[2]CHI TIÊT'!$I:$I,$A76,'[2]CHI TIÊT'!$M:$M,$B$2)*$D76,0)+ROUND(SUMIFS('[2]CHI TIÊT'!$AC:$AC,'[2]CHI TIÊT'!$I:$I,$A76,'[2]CHI TIÊT'!$M:$M,$B$3)*$D76,0)</f>
        <v>0</v>
      </c>
      <c r="CP76" s="13">
        <f t="shared" si="116"/>
        <v>0</v>
      </c>
      <c r="CQ76" s="12">
        <f t="shared" si="117"/>
        <v>0</v>
      </c>
      <c r="CR76" s="19"/>
      <c r="CS76" s="18">
        <f t="shared" si="118"/>
        <v>9340.2504000000026</v>
      </c>
    </row>
    <row r="77" spans="1:97" x14ac:dyDescent="0.25">
      <c r="A77" s="1">
        <v>173147000</v>
      </c>
      <c r="B77" t="s">
        <v>68</v>
      </c>
      <c r="C77" t="s">
        <v>69</v>
      </c>
      <c r="D77" s="2">
        <v>5.1792828685258967E-2</v>
      </c>
      <c r="E77" s="19">
        <v>6</v>
      </c>
      <c r="F77" s="4">
        <v>23.176800000000004</v>
      </c>
      <c r="G77" s="1">
        <v>320028</v>
      </c>
      <c r="H77" s="1" t="s">
        <v>54</v>
      </c>
      <c r="I77" s="4"/>
      <c r="J77" s="11">
        <f t="shared" si="69"/>
        <v>0</v>
      </c>
      <c r="K77" s="12">
        <f t="shared" si="68"/>
        <v>0</v>
      </c>
      <c r="L77" s="19"/>
      <c r="M77" s="13">
        <f t="shared" si="62"/>
        <v>0</v>
      </c>
      <c r="N77" s="12">
        <f t="shared" si="63"/>
        <v>0</v>
      </c>
      <c r="O77" s="19">
        <v>21</v>
      </c>
      <c r="P77" s="13">
        <f t="shared" si="64"/>
        <v>3.5</v>
      </c>
      <c r="Q77" s="12">
        <f t="shared" si="65"/>
        <v>486.71280000000007</v>
      </c>
      <c r="R77" s="19">
        <v>0</v>
      </c>
      <c r="S77" s="13">
        <f t="shared" si="66"/>
        <v>0</v>
      </c>
      <c r="T77" s="12">
        <f t="shared" si="67"/>
        <v>0</v>
      </c>
      <c r="U77" s="4"/>
      <c r="V77" s="13">
        <f>+IFERROR(U77/$E77,0)</f>
        <v>0</v>
      </c>
      <c r="W77" s="12">
        <f>+U77*$F77</f>
        <v>0</v>
      </c>
      <c r="X77" s="4"/>
      <c r="Y77" s="13">
        <f t="shared" si="72"/>
        <v>0</v>
      </c>
      <c r="Z77" s="12">
        <f t="shared" si="73"/>
        <v>0</v>
      </c>
      <c r="AA77" s="4">
        <v>16</v>
      </c>
      <c r="AB77" s="13">
        <f t="shared" si="74"/>
        <v>2.6666666666666665</v>
      </c>
      <c r="AC77" s="12">
        <f t="shared" si="75"/>
        <v>370.82880000000006</v>
      </c>
      <c r="AD77" s="6">
        <v>0</v>
      </c>
      <c r="AE77" s="13">
        <f t="shared" si="76"/>
        <v>0</v>
      </c>
      <c r="AF77" s="12">
        <f t="shared" si="77"/>
        <v>0</v>
      </c>
      <c r="AG77" s="4">
        <v>19</v>
      </c>
      <c r="AH77" s="13">
        <f t="shared" si="78"/>
        <v>3.1666666666666665</v>
      </c>
      <c r="AI77" s="12">
        <f t="shared" si="79"/>
        <v>440.35920000000004</v>
      </c>
      <c r="AJ77" s="6">
        <v>69</v>
      </c>
      <c r="AK77" s="13">
        <f t="shared" si="80"/>
        <v>11.5</v>
      </c>
      <c r="AL77" s="12">
        <f t="shared" si="81"/>
        <v>1599.1992000000002</v>
      </c>
      <c r="AM77" s="4"/>
      <c r="AN77" s="13">
        <f t="shared" si="82"/>
        <v>0</v>
      </c>
      <c r="AO77" s="12">
        <f t="shared" si="83"/>
        <v>0</v>
      </c>
      <c r="AP77" s="4"/>
      <c r="AQ77" s="13">
        <f t="shared" si="84"/>
        <v>0</v>
      </c>
      <c r="AR77" s="12">
        <f t="shared" si="85"/>
        <v>0</v>
      </c>
      <c r="AS77" s="4">
        <v>6</v>
      </c>
      <c r="AT77" s="13">
        <f t="shared" si="70"/>
        <v>1</v>
      </c>
      <c r="AU77" s="12">
        <f t="shared" si="71"/>
        <v>139.06080000000003</v>
      </c>
      <c r="AV77" s="4"/>
      <c r="AW77" s="13">
        <f t="shared" si="86"/>
        <v>0</v>
      </c>
      <c r="AX77" s="12">
        <f t="shared" si="87"/>
        <v>0</v>
      </c>
      <c r="AY77" s="4">
        <v>0</v>
      </c>
      <c r="AZ77" s="13">
        <f t="shared" si="88"/>
        <v>0</v>
      </c>
      <c r="BA77" s="12">
        <f t="shared" si="89"/>
        <v>0</v>
      </c>
      <c r="BB77" s="4">
        <v>0</v>
      </c>
      <c r="BC77" s="13">
        <f t="shared" si="90"/>
        <v>0</v>
      </c>
      <c r="BD77" s="12">
        <f t="shared" si="91"/>
        <v>0</v>
      </c>
      <c r="BE77" s="19">
        <v>42</v>
      </c>
      <c r="BF77" s="13">
        <f t="shared" si="92"/>
        <v>7</v>
      </c>
      <c r="BG77" s="12">
        <f t="shared" si="93"/>
        <v>973.42560000000014</v>
      </c>
      <c r="BH77" s="34">
        <v>28</v>
      </c>
      <c r="BI77" s="13">
        <f t="shared" si="94"/>
        <v>4.666666666666667</v>
      </c>
      <c r="BJ77" s="12">
        <f t="shared" si="95"/>
        <v>648.95040000000006</v>
      </c>
      <c r="BK77" s="19">
        <v>9</v>
      </c>
      <c r="BL77" s="13">
        <f t="shared" si="96"/>
        <v>1.5</v>
      </c>
      <c r="BM77" s="12">
        <f t="shared" si="97"/>
        <v>208.59120000000004</v>
      </c>
      <c r="BN77" s="19">
        <v>19</v>
      </c>
      <c r="BO77" s="13">
        <f t="shared" si="98"/>
        <v>3.1666666666666665</v>
      </c>
      <c r="BP77" s="12">
        <f t="shared" si="99"/>
        <v>440.35920000000004</v>
      </c>
      <c r="BQ77" s="19"/>
      <c r="BR77" s="13">
        <f t="shared" si="100"/>
        <v>0</v>
      </c>
      <c r="BS77" s="12">
        <f t="shared" si="101"/>
        <v>0</v>
      </c>
      <c r="BT77" s="19">
        <v>31</v>
      </c>
      <c r="BU77" s="13">
        <f t="shared" si="102"/>
        <v>5.166666666666667</v>
      </c>
      <c r="BV77" s="12">
        <f t="shared" si="103"/>
        <v>718.48080000000016</v>
      </c>
      <c r="BW77" s="19">
        <v>19</v>
      </c>
      <c r="BX77" s="13">
        <f t="shared" si="104"/>
        <v>3.1666666666666665</v>
      </c>
      <c r="BY77" s="12">
        <f t="shared" si="105"/>
        <v>440.35920000000004</v>
      </c>
      <c r="BZ77" s="19">
        <v>13</v>
      </c>
      <c r="CA77" s="13">
        <f t="shared" si="106"/>
        <v>2.1666666666666665</v>
      </c>
      <c r="CB77" s="12">
        <f t="shared" si="107"/>
        <v>301.29840000000007</v>
      </c>
      <c r="CC77" s="19"/>
      <c r="CD77" s="13">
        <f t="shared" si="108"/>
        <v>0</v>
      </c>
      <c r="CE77" s="12">
        <f t="shared" si="109"/>
        <v>0</v>
      </c>
      <c r="CF77" s="34">
        <v>6</v>
      </c>
      <c r="CG77" s="13">
        <f t="shared" si="110"/>
        <v>1</v>
      </c>
      <c r="CH77" s="12">
        <f t="shared" si="111"/>
        <v>139.06080000000003</v>
      </c>
      <c r="CI77" s="19">
        <v>6</v>
      </c>
      <c r="CJ77" s="13">
        <f t="shared" si="112"/>
        <v>1</v>
      </c>
      <c r="CK77" s="12">
        <f t="shared" si="113"/>
        <v>139.06080000000003</v>
      </c>
      <c r="CL77" s="19"/>
      <c r="CM77" s="13">
        <f t="shared" si="114"/>
        <v>0</v>
      </c>
      <c r="CN77" s="12">
        <f t="shared" si="115"/>
        <v>0</v>
      </c>
      <c r="CO77" s="19">
        <f>+ROUND(SUMIFS('[2]CHI TIÊT'!$AC:$AC,'[2]CHI TIÊT'!$I:$I,$A77,'[2]CHI TIÊT'!$M:$M,$B$1)*$D77,0)+ROUND(SUMIFS('[2]CHI TIÊT'!$AC:$AC,'[2]CHI TIÊT'!$I:$I,$A77,'[2]CHI TIÊT'!$M:$M,$B$2)*$D77,0)+ROUND(SUMIFS('[2]CHI TIÊT'!$AC:$AC,'[2]CHI TIÊT'!$I:$I,$A77,'[2]CHI TIÊT'!$M:$M,$B$3)*$D77,0)</f>
        <v>0</v>
      </c>
      <c r="CP77" s="13">
        <f t="shared" si="116"/>
        <v>0</v>
      </c>
      <c r="CQ77" s="12">
        <f t="shared" si="117"/>
        <v>0</v>
      </c>
      <c r="CR77" s="19"/>
      <c r="CS77" s="18">
        <f t="shared" si="118"/>
        <v>3036.1608000000006</v>
      </c>
    </row>
    <row r="78" spans="1:97" x14ac:dyDescent="0.25">
      <c r="L78" s="19"/>
      <c r="O78" s="19">
        <v>0</v>
      </c>
      <c r="R78" s="19">
        <v>0</v>
      </c>
      <c r="U78" s="4"/>
      <c r="V78" s="13">
        <f t="shared" ref="V78:V94" si="119">+IFERROR(U78/$E78,0)</f>
        <v>0</v>
      </c>
      <c r="W78" s="12">
        <f t="shared" ref="W78:W94" si="120">+U78*$F78</f>
        <v>0</v>
      </c>
      <c r="X78" s="4"/>
      <c r="Y78" s="13">
        <f t="shared" si="72"/>
        <v>0</v>
      </c>
      <c r="Z78" s="12">
        <f t="shared" si="73"/>
        <v>0</v>
      </c>
      <c r="AA78" s="4">
        <v>0</v>
      </c>
      <c r="AB78" s="13">
        <f t="shared" si="74"/>
        <v>0</v>
      </c>
      <c r="AC78" s="12">
        <f t="shared" si="75"/>
        <v>0</v>
      </c>
      <c r="AD78" s="6">
        <v>0</v>
      </c>
      <c r="AE78" s="13">
        <f t="shared" si="76"/>
        <v>0</v>
      </c>
      <c r="AF78" s="12">
        <f t="shared" si="77"/>
        <v>0</v>
      </c>
      <c r="AG78" s="4">
        <v>0</v>
      </c>
      <c r="AH78" s="13">
        <f t="shared" si="78"/>
        <v>0</v>
      </c>
      <c r="AI78" s="12">
        <f t="shared" si="79"/>
        <v>0</v>
      </c>
      <c r="AJ78" s="6">
        <v>0</v>
      </c>
      <c r="AK78" s="13">
        <f t="shared" si="80"/>
        <v>0</v>
      </c>
      <c r="AL78" s="12">
        <f t="shared" si="81"/>
        <v>0</v>
      </c>
      <c r="AM78" s="4"/>
      <c r="AN78" s="13">
        <f t="shared" si="82"/>
        <v>0</v>
      </c>
      <c r="AO78" s="12">
        <f t="shared" si="83"/>
        <v>0</v>
      </c>
      <c r="AP78" s="4"/>
      <c r="AQ78" s="13">
        <f t="shared" si="84"/>
        <v>0</v>
      </c>
      <c r="AR78" s="12">
        <f t="shared" si="85"/>
        <v>0</v>
      </c>
      <c r="AS78" s="4">
        <v>0</v>
      </c>
      <c r="AT78" s="13">
        <f t="shared" ref="AT78:AT86" si="121">+IFERROR(AS78/$E78,0)</f>
        <v>0</v>
      </c>
      <c r="AU78" s="12">
        <f t="shared" ref="AU78:AU86" si="122">+AS78*$F78</f>
        <v>0</v>
      </c>
      <c r="AV78" s="4"/>
      <c r="AW78" s="13">
        <f t="shared" si="86"/>
        <v>0</v>
      </c>
      <c r="AX78" s="12">
        <f t="shared" si="87"/>
        <v>0</v>
      </c>
      <c r="AY78" s="4">
        <v>0</v>
      </c>
      <c r="AZ78" s="13">
        <f t="shared" si="88"/>
        <v>0</v>
      </c>
      <c r="BA78" s="12">
        <f t="shared" si="89"/>
        <v>0</v>
      </c>
      <c r="BB78" s="4">
        <v>0</v>
      </c>
      <c r="BC78" s="13">
        <f t="shared" si="90"/>
        <v>0</v>
      </c>
      <c r="BD78" s="12">
        <f t="shared" si="91"/>
        <v>0</v>
      </c>
      <c r="BE78" s="19">
        <v>0</v>
      </c>
      <c r="BF78" s="13">
        <f t="shared" si="92"/>
        <v>0</v>
      </c>
      <c r="BG78" s="12">
        <f t="shared" si="93"/>
        <v>0</v>
      </c>
      <c r="BH78" s="34">
        <v>0</v>
      </c>
      <c r="BI78" s="13">
        <f t="shared" si="94"/>
        <v>0</v>
      </c>
      <c r="BJ78" s="12">
        <f t="shared" si="95"/>
        <v>0</v>
      </c>
      <c r="BK78" s="19">
        <v>0</v>
      </c>
      <c r="BL78" s="13">
        <f t="shared" si="96"/>
        <v>0</v>
      </c>
      <c r="BM78" s="12">
        <f t="shared" si="97"/>
        <v>0</v>
      </c>
      <c r="BN78" s="19">
        <v>0</v>
      </c>
      <c r="BO78" s="13">
        <f t="shared" si="98"/>
        <v>0</v>
      </c>
      <c r="BP78" s="12">
        <f t="shared" si="99"/>
        <v>0</v>
      </c>
      <c r="BQ78" s="19"/>
      <c r="BR78" s="13">
        <f t="shared" si="100"/>
        <v>0</v>
      </c>
      <c r="BS78" s="12">
        <f t="shared" si="101"/>
        <v>0</v>
      </c>
      <c r="BT78" s="19">
        <v>0</v>
      </c>
      <c r="BU78" s="13">
        <f t="shared" si="102"/>
        <v>0</v>
      </c>
      <c r="BV78" s="12">
        <f t="shared" si="103"/>
        <v>0</v>
      </c>
      <c r="BW78" s="19">
        <v>0</v>
      </c>
      <c r="BX78" s="13">
        <f t="shared" si="104"/>
        <v>0</v>
      </c>
      <c r="BY78" s="12">
        <f t="shared" si="105"/>
        <v>0</v>
      </c>
      <c r="BZ78" s="19">
        <v>0</v>
      </c>
      <c r="CA78" s="13">
        <f t="shared" si="106"/>
        <v>0</v>
      </c>
      <c r="CB78" s="12">
        <f t="shared" si="107"/>
        <v>0</v>
      </c>
      <c r="CC78" s="19"/>
      <c r="CD78" s="13">
        <f t="shared" si="108"/>
        <v>0</v>
      </c>
      <c r="CE78" s="12">
        <f t="shared" si="109"/>
        <v>0</v>
      </c>
      <c r="CF78" s="34">
        <v>0</v>
      </c>
      <c r="CG78" s="13">
        <f t="shared" si="110"/>
        <v>0</v>
      </c>
      <c r="CH78" s="12">
        <f t="shared" si="111"/>
        <v>0</v>
      </c>
      <c r="CI78" s="19">
        <v>0</v>
      </c>
      <c r="CJ78" s="13">
        <f t="shared" si="112"/>
        <v>0</v>
      </c>
      <c r="CK78" s="12">
        <f t="shared" si="113"/>
        <v>0</v>
      </c>
      <c r="CL78" s="19"/>
      <c r="CM78" s="13">
        <f t="shared" si="114"/>
        <v>0</v>
      </c>
      <c r="CN78" s="12">
        <f t="shared" si="115"/>
        <v>0</v>
      </c>
      <c r="CO78" s="19">
        <f>+ROUND(SUMIFS('[2]CHI TIÊT'!$AC:$AC,'[2]CHI TIÊT'!$I:$I,$A78,'[2]CHI TIÊT'!$M:$M,$B$1)*$D78,0)+ROUND(SUMIFS('[2]CHI TIÊT'!$AC:$AC,'[2]CHI TIÊT'!$I:$I,$A78,'[2]CHI TIÊT'!$M:$M,$B$2)*$D78,0)+ROUND(SUMIFS('[2]CHI TIÊT'!$AC:$AC,'[2]CHI TIÊT'!$I:$I,$A78,'[2]CHI TIÊT'!$M:$M,$B$3)*$D78,0)</f>
        <v>0</v>
      </c>
      <c r="CP78" s="13">
        <f t="shared" si="116"/>
        <v>0</v>
      </c>
      <c r="CQ78" s="12">
        <f t="shared" si="117"/>
        <v>0</v>
      </c>
      <c r="CR78" s="19"/>
      <c r="CS78" s="18">
        <f t="shared" si="118"/>
        <v>0</v>
      </c>
    </row>
    <row r="79" spans="1:97" x14ac:dyDescent="0.25">
      <c r="A79" s="1">
        <v>173076000</v>
      </c>
      <c r="B79" t="s">
        <v>56</v>
      </c>
      <c r="C79" t="s">
        <v>57</v>
      </c>
      <c r="D79" s="2">
        <v>0.20517928286852591</v>
      </c>
      <c r="E79" s="6">
        <v>60</v>
      </c>
      <c r="F79" s="6">
        <v>4.3534800000000002</v>
      </c>
      <c r="G79" s="1">
        <v>320015</v>
      </c>
      <c r="H79" s="1" t="s">
        <v>0</v>
      </c>
      <c r="I79" s="4"/>
      <c r="J79" s="11">
        <f t="shared" ref="J79:J85" si="123">+IFERROR(I79/$E79,0)</f>
        <v>0</v>
      </c>
      <c r="K79" s="12">
        <f t="shared" ref="K79:K85" si="124">+$I79*$F79</f>
        <v>0</v>
      </c>
      <c r="L79" s="19"/>
      <c r="M79" s="13">
        <f t="shared" ref="M79:M85" si="125">+IFERROR(L79/$E79,0)</f>
        <v>0</v>
      </c>
      <c r="N79" s="12">
        <f t="shared" ref="N79:N85" si="126">+L79*$F79</f>
        <v>0</v>
      </c>
      <c r="O79" s="19"/>
      <c r="P79" s="13">
        <f t="shared" ref="P79:P85" si="127">+IFERROR(O79/$E79,0)</f>
        <v>0</v>
      </c>
      <c r="Q79" s="12">
        <f t="shared" ref="Q79:Q85" si="128">+O79*$F79</f>
        <v>0</v>
      </c>
      <c r="R79" s="19"/>
      <c r="S79" s="13">
        <f t="shared" ref="S79:S85" si="129">+IFERROR(R79/$E79,0)</f>
        <v>0</v>
      </c>
      <c r="T79" s="12">
        <f t="shared" ref="T79:T85" si="130">+R79*$F79</f>
        <v>0</v>
      </c>
      <c r="U79" s="4"/>
      <c r="V79" s="13">
        <f t="shared" si="119"/>
        <v>0</v>
      </c>
      <c r="W79" s="12">
        <f t="shared" si="120"/>
        <v>0</v>
      </c>
      <c r="X79" s="4"/>
      <c r="Y79" s="13">
        <f t="shared" si="72"/>
        <v>0</v>
      </c>
      <c r="Z79" s="12">
        <f t="shared" si="73"/>
        <v>0</v>
      </c>
      <c r="AA79" s="4"/>
      <c r="AB79" s="13">
        <f t="shared" si="74"/>
        <v>0</v>
      </c>
      <c r="AC79" s="12">
        <f t="shared" si="75"/>
        <v>0</v>
      </c>
      <c r="AD79" s="6"/>
      <c r="AE79" s="13">
        <f t="shared" si="76"/>
        <v>0</v>
      </c>
      <c r="AF79" s="12">
        <f t="shared" si="77"/>
        <v>0</v>
      </c>
      <c r="AG79" s="4"/>
      <c r="AH79" s="13">
        <f t="shared" si="78"/>
        <v>0</v>
      </c>
      <c r="AI79" s="12">
        <f t="shared" si="79"/>
        <v>0</v>
      </c>
      <c r="AJ79" s="6">
        <v>0</v>
      </c>
      <c r="AK79" s="13">
        <f t="shared" si="80"/>
        <v>0</v>
      </c>
      <c r="AL79" s="12">
        <f t="shared" si="81"/>
        <v>0</v>
      </c>
      <c r="AM79" s="4"/>
      <c r="AN79" s="13">
        <f t="shared" si="82"/>
        <v>0</v>
      </c>
      <c r="AO79" s="12">
        <f t="shared" si="83"/>
        <v>0</v>
      </c>
      <c r="AP79" s="4"/>
      <c r="AQ79" s="13">
        <f t="shared" si="84"/>
        <v>0</v>
      </c>
      <c r="AR79" s="12">
        <f t="shared" si="85"/>
        <v>0</v>
      </c>
      <c r="AS79" s="4"/>
      <c r="AT79" s="13">
        <f t="shared" si="121"/>
        <v>0</v>
      </c>
      <c r="AU79" s="12">
        <f t="shared" si="122"/>
        <v>0</v>
      </c>
      <c r="AV79" s="4"/>
      <c r="AW79" s="13">
        <f t="shared" si="86"/>
        <v>0</v>
      </c>
      <c r="AX79" s="12">
        <f t="shared" si="87"/>
        <v>0</v>
      </c>
      <c r="AY79" s="4"/>
      <c r="AZ79" s="13">
        <f t="shared" si="88"/>
        <v>0</v>
      </c>
      <c r="BA79" s="12">
        <f t="shared" si="89"/>
        <v>0</v>
      </c>
      <c r="BB79" s="4">
        <v>0</v>
      </c>
      <c r="BC79" s="13">
        <f t="shared" si="90"/>
        <v>0</v>
      </c>
      <c r="BD79" s="12">
        <f t="shared" si="91"/>
        <v>0</v>
      </c>
      <c r="BE79" s="19">
        <v>0</v>
      </c>
      <c r="BF79" s="13">
        <f t="shared" si="92"/>
        <v>0</v>
      </c>
      <c r="BG79" s="12">
        <f t="shared" si="93"/>
        <v>0</v>
      </c>
      <c r="BH79" s="34">
        <v>0</v>
      </c>
      <c r="BI79" s="13">
        <f t="shared" si="94"/>
        <v>0</v>
      </c>
      <c r="BJ79" s="12">
        <f t="shared" si="95"/>
        <v>0</v>
      </c>
      <c r="BK79" s="19"/>
      <c r="BL79" s="13">
        <f t="shared" si="96"/>
        <v>0</v>
      </c>
      <c r="BM79" s="12">
        <f t="shared" si="97"/>
        <v>0</v>
      </c>
      <c r="BN79" s="19"/>
      <c r="BO79" s="13">
        <f t="shared" si="98"/>
        <v>0</v>
      </c>
      <c r="BP79" s="12">
        <f t="shared" si="99"/>
        <v>0</v>
      </c>
      <c r="BQ79" s="19"/>
      <c r="BR79" s="13">
        <f t="shared" si="100"/>
        <v>0</v>
      </c>
      <c r="BS79" s="12">
        <f t="shared" si="101"/>
        <v>0</v>
      </c>
      <c r="BT79" s="19"/>
      <c r="BU79" s="13">
        <f t="shared" si="102"/>
        <v>0</v>
      </c>
      <c r="BV79" s="12">
        <f t="shared" si="103"/>
        <v>0</v>
      </c>
      <c r="BW79" s="19"/>
      <c r="BX79" s="13">
        <f t="shared" si="104"/>
        <v>0</v>
      </c>
      <c r="BY79" s="12">
        <f t="shared" si="105"/>
        <v>0</v>
      </c>
      <c r="BZ79" s="19"/>
      <c r="CA79" s="13">
        <f t="shared" si="106"/>
        <v>0</v>
      </c>
      <c r="CB79" s="12">
        <f t="shared" si="107"/>
        <v>0</v>
      </c>
      <c r="CC79" s="19"/>
      <c r="CD79" s="13">
        <f t="shared" si="108"/>
        <v>0</v>
      </c>
      <c r="CE79" s="12">
        <f t="shared" si="109"/>
        <v>0</v>
      </c>
      <c r="CF79" s="34"/>
      <c r="CG79" s="13">
        <f t="shared" si="110"/>
        <v>0</v>
      </c>
      <c r="CH79" s="12">
        <f t="shared" si="111"/>
        <v>0</v>
      </c>
      <c r="CI79" s="19">
        <v>405</v>
      </c>
      <c r="CJ79" s="13">
        <f t="shared" si="112"/>
        <v>6.75</v>
      </c>
      <c r="CK79" s="12">
        <f t="shared" si="113"/>
        <v>1763.1594</v>
      </c>
      <c r="CL79" s="19"/>
      <c r="CM79" s="13">
        <f t="shared" si="114"/>
        <v>0</v>
      </c>
      <c r="CN79" s="12">
        <f t="shared" si="115"/>
        <v>0</v>
      </c>
      <c r="CO79" s="19">
        <v>355</v>
      </c>
      <c r="CP79" s="13">
        <f t="shared" si="116"/>
        <v>5.916666666666667</v>
      </c>
      <c r="CQ79" s="12">
        <f t="shared" si="117"/>
        <v>1545.4854</v>
      </c>
      <c r="CR79" s="19"/>
      <c r="CS79" s="18">
        <f t="shared" si="118"/>
        <v>0</v>
      </c>
    </row>
    <row r="80" spans="1:97" x14ac:dyDescent="0.25">
      <c r="A80" s="1">
        <v>173076000</v>
      </c>
      <c r="B80" t="s">
        <v>58</v>
      </c>
      <c r="C80" t="s">
        <v>59</v>
      </c>
      <c r="D80" s="2">
        <v>0.12151394422310756</v>
      </c>
      <c r="E80" s="6">
        <v>60</v>
      </c>
      <c r="F80" s="6">
        <v>4.3534800000000002</v>
      </c>
      <c r="G80" s="1">
        <v>320015</v>
      </c>
      <c r="H80" s="1" t="s">
        <v>0</v>
      </c>
      <c r="I80" s="4"/>
      <c r="J80" s="11">
        <f t="shared" si="123"/>
        <v>0</v>
      </c>
      <c r="K80" s="12">
        <f t="shared" si="124"/>
        <v>0</v>
      </c>
      <c r="L80" s="19"/>
      <c r="M80" s="13">
        <f t="shared" si="125"/>
        <v>0</v>
      </c>
      <c r="N80" s="12">
        <f t="shared" si="126"/>
        <v>0</v>
      </c>
      <c r="O80" s="19"/>
      <c r="P80" s="13">
        <f t="shared" si="127"/>
        <v>0</v>
      </c>
      <c r="Q80" s="12">
        <f t="shared" si="128"/>
        <v>0</v>
      </c>
      <c r="R80" s="19"/>
      <c r="S80" s="13">
        <f t="shared" si="129"/>
        <v>0</v>
      </c>
      <c r="T80" s="12">
        <f t="shared" si="130"/>
        <v>0</v>
      </c>
      <c r="U80" s="4"/>
      <c r="V80" s="13">
        <f t="shared" si="119"/>
        <v>0</v>
      </c>
      <c r="W80" s="12">
        <f t="shared" si="120"/>
        <v>0</v>
      </c>
      <c r="X80" s="4"/>
      <c r="Y80" s="13">
        <f t="shared" si="72"/>
        <v>0</v>
      </c>
      <c r="Z80" s="12">
        <f t="shared" si="73"/>
        <v>0</v>
      </c>
      <c r="AA80" s="4"/>
      <c r="AB80" s="13">
        <f t="shared" si="74"/>
        <v>0</v>
      </c>
      <c r="AC80" s="12">
        <f t="shared" si="75"/>
        <v>0</v>
      </c>
      <c r="AD80" s="6"/>
      <c r="AE80" s="13">
        <f t="shared" si="76"/>
        <v>0</v>
      </c>
      <c r="AF80" s="12">
        <f t="shared" si="77"/>
        <v>0</v>
      </c>
      <c r="AG80" s="4"/>
      <c r="AH80" s="13">
        <f t="shared" si="78"/>
        <v>0</v>
      </c>
      <c r="AI80" s="12">
        <f t="shared" si="79"/>
        <v>0</v>
      </c>
      <c r="AJ80" s="6">
        <v>0</v>
      </c>
      <c r="AK80" s="13">
        <f t="shared" si="80"/>
        <v>0</v>
      </c>
      <c r="AL80" s="12">
        <f t="shared" si="81"/>
        <v>0</v>
      </c>
      <c r="AM80" s="4"/>
      <c r="AN80" s="13">
        <f t="shared" si="82"/>
        <v>0</v>
      </c>
      <c r="AO80" s="12">
        <f t="shared" si="83"/>
        <v>0</v>
      </c>
      <c r="AP80" s="4"/>
      <c r="AQ80" s="13">
        <f t="shared" si="84"/>
        <v>0</v>
      </c>
      <c r="AR80" s="12">
        <f t="shared" si="85"/>
        <v>0</v>
      </c>
      <c r="AS80" s="4"/>
      <c r="AT80" s="13">
        <f t="shared" si="121"/>
        <v>0</v>
      </c>
      <c r="AU80" s="12">
        <f t="shared" si="122"/>
        <v>0</v>
      </c>
      <c r="AV80" s="4"/>
      <c r="AW80" s="13">
        <f t="shared" si="86"/>
        <v>0</v>
      </c>
      <c r="AX80" s="12">
        <f t="shared" si="87"/>
        <v>0</v>
      </c>
      <c r="AY80" s="4"/>
      <c r="AZ80" s="13">
        <f t="shared" si="88"/>
        <v>0</v>
      </c>
      <c r="BA80" s="12">
        <f t="shared" si="89"/>
        <v>0</v>
      </c>
      <c r="BB80" s="4">
        <v>0</v>
      </c>
      <c r="BC80" s="13">
        <f t="shared" si="90"/>
        <v>0</v>
      </c>
      <c r="BD80" s="12">
        <f t="shared" si="91"/>
        <v>0</v>
      </c>
      <c r="BE80" s="19">
        <v>0</v>
      </c>
      <c r="BF80" s="13">
        <f t="shared" si="92"/>
        <v>0</v>
      </c>
      <c r="BG80" s="12">
        <f t="shared" si="93"/>
        <v>0</v>
      </c>
      <c r="BH80" s="34">
        <v>0</v>
      </c>
      <c r="BI80" s="13">
        <f t="shared" si="94"/>
        <v>0</v>
      </c>
      <c r="BJ80" s="12">
        <f t="shared" si="95"/>
        <v>0</v>
      </c>
      <c r="BK80" s="19"/>
      <c r="BL80" s="13">
        <f t="shared" si="96"/>
        <v>0</v>
      </c>
      <c r="BM80" s="12">
        <f t="shared" si="97"/>
        <v>0</v>
      </c>
      <c r="BN80" s="19"/>
      <c r="BO80" s="13">
        <f t="shared" si="98"/>
        <v>0</v>
      </c>
      <c r="BP80" s="12">
        <f t="shared" si="99"/>
        <v>0</v>
      </c>
      <c r="BQ80" s="19"/>
      <c r="BR80" s="13">
        <f t="shared" si="100"/>
        <v>0</v>
      </c>
      <c r="BS80" s="12">
        <f t="shared" si="101"/>
        <v>0</v>
      </c>
      <c r="BT80" s="19"/>
      <c r="BU80" s="13">
        <f t="shared" si="102"/>
        <v>0</v>
      </c>
      <c r="BV80" s="12">
        <f t="shared" si="103"/>
        <v>0</v>
      </c>
      <c r="BW80" s="19"/>
      <c r="BX80" s="13">
        <f t="shared" si="104"/>
        <v>0</v>
      </c>
      <c r="BY80" s="12">
        <f t="shared" si="105"/>
        <v>0</v>
      </c>
      <c r="BZ80" s="19"/>
      <c r="CA80" s="13">
        <f t="shared" si="106"/>
        <v>0</v>
      </c>
      <c r="CB80" s="12">
        <f t="shared" si="107"/>
        <v>0</v>
      </c>
      <c r="CC80" s="19"/>
      <c r="CD80" s="13">
        <f t="shared" si="108"/>
        <v>0</v>
      </c>
      <c r="CE80" s="12">
        <f t="shared" si="109"/>
        <v>0</v>
      </c>
      <c r="CF80" s="34"/>
      <c r="CG80" s="13">
        <f t="shared" si="110"/>
        <v>0</v>
      </c>
      <c r="CH80" s="12">
        <f t="shared" si="111"/>
        <v>0</v>
      </c>
      <c r="CI80" s="19">
        <v>241</v>
      </c>
      <c r="CJ80" s="13">
        <f t="shared" si="112"/>
        <v>4.0166666666666666</v>
      </c>
      <c r="CK80" s="12">
        <f t="shared" si="113"/>
        <v>1049.18868</v>
      </c>
      <c r="CL80" s="19"/>
      <c r="CM80" s="13">
        <f t="shared" si="114"/>
        <v>0</v>
      </c>
      <c r="CN80" s="12">
        <f t="shared" si="115"/>
        <v>0</v>
      </c>
      <c r="CO80" s="19">
        <f>+ROUND(SUMIFS('[2]CHI TIÊT'!$AC:$AC,'[2]CHI TIÊT'!$I:$I,$A80,'[2]CHI TIÊT'!$M:$M,$B$1)*$D80,0)+ROUND(SUMIFS('[2]CHI TIÊT'!$AC:$AC,'[2]CHI TIÊT'!$I:$I,$A80,'[2]CHI TIÊT'!$M:$M,$B$2)*$D80,0)+ROUND(SUMIFS('[2]CHI TIÊT'!$AC:$AC,'[2]CHI TIÊT'!$I:$I,$A80,'[2]CHI TIÊT'!$M:$M,$B$3)*$D80,0)</f>
        <v>212</v>
      </c>
      <c r="CP80" s="13">
        <f t="shared" si="116"/>
        <v>3.5333333333333332</v>
      </c>
      <c r="CQ80" s="12">
        <f t="shared" si="117"/>
        <v>922.93776000000003</v>
      </c>
      <c r="CR80" s="19"/>
      <c r="CS80" s="18">
        <f t="shared" si="118"/>
        <v>0</v>
      </c>
    </row>
    <row r="81" spans="1:97" x14ac:dyDescent="0.25">
      <c r="A81" s="1">
        <v>173076000</v>
      </c>
      <c r="B81" t="s">
        <v>60</v>
      </c>
      <c r="C81" t="s">
        <v>61</v>
      </c>
      <c r="D81" s="2">
        <v>0.14541832669322707</v>
      </c>
      <c r="E81" s="6">
        <v>60</v>
      </c>
      <c r="F81" s="6">
        <v>4.3534800000000002</v>
      </c>
      <c r="G81" s="1">
        <v>320015</v>
      </c>
      <c r="H81" s="1" t="s">
        <v>0</v>
      </c>
      <c r="I81" s="4"/>
      <c r="J81" s="11">
        <f t="shared" si="123"/>
        <v>0</v>
      </c>
      <c r="K81" s="12">
        <f t="shared" si="124"/>
        <v>0</v>
      </c>
      <c r="L81" s="19"/>
      <c r="M81" s="13">
        <f t="shared" si="125"/>
        <v>0</v>
      </c>
      <c r="N81" s="12">
        <f t="shared" si="126"/>
        <v>0</v>
      </c>
      <c r="O81" s="19"/>
      <c r="P81" s="13">
        <f t="shared" si="127"/>
        <v>0</v>
      </c>
      <c r="Q81" s="12">
        <f t="shared" si="128"/>
        <v>0</v>
      </c>
      <c r="R81" s="19"/>
      <c r="S81" s="13">
        <f t="shared" si="129"/>
        <v>0</v>
      </c>
      <c r="T81" s="12">
        <f t="shared" si="130"/>
        <v>0</v>
      </c>
      <c r="U81" s="4"/>
      <c r="V81" s="13">
        <f t="shared" si="119"/>
        <v>0</v>
      </c>
      <c r="W81" s="12">
        <f t="shared" si="120"/>
        <v>0</v>
      </c>
      <c r="X81" s="4"/>
      <c r="Y81" s="13">
        <f t="shared" si="72"/>
        <v>0</v>
      </c>
      <c r="Z81" s="12">
        <f t="shared" si="73"/>
        <v>0</v>
      </c>
      <c r="AA81" s="4"/>
      <c r="AB81" s="13">
        <f t="shared" si="74"/>
        <v>0</v>
      </c>
      <c r="AC81" s="12">
        <f t="shared" si="75"/>
        <v>0</v>
      </c>
      <c r="AD81" s="6"/>
      <c r="AE81" s="13">
        <f t="shared" si="76"/>
        <v>0</v>
      </c>
      <c r="AF81" s="12">
        <f t="shared" si="77"/>
        <v>0</v>
      </c>
      <c r="AG81" s="4"/>
      <c r="AH81" s="13">
        <f t="shared" si="78"/>
        <v>0</v>
      </c>
      <c r="AI81" s="12">
        <f t="shared" si="79"/>
        <v>0</v>
      </c>
      <c r="AJ81" s="6">
        <v>0</v>
      </c>
      <c r="AK81" s="13">
        <f t="shared" si="80"/>
        <v>0</v>
      </c>
      <c r="AL81" s="12">
        <f t="shared" si="81"/>
        <v>0</v>
      </c>
      <c r="AM81" s="4"/>
      <c r="AN81" s="13">
        <f t="shared" si="82"/>
        <v>0</v>
      </c>
      <c r="AO81" s="12">
        <f t="shared" si="83"/>
        <v>0</v>
      </c>
      <c r="AP81" s="4"/>
      <c r="AQ81" s="13">
        <f t="shared" si="84"/>
        <v>0</v>
      </c>
      <c r="AR81" s="12">
        <f t="shared" si="85"/>
        <v>0</v>
      </c>
      <c r="AS81" s="4"/>
      <c r="AT81" s="13">
        <f t="shared" si="121"/>
        <v>0</v>
      </c>
      <c r="AU81" s="12">
        <f t="shared" si="122"/>
        <v>0</v>
      </c>
      <c r="AV81" s="4"/>
      <c r="AW81" s="13">
        <f t="shared" si="86"/>
        <v>0</v>
      </c>
      <c r="AX81" s="12">
        <f t="shared" si="87"/>
        <v>0</v>
      </c>
      <c r="AY81" s="4"/>
      <c r="AZ81" s="13">
        <f t="shared" si="88"/>
        <v>0</v>
      </c>
      <c r="BA81" s="12">
        <f t="shared" si="89"/>
        <v>0</v>
      </c>
      <c r="BB81" s="4">
        <v>0</v>
      </c>
      <c r="BC81" s="13">
        <f t="shared" si="90"/>
        <v>0</v>
      </c>
      <c r="BD81" s="12">
        <f t="shared" si="91"/>
        <v>0</v>
      </c>
      <c r="BE81" s="19">
        <v>0</v>
      </c>
      <c r="BF81" s="13">
        <f t="shared" si="92"/>
        <v>0</v>
      </c>
      <c r="BG81" s="12">
        <f t="shared" si="93"/>
        <v>0</v>
      </c>
      <c r="BH81" s="34">
        <v>0</v>
      </c>
      <c r="BI81" s="13">
        <f t="shared" si="94"/>
        <v>0</v>
      </c>
      <c r="BJ81" s="12">
        <f t="shared" si="95"/>
        <v>0</v>
      </c>
      <c r="BK81" s="19"/>
      <c r="BL81" s="13">
        <f t="shared" si="96"/>
        <v>0</v>
      </c>
      <c r="BM81" s="12">
        <f t="shared" si="97"/>
        <v>0</v>
      </c>
      <c r="BN81" s="19"/>
      <c r="BO81" s="13">
        <f t="shared" si="98"/>
        <v>0</v>
      </c>
      <c r="BP81" s="12">
        <f t="shared" si="99"/>
        <v>0</v>
      </c>
      <c r="BQ81" s="19"/>
      <c r="BR81" s="13">
        <f t="shared" si="100"/>
        <v>0</v>
      </c>
      <c r="BS81" s="12">
        <f t="shared" si="101"/>
        <v>0</v>
      </c>
      <c r="BT81" s="19"/>
      <c r="BU81" s="13">
        <f t="shared" si="102"/>
        <v>0</v>
      </c>
      <c r="BV81" s="12">
        <f t="shared" si="103"/>
        <v>0</v>
      </c>
      <c r="BW81" s="19"/>
      <c r="BX81" s="13">
        <f t="shared" si="104"/>
        <v>0</v>
      </c>
      <c r="BY81" s="12">
        <f t="shared" si="105"/>
        <v>0</v>
      </c>
      <c r="BZ81" s="19"/>
      <c r="CA81" s="13">
        <f t="shared" si="106"/>
        <v>0</v>
      </c>
      <c r="CB81" s="12">
        <f t="shared" si="107"/>
        <v>0</v>
      </c>
      <c r="CC81" s="19"/>
      <c r="CD81" s="13">
        <f t="shared" si="108"/>
        <v>0</v>
      </c>
      <c r="CE81" s="12">
        <f t="shared" si="109"/>
        <v>0</v>
      </c>
      <c r="CF81" s="34"/>
      <c r="CG81" s="13">
        <f t="shared" si="110"/>
        <v>0</v>
      </c>
      <c r="CH81" s="12">
        <f t="shared" si="111"/>
        <v>0</v>
      </c>
      <c r="CI81" s="19">
        <v>288</v>
      </c>
      <c r="CJ81" s="13">
        <f t="shared" si="112"/>
        <v>4.8</v>
      </c>
      <c r="CK81" s="12">
        <f t="shared" si="113"/>
        <v>1253.80224</v>
      </c>
      <c r="CL81" s="19"/>
      <c r="CM81" s="13">
        <f t="shared" si="114"/>
        <v>0</v>
      </c>
      <c r="CN81" s="12">
        <f t="shared" si="115"/>
        <v>0</v>
      </c>
      <c r="CO81" s="19">
        <f>+ROUND(SUMIFS('[2]CHI TIÊT'!$AC:$AC,'[2]CHI TIÊT'!$I:$I,$A81,'[2]CHI TIÊT'!$M:$M,$B$1)*$D81,0)+ROUND(SUMIFS('[2]CHI TIÊT'!$AC:$AC,'[2]CHI TIÊT'!$I:$I,$A81,'[2]CHI TIÊT'!$M:$M,$B$2)*$D81,0)+ROUND(SUMIFS('[2]CHI TIÊT'!$AC:$AC,'[2]CHI TIÊT'!$I:$I,$A81,'[2]CHI TIÊT'!$M:$M,$B$3)*$D81,0)</f>
        <v>252</v>
      </c>
      <c r="CP81" s="13">
        <f t="shared" si="116"/>
        <v>4.2</v>
      </c>
      <c r="CQ81" s="12">
        <f t="shared" si="117"/>
        <v>1097.0769600000001</v>
      </c>
      <c r="CR81" s="19"/>
      <c r="CS81" s="18">
        <f t="shared" si="118"/>
        <v>0</v>
      </c>
    </row>
    <row r="82" spans="1:97" x14ac:dyDescent="0.25">
      <c r="A82" s="1">
        <v>173076000</v>
      </c>
      <c r="B82" t="s">
        <v>62</v>
      </c>
      <c r="C82" t="s">
        <v>63</v>
      </c>
      <c r="D82" s="2">
        <v>0.15139442231075695</v>
      </c>
      <c r="E82" s="6">
        <v>60</v>
      </c>
      <c r="F82" s="6">
        <v>4.3534800000000002</v>
      </c>
      <c r="G82" s="1">
        <v>320015</v>
      </c>
      <c r="H82" s="1" t="s">
        <v>0</v>
      </c>
      <c r="I82" s="4"/>
      <c r="J82" s="11">
        <f t="shared" si="123"/>
        <v>0</v>
      </c>
      <c r="K82" s="12">
        <f t="shared" si="124"/>
        <v>0</v>
      </c>
      <c r="L82" s="19"/>
      <c r="M82" s="13">
        <f t="shared" si="125"/>
        <v>0</v>
      </c>
      <c r="N82" s="12">
        <f t="shared" si="126"/>
        <v>0</v>
      </c>
      <c r="O82" s="19"/>
      <c r="P82" s="13">
        <f t="shared" si="127"/>
        <v>0</v>
      </c>
      <c r="Q82" s="12">
        <f t="shared" si="128"/>
        <v>0</v>
      </c>
      <c r="R82" s="19"/>
      <c r="S82" s="13">
        <f t="shared" si="129"/>
        <v>0</v>
      </c>
      <c r="T82" s="12">
        <f t="shared" si="130"/>
        <v>0</v>
      </c>
      <c r="U82" s="4"/>
      <c r="V82" s="13">
        <f t="shared" si="119"/>
        <v>0</v>
      </c>
      <c r="W82" s="12">
        <f t="shared" si="120"/>
        <v>0</v>
      </c>
      <c r="X82" s="4"/>
      <c r="Y82" s="13">
        <f t="shared" si="72"/>
        <v>0</v>
      </c>
      <c r="Z82" s="12">
        <f t="shared" si="73"/>
        <v>0</v>
      </c>
      <c r="AA82" s="4"/>
      <c r="AB82" s="13">
        <f t="shared" si="74"/>
        <v>0</v>
      </c>
      <c r="AC82" s="12">
        <f t="shared" si="75"/>
        <v>0</v>
      </c>
      <c r="AD82" s="6"/>
      <c r="AE82" s="13">
        <f t="shared" si="76"/>
        <v>0</v>
      </c>
      <c r="AF82" s="12">
        <f t="shared" si="77"/>
        <v>0</v>
      </c>
      <c r="AG82" s="4"/>
      <c r="AH82" s="13">
        <f t="shared" si="78"/>
        <v>0</v>
      </c>
      <c r="AI82" s="12">
        <f t="shared" si="79"/>
        <v>0</v>
      </c>
      <c r="AJ82" s="6">
        <v>0</v>
      </c>
      <c r="AK82" s="13">
        <f t="shared" si="80"/>
        <v>0</v>
      </c>
      <c r="AL82" s="12">
        <f t="shared" si="81"/>
        <v>0</v>
      </c>
      <c r="AM82" s="4"/>
      <c r="AN82" s="13">
        <f t="shared" si="82"/>
        <v>0</v>
      </c>
      <c r="AO82" s="12">
        <f t="shared" si="83"/>
        <v>0</v>
      </c>
      <c r="AP82" s="4"/>
      <c r="AQ82" s="13">
        <f t="shared" si="84"/>
        <v>0</v>
      </c>
      <c r="AR82" s="12">
        <f t="shared" si="85"/>
        <v>0</v>
      </c>
      <c r="AS82" s="4"/>
      <c r="AT82" s="13">
        <f t="shared" si="121"/>
        <v>0</v>
      </c>
      <c r="AU82" s="12">
        <f t="shared" si="122"/>
        <v>0</v>
      </c>
      <c r="AV82" s="4"/>
      <c r="AW82" s="13">
        <f t="shared" si="86"/>
        <v>0</v>
      </c>
      <c r="AX82" s="12">
        <f t="shared" si="87"/>
        <v>0</v>
      </c>
      <c r="AY82" s="4"/>
      <c r="AZ82" s="13">
        <f t="shared" si="88"/>
        <v>0</v>
      </c>
      <c r="BA82" s="12">
        <f t="shared" si="89"/>
        <v>0</v>
      </c>
      <c r="BB82" s="4">
        <v>0</v>
      </c>
      <c r="BC82" s="13">
        <f t="shared" si="90"/>
        <v>0</v>
      </c>
      <c r="BD82" s="12">
        <f t="shared" si="91"/>
        <v>0</v>
      </c>
      <c r="BE82" s="19">
        <v>0</v>
      </c>
      <c r="BF82" s="13">
        <f t="shared" si="92"/>
        <v>0</v>
      </c>
      <c r="BG82" s="12">
        <f t="shared" si="93"/>
        <v>0</v>
      </c>
      <c r="BH82" s="34">
        <v>0</v>
      </c>
      <c r="BI82" s="13">
        <f t="shared" si="94"/>
        <v>0</v>
      </c>
      <c r="BJ82" s="12">
        <f t="shared" si="95"/>
        <v>0</v>
      </c>
      <c r="BK82" s="19"/>
      <c r="BL82" s="13">
        <f t="shared" si="96"/>
        <v>0</v>
      </c>
      <c r="BM82" s="12">
        <f t="shared" si="97"/>
        <v>0</v>
      </c>
      <c r="BN82" s="19"/>
      <c r="BO82" s="13">
        <f t="shared" si="98"/>
        <v>0</v>
      </c>
      <c r="BP82" s="12">
        <f t="shared" si="99"/>
        <v>0</v>
      </c>
      <c r="BQ82" s="19"/>
      <c r="BR82" s="13">
        <f t="shared" si="100"/>
        <v>0</v>
      </c>
      <c r="BS82" s="12">
        <f t="shared" si="101"/>
        <v>0</v>
      </c>
      <c r="BT82" s="19"/>
      <c r="BU82" s="13">
        <f t="shared" si="102"/>
        <v>0</v>
      </c>
      <c r="BV82" s="12">
        <f t="shared" si="103"/>
        <v>0</v>
      </c>
      <c r="BW82" s="19"/>
      <c r="BX82" s="13">
        <f t="shared" si="104"/>
        <v>0</v>
      </c>
      <c r="BY82" s="12">
        <f t="shared" si="105"/>
        <v>0</v>
      </c>
      <c r="BZ82" s="19"/>
      <c r="CA82" s="13">
        <f t="shared" si="106"/>
        <v>0</v>
      </c>
      <c r="CB82" s="12">
        <f t="shared" si="107"/>
        <v>0</v>
      </c>
      <c r="CC82" s="19"/>
      <c r="CD82" s="13">
        <f t="shared" si="108"/>
        <v>0</v>
      </c>
      <c r="CE82" s="12">
        <f t="shared" si="109"/>
        <v>0</v>
      </c>
      <c r="CF82" s="34"/>
      <c r="CG82" s="13">
        <f t="shared" si="110"/>
        <v>0</v>
      </c>
      <c r="CH82" s="12">
        <f t="shared" si="111"/>
        <v>0</v>
      </c>
      <c r="CI82" s="19">
        <v>299</v>
      </c>
      <c r="CJ82" s="13">
        <f t="shared" si="112"/>
        <v>4.9833333333333334</v>
      </c>
      <c r="CK82" s="12">
        <f t="shared" si="113"/>
        <v>1301.6905200000001</v>
      </c>
      <c r="CL82" s="19"/>
      <c r="CM82" s="13">
        <f t="shared" si="114"/>
        <v>0</v>
      </c>
      <c r="CN82" s="12">
        <f t="shared" si="115"/>
        <v>0</v>
      </c>
      <c r="CO82" s="19">
        <f>+ROUND(SUMIFS('[2]CHI TIÊT'!$AC:$AC,'[2]CHI TIÊT'!$I:$I,$A82,'[2]CHI TIÊT'!$M:$M,$B$1)*$D82,0)+ROUND(SUMIFS('[2]CHI TIÊT'!$AC:$AC,'[2]CHI TIÊT'!$I:$I,$A82,'[2]CHI TIÊT'!$M:$M,$B$2)*$D82,0)+ROUND(SUMIFS('[2]CHI TIÊT'!$AC:$AC,'[2]CHI TIÊT'!$I:$I,$A82,'[2]CHI TIÊT'!$M:$M,$B$3)*$D82,0)</f>
        <v>264</v>
      </c>
      <c r="CP82" s="13">
        <f t="shared" si="116"/>
        <v>4.4000000000000004</v>
      </c>
      <c r="CQ82" s="12">
        <f t="shared" si="117"/>
        <v>1149.31872</v>
      </c>
      <c r="CR82" s="19"/>
      <c r="CS82" s="18">
        <f t="shared" si="118"/>
        <v>0</v>
      </c>
    </row>
    <row r="83" spans="1:97" x14ac:dyDescent="0.25">
      <c r="A83" s="1">
        <v>173076000</v>
      </c>
      <c r="B83" t="s">
        <v>64</v>
      </c>
      <c r="C83" t="s">
        <v>65</v>
      </c>
      <c r="D83" s="2">
        <v>0.16334661354581673</v>
      </c>
      <c r="E83" s="6">
        <v>60</v>
      </c>
      <c r="F83" s="6">
        <v>4.3534800000000002</v>
      </c>
      <c r="G83" s="1">
        <v>320015</v>
      </c>
      <c r="H83" s="1" t="s">
        <v>0</v>
      </c>
      <c r="I83" s="4"/>
      <c r="J83" s="11">
        <f t="shared" si="123"/>
        <v>0</v>
      </c>
      <c r="K83" s="12">
        <f t="shared" si="124"/>
        <v>0</v>
      </c>
      <c r="L83" s="19"/>
      <c r="M83" s="13">
        <f t="shared" si="125"/>
        <v>0</v>
      </c>
      <c r="N83" s="12">
        <f t="shared" si="126"/>
        <v>0</v>
      </c>
      <c r="O83" s="19"/>
      <c r="P83" s="13">
        <f t="shared" si="127"/>
        <v>0</v>
      </c>
      <c r="Q83" s="12">
        <f t="shared" si="128"/>
        <v>0</v>
      </c>
      <c r="R83" s="19"/>
      <c r="S83" s="13">
        <f t="shared" si="129"/>
        <v>0</v>
      </c>
      <c r="T83" s="12">
        <f t="shared" si="130"/>
        <v>0</v>
      </c>
      <c r="U83" s="4"/>
      <c r="V83" s="13">
        <f t="shared" si="119"/>
        <v>0</v>
      </c>
      <c r="W83" s="12">
        <f t="shared" si="120"/>
        <v>0</v>
      </c>
      <c r="X83" s="4"/>
      <c r="Y83" s="13">
        <f t="shared" si="72"/>
        <v>0</v>
      </c>
      <c r="Z83" s="12">
        <f t="shared" si="73"/>
        <v>0</v>
      </c>
      <c r="AA83" s="4"/>
      <c r="AB83" s="13">
        <f t="shared" si="74"/>
        <v>0</v>
      </c>
      <c r="AC83" s="12">
        <f t="shared" si="75"/>
        <v>0</v>
      </c>
      <c r="AD83" s="6"/>
      <c r="AE83" s="13">
        <f t="shared" si="76"/>
        <v>0</v>
      </c>
      <c r="AF83" s="12">
        <f t="shared" si="77"/>
        <v>0</v>
      </c>
      <c r="AG83" s="4"/>
      <c r="AH83" s="13">
        <f t="shared" si="78"/>
        <v>0</v>
      </c>
      <c r="AI83" s="12">
        <f t="shared" si="79"/>
        <v>0</v>
      </c>
      <c r="AJ83" s="6">
        <v>0</v>
      </c>
      <c r="AK83" s="13">
        <f t="shared" si="80"/>
        <v>0</v>
      </c>
      <c r="AL83" s="12">
        <f t="shared" si="81"/>
        <v>0</v>
      </c>
      <c r="AM83" s="4"/>
      <c r="AN83" s="13">
        <f t="shared" si="82"/>
        <v>0</v>
      </c>
      <c r="AO83" s="12">
        <f t="shared" si="83"/>
        <v>0</v>
      </c>
      <c r="AP83" s="4"/>
      <c r="AQ83" s="13">
        <f t="shared" si="84"/>
        <v>0</v>
      </c>
      <c r="AR83" s="12">
        <f t="shared" si="85"/>
        <v>0</v>
      </c>
      <c r="AS83" s="4"/>
      <c r="AT83" s="13">
        <f t="shared" si="121"/>
        <v>0</v>
      </c>
      <c r="AU83" s="12">
        <f t="shared" si="122"/>
        <v>0</v>
      </c>
      <c r="AV83" s="4"/>
      <c r="AW83" s="13">
        <f t="shared" si="86"/>
        <v>0</v>
      </c>
      <c r="AX83" s="12">
        <f t="shared" si="87"/>
        <v>0</v>
      </c>
      <c r="AY83" s="4"/>
      <c r="AZ83" s="13">
        <f t="shared" si="88"/>
        <v>0</v>
      </c>
      <c r="BA83" s="12">
        <f t="shared" si="89"/>
        <v>0</v>
      </c>
      <c r="BB83" s="4">
        <v>0</v>
      </c>
      <c r="BC83" s="13">
        <f t="shared" si="90"/>
        <v>0</v>
      </c>
      <c r="BD83" s="12">
        <f t="shared" si="91"/>
        <v>0</v>
      </c>
      <c r="BE83" s="19">
        <v>0</v>
      </c>
      <c r="BF83" s="13">
        <f t="shared" si="92"/>
        <v>0</v>
      </c>
      <c r="BG83" s="12">
        <f t="shared" si="93"/>
        <v>0</v>
      </c>
      <c r="BH83" s="34">
        <v>0</v>
      </c>
      <c r="BI83" s="13">
        <f t="shared" si="94"/>
        <v>0</v>
      </c>
      <c r="BJ83" s="12">
        <f t="shared" si="95"/>
        <v>0</v>
      </c>
      <c r="BK83" s="19"/>
      <c r="BL83" s="13">
        <f t="shared" si="96"/>
        <v>0</v>
      </c>
      <c r="BM83" s="12">
        <f t="shared" si="97"/>
        <v>0</v>
      </c>
      <c r="BN83" s="19"/>
      <c r="BO83" s="13">
        <f t="shared" si="98"/>
        <v>0</v>
      </c>
      <c r="BP83" s="12">
        <f t="shared" si="99"/>
        <v>0</v>
      </c>
      <c r="BQ83" s="19"/>
      <c r="BR83" s="13">
        <f t="shared" si="100"/>
        <v>0</v>
      </c>
      <c r="BS83" s="12">
        <f t="shared" si="101"/>
        <v>0</v>
      </c>
      <c r="BT83" s="19"/>
      <c r="BU83" s="13">
        <f t="shared" si="102"/>
        <v>0</v>
      </c>
      <c r="BV83" s="12">
        <f t="shared" si="103"/>
        <v>0</v>
      </c>
      <c r="BW83" s="19"/>
      <c r="BX83" s="13">
        <f t="shared" si="104"/>
        <v>0</v>
      </c>
      <c r="BY83" s="12">
        <f t="shared" si="105"/>
        <v>0</v>
      </c>
      <c r="BZ83" s="19"/>
      <c r="CA83" s="13">
        <f t="shared" si="106"/>
        <v>0</v>
      </c>
      <c r="CB83" s="12">
        <f t="shared" si="107"/>
        <v>0</v>
      </c>
      <c r="CC83" s="19"/>
      <c r="CD83" s="13">
        <f t="shared" si="108"/>
        <v>0</v>
      </c>
      <c r="CE83" s="12">
        <f t="shared" si="109"/>
        <v>0</v>
      </c>
      <c r="CF83" s="34"/>
      <c r="CG83" s="13">
        <f t="shared" si="110"/>
        <v>0</v>
      </c>
      <c r="CH83" s="12">
        <f t="shared" si="111"/>
        <v>0</v>
      </c>
      <c r="CI83" s="19">
        <v>324</v>
      </c>
      <c r="CJ83" s="13">
        <f t="shared" si="112"/>
        <v>5.4</v>
      </c>
      <c r="CK83" s="12">
        <f t="shared" si="113"/>
        <v>1410.5275200000001</v>
      </c>
      <c r="CL83" s="19"/>
      <c r="CM83" s="13">
        <f t="shared" si="114"/>
        <v>0</v>
      </c>
      <c r="CN83" s="12">
        <f t="shared" si="115"/>
        <v>0</v>
      </c>
      <c r="CO83" s="19">
        <f>+ROUND(SUMIFS('[2]CHI TIÊT'!$AC:$AC,'[2]CHI TIÊT'!$I:$I,$A83,'[2]CHI TIÊT'!$M:$M,$B$1)*$D83,0)+ROUND(SUMIFS('[2]CHI TIÊT'!$AC:$AC,'[2]CHI TIÊT'!$I:$I,$A83,'[2]CHI TIÊT'!$M:$M,$B$2)*$D83,0)+ROUND(SUMIFS('[2]CHI TIÊT'!$AC:$AC,'[2]CHI TIÊT'!$I:$I,$A83,'[2]CHI TIÊT'!$M:$M,$B$3)*$D83,0)</f>
        <v>285</v>
      </c>
      <c r="CP83" s="13">
        <f t="shared" si="116"/>
        <v>4.75</v>
      </c>
      <c r="CQ83" s="12">
        <f t="shared" si="117"/>
        <v>1240.7418</v>
      </c>
      <c r="CR83" s="19"/>
      <c r="CS83" s="18">
        <f t="shared" si="118"/>
        <v>0</v>
      </c>
    </row>
    <row r="84" spans="1:97" x14ac:dyDescent="0.25">
      <c r="A84" s="1">
        <v>173076000</v>
      </c>
      <c r="B84" t="s">
        <v>66</v>
      </c>
      <c r="C84" t="s">
        <v>67</v>
      </c>
      <c r="D84" s="2">
        <v>0.16135458167330677</v>
      </c>
      <c r="E84" s="6">
        <v>60</v>
      </c>
      <c r="F84" s="6">
        <v>4.3534800000000002</v>
      </c>
      <c r="G84" s="1">
        <v>320015</v>
      </c>
      <c r="H84" s="1" t="s">
        <v>0</v>
      </c>
      <c r="I84" s="4"/>
      <c r="J84" s="11">
        <f t="shared" si="123"/>
        <v>0</v>
      </c>
      <c r="K84" s="12">
        <f t="shared" si="124"/>
        <v>0</v>
      </c>
      <c r="L84" s="19"/>
      <c r="M84" s="13">
        <f t="shared" si="125"/>
        <v>0</v>
      </c>
      <c r="N84" s="12">
        <f t="shared" si="126"/>
        <v>0</v>
      </c>
      <c r="O84" s="19"/>
      <c r="P84" s="13">
        <f t="shared" si="127"/>
        <v>0</v>
      </c>
      <c r="Q84" s="12">
        <f t="shared" si="128"/>
        <v>0</v>
      </c>
      <c r="R84" s="19"/>
      <c r="S84" s="13">
        <f t="shared" si="129"/>
        <v>0</v>
      </c>
      <c r="T84" s="12">
        <f t="shared" si="130"/>
        <v>0</v>
      </c>
      <c r="U84" s="4"/>
      <c r="V84" s="13">
        <f t="shared" si="119"/>
        <v>0</v>
      </c>
      <c r="W84" s="12">
        <f t="shared" si="120"/>
        <v>0</v>
      </c>
      <c r="X84" s="4"/>
      <c r="Y84" s="13">
        <f t="shared" si="72"/>
        <v>0</v>
      </c>
      <c r="Z84" s="12">
        <f t="shared" si="73"/>
        <v>0</v>
      </c>
      <c r="AA84" s="4"/>
      <c r="AB84" s="13">
        <f t="shared" si="74"/>
        <v>0</v>
      </c>
      <c r="AC84" s="12">
        <f t="shared" si="75"/>
        <v>0</v>
      </c>
      <c r="AD84" s="6"/>
      <c r="AE84" s="13">
        <f t="shared" si="76"/>
        <v>0</v>
      </c>
      <c r="AF84" s="12">
        <f t="shared" si="77"/>
        <v>0</v>
      </c>
      <c r="AG84" s="4"/>
      <c r="AH84" s="13">
        <f t="shared" si="78"/>
        <v>0</v>
      </c>
      <c r="AI84" s="12">
        <f t="shared" si="79"/>
        <v>0</v>
      </c>
      <c r="AJ84" s="6">
        <v>0</v>
      </c>
      <c r="AK84" s="13">
        <f t="shared" si="80"/>
        <v>0</v>
      </c>
      <c r="AL84" s="12">
        <f t="shared" si="81"/>
        <v>0</v>
      </c>
      <c r="AM84" s="4"/>
      <c r="AN84" s="13">
        <f t="shared" si="82"/>
        <v>0</v>
      </c>
      <c r="AO84" s="12">
        <f t="shared" si="83"/>
        <v>0</v>
      </c>
      <c r="AP84" s="4"/>
      <c r="AQ84" s="13">
        <f t="shared" si="84"/>
        <v>0</v>
      </c>
      <c r="AR84" s="12">
        <f t="shared" si="85"/>
        <v>0</v>
      </c>
      <c r="AS84" s="4"/>
      <c r="AT84" s="13">
        <f t="shared" si="121"/>
        <v>0</v>
      </c>
      <c r="AU84" s="12">
        <f t="shared" si="122"/>
        <v>0</v>
      </c>
      <c r="AV84" s="4"/>
      <c r="AW84" s="13">
        <f t="shared" si="86"/>
        <v>0</v>
      </c>
      <c r="AX84" s="12">
        <f t="shared" si="87"/>
        <v>0</v>
      </c>
      <c r="AY84" s="4"/>
      <c r="AZ84" s="13">
        <f t="shared" si="88"/>
        <v>0</v>
      </c>
      <c r="BA84" s="12">
        <f t="shared" si="89"/>
        <v>0</v>
      </c>
      <c r="BB84" s="4">
        <v>0</v>
      </c>
      <c r="BC84" s="13">
        <f t="shared" si="90"/>
        <v>0</v>
      </c>
      <c r="BD84" s="12">
        <f t="shared" si="91"/>
        <v>0</v>
      </c>
      <c r="BE84" s="19">
        <v>0</v>
      </c>
      <c r="BF84" s="13">
        <f t="shared" si="92"/>
        <v>0</v>
      </c>
      <c r="BG84" s="12">
        <f t="shared" si="93"/>
        <v>0</v>
      </c>
      <c r="BH84" s="34">
        <v>0</v>
      </c>
      <c r="BI84" s="13">
        <f t="shared" si="94"/>
        <v>0</v>
      </c>
      <c r="BJ84" s="12">
        <f t="shared" si="95"/>
        <v>0</v>
      </c>
      <c r="BK84" s="19"/>
      <c r="BL84" s="13">
        <f t="shared" si="96"/>
        <v>0</v>
      </c>
      <c r="BM84" s="12">
        <f t="shared" si="97"/>
        <v>0</v>
      </c>
      <c r="BN84" s="19"/>
      <c r="BO84" s="13">
        <f t="shared" si="98"/>
        <v>0</v>
      </c>
      <c r="BP84" s="12">
        <f t="shared" si="99"/>
        <v>0</v>
      </c>
      <c r="BQ84" s="19"/>
      <c r="BR84" s="13">
        <f t="shared" si="100"/>
        <v>0</v>
      </c>
      <c r="BS84" s="12">
        <f t="shared" si="101"/>
        <v>0</v>
      </c>
      <c r="BT84" s="19"/>
      <c r="BU84" s="13">
        <f t="shared" si="102"/>
        <v>0</v>
      </c>
      <c r="BV84" s="12">
        <f t="shared" si="103"/>
        <v>0</v>
      </c>
      <c r="BW84" s="19"/>
      <c r="BX84" s="13">
        <f t="shared" si="104"/>
        <v>0</v>
      </c>
      <c r="BY84" s="12">
        <f t="shared" si="105"/>
        <v>0</v>
      </c>
      <c r="BZ84" s="19"/>
      <c r="CA84" s="13">
        <f t="shared" si="106"/>
        <v>0</v>
      </c>
      <c r="CB84" s="12">
        <f t="shared" si="107"/>
        <v>0</v>
      </c>
      <c r="CC84" s="19"/>
      <c r="CD84" s="13">
        <f t="shared" si="108"/>
        <v>0</v>
      </c>
      <c r="CE84" s="12">
        <f t="shared" si="109"/>
        <v>0</v>
      </c>
      <c r="CF84" s="34"/>
      <c r="CG84" s="13">
        <f t="shared" si="110"/>
        <v>0</v>
      </c>
      <c r="CH84" s="12">
        <f t="shared" si="111"/>
        <v>0</v>
      </c>
      <c r="CI84" s="19">
        <v>320</v>
      </c>
      <c r="CJ84" s="13">
        <f t="shared" si="112"/>
        <v>5.333333333333333</v>
      </c>
      <c r="CK84" s="12">
        <f t="shared" si="113"/>
        <v>1393.1136000000001</v>
      </c>
      <c r="CL84" s="19"/>
      <c r="CM84" s="13">
        <f t="shared" si="114"/>
        <v>0</v>
      </c>
      <c r="CN84" s="12">
        <f t="shared" si="115"/>
        <v>0</v>
      </c>
      <c r="CO84" s="19">
        <f>+ROUND(SUMIFS('[2]CHI TIÊT'!$AC:$AC,'[2]CHI TIÊT'!$I:$I,$A84,'[2]CHI TIÊT'!$M:$M,$B$1)*$D84,0)+ROUND(SUMIFS('[2]CHI TIÊT'!$AC:$AC,'[2]CHI TIÊT'!$I:$I,$A84,'[2]CHI TIÊT'!$M:$M,$B$2)*$D84,0)+ROUND(SUMIFS('[2]CHI TIÊT'!$AC:$AC,'[2]CHI TIÊT'!$I:$I,$A84,'[2]CHI TIÊT'!$M:$M,$B$3)*$D84,0)</f>
        <v>281</v>
      </c>
      <c r="CP84" s="13">
        <f t="shared" si="116"/>
        <v>4.6833333333333336</v>
      </c>
      <c r="CQ84" s="12">
        <f t="shared" si="117"/>
        <v>1223.3278800000001</v>
      </c>
      <c r="CR84" s="19"/>
      <c r="CS84" s="18">
        <f t="shared" si="118"/>
        <v>0</v>
      </c>
    </row>
    <row r="85" spans="1:97" x14ac:dyDescent="0.25">
      <c r="A85" s="1">
        <v>173076000</v>
      </c>
      <c r="B85" t="s">
        <v>68</v>
      </c>
      <c r="C85" t="s">
        <v>69</v>
      </c>
      <c r="D85" s="2">
        <v>5.1792828685258967E-2</v>
      </c>
      <c r="E85" s="6">
        <v>60</v>
      </c>
      <c r="F85" s="6">
        <v>4.3534800000000002</v>
      </c>
      <c r="G85" s="1">
        <v>320015</v>
      </c>
      <c r="H85" s="1" t="s">
        <v>0</v>
      </c>
      <c r="I85" s="4"/>
      <c r="J85" s="11">
        <f t="shared" si="123"/>
        <v>0</v>
      </c>
      <c r="K85" s="12">
        <f t="shared" si="124"/>
        <v>0</v>
      </c>
      <c r="L85" s="19"/>
      <c r="M85" s="13">
        <f t="shared" si="125"/>
        <v>0</v>
      </c>
      <c r="N85" s="12">
        <f t="shared" si="126"/>
        <v>0</v>
      </c>
      <c r="O85" s="19"/>
      <c r="P85" s="13">
        <f t="shared" si="127"/>
        <v>0</v>
      </c>
      <c r="Q85" s="12">
        <f t="shared" si="128"/>
        <v>0</v>
      </c>
      <c r="R85" s="19"/>
      <c r="S85" s="13">
        <f t="shared" si="129"/>
        <v>0</v>
      </c>
      <c r="T85" s="12">
        <f t="shared" si="130"/>
        <v>0</v>
      </c>
      <c r="U85" s="4"/>
      <c r="V85" s="13">
        <f t="shared" si="119"/>
        <v>0</v>
      </c>
      <c r="W85" s="12">
        <f t="shared" si="120"/>
        <v>0</v>
      </c>
      <c r="X85" s="4"/>
      <c r="Y85" s="13">
        <f t="shared" si="72"/>
        <v>0</v>
      </c>
      <c r="Z85" s="12">
        <f t="shared" si="73"/>
        <v>0</v>
      </c>
      <c r="AA85" s="4"/>
      <c r="AB85" s="13">
        <f t="shared" si="74"/>
        <v>0</v>
      </c>
      <c r="AC85" s="12">
        <f t="shared" si="75"/>
        <v>0</v>
      </c>
      <c r="AD85" s="6"/>
      <c r="AE85" s="13">
        <f t="shared" si="76"/>
        <v>0</v>
      </c>
      <c r="AF85" s="12">
        <f t="shared" si="77"/>
        <v>0</v>
      </c>
      <c r="AG85" s="4"/>
      <c r="AH85" s="13">
        <f t="shared" si="78"/>
        <v>0</v>
      </c>
      <c r="AI85" s="12">
        <f t="shared" si="79"/>
        <v>0</v>
      </c>
      <c r="AJ85" s="6">
        <v>0</v>
      </c>
      <c r="AK85" s="13">
        <f t="shared" si="80"/>
        <v>0</v>
      </c>
      <c r="AL85" s="12">
        <f t="shared" si="81"/>
        <v>0</v>
      </c>
      <c r="AM85" s="4"/>
      <c r="AN85" s="13">
        <f t="shared" si="82"/>
        <v>0</v>
      </c>
      <c r="AO85" s="12">
        <f t="shared" si="83"/>
        <v>0</v>
      </c>
      <c r="AP85" s="4"/>
      <c r="AQ85" s="13">
        <f t="shared" si="84"/>
        <v>0</v>
      </c>
      <c r="AR85" s="12">
        <f t="shared" si="85"/>
        <v>0</v>
      </c>
      <c r="AS85" s="4"/>
      <c r="AT85" s="13">
        <f t="shared" si="121"/>
        <v>0</v>
      </c>
      <c r="AU85" s="12">
        <f t="shared" si="122"/>
        <v>0</v>
      </c>
      <c r="AV85" s="4"/>
      <c r="AW85" s="13">
        <f t="shared" si="86"/>
        <v>0</v>
      </c>
      <c r="AX85" s="12">
        <f t="shared" si="87"/>
        <v>0</v>
      </c>
      <c r="AY85" s="4"/>
      <c r="AZ85" s="13">
        <f t="shared" si="88"/>
        <v>0</v>
      </c>
      <c r="BA85" s="12">
        <f t="shared" si="89"/>
        <v>0</v>
      </c>
      <c r="BB85" s="4">
        <v>0</v>
      </c>
      <c r="BC85" s="13">
        <f t="shared" si="90"/>
        <v>0</v>
      </c>
      <c r="BD85" s="12">
        <f t="shared" si="91"/>
        <v>0</v>
      </c>
      <c r="BE85" s="19">
        <v>0</v>
      </c>
      <c r="BF85" s="13">
        <f t="shared" si="92"/>
        <v>0</v>
      </c>
      <c r="BG85" s="12">
        <f t="shared" si="93"/>
        <v>0</v>
      </c>
      <c r="BH85" s="34">
        <v>0</v>
      </c>
      <c r="BI85" s="13">
        <f t="shared" si="94"/>
        <v>0</v>
      </c>
      <c r="BJ85" s="12">
        <f t="shared" si="95"/>
        <v>0</v>
      </c>
      <c r="BK85" s="19"/>
      <c r="BL85" s="13">
        <f t="shared" si="96"/>
        <v>0</v>
      </c>
      <c r="BM85" s="12">
        <f t="shared" si="97"/>
        <v>0</v>
      </c>
      <c r="BN85" s="19"/>
      <c r="BO85" s="13">
        <f t="shared" si="98"/>
        <v>0</v>
      </c>
      <c r="BP85" s="12">
        <f t="shared" si="99"/>
        <v>0</v>
      </c>
      <c r="BQ85" s="19"/>
      <c r="BR85" s="13">
        <f t="shared" si="100"/>
        <v>0</v>
      </c>
      <c r="BS85" s="12">
        <f t="shared" si="101"/>
        <v>0</v>
      </c>
      <c r="BT85" s="19"/>
      <c r="BU85" s="13">
        <f t="shared" si="102"/>
        <v>0</v>
      </c>
      <c r="BV85" s="12">
        <f t="shared" si="103"/>
        <v>0</v>
      </c>
      <c r="BW85" s="19"/>
      <c r="BX85" s="13">
        <f t="shared" si="104"/>
        <v>0</v>
      </c>
      <c r="BY85" s="12">
        <f t="shared" si="105"/>
        <v>0</v>
      </c>
      <c r="BZ85" s="19"/>
      <c r="CA85" s="13">
        <f t="shared" si="106"/>
        <v>0</v>
      </c>
      <c r="CB85" s="12">
        <f t="shared" si="107"/>
        <v>0</v>
      </c>
      <c r="CC85" s="19"/>
      <c r="CD85" s="13">
        <f t="shared" si="108"/>
        <v>0</v>
      </c>
      <c r="CE85" s="12">
        <f t="shared" si="109"/>
        <v>0</v>
      </c>
      <c r="CF85" s="34"/>
      <c r="CG85" s="13">
        <f t="shared" si="110"/>
        <v>0</v>
      </c>
      <c r="CH85" s="12">
        <f t="shared" si="111"/>
        <v>0</v>
      </c>
      <c r="CI85" s="19">
        <v>103</v>
      </c>
      <c r="CJ85" s="13">
        <f t="shared" si="112"/>
        <v>1.7166666666666666</v>
      </c>
      <c r="CK85" s="12">
        <f t="shared" si="113"/>
        <v>448.40844000000004</v>
      </c>
      <c r="CL85" s="19"/>
      <c r="CM85" s="13">
        <f t="shared" si="114"/>
        <v>0</v>
      </c>
      <c r="CN85" s="12">
        <f t="shared" si="115"/>
        <v>0</v>
      </c>
      <c r="CO85" s="19">
        <f>+ROUND(SUMIFS('[2]CHI TIÊT'!$AC:$AC,'[2]CHI TIÊT'!$I:$I,$A85,'[2]CHI TIÊT'!$M:$M,$B$1)*$D85,0)+ROUND(SUMIFS('[2]CHI TIÊT'!$AC:$AC,'[2]CHI TIÊT'!$I:$I,$A85,'[2]CHI TIÊT'!$M:$M,$B$2)*$D85,0)+ROUND(SUMIFS('[2]CHI TIÊT'!$AC:$AC,'[2]CHI TIÊT'!$I:$I,$A85,'[2]CHI TIÊT'!$M:$M,$B$3)*$D85,0)</f>
        <v>91</v>
      </c>
      <c r="CP85" s="13">
        <f t="shared" si="116"/>
        <v>1.5166666666666666</v>
      </c>
      <c r="CQ85" s="12">
        <f t="shared" si="117"/>
        <v>396.16668000000004</v>
      </c>
      <c r="CR85" s="19"/>
      <c r="CS85" s="18">
        <f t="shared" si="118"/>
        <v>0</v>
      </c>
    </row>
    <row r="86" spans="1:97" x14ac:dyDescent="0.25">
      <c r="D86" s="2"/>
      <c r="E86" s="6"/>
      <c r="F86" s="6"/>
      <c r="I86" s="4"/>
      <c r="J86" s="11"/>
      <c r="K86" s="12"/>
      <c r="L86" s="19"/>
      <c r="M86" s="13"/>
      <c r="N86" s="12"/>
      <c r="O86" s="19"/>
      <c r="P86" s="13"/>
      <c r="Q86" s="12"/>
      <c r="R86" s="19"/>
      <c r="S86" s="13"/>
      <c r="T86" s="12"/>
      <c r="U86" s="4"/>
      <c r="V86" s="13">
        <f t="shared" si="119"/>
        <v>0</v>
      </c>
      <c r="W86" s="12">
        <f t="shared" si="120"/>
        <v>0</v>
      </c>
      <c r="X86" s="4"/>
      <c r="Y86" s="13">
        <f t="shared" si="72"/>
        <v>0</v>
      </c>
      <c r="Z86" s="12">
        <f t="shared" si="73"/>
        <v>0</v>
      </c>
      <c r="AA86" s="4"/>
      <c r="AB86" s="13">
        <f t="shared" si="74"/>
        <v>0</v>
      </c>
      <c r="AC86" s="12">
        <f t="shared" si="75"/>
        <v>0</v>
      </c>
      <c r="AD86" s="6"/>
      <c r="AE86" s="13">
        <f t="shared" si="76"/>
        <v>0</v>
      </c>
      <c r="AF86" s="12">
        <f t="shared" si="77"/>
        <v>0</v>
      </c>
      <c r="AG86" s="4"/>
      <c r="AH86" s="13">
        <f t="shared" si="78"/>
        <v>0</v>
      </c>
      <c r="AI86" s="12">
        <f t="shared" si="79"/>
        <v>0</v>
      </c>
      <c r="AJ86" s="6">
        <v>0</v>
      </c>
      <c r="AK86" s="13">
        <f t="shared" si="80"/>
        <v>0</v>
      </c>
      <c r="AL86" s="12">
        <f t="shared" si="81"/>
        <v>0</v>
      </c>
      <c r="AM86" s="4"/>
      <c r="AN86" s="13">
        <f t="shared" si="82"/>
        <v>0</v>
      </c>
      <c r="AO86" s="12">
        <f t="shared" si="83"/>
        <v>0</v>
      </c>
      <c r="AP86" s="4"/>
      <c r="AQ86" s="13">
        <f t="shared" si="84"/>
        <v>0</v>
      </c>
      <c r="AR86" s="12">
        <f t="shared" si="85"/>
        <v>0</v>
      </c>
      <c r="AS86" s="4"/>
      <c r="AT86" s="13">
        <f t="shared" si="121"/>
        <v>0</v>
      </c>
      <c r="AU86" s="12">
        <f t="shared" si="122"/>
        <v>0</v>
      </c>
      <c r="AV86" s="4"/>
      <c r="AW86" s="13">
        <f t="shared" si="86"/>
        <v>0</v>
      </c>
      <c r="AX86" s="12">
        <f t="shared" si="87"/>
        <v>0</v>
      </c>
      <c r="AY86" s="4"/>
      <c r="AZ86" s="13">
        <f t="shared" si="88"/>
        <v>0</v>
      </c>
      <c r="BA86" s="12">
        <f t="shared" si="89"/>
        <v>0</v>
      </c>
      <c r="BB86" s="4">
        <v>0</v>
      </c>
      <c r="BC86" s="13">
        <f t="shared" si="90"/>
        <v>0</v>
      </c>
      <c r="BD86" s="12">
        <f t="shared" si="91"/>
        <v>0</v>
      </c>
      <c r="BE86" s="19">
        <v>0</v>
      </c>
      <c r="BF86" s="13">
        <f t="shared" si="92"/>
        <v>0</v>
      </c>
      <c r="BG86" s="12">
        <f t="shared" si="93"/>
        <v>0</v>
      </c>
      <c r="BH86" s="34">
        <v>0</v>
      </c>
      <c r="BI86" s="13">
        <f t="shared" si="94"/>
        <v>0</v>
      </c>
      <c r="BJ86" s="12">
        <f t="shared" si="95"/>
        <v>0</v>
      </c>
      <c r="BK86" s="19">
        <v>0</v>
      </c>
      <c r="BL86" s="13">
        <f t="shared" si="96"/>
        <v>0</v>
      </c>
      <c r="BM86" s="12">
        <f t="shared" si="97"/>
        <v>0</v>
      </c>
      <c r="BN86" s="19"/>
      <c r="BO86" s="13">
        <f t="shared" si="98"/>
        <v>0</v>
      </c>
      <c r="BP86" s="12">
        <f t="shared" si="99"/>
        <v>0</v>
      </c>
      <c r="BQ86" s="19"/>
      <c r="BR86" s="13">
        <f t="shared" si="100"/>
        <v>0</v>
      </c>
      <c r="BS86" s="12">
        <f t="shared" si="101"/>
        <v>0</v>
      </c>
      <c r="BT86" s="19"/>
      <c r="BU86" s="13">
        <f t="shared" si="102"/>
        <v>0</v>
      </c>
      <c r="BV86" s="12">
        <f t="shared" si="103"/>
        <v>0</v>
      </c>
      <c r="BW86" s="19">
        <v>0</v>
      </c>
      <c r="BX86" s="13">
        <f t="shared" si="104"/>
        <v>0</v>
      </c>
      <c r="BY86" s="12">
        <f t="shared" si="105"/>
        <v>0</v>
      </c>
      <c r="BZ86" s="19">
        <v>0</v>
      </c>
      <c r="CA86" s="13">
        <f t="shared" si="106"/>
        <v>0</v>
      </c>
      <c r="CB86" s="12">
        <f t="shared" si="107"/>
        <v>0</v>
      </c>
      <c r="CC86" s="19"/>
      <c r="CD86" s="13">
        <f t="shared" si="108"/>
        <v>0</v>
      </c>
      <c r="CE86" s="12">
        <f t="shared" si="109"/>
        <v>0</v>
      </c>
      <c r="CF86" s="34">
        <v>0</v>
      </c>
      <c r="CG86" s="13">
        <f t="shared" si="110"/>
        <v>0</v>
      </c>
      <c r="CH86" s="12">
        <f t="shared" si="111"/>
        <v>0</v>
      </c>
      <c r="CI86" s="19">
        <v>0</v>
      </c>
      <c r="CJ86" s="13">
        <f t="shared" si="112"/>
        <v>0</v>
      </c>
      <c r="CK86" s="12">
        <f t="shared" si="113"/>
        <v>0</v>
      </c>
      <c r="CL86" s="19"/>
      <c r="CM86" s="13">
        <f t="shared" si="114"/>
        <v>0</v>
      </c>
      <c r="CN86" s="12">
        <f t="shared" si="115"/>
        <v>0</v>
      </c>
      <c r="CO86" s="19">
        <f>+ROUND(SUMIFS('[2]CHI TIÊT'!$AC:$AC,'[2]CHI TIÊT'!$I:$I,$A86,'[2]CHI TIÊT'!$M:$M,$B$1)*$D86,0)+ROUND(SUMIFS('[2]CHI TIÊT'!$AC:$AC,'[2]CHI TIÊT'!$I:$I,$A86,'[2]CHI TIÊT'!$M:$M,$B$2)*$D86,0)+ROUND(SUMIFS('[2]CHI TIÊT'!$AC:$AC,'[2]CHI TIÊT'!$I:$I,$A86,'[2]CHI TIÊT'!$M:$M,$B$3)*$D86,0)</f>
        <v>0</v>
      </c>
      <c r="CP86" s="13">
        <f t="shared" si="116"/>
        <v>0</v>
      </c>
      <c r="CQ86" s="12">
        <f t="shared" si="117"/>
        <v>0</v>
      </c>
      <c r="CR86" s="19"/>
      <c r="CS86" s="18">
        <f t="shared" si="118"/>
        <v>0</v>
      </c>
    </row>
    <row r="87" spans="1:97" x14ac:dyDescent="0.25">
      <c r="L87" s="19"/>
      <c r="O87" s="19">
        <v>0</v>
      </c>
      <c r="R87" s="19"/>
      <c r="AA87" s="4">
        <v>0</v>
      </c>
      <c r="AD87" s="6">
        <v>0</v>
      </c>
      <c r="AG87" s="4">
        <v>0</v>
      </c>
      <c r="AJ87" s="6">
        <v>0</v>
      </c>
      <c r="AS87" s="4">
        <v>0</v>
      </c>
      <c r="AY87" s="4"/>
      <c r="BB87" s="4">
        <v>0</v>
      </c>
      <c r="BE87" s="19">
        <v>0</v>
      </c>
      <c r="BH87" s="34">
        <v>0</v>
      </c>
      <c r="BK87" s="19">
        <v>0</v>
      </c>
      <c r="BN87" s="19"/>
      <c r="BQ87" s="19"/>
      <c r="BT87" s="19">
        <v>0</v>
      </c>
      <c r="BW87" s="19">
        <v>0</v>
      </c>
      <c r="BZ87" s="19">
        <v>0</v>
      </c>
      <c r="CF87" s="34">
        <v>0</v>
      </c>
      <c r="CI87" s="19">
        <v>0</v>
      </c>
      <c r="CL87" s="19"/>
      <c r="CO87" s="19">
        <f>+ROUND(SUMIFS('[2]CHI TIÊT'!$AC:$AC,'[2]CHI TIÊT'!$I:$I,$A87,'[2]CHI TIÊT'!$M:$M,$B$1)*$D87,0)+ROUND(SUMIFS('[2]CHI TIÊT'!$AC:$AC,'[2]CHI TIÊT'!$I:$I,$A87,'[2]CHI TIÊT'!$M:$M,$B$2)*$D87,0)+ROUND(SUMIFS('[2]CHI TIÊT'!$AC:$AC,'[2]CHI TIÊT'!$I:$I,$A87,'[2]CHI TIÊT'!$M:$M,$B$3)*$D87,0)</f>
        <v>0</v>
      </c>
      <c r="CS87">
        <f t="shared" si="118"/>
        <v>0</v>
      </c>
    </row>
    <row r="88" spans="1:97" x14ac:dyDescent="0.25">
      <c r="A88" s="1">
        <v>173103000</v>
      </c>
      <c r="B88" t="s">
        <v>56</v>
      </c>
      <c r="C88" t="s">
        <v>57</v>
      </c>
      <c r="D88" s="2">
        <v>0.20517928286852591</v>
      </c>
      <c r="E88" s="6">
        <v>60</v>
      </c>
      <c r="F88" s="6">
        <v>4.1612400000000003</v>
      </c>
      <c r="G88" s="1">
        <v>320107</v>
      </c>
      <c r="H88" s="1" t="s">
        <v>1</v>
      </c>
      <c r="I88" s="4"/>
      <c r="J88" s="11">
        <f t="shared" ref="J88:J94" si="131">+IFERROR(I88/$E88,0)</f>
        <v>0</v>
      </c>
      <c r="K88" s="12">
        <f t="shared" ref="K88:K94" si="132">+$I88*$F88</f>
        <v>0</v>
      </c>
      <c r="L88" s="19"/>
      <c r="M88" s="13">
        <f t="shared" ref="M88:M94" si="133">+IFERROR(L88/$E88,0)</f>
        <v>0</v>
      </c>
      <c r="N88" s="12">
        <f t="shared" ref="N88:N94" si="134">+L88*$F88</f>
        <v>0</v>
      </c>
      <c r="O88" s="19"/>
      <c r="P88" s="13">
        <f t="shared" ref="P88:P94" si="135">+IFERROR(O88/$E88,0)</f>
        <v>0</v>
      </c>
      <c r="Q88" s="12">
        <f t="shared" ref="Q88:Q94" si="136">+O88*$F88</f>
        <v>0</v>
      </c>
      <c r="R88" s="19"/>
      <c r="S88" s="13">
        <f t="shared" ref="S88:S94" si="137">+IFERROR(R88/$E88,0)</f>
        <v>0</v>
      </c>
      <c r="T88" s="12">
        <f t="shared" ref="T88:T94" si="138">+R88*$F88</f>
        <v>0</v>
      </c>
      <c r="U88" s="4"/>
      <c r="V88" s="13">
        <f t="shared" si="119"/>
        <v>0</v>
      </c>
      <c r="W88" s="12">
        <f t="shared" si="120"/>
        <v>0</v>
      </c>
      <c r="X88" s="4"/>
      <c r="Y88" s="13">
        <f>+IFERROR(X88/$E88,0)</f>
        <v>0</v>
      </c>
      <c r="Z88" s="12">
        <f>+X88*$F88</f>
        <v>0</v>
      </c>
      <c r="AA88" s="4"/>
      <c r="AB88" s="13">
        <f>+IFERROR(AA88/$E88,0)</f>
        <v>0</v>
      </c>
      <c r="AC88" s="12">
        <f>+AA88*$F88</f>
        <v>0</v>
      </c>
      <c r="AD88" s="6"/>
      <c r="AE88" s="13">
        <f t="shared" ref="AE88:AE94" si="139">+IFERROR(AD88/$E88,0)</f>
        <v>0</v>
      </c>
      <c r="AF88" s="12">
        <f t="shared" ref="AF88:AF94" si="140">+AD88*$F88</f>
        <v>0</v>
      </c>
      <c r="AG88" s="4"/>
      <c r="AH88" s="13">
        <f>+IFERROR(AG88/$E88,0)</f>
        <v>0</v>
      </c>
      <c r="AI88" s="12">
        <f>+AG88*$F88</f>
        <v>0</v>
      </c>
      <c r="AJ88" s="6">
        <v>0</v>
      </c>
      <c r="AK88" s="13">
        <f t="shared" ref="AK88:AK94" si="141">+IFERROR(AJ88/$E88,0)</f>
        <v>0</v>
      </c>
      <c r="AL88" s="12">
        <f t="shared" ref="AL88:AL94" si="142">+AJ88*$F88</f>
        <v>0</v>
      </c>
      <c r="AM88" s="4"/>
      <c r="AN88" s="13">
        <f t="shared" ref="AN88:AN94" si="143">+IFERROR(AM88/$E88,0)</f>
        <v>0</v>
      </c>
      <c r="AO88" s="12">
        <f t="shared" ref="AO88:AO94" si="144">+AM88*$F88</f>
        <v>0</v>
      </c>
      <c r="AP88" s="4"/>
      <c r="AQ88" s="13">
        <f t="shared" ref="AQ88:AQ94" si="145">+IFERROR(AP88/$E88,0)</f>
        <v>0</v>
      </c>
      <c r="AR88" s="12">
        <f t="shared" ref="AR88:AR94" si="146">+AP88*$F88</f>
        <v>0</v>
      </c>
      <c r="AS88" s="4"/>
      <c r="AT88" s="13">
        <f t="shared" ref="AT88:AT94" si="147">+IFERROR(AS88/$E88,0)</f>
        <v>0</v>
      </c>
      <c r="AU88" s="12">
        <f t="shared" ref="AU88:AU94" si="148">+AS88*$F88</f>
        <v>0</v>
      </c>
      <c r="AV88" s="4"/>
      <c r="AW88" s="13">
        <f t="shared" ref="AW88:AW94" si="149">+IFERROR(AV88/$E88,0)</f>
        <v>0</v>
      </c>
      <c r="AX88" s="12">
        <f t="shared" ref="AX88:AX94" si="150">+AV88*$F88</f>
        <v>0</v>
      </c>
      <c r="AY88" s="4">
        <v>0</v>
      </c>
      <c r="AZ88" s="13">
        <f t="shared" ref="AZ88:AZ94" si="151">+IFERROR(AY88/$E88,0)</f>
        <v>0</v>
      </c>
      <c r="BA88" s="12">
        <f t="shared" ref="BA88:BA94" si="152">+AY88*$F88</f>
        <v>0</v>
      </c>
      <c r="BB88" s="4">
        <v>0</v>
      </c>
      <c r="BC88" s="13">
        <f t="shared" ref="BC88:BC94" si="153">+IFERROR(BB88/$E88,0)</f>
        <v>0</v>
      </c>
      <c r="BD88" s="12">
        <f t="shared" ref="BD88:BD94" si="154">+BB88*$F88</f>
        <v>0</v>
      </c>
      <c r="BE88" s="19">
        <v>0</v>
      </c>
      <c r="BF88" s="13">
        <f t="shared" ref="BF88:BF94" si="155">+IFERROR(BE88/$E88,0)</f>
        <v>0</v>
      </c>
      <c r="BG88" s="12">
        <f t="shared" ref="BG88:BG94" si="156">+BE88*$F88</f>
        <v>0</v>
      </c>
      <c r="BH88" s="34"/>
      <c r="BI88" s="13">
        <f t="shared" ref="BI88:BI94" si="157">+IFERROR(BH88/$E88,0)</f>
        <v>0</v>
      </c>
      <c r="BJ88" s="12">
        <f t="shared" ref="BJ88:BJ94" si="158">+BH88*$F88</f>
        <v>0</v>
      </c>
      <c r="BK88" s="19"/>
      <c r="BL88" s="13">
        <f t="shared" ref="BL88:BL94" si="159">+IFERROR(BK88/$E88,0)</f>
        <v>0</v>
      </c>
      <c r="BM88" s="12">
        <f t="shared" ref="BM88:BM94" si="160">+BK88*$F88</f>
        <v>0</v>
      </c>
      <c r="BN88" s="19"/>
      <c r="BO88" s="13">
        <f t="shared" ref="BO88:BO94" si="161">+IFERROR(BN88/$E88,0)</f>
        <v>0</v>
      </c>
      <c r="BP88" s="12">
        <f t="shared" ref="BP88:BP94" si="162">+BN88*$F88</f>
        <v>0</v>
      </c>
      <c r="BQ88" s="19"/>
      <c r="BR88" s="13">
        <f t="shared" ref="BR88:BR94" si="163">+IFERROR(BQ88/$E88,0)</f>
        <v>0</v>
      </c>
      <c r="BS88" s="12">
        <f t="shared" ref="BS88:BS94" si="164">+BQ88*$F88</f>
        <v>0</v>
      </c>
      <c r="BT88" s="19">
        <v>0</v>
      </c>
      <c r="BU88" s="13">
        <f t="shared" ref="BU88:BU94" si="165">+IFERROR(BT88/$E88,0)</f>
        <v>0</v>
      </c>
      <c r="BV88" s="12">
        <f t="shared" ref="BV88:BV94" si="166">+BT88*$F88</f>
        <v>0</v>
      </c>
      <c r="BW88" s="19"/>
      <c r="BX88" s="13">
        <f t="shared" ref="BX88:BX94" si="167">+IFERROR(BW88/$E88,0)</f>
        <v>0</v>
      </c>
      <c r="BY88" s="12">
        <f t="shared" ref="BY88:BY94" si="168">+BW88*$F88</f>
        <v>0</v>
      </c>
      <c r="BZ88" s="19"/>
      <c r="CA88" s="13">
        <f t="shared" ref="CA88:CA94" si="169">+IFERROR(BZ88/$E88,0)</f>
        <v>0</v>
      </c>
      <c r="CB88" s="12">
        <f t="shared" ref="CB88:CB94" si="170">+BZ88*$F88</f>
        <v>0</v>
      </c>
      <c r="CC88" s="19"/>
      <c r="CD88" s="13">
        <f t="shared" ref="CD88:CD94" si="171">+IFERROR(CC88/$E88,0)</f>
        <v>0</v>
      </c>
      <c r="CE88" s="12">
        <f t="shared" ref="CE88:CE94" si="172">+CC88*$F88</f>
        <v>0</v>
      </c>
      <c r="CF88" s="34"/>
      <c r="CG88" s="13">
        <f t="shared" ref="CG88:CG94" si="173">+IFERROR(CF88/$E88,0)</f>
        <v>0</v>
      </c>
      <c r="CH88" s="12">
        <f t="shared" ref="CH88:CH94" si="174">+CF88*$F88</f>
        <v>0</v>
      </c>
      <c r="CI88" s="19">
        <v>158</v>
      </c>
      <c r="CJ88" s="13">
        <f t="shared" ref="CJ88:CJ94" si="175">+IFERROR(CI88/$E88,0)</f>
        <v>2.6333333333333333</v>
      </c>
      <c r="CK88" s="12">
        <f t="shared" ref="CK88:CK94" si="176">+CI88*$F88</f>
        <v>657.47592000000009</v>
      </c>
      <c r="CL88" s="19"/>
      <c r="CM88" s="13">
        <f t="shared" ref="CM88:CM94" si="177">+IFERROR(CL88/$E88,0)</f>
        <v>0</v>
      </c>
      <c r="CN88" s="12">
        <f t="shared" ref="CN88:CN94" si="178">+CL88*$F88</f>
        <v>0</v>
      </c>
      <c r="CO88" s="19">
        <f>+ROUND(SUMIFS('[2]CHI TIÊT'!$AC:$AC,'[2]CHI TIÊT'!$I:$I,$A88,'[2]CHI TIÊT'!$M:$M,$B$1)*$D88,0)+ROUND(SUMIFS('[2]CHI TIÊT'!$AC:$AC,'[2]CHI TIÊT'!$I:$I,$A88,'[2]CHI TIÊT'!$M:$M,$B$2)*$D88,0)+ROUND(SUMIFS('[2]CHI TIÊT'!$AC:$AC,'[2]CHI TIÊT'!$I:$I,$A88,'[2]CHI TIÊT'!$M:$M,$B$3)*$D88,0)</f>
        <v>284</v>
      </c>
      <c r="CP88" s="13">
        <f t="shared" ref="CP88:CP94" si="179">+IFERROR(CO88/$E88,0)</f>
        <v>4.7333333333333334</v>
      </c>
      <c r="CQ88" s="12">
        <f t="shared" ref="CQ88:CQ94" si="180">+CO88*$F88</f>
        <v>1181.79216</v>
      </c>
      <c r="CR88" s="19"/>
      <c r="CS88" s="18">
        <f t="shared" si="118"/>
        <v>0</v>
      </c>
    </row>
    <row r="89" spans="1:97" x14ac:dyDescent="0.25">
      <c r="A89" s="1">
        <v>173103000</v>
      </c>
      <c r="B89" t="s">
        <v>58</v>
      </c>
      <c r="C89" t="s">
        <v>59</v>
      </c>
      <c r="D89" s="2">
        <v>0.12151394422310756</v>
      </c>
      <c r="E89" s="6">
        <v>60</v>
      </c>
      <c r="F89" s="6">
        <v>4.1612400000000003</v>
      </c>
      <c r="G89" s="1">
        <v>320107</v>
      </c>
      <c r="H89" s="1" t="s">
        <v>1</v>
      </c>
      <c r="I89" s="4"/>
      <c r="J89" s="11">
        <f t="shared" si="131"/>
        <v>0</v>
      </c>
      <c r="K89" s="12">
        <f t="shared" si="132"/>
        <v>0</v>
      </c>
      <c r="L89" s="19"/>
      <c r="M89" s="13">
        <f t="shared" si="133"/>
        <v>0</v>
      </c>
      <c r="N89" s="12">
        <f t="shared" si="134"/>
        <v>0</v>
      </c>
      <c r="O89" s="19"/>
      <c r="P89" s="13">
        <f t="shared" si="135"/>
        <v>0</v>
      </c>
      <c r="Q89" s="12">
        <f t="shared" si="136"/>
        <v>0</v>
      </c>
      <c r="R89" s="19"/>
      <c r="S89" s="13">
        <f t="shared" si="137"/>
        <v>0</v>
      </c>
      <c r="T89" s="12">
        <f t="shared" si="138"/>
        <v>0</v>
      </c>
      <c r="U89" s="4"/>
      <c r="V89" s="13">
        <f t="shared" si="119"/>
        <v>0</v>
      </c>
      <c r="W89" s="12">
        <f t="shared" si="120"/>
        <v>0</v>
      </c>
      <c r="X89" s="4"/>
      <c r="Y89" s="13">
        <f t="shared" ref="Y89:Y94" si="181">+IFERROR(X89/$E89,0)</f>
        <v>0</v>
      </c>
      <c r="Z89" s="12">
        <f t="shared" ref="Z89:Z94" si="182">+X89*$F89</f>
        <v>0</v>
      </c>
      <c r="AA89" s="4"/>
      <c r="AB89" s="13">
        <f t="shared" ref="AB89:AB94" si="183">+IFERROR(AA89/$E89,0)</f>
        <v>0</v>
      </c>
      <c r="AC89" s="12">
        <f t="shared" ref="AC89:AC94" si="184">+AA89*$F89</f>
        <v>0</v>
      </c>
      <c r="AD89" s="6"/>
      <c r="AE89" s="13">
        <f t="shared" si="139"/>
        <v>0</v>
      </c>
      <c r="AF89" s="12">
        <f t="shared" si="140"/>
        <v>0</v>
      </c>
      <c r="AG89" s="4"/>
      <c r="AH89" s="13">
        <f t="shared" ref="AH89:AH94" si="185">+IFERROR(AG89/$E89,0)</f>
        <v>0</v>
      </c>
      <c r="AI89" s="12">
        <f t="shared" ref="AI89:AI94" si="186">+AG89*$F89</f>
        <v>0</v>
      </c>
      <c r="AJ89" s="6">
        <v>0</v>
      </c>
      <c r="AK89" s="13">
        <f t="shared" si="141"/>
        <v>0</v>
      </c>
      <c r="AL89" s="12">
        <f t="shared" si="142"/>
        <v>0</v>
      </c>
      <c r="AM89" s="4"/>
      <c r="AN89" s="13">
        <f t="shared" si="143"/>
        <v>0</v>
      </c>
      <c r="AO89" s="12">
        <f t="shared" si="144"/>
        <v>0</v>
      </c>
      <c r="AP89" s="4"/>
      <c r="AQ89" s="13">
        <f t="shared" si="145"/>
        <v>0</v>
      </c>
      <c r="AR89" s="12">
        <f t="shared" si="146"/>
        <v>0</v>
      </c>
      <c r="AS89" s="4"/>
      <c r="AT89" s="13">
        <f t="shared" si="147"/>
        <v>0</v>
      </c>
      <c r="AU89" s="12">
        <f t="shared" si="148"/>
        <v>0</v>
      </c>
      <c r="AV89" s="4"/>
      <c r="AW89" s="13">
        <f t="shared" si="149"/>
        <v>0</v>
      </c>
      <c r="AX89" s="12">
        <f t="shared" si="150"/>
        <v>0</v>
      </c>
      <c r="AY89" s="4">
        <v>0</v>
      </c>
      <c r="AZ89" s="13">
        <f t="shared" si="151"/>
        <v>0</v>
      </c>
      <c r="BA89" s="12">
        <f t="shared" si="152"/>
        <v>0</v>
      </c>
      <c r="BB89" s="4">
        <v>0</v>
      </c>
      <c r="BC89" s="13">
        <f t="shared" si="153"/>
        <v>0</v>
      </c>
      <c r="BD89" s="12">
        <f t="shared" si="154"/>
        <v>0</v>
      </c>
      <c r="BE89" s="19">
        <v>0</v>
      </c>
      <c r="BF89" s="13">
        <f t="shared" si="155"/>
        <v>0</v>
      </c>
      <c r="BG89" s="12">
        <f t="shared" si="156"/>
        <v>0</v>
      </c>
      <c r="BH89" s="34"/>
      <c r="BI89" s="13">
        <f t="shared" si="157"/>
        <v>0</v>
      </c>
      <c r="BJ89" s="12">
        <f t="shared" si="158"/>
        <v>0</v>
      </c>
      <c r="BK89" s="19"/>
      <c r="BL89" s="13">
        <f t="shared" si="159"/>
        <v>0</v>
      </c>
      <c r="BM89" s="12">
        <f t="shared" si="160"/>
        <v>0</v>
      </c>
      <c r="BN89" s="19"/>
      <c r="BO89" s="13">
        <f t="shared" si="161"/>
        <v>0</v>
      </c>
      <c r="BP89" s="12">
        <f t="shared" si="162"/>
        <v>0</v>
      </c>
      <c r="BQ89" s="19"/>
      <c r="BR89" s="13">
        <f t="shared" si="163"/>
        <v>0</v>
      </c>
      <c r="BS89" s="12">
        <f t="shared" si="164"/>
        <v>0</v>
      </c>
      <c r="BT89" s="19">
        <v>0</v>
      </c>
      <c r="BU89" s="13">
        <f t="shared" si="165"/>
        <v>0</v>
      </c>
      <c r="BV89" s="12">
        <f t="shared" si="166"/>
        <v>0</v>
      </c>
      <c r="BW89" s="19"/>
      <c r="BX89" s="13">
        <f t="shared" si="167"/>
        <v>0</v>
      </c>
      <c r="BY89" s="12">
        <f t="shared" si="168"/>
        <v>0</v>
      </c>
      <c r="BZ89" s="19"/>
      <c r="CA89" s="13">
        <f t="shared" si="169"/>
        <v>0</v>
      </c>
      <c r="CB89" s="12">
        <f t="shared" si="170"/>
        <v>0</v>
      </c>
      <c r="CC89" s="19"/>
      <c r="CD89" s="13">
        <f t="shared" si="171"/>
        <v>0</v>
      </c>
      <c r="CE89" s="12">
        <f t="shared" si="172"/>
        <v>0</v>
      </c>
      <c r="CF89" s="34"/>
      <c r="CG89" s="13">
        <f t="shared" si="173"/>
        <v>0</v>
      </c>
      <c r="CH89" s="12">
        <f t="shared" si="174"/>
        <v>0</v>
      </c>
      <c r="CI89" s="19">
        <v>95</v>
      </c>
      <c r="CJ89" s="13">
        <f t="shared" si="175"/>
        <v>1.5833333333333333</v>
      </c>
      <c r="CK89" s="12">
        <f t="shared" si="176"/>
        <v>395.31780000000003</v>
      </c>
      <c r="CL89" s="19"/>
      <c r="CM89" s="13">
        <f t="shared" si="177"/>
        <v>0</v>
      </c>
      <c r="CN89" s="12">
        <f t="shared" si="178"/>
        <v>0</v>
      </c>
      <c r="CO89" s="19">
        <f>+ROUND(SUMIFS('[2]CHI TIÊT'!$AC:$AC,'[2]CHI TIÊT'!$I:$I,$A89,'[2]CHI TIÊT'!$M:$M,$B$1)*$D89,0)+ROUND(SUMIFS('[2]CHI TIÊT'!$AC:$AC,'[2]CHI TIÊT'!$I:$I,$A89,'[2]CHI TIÊT'!$M:$M,$B$2)*$D89,0)+ROUND(SUMIFS('[2]CHI TIÊT'!$AC:$AC,'[2]CHI TIÊT'!$I:$I,$A89,'[2]CHI TIÊT'!$M:$M,$B$3)*$D89,0)</f>
        <v>167</v>
      </c>
      <c r="CP89" s="13">
        <f t="shared" si="179"/>
        <v>2.7833333333333332</v>
      </c>
      <c r="CQ89" s="12">
        <f t="shared" si="180"/>
        <v>694.92708000000005</v>
      </c>
      <c r="CR89" s="19"/>
      <c r="CS89" s="18">
        <f t="shared" si="118"/>
        <v>0</v>
      </c>
    </row>
    <row r="90" spans="1:97" x14ac:dyDescent="0.25">
      <c r="A90" s="1">
        <v>173103000</v>
      </c>
      <c r="B90" t="s">
        <v>60</v>
      </c>
      <c r="C90" t="s">
        <v>61</v>
      </c>
      <c r="D90" s="2">
        <v>0.14541832669322707</v>
      </c>
      <c r="E90" s="6">
        <v>60</v>
      </c>
      <c r="F90" s="6">
        <v>4.1612400000000003</v>
      </c>
      <c r="G90" s="1">
        <v>320107</v>
      </c>
      <c r="H90" s="1" t="s">
        <v>1</v>
      </c>
      <c r="I90" s="4"/>
      <c r="J90" s="11">
        <f t="shared" si="131"/>
        <v>0</v>
      </c>
      <c r="K90" s="12">
        <f t="shared" si="132"/>
        <v>0</v>
      </c>
      <c r="L90" s="19"/>
      <c r="M90" s="13">
        <f t="shared" si="133"/>
        <v>0</v>
      </c>
      <c r="N90" s="12">
        <f t="shared" si="134"/>
        <v>0</v>
      </c>
      <c r="O90" s="19"/>
      <c r="P90" s="13">
        <f t="shared" si="135"/>
        <v>0</v>
      </c>
      <c r="Q90" s="12">
        <f t="shared" si="136"/>
        <v>0</v>
      </c>
      <c r="R90" s="19"/>
      <c r="S90" s="13">
        <f t="shared" si="137"/>
        <v>0</v>
      </c>
      <c r="T90" s="12">
        <f t="shared" si="138"/>
        <v>0</v>
      </c>
      <c r="U90" s="4"/>
      <c r="V90" s="13">
        <f t="shared" si="119"/>
        <v>0</v>
      </c>
      <c r="W90" s="12">
        <f t="shared" si="120"/>
        <v>0</v>
      </c>
      <c r="X90" s="4"/>
      <c r="Y90" s="13">
        <f t="shared" si="181"/>
        <v>0</v>
      </c>
      <c r="Z90" s="12">
        <f t="shared" si="182"/>
        <v>0</v>
      </c>
      <c r="AA90" s="4"/>
      <c r="AB90" s="13">
        <f t="shared" si="183"/>
        <v>0</v>
      </c>
      <c r="AC90" s="12">
        <f t="shared" si="184"/>
        <v>0</v>
      </c>
      <c r="AD90" s="6"/>
      <c r="AE90" s="13">
        <f t="shared" si="139"/>
        <v>0</v>
      </c>
      <c r="AF90" s="12">
        <f t="shared" si="140"/>
        <v>0</v>
      </c>
      <c r="AG90" s="4"/>
      <c r="AH90" s="13">
        <f t="shared" si="185"/>
        <v>0</v>
      </c>
      <c r="AI90" s="12">
        <f t="shared" si="186"/>
        <v>0</v>
      </c>
      <c r="AJ90" s="6">
        <v>0</v>
      </c>
      <c r="AK90" s="13">
        <f t="shared" si="141"/>
        <v>0</v>
      </c>
      <c r="AL90" s="12">
        <f t="shared" si="142"/>
        <v>0</v>
      </c>
      <c r="AM90" s="4"/>
      <c r="AN90" s="13">
        <f t="shared" si="143"/>
        <v>0</v>
      </c>
      <c r="AO90" s="12">
        <f t="shared" si="144"/>
        <v>0</v>
      </c>
      <c r="AP90" s="4"/>
      <c r="AQ90" s="13">
        <f t="shared" si="145"/>
        <v>0</v>
      </c>
      <c r="AR90" s="12">
        <f t="shared" si="146"/>
        <v>0</v>
      </c>
      <c r="AS90" s="4"/>
      <c r="AT90" s="13">
        <f t="shared" si="147"/>
        <v>0</v>
      </c>
      <c r="AU90" s="12">
        <f t="shared" si="148"/>
        <v>0</v>
      </c>
      <c r="AV90" s="4"/>
      <c r="AW90" s="13">
        <f t="shared" si="149"/>
        <v>0</v>
      </c>
      <c r="AX90" s="12">
        <f t="shared" si="150"/>
        <v>0</v>
      </c>
      <c r="AY90" s="4">
        <v>0</v>
      </c>
      <c r="AZ90" s="13">
        <f t="shared" si="151"/>
        <v>0</v>
      </c>
      <c r="BA90" s="12">
        <f t="shared" si="152"/>
        <v>0</v>
      </c>
      <c r="BB90" s="4">
        <v>0</v>
      </c>
      <c r="BC90" s="13">
        <f t="shared" si="153"/>
        <v>0</v>
      </c>
      <c r="BD90" s="12">
        <f t="shared" si="154"/>
        <v>0</v>
      </c>
      <c r="BE90" s="19">
        <v>0</v>
      </c>
      <c r="BF90" s="13">
        <f t="shared" si="155"/>
        <v>0</v>
      </c>
      <c r="BG90" s="12">
        <f t="shared" si="156"/>
        <v>0</v>
      </c>
      <c r="BH90" s="34"/>
      <c r="BI90" s="13">
        <f t="shared" si="157"/>
        <v>0</v>
      </c>
      <c r="BJ90" s="12">
        <f t="shared" si="158"/>
        <v>0</v>
      </c>
      <c r="BK90" s="19"/>
      <c r="BL90" s="13">
        <f t="shared" si="159"/>
        <v>0</v>
      </c>
      <c r="BM90" s="12">
        <f t="shared" si="160"/>
        <v>0</v>
      </c>
      <c r="BN90" s="19"/>
      <c r="BO90" s="13">
        <f t="shared" si="161"/>
        <v>0</v>
      </c>
      <c r="BP90" s="12">
        <f t="shared" si="162"/>
        <v>0</v>
      </c>
      <c r="BQ90" s="19"/>
      <c r="BR90" s="13">
        <f t="shared" si="163"/>
        <v>0</v>
      </c>
      <c r="BS90" s="12">
        <f t="shared" si="164"/>
        <v>0</v>
      </c>
      <c r="BT90" s="19">
        <v>0</v>
      </c>
      <c r="BU90" s="13">
        <f t="shared" si="165"/>
        <v>0</v>
      </c>
      <c r="BV90" s="12">
        <f t="shared" si="166"/>
        <v>0</v>
      </c>
      <c r="BW90" s="19"/>
      <c r="BX90" s="13">
        <f t="shared" si="167"/>
        <v>0</v>
      </c>
      <c r="BY90" s="12">
        <f t="shared" si="168"/>
        <v>0</v>
      </c>
      <c r="BZ90" s="19"/>
      <c r="CA90" s="13">
        <f t="shared" si="169"/>
        <v>0</v>
      </c>
      <c r="CB90" s="12">
        <f t="shared" si="170"/>
        <v>0</v>
      </c>
      <c r="CC90" s="19"/>
      <c r="CD90" s="13">
        <f t="shared" si="171"/>
        <v>0</v>
      </c>
      <c r="CE90" s="12">
        <f t="shared" si="172"/>
        <v>0</v>
      </c>
      <c r="CF90" s="34"/>
      <c r="CG90" s="13">
        <f t="shared" si="173"/>
        <v>0</v>
      </c>
      <c r="CH90" s="12">
        <f t="shared" si="174"/>
        <v>0</v>
      </c>
      <c r="CI90" s="19">
        <v>113</v>
      </c>
      <c r="CJ90" s="13">
        <f t="shared" si="175"/>
        <v>1.8833333333333333</v>
      </c>
      <c r="CK90" s="12">
        <f t="shared" si="176"/>
        <v>470.22012000000001</v>
      </c>
      <c r="CL90" s="19"/>
      <c r="CM90" s="13">
        <f t="shared" si="177"/>
        <v>0</v>
      </c>
      <c r="CN90" s="12">
        <f t="shared" si="178"/>
        <v>0</v>
      </c>
      <c r="CO90" s="19">
        <f>+ROUND(SUMIFS('[2]CHI TIÊT'!$AC:$AC,'[2]CHI TIÊT'!$I:$I,$A90,'[2]CHI TIÊT'!$M:$M,$B$1)*$D90,0)+ROUND(SUMIFS('[2]CHI TIÊT'!$AC:$AC,'[2]CHI TIÊT'!$I:$I,$A90,'[2]CHI TIÊT'!$M:$M,$B$2)*$D90,0)+ROUND(SUMIFS('[2]CHI TIÊT'!$AC:$AC,'[2]CHI TIÊT'!$I:$I,$A90,'[2]CHI TIÊT'!$M:$M,$B$3)*$D90,0)</f>
        <v>201</v>
      </c>
      <c r="CP90" s="13">
        <f t="shared" si="179"/>
        <v>3.35</v>
      </c>
      <c r="CQ90" s="12">
        <f t="shared" si="180"/>
        <v>836.40924000000007</v>
      </c>
      <c r="CR90" s="19"/>
      <c r="CS90" s="18">
        <f t="shared" si="118"/>
        <v>0</v>
      </c>
    </row>
    <row r="91" spans="1:97" x14ac:dyDescent="0.25">
      <c r="A91" s="1">
        <v>173103000</v>
      </c>
      <c r="B91" t="s">
        <v>62</v>
      </c>
      <c r="C91" t="s">
        <v>63</v>
      </c>
      <c r="D91" s="2">
        <v>0.15139442231075695</v>
      </c>
      <c r="E91" s="6">
        <v>60</v>
      </c>
      <c r="F91" s="6">
        <v>4.1612400000000003</v>
      </c>
      <c r="G91" s="1">
        <v>320107</v>
      </c>
      <c r="H91" s="1" t="s">
        <v>1</v>
      </c>
      <c r="I91" s="4"/>
      <c r="J91" s="11">
        <f t="shared" si="131"/>
        <v>0</v>
      </c>
      <c r="K91" s="12">
        <f t="shared" si="132"/>
        <v>0</v>
      </c>
      <c r="L91" s="19"/>
      <c r="M91" s="13">
        <f t="shared" si="133"/>
        <v>0</v>
      </c>
      <c r="N91" s="12">
        <f t="shared" si="134"/>
        <v>0</v>
      </c>
      <c r="O91" s="19"/>
      <c r="P91" s="13">
        <f t="shared" si="135"/>
        <v>0</v>
      </c>
      <c r="Q91" s="12">
        <f t="shared" si="136"/>
        <v>0</v>
      </c>
      <c r="R91" s="19"/>
      <c r="S91" s="13">
        <f t="shared" si="137"/>
        <v>0</v>
      </c>
      <c r="T91" s="12">
        <f t="shared" si="138"/>
        <v>0</v>
      </c>
      <c r="U91" s="4"/>
      <c r="V91" s="13">
        <f t="shared" si="119"/>
        <v>0</v>
      </c>
      <c r="W91" s="12">
        <f t="shared" si="120"/>
        <v>0</v>
      </c>
      <c r="X91" s="4"/>
      <c r="Y91" s="13">
        <f t="shared" si="181"/>
        <v>0</v>
      </c>
      <c r="Z91" s="12">
        <f t="shared" si="182"/>
        <v>0</v>
      </c>
      <c r="AA91" s="4"/>
      <c r="AB91" s="13">
        <f t="shared" si="183"/>
        <v>0</v>
      </c>
      <c r="AC91" s="12">
        <f t="shared" si="184"/>
        <v>0</v>
      </c>
      <c r="AD91" s="6"/>
      <c r="AE91" s="13">
        <f t="shared" si="139"/>
        <v>0</v>
      </c>
      <c r="AF91" s="12">
        <f t="shared" si="140"/>
        <v>0</v>
      </c>
      <c r="AG91" s="4"/>
      <c r="AH91" s="13">
        <f t="shared" si="185"/>
        <v>0</v>
      </c>
      <c r="AI91" s="12">
        <f t="shared" si="186"/>
        <v>0</v>
      </c>
      <c r="AJ91" s="6">
        <v>0</v>
      </c>
      <c r="AK91" s="13">
        <f t="shared" si="141"/>
        <v>0</v>
      </c>
      <c r="AL91" s="12">
        <f t="shared" si="142"/>
        <v>0</v>
      </c>
      <c r="AM91" s="4"/>
      <c r="AN91" s="13">
        <f t="shared" si="143"/>
        <v>0</v>
      </c>
      <c r="AO91" s="12">
        <f t="shared" si="144"/>
        <v>0</v>
      </c>
      <c r="AP91" s="4"/>
      <c r="AQ91" s="13">
        <f t="shared" si="145"/>
        <v>0</v>
      </c>
      <c r="AR91" s="12">
        <f t="shared" si="146"/>
        <v>0</v>
      </c>
      <c r="AS91" s="4"/>
      <c r="AT91" s="13">
        <f t="shared" si="147"/>
        <v>0</v>
      </c>
      <c r="AU91" s="12">
        <f t="shared" si="148"/>
        <v>0</v>
      </c>
      <c r="AV91" s="4"/>
      <c r="AW91" s="13">
        <f t="shared" si="149"/>
        <v>0</v>
      </c>
      <c r="AX91" s="12">
        <f t="shared" si="150"/>
        <v>0</v>
      </c>
      <c r="AY91" s="4">
        <v>0</v>
      </c>
      <c r="AZ91" s="13">
        <f t="shared" si="151"/>
        <v>0</v>
      </c>
      <c r="BA91" s="12">
        <f t="shared" si="152"/>
        <v>0</v>
      </c>
      <c r="BB91" s="4">
        <v>0</v>
      </c>
      <c r="BC91" s="13">
        <f t="shared" si="153"/>
        <v>0</v>
      </c>
      <c r="BD91" s="12">
        <f t="shared" si="154"/>
        <v>0</v>
      </c>
      <c r="BE91" s="19">
        <v>0</v>
      </c>
      <c r="BF91" s="13">
        <f t="shared" si="155"/>
        <v>0</v>
      </c>
      <c r="BG91" s="12">
        <f t="shared" si="156"/>
        <v>0</v>
      </c>
      <c r="BH91" s="34"/>
      <c r="BI91" s="13">
        <f t="shared" si="157"/>
        <v>0</v>
      </c>
      <c r="BJ91" s="12">
        <f t="shared" si="158"/>
        <v>0</v>
      </c>
      <c r="BK91" s="19"/>
      <c r="BL91" s="13">
        <f t="shared" si="159"/>
        <v>0</v>
      </c>
      <c r="BM91" s="12">
        <f t="shared" si="160"/>
        <v>0</v>
      </c>
      <c r="BN91" s="19"/>
      <c r="BO91" s="13">
        <f t="shared" si="161"/>
        <v>0</v>
      </c>
      <c r="BP91" s="12">
        <f t="shared" si="162"/>
        <v>0</v>
      </c>
      <c r="BQ91" s="19"/>
      <c r="BR91" s="13">
        <f t="shared" si="163"/>
        <v>0</v>
      </c>
      <c r="BS91" s="12">
        <f t="shared" si="164"/>
        <v>0</v>
      </c>
      <c r="BT91" s="19">
        <v>0</v>
      </c>
      <c r="BU91" s="13">
        <f t="shared" si="165"/>
        <v>0</v>
      </c>
      <c r="BV91" s="12">
        <f t="shared" si="166"/>
        <v>0</v>
      </c>
      <c r="BW91" s="19"/>
      <c r="BX91" s="13">
        <f t="shared" si="167"/>
        <v>0</v>
      </c>
      <c r="BY91" s="12">
        <f t="shared" si="168"/>
        <v>0</v>
      </c>
      <c r="BZ91" s="19"/>
      <c r="CA91" s="13">
        <f t="shared" si="169"/>
        <v>0</v>
      </c>
      <c r="CB91" s="12">
        <f t="shared" si="170"/>
        <v>0</v>
      </c>
      <c r="CC91" s="19"/>
      <c r="CD91" s="13">
        <f t="shared" si="171"/>
        <v>0</v>
      </c>
      <c r="CE91" s="12">
        <f t="shared" si="172"/>
        <v>0</v>
      </c>
      <c r="CF91" s="34"/>
      <c r="CG91" s="13">
        <f t="shared" si="173"/>
        <v>0</v>
      </c>
      <c r="CH91" s="12">
        <f t="shared" si="174"/>
        <v>0</v>
      </c>
      <c r="CI91" s="19">
        <v>119</v>
      </c>
      <c r="CJ91" s="13">
        <f t="shared" si="175"/>
        <v>1.9833333333333334</v>
      </c>
      <c r="CK91" s="12">
        <f t="shared" si="176"/>
        <v>495.18756000000002</v>
      </c>
      <c r="CL91" s="19"/>
      <c r="CM91" s="13">
        <f t="shared" si="177"/>
        <v>0</v>
      </c>
      <c r="CN91" s="12">
        <f t="shared" si="178"/>
        <v>0</v>
      </c>
      <c r="CO91" s="19">
        <f>+ROUND(SUMIFS('[2]CHI TIÊT'!$AC:$AC,'[2]CHI TIÊT'!$I:$I,$A91,'[2]CHI TIÊT'!$M:$M,$B$1)*$D91,0)+ROUND(SUMIFS('[2]CHI TIÊT'!$AC:$AC,'[2]CHI TIÊT'!$I:$I,$A91,'[2]CHI TIÊT'!$M:$M,$B$2)*$D91,0)+ROUND(SUMIFS('[2]CHI TIÊT'!$AC:$AC,'[2]CHI TIÊT'!$I:$I,$A91,'[2]CHI TIÊT'!$M:$M,$B$3)*$D91,0)</f>
        <v>208</v>
      </c>
      <c r="CP91" s="13">
        <f t="shared" si="179"/>
        <v>3.4666666666666668</v>
      </c>
      <c r="CQ91" s="12">
        <f t="shared" si="180"/>
        <v>865.5379200000001</v>
      </c>
      <c r="CR91" s="19"/>
      <c r="CS91" s="18">
        <f t="shared" si="118"/>
        <v>0</v>
      </c>
    </row>
    <row r="92" spans="1:97" x14ac:dyDescent="0.25">
      <c r="A92" s="1">
        <v>173103000</v>
      </c>
      <c r="B92" t="s">
        <v>64</v>
      </c>
      <c r="C92" t="s">
        <v>65</v>
      </c>
      <c r="D92" s="2">
        <v>0.16334661354581673</v>
      </c>
      <c r="E92" s="6">
        <v>60</v>
      </c>
      <c r="F92" s="6">
        <v>4.1612400000000003</v>
      </c>
      <c r="G92" s="1">
        <v>320107</v>
      </c>
      <c r="H92" s="1" t="s">
        <v>1</v>
      </c>
      <c r="I92" s="4"/>
      <c r="J92" s="11">
        <f t="shared" si="131"/>
        <v>0</v>
      </c>
      <c r="K92" s="12">
        <f t="shared" si="132"/>
        <v>0</v>
      </c>
      <c r="L92" s="19"/>
      <c r="M92" s="13">
        <f t="shared" si="133"/>
        <v>0</v>
      </c>
      <c r="N92" s="12">
        <f t="shared" si="134"/>
        <v>0</v>
      </c>
      <c r="O92" s="19"/>
      <c r="P92" s="13">
        <f t="shared" si="135"/>
        <v>0</v>
      </c>
      <c r="Q92" s="12">
        <f t="shared" si="136"/>
        <v>0</v>
      </c>
      <c r="R92" s="19"/>
      <c r="S92" s="13">
        <f t="shared" si="137"/>
        <v>0</v>
      </c>
      <c r="T92" s="12">
        <f t="shared" si="138"/>
        <v>0</v>
      </c>
      <c r="U92" s="4"/>
      <c r="V92" s="13">
        <f t="shared" si="119"/>
        <v>0</v>
      </c>
      <c r="W92" s="12">
        <f t="shared" si="120"/>
        <v>0</v>
      </c>
      <c r="X92" s="4"/>
      <c r="Y92" s="13">
        <f t="shared" si="181"/>
        <v>0</v>
      </c>
      <c r="Z92" s="12">
        <f t="shared" si="182"/>
        <v>0</v>
      </c>
      <c r="AA92" s="4"/>
      <c r="AB92" s="13">
        <f t="shared" si="183"/>
        <v>0</v>
      </c>
      <c r="AC92" s="12">
        <f t="shared" si="184"/>
        <v>0</v>
      </c>
      <c r="AD92" s="6"/>
      <c r="AE92" s="13">
        <f t="shared" si="139"/>
        <v>0</v>
      </c>
      <c r="AF92" s="12">
        <f t="shared" si="140"/>
        <v>0</v>
      </c>
      <c r="AG92" s="4"/>
      <c r="AH92" s="13">
        <f t="shared" si="185"/>
        <v>0</v>
      </c>
      <c r="AI92" s="12">
        <f t="shared" si="186"/>
        <v>0</v>
      </c>
      <c r="AJ92" s="6">
        <v>0</v>
      </c>
      <c r="AK92" s="13">
        <f t="shared" si="141"/>
        <v>0</v>
      </c>
      <c r="AL92" s="12">
        <f t="shared" si="142"/>
        <v>0</v>
      </c>
      <c r="AM92" s="4"/>
      <c r="AN92" s="13">
        <f t="shared" si="143"/>
        <v>0</v>
      </c>
      <c r="AO92" s="12">
        <f t="shared" si="144"/>
        <v>0</v>
      </c>
      <c r="AP92" s="4"/>
      <c r="AQ92" s="13">
        <f t="shared" si="145"/>
        <v>0</v>
      </c>
      <c r="AR92" s="12">
        <f t="shared" si="146"/>
        <v>0</v>
      </c>
      <c r="AS92" s="4"/>
      <c r="AT92" s="13">
        <f t="shared" si="147"/>
        <v>0</v>
      </c>
      <c r="AU92" s="12">
        <f t="shared" si="148"/>
        <v>0</v>
      </c>
      <c r="AV92" s="4"/>
      <c r="AW92" s="13">
        <f t="shared" si="149"/>
        <v>0</v>
      </c>
      <c r="AX92" s="12">
        <f t="shared" si="150"/>
        <v>0</v>
      </c>
      <c r="AY92" s="4">
        <v>0</v>
      </c>
      <c r="AZ92" s="13">
        <f t="shared" si="151"/>
        <v>0</v>
      </c>
      <c r="BA92" s="12">
        <f t="shared" si="152"/>
        <v>0</v>
      </c>
      <c r="BB92" s="4">
        <v>0</v>
      </c>
      <c r="BC92" s="13">
        <f t="shared" si="153"/>
        <v>0</v>
      </c>
      <c r="BD92" s="12">
        <f t="shared" si="154"/>
        <v>0</v>
      </c>
      <c r="BE92" s="19">
        <v>0</v>
      </c>
      <c r="BF92" s="13">
        <f t="shared" si="155"/>
        <v>0</v>
      </c>
      <c r="BG92" s="12">
        <f t="shared" si="156"/>
        <v>0</v>
      </c>
      <c r="BH92" s="34"/>
      <c r="BI92" s="13">
        <f t="shared" si="157"/>
        <v>0</v>
      </c>
      <c r="BJ92" s="12">
        <f t="shared" si="158"/>
        <v>0</v>
      </c>
      <c r="BK92" s="19"/>
      <c r="BL92" s="13">
        <f t="shared" si="159"/>
        <v>0</v>
      </c>
      <c r="BM92" s="12">
        <f t="shared" si="160"/>
        <v>0</v>
      </c>
      <c r="BN92" s="19"/>
      <c r="BO92" s="13">
        <f t="shared" si="161"/>
        <v>0</v>
      </c>
      <c r="BP92" s="12">
        <f t="shared" si="162"/>
        <v>0</v>
      </c>
      <c r="BQ92" s="19"/>
      <c r="BR92" s="13">
        <f t="shared" si="163"/>
        <v>0</v>
      </c>
      <c r="BS92" s="12">
        <f t="shared" si="164"/>
        <v>0</v>
      </c>
      <c r="BT92" s="19">
        <v>0</v>
      </c>
      <c r="BU92" s="13">
        <f t="shared" si="165"/>
        <v>0</v>
      </c>
      <c r="BV92" s="12">
        <f t="shared" si="166"/>
        <v>0</v>
      </c>
      <c r="BW92" s="19"/>
      <c r="BX92" s="13">
        <f t="shared" si="167"/>
        <v>0</v>
      </c>
      <c r="BY92" s="12">
        <f t="shared" si="168"/>
        <v>0</v>
      </c>
      <c r="BZ92" s="19"/>
      <c r="CA92" s="13">
        <f t="shared" si="169"/>
        <v>0</v>
      </c>
      <c r="CB92" s="12">
        <f t="shared" si="170"/>
        <v>0</v>
      </c>
      <c r="CC92" s="19"/>
      <c r="CD92" s="13">
        <f t="shared" si="171"/>
        <v>0</v>
      </c>
      <c r="CE92" s="12">
        <f t="shared" si="172"/>
        <v>0</v>
      </c>
      <c r="CF92" s="34"/>
      <c r="CG92" s="13">
        <f t="shared" si="173"/>
        <v>0</v>
      </c>
      <c r="CH92" s="12">
        <f t="shared" si="174"/>
        <v>0</v>
      </c>
      <c r="CI92" s="19">
        <v>128</v>
      </c>
      <c r="CJ92" s="13">
        <f t="shared" si="175"/>
        <v>2.1333333333333333</v>
      </c>
      <c r="CK92" s="12">
        <f t="shared" si="176"/>
        <v>532.63872000000003</v>
      </c>
      <c r="CL92" s="19"/>
      <c r="CM92" s="13">
        <f t="shared" si="177"/>
        <v>0</v>
      </c>
      <c r="CN92" s="12">
        <f t="shared" si="178"/>
        <v>0</v>
      </c>
      <c r="CO92" s="19">
        <f>+ROUND(SUMIFS('[2]CHI TIÊT'!$AC:$AC,'[2]CHI TIÊT'!$I:$I,$A92,'[2]CHI TIÊT'!$M:$M,$B$1)*$D92,0)+ROUND(SUMIFS('[2]CHI TIÊT'!$AC:$AC,'[2]CHI TIÊT'!$I:$I,$A92,'[2]CHI TIÊT'!$M:$M,$B$2)*$D92,0)+ROUND(SUMIFS('[2]CHI TIÊT'!$AC:$AC,'[2]CHI TIÊT'!$I:$I,$A92,'[2]CHI TIÊT'!$M:$M,$B$3)*$D92,0)</f>
        <v>225</v>
      </c>
      <c r="CP92" s="13">
        <f t="shared" si="179"/>
        <v>3.75</v>
      </c>
      <c r="CQ92" s="12">
        <f t="shared" si="180"/>
        <v>936.27900000000011</v>
      </c>
      <c r="CR92" s="19"/>
      <c r="CS92" s="18">
        <f t="shared" si="118"/>
        <v>0</v>
      </c>
    </row>
    <row r="93" spans="1:97" x14ac:dyDescent="0.25">
      <c r="A93" s="1">
        <v>173103000</v>
      </c>
      <c r="B93" t="s">
        <v>66</v>
      </c>
      <c r="C93" t="s">
        <v>67</v>
      </c>
      <c r="D93" s="2">
        <v>0.16135458167330677</v>
      </c>
      <c r="E93" s="6">
        <v>60</v>
      </c>
      <c r="F93" s="6">
        <v>4.1612400000000003</v>
      </c>
      <c r="G93" s="1">
        <v>320107</v>
      </c>
      <c r="H93" s="1" t="s">
        <v>1</v>
      </c>
      <c r="I93" s="4"/>
      <c r="J93" s="11">
        <f t="shared" si="131"/>
        <v>0</v>
      </c>
      <c r="K93" s="12">
        <f t="shared" si="132"/>
        <v>0</v>
      </c>
      <c r="L93" s="19"/>
      <c r="M93" s="13">
        <f t="shared" si="133"/>
        <v>0</v>
      </c>
      <c r="N93" s="12">
        <f t="shared" si="134"/>
        <v>0</v>
      </c>
      <c r="O93" s="19"/>
      <c r="P93" s="13">
        <f t="shared" si="135"/>
        <v>0</v>
      </c>
      <c r="Q93" s="12">
        <f t="shared" si="136"/>
        <v>0</v>
      </c>
      <c r="R93" s="19"/>
      <c r="S93" s="13">
        <f t="shared" si="137"/>
        <v>0</v>
      </c>
      <c r="T93" s="12">
        <f t="shared" si="138"/>
        <v>0</v>
      </c>
      <c r="U93" s="4"/>
      <c r="V93" s="13">
        <f t="shared" si="119"/>
        <v>0</v>
      </c>
      <c r="W93" s="12">
        <f t="shared" si="120"/>
        <v>0</v>
      </c>
      <c r="X93" s="4"/>
      <c r="Y93" s="13">
        <f t="shared" si="181"/>
        <v>0</v>
      </c>
      <c r="Z93" s="12">
        <f t="shared" si="182"/>
        <v>0</v>
      </c>
      <c r="AA93" s="4"/>
      <c r="AB93" s="13">
        <f t="shared" si="183"/>
        <v>0</v>
      </c>
      <c r="AC93" s="12">
        <f t="shared" si="184"/>
        <v>0</v>
      </c>
      <c r="AD93" s="6"/>
      <c r="AE93" s="13">
        <f t="shared" si="139"/>
        <v>0</v>
      </c>
      <c r="AF93" s="12">
        <f t="shared" si="140"/>
        <v>0</v>
      </c>
      <c r="AG93" s="4"/>
      <c r="AH93" s="13">
        <f t="shared" si="185"/>
        <v>0</v>
      </c>
      <c r="AI93" s="12">
        <f t="shared" si="186"/>
        <v>0</v>
      </c>
      <c r="AJ93" s="6">
        <v>0</v>
      </c>
      <c r="AK93" s="13">
        <f t="shared" si="141"/>
        <v>0</v>
      </c>
      <c r="AL93" s="12">
        <f t="shared" si="142"/>
        <v>0</v>
      </c>
      <c r="AM93" s="4"/>
      <c r="AN93" s="13">
        <f t="shared" si="143"/>
        <v>0</v>
      </c>
      <c r="AO93" s="12">
        <f t="shared" si="144"/>
        <v>0</v>
      </c>
      <c r="AP93" s="4"/>
      <c r="AQ93" s="13">
        <f t="shared" si="145"/>
        <v>0</v>
      </c>
      <c r="AR93" s="12">
        <f t="shared" si="146"/>
        <v>0</v>
      </c>
      <c r="AS93" s="4"/>
      <c r="AT93" s="13">
        <f t="shared" si="147"/>
        <v>0</v>
      </c>
      <c r="AU93" s="12">
        <f t="shared" si="148"/>
        <v>0</v>
      </c>
      <c r="AV93" s="4"/>
      <c r="AW93" s="13">
        <f t="shared" si="149"/>
        <v>0</v>
      </c>
      <c r="AX93" s="12">
        <f t="shared" si="150"/>
        <v>0</v>
      </c>
      <c r="AY93" s="4">
        <v>0</v>
      </c>
      <c r="AZ93" s="13">
        <f t="shared" si="151"/>
        <v>0</v>
      </c>
      <c r="BA93" s="12">
        <f t="shared" si="152"/>
        <v>0</v>
      </c>
      <c r="BB93" s="4">
        <v>0</v>
      </c>
      <c r="BC93" s="13">
        <f t="shared" si="153"/>
        <v>0</v>
      </c>
      <c r="BD93" s="12">
        <f t="shared" si="154"/>
        <v>0</v>
      </c>
      <c r="BE93" s="19">
        <v>0</v>
      </c>
      <c r="BF93" s="13">
        <f t="shared" si="155"/>
        <v>0</v>
      </c>
      <c r="BG93" s="12">
        <f t="shared" si="156"/>
        <v>0</v>
      </c>
      <c r="BH93" s="34"/>
      <c r="BI93" s="13">
        <f t="shared" si="157"/>
        <v>0</v>
      </c>
      <c r="BJ93" s="12">
        <f t="shared" si="158"/>
        <v>0</v>
      </c>
      <c r="BK93" s="19"/>
      <c r="BL93" s="13">
        <f t="shared" si="159"/>
        <v>0</v>
      </c>
      <c r="BM93" s="12">
        <f t="shared" si="160"/>
        <v>0</v>
      </c>
      <c r="BN93" s="19"/>
      <c r="BO93" s="13">
        <f t="shared" si="161"/>
        <v>0</v>
      </c>
      <c r="BP93" s="12">
        <f t="shared" si="162"/>
        <v>0</v>
      </c>
      <c r="BQ93" s="19"/>
      <c r="BR93" s="13">
        <f t="shared" si="163"/>
        <v>0</v>
      </c>
      <c r="BS93" s="12">
        <f t="shared" si="164"/>
        <v>0</v>
      </c>
      <c r="BT93" s="19">
        <v>0</v>
      </c>
      <c r="BU93" s="13">
        <f t="shared" si="165"/>
        <v>0</v>
      </c>
      <c r="BV93" s="12">
        <f t="shared" si="166"/>
        <v>0</v>
      </c>
      <c r="BW93" s="19"/>
      <c r="BX93" s="13">
        <f t="shared" si="167"/>
        <v>0</v>
      </c>
      <c r="BY93" s="12">
        <f t="shared" si="168"/>
        <v>0</v>
      </c>
      <c r="BZ93" s="19"/>
      <c r="CA93" s="13">
        <f t="shared" si="169"/>
        <v>0</v>
      </c>
      <c r="CB93" s="12">
        <f t="shared" si="170"/>
        <v>0</v>
      </c>
      <c r="CC93" s="19"/>
      <c r="CD93" s="13">
        <f t="shared" si="171"/>
        <v>0</v>
      </c>
      <c r="CE93" s="12">
        <f t="shared" si="172"/>
        <v>0</v>
      </c>
      <c r="CF93" s="34"/>
      <c r="CG93" s="13">
        <f t="shared" si="173"/>
        <v>0</v>
      </c>
      <c r="CH93" s="12">
        <f t="shared" si="174"/>
        <v>0</v>
      </c>
      <c r="CI93" s="19">
        <v>126</v>
      </c>
      <c r="CJ93" s="13">
        <f t="shared" si="175"/>
        <v>2.1</v>
      </c>
      <c r="CK93" s="12">
        <f t="shared" si="176"/>
        <v>524.31623999999999</v>
      </c>
      <c r="CL93" s="19"/>
      <c r="CM93" s="13">
        <f t="shared" si="177"/>
        <v>0</v>
      </c>
      <c r="CN93" s="12">
        <f t="shared" si="178"/>
        <v>0</v>
      </c>
      <c r="CO93" s="19">
        <f>+ROUND(SUMIFS('[2]CHI TIÊT'!$AC:$AC,'[2]CHI TIÊT'!$I:$I,$A93,'[2]CHI TIÊT'!$M:$M,$B$1)*$D93,0)+ROUND(SUMIFS('[2]CHI TIÊT'!$AC:$AC,'[2]CHI TIÊT'!$I:$I,$A93,'[2]CHI TIÊT'!$M:$M,$B$2)*$D93,0)+ROUND(SUMIFS('[2]CHI TIÊT'!$AC:$AC,'[2]CHI TIÊT'!$I:$I,$A93,'[2]CHI TIÊT'!$M:$M,$B$3)*$D93,0)</f>
        <v>222</v>
      </c>
      <c r="CP93" s="13">
        <f t="shared" si="179"/>
        <v>3.7</v>
      </c>
      <c r="CQ93" s="12">
        <f t="shared" si="180"/>
        <v>923.79528000000005</v>
      </c>
      <c r="CR93" s="19"/>
      <c r="CS93" s="18">
        <f t="shared" si="118"/>
        <v>0</v>
      </c>
    </row>
    <row r="94" spans="1:97" x14ac:dyDescent="0.25">
      <c r="A94" s="1">
        <v>173103000</v>
      </c>
      <c r="B94" t="s">
        <v>68</v>
      </c>
      <c r="C94" t="s">
        <v>69</v>
      </c>
      <c r="D94" s="2">
        <v>5.1792828685258967E-2</v>
      </c>
      <c r="E94" s="6">
        <v>60</v>
      </c>
      <c r="F94" s="6">
        <v>4.1612400000000003</v>
      </c>
      <c r="G94" s="1">
        <v>320107</v>
      </c>
      <c r="H94" s="1" t="s">
        <v>1</v>
      </c>
      <c r="I94" s="4"/>
      <c r="J94" s="11">
        <f t="shared" si="131"/>
        <v>0</v>
      </c>
      <c r="K94" s="12">
        <f t="shared" si="132"/>
        <v>0</v>
      </c>
      <c r="L94" s="19"/>
      <c r="M94" s="13">
        <f t="shared" si="133"/>
        <v>0</v>
      </c>
      <c r="N94" s="12">
        <f t="shared" si="134"/>
        <v>0</v>
      </c>
      <c r="O94" s="19"/>
      <c r="P94" s="13">
        <f t="shared" si="135"/>
        <v>0</v>
      </c>
      <c r="Q94" s="12">
        <f t="shared" si="136"/>
        <v>0</v>
      </c>
      <c r="R94" s="19"/>
      <c r="S94" s="13">
        <f t="shared" si="137"/>
        <v>0</v>
      </c>
      <c r="T94" s="12">
        <f t="shared" si="138"/>
        <v>0</v>
      </c>
      <c r="U94" s="4"/>
      <c r="V94" s="13">
        <f t="shared" si="119"/>
        <v>0</v>
      </c>
      <c r="W94" s="12">
        <f t="shared" si="120"/>
        <v>0</v>
      </c>
      <c r="X94" s="4"/>
      <c r="Y94" s="13">
        <f t="shared" si="181"/>
        <v>0</v>
      </c>
      <c r="Z94" s="12">
        <f t="shared" si="182"/>
        <v>0</v>
      </c>
      <c r="AA94" s="4"/>
      <c r="AB94" s="13">
        <f t="shared" si="183"/>
        <v>0</v>
      </c>
      <c r="AC94" s="12">
        <f t="shared" si="184"/>
        <v>0</v>
      </c>
      <c r="AD94" s="6"/>
      <c r="AE94" s="13">
        <f t="shared" si="139"/>
        <v>0</v>
      </c>
      <c r="AF94" s="12">
        <f t="shared" si="140"/>
        <v>0</v>
      </c>
      <c r="AG94" s="4"/>
      <c r="AH94" s="13">
        <f t="shared" si="185"/>
        <v>0</v>
      </c>
      <c r="AI94" s="12">
        <f t="shared" si="186"/>
        <v>0</v>
      </c>
      <c r="AJ94" s="6">
        <v>0</v>
      </c>
      <c r="AK94" s="13">
        <f t="shared" si="141"/>
        <v>0</v>
      </c>
      <c r="AL94" s="12">
        <f t="shared" si="142"/>
        <v>0</v>
      </c>
      <c r="AM94" s="4"/>
      <c r="AN94" s="13">
        <f t="shared" si="143"/>
        <v>0</v>
      </c>
      <c r="AO94" s="12">
        <f t="shared" si="144"/>
        <v>0</v>
      </c>
      <c r="AP94" s="4"/>
      <c r="AQ94" s="13">
        <f t="shared" si="145"/>
        <v>0</v>
      </c>
      <c r="AR94" s="12">
        <f t="shared" si="146"/>
        <v>0</v>
      </c>
      <c r="AS94" s="4"/>
      <c r="AT94" s="13">
        <f t="shared" si="147"/>
        <v>0</v>
      </c>
      <c r="AU94" s="12">
        <f t="shared" si="148"/>
        <v>0</v>
      </c>
      <c r="AV94" s="4"/>
      <c r="AW94" s="13">
        <f t="shared" si="149"/>
        <v>0</v>
      </c>
      <c r="AX94" s="12">
        <f t="shared" si="150"/>
        <v>0</v>
      </c>
      <c r="AY94" s="4">
        <v>0</v>
      </c>
      <c r="AZ94" s="13">
        <f t="shared" si="151"/>
        <v>0</v>
      </c>
      <c r="BA94" s="12">
        <f t="shared" si="152"/>
        <v>0</v>
      </c>
      <c r="BB94" s="4">
        <v>0</v>
      </c>
      <c r="BC94" s="13">
        <f t="shared" si="153"/>
        <v>0</v>
      </c>
      <c r="BD94" s="12">
        <f t="shared" si="154"/>
        <v>0</v>
      </c>
      <c r="BE94" s="19">
        <v>0</v>
      </c>
      <c r="BF94" s="13">
        <f t="shared" si="155"/>
        <v>0</v>
      </c>
      <c r="BG94" s="12">
        <f t="shared" si="156"/>
        <v>0</v>
      </c>
      <c r="BH94" s="34"/>
      <c r="BI94" s="13">
        <f t="shared" si="157"/>
        <v>0</v>
      </c>
      <c r="BJ94" s="12">
        <f t="shared" si="158"/>
        <v>0</v>
      </c>
      <c r="BK94" s="19"/>
      <c r="BL94" s="13">
        <f t="shared" si="159"/>
        <v>0</v>
      </c>
      <c r="BM94" s="12">
        <f t="shared" si="160"/>
        <v>0</v>
      </c>
      <c r="BN94" s="19"/>
      <c r="BO94" s="13">
        <f t="shared" si="161"/>
        <v>0</v>
      </c>
      <c r="BP94" s="12">
        <f t="shared" si="162"/>
        <v>0</v>
      </c>
      <c r="BQ94" s="19"/>
      <c r="BR94" s="13">
        <f t="shared" si="163"/>
        <v>0</v>
      </c>
      <c r="BS94" s="12">
        <f t="shared" si="164"/>
        <v>0</v>
      </c>
      <c r="BT94" s="19">
        <v>0</v>
      </c>
      <c r="BU94" s="13">
        <f t="shared" si="165"/>
        <v>0</v>
      </c>
      <c r="BV94" s="12">
        <f t="shared" si="166"/>
        <v>0</v>
      </c>
      <c r="BW94" s="19"/>
      <c r="BX94" s="13">
        <f t="shared" si="167"/>
        <v>0</v>
      </c>
      <c r="BY94" s="12">
        <f t="shared" si="168"/>
        <v>0</v>
      </c>
      <c r="BZ94" s="19"/>
      <c r="CA94" s="13">
        <f t="shared" si="169"/>
        <v>0</v>
      </c>
      <c r="CB94" s="12">
        <f t="shared" si="170"/>
        <v>0</v>
      </c>
      <c r="CC94" s="19"/>
      <c r="CD94" s="13">
        <f t="shared" si="171"/>
        <v>0</v>
      </c>
      <c r="CE94" s="12">
        <f t="shared" si="172"/>
        <v>0</v>
      </c>
      <c r="CF94" s="34"/>
      <c r="CG94" s="13">
        <f t="shared" si="173"/>
        <v>0</v>
      </c>
      <c r="CH94" s="12">
        <f t="shared" si="174"/>
        <v>0</v>
      </c>
      <c r="CI94" s="19">
        <v>41</v>
      </c>
      <c r="CJ94" s="13">
        <f t="shared" si="175"/>
        <v>0.68333333333333335</v>
      </c>
      <c r="CK94" s="12">
        <f t="shared" si="176"/>
        <v>170.61084000000002</v>
      </c>
      <c r="CL94" s="19"/>
      <c r="CM94" s="13">
        <f t="shared" si="177"/>
        <v>0</v>
      </c>
      <c r="CN94" s="12">
        <f t="shared" si="178"/>
        <v>0</v>
      </c>
      <c r="CO94" s="19">
        <v>73</v>
      </c>
      <c r="CP94" s="13">
        <f t="shared" si="179"/>
        <v>1.2166666666666666</v>
      </c>
      <c r="CQ94" s="12">
        <f t="shared" si="180"/>
        <v>303.77052000000003</v>
      </c>
      <c r="CR94" s="19"/>
      <c r="CS94" s="18">
        <f t="shared" si="118"/>
        <v>0</v>
      </c>
    </row>
    <row r="95" spans="1:97" x14ac:dyDescent="0.25">
      <c r="L95" s="19"/>
      <c r="O95" s="19"/>
      <c r="R95" s="19"/>
      <c r="AA95" s="4"/>
      <c r="AD95" s="6"/>
      <c r="AG95" s="4"/>
      <c r="AJ95" s="6">
        <v>0</v>
      </c>
      <c r="AS95" s="4"/>
      <c r="AY95" s="4">
        <v>0</v>
      </c>
      <c r="BB95" s="4">
        <v>0</v>
      </c>
      <c r="BE95" s="19">
        <v>0</v>
      </c>
      <c r="BH95" s="34"/>
      <c r="BK95" s="19">
        <v>0</v>
      </c>
      <c r="BN95" s="19">
        <v>0</v>
      </c>
      <c r="BQ95" s="19"/>
      <c r="BT95" s="19">
        <v>0</v>
      </c>
      <c r="BW95" s="19">
        <v>0</v>
      </c>
      <c r="BZ95" s="19">
        <v>0</v>
      </c>
      <c r="CF95" s="34"/>
      <c r="CI95" s="19">
        <v>0</v>
      </c>
      <c r="CL95" s="19"/>
      <c r="CO95" s="19">
        <f>+ROUND(SUMIFS('[2]CHI TIÊT'!$AC:$AC,'[2]CHI TIÊT'!$I:$I,$A95,'[2]CHI TIÊT'!$M:$M,$B$1)*$D95,0)+ROUND(SUMIFS('[2]CHI TIÊT'!$AC:$AC,'[2]CHI TIÊT'!$I:$I,$A95,'[2]CHI TIÊT'!$M:$M,$B$2)*$D95,0)+ROUND(SUMIFS('[2]CHI TIÊT'!$AC:$AC,'[2]CHI TIÊT'!$I:$I,$A95,'[2]CHI TIÊT'!$M:$M,$B$3)*$D95,0)</f>
        <v>0</v>
      </c>
      <c r="CS95">
        <f t="shared" si="118"/>
        <v>0</v>
      </c>
    </row>
    <row r="96" spans="1:97" x14ac:dyDescent="0.25">
      <c r="L96" s="19"/>
      <c r="O96" s="19">
        <v>0</v>
      </c>
      <c r="R96" s="19"/>
      <c r="AA96" s="4"/>
      <c r="AD96" s="6"/>
      <c r="AG96" s="4"/>
      <c r="AJ96" s="6">
        <v>0</v>
      </c>
      <c r="AS96" s="4">
        <v>0</v>
      </c>
      <c r="AY96" s="4">
        <v>0</v>
      </c>
      <c r="BB96" s="4">
        <v>0</v>
      </c>
      <c r="BE96" s="19">
        <v>0</v>
      </c>
      <c r="BH96" s="34">
        <v>0</v>
      </c>
      <c r="BK96" s="19">
        <v>0</v>
      </c>
      <c r="BN96" s="19">
        <v>0</v>
      </c>
      <c r="BQ96" s="19"/>
      <c r="BT96" s="19">
        <v>0</v>
      </c>
      <c r="BW96" s="19">
        <v>0</v>
      </c>
      <c r="BZ96" s="19">
        <v>0</v>
      </c>
      <c r="CF96" s="34"/>
      <c r="CI96" s="19">
        <v>0</v>
      </c>
      <c r="CL96" s="19"/>
      <c r="CO96" s="19">
        <f>+ROUND(SUMIFS('[2]CHI TIÊT'!$AC:$AC,'[2]CHI TIÊT'!$I:$I,$A96,'[2]CHI TIÊT'!$M:$M,$B$1)*$D96,0)+ROUND(SUMIFS('[2]CHI TIÊT'!$AC:$AC,'[2]CHI TIÊT'!$I:$I,$A96,'[2]CHI TIÊT'!$M:$M,$B$2)*$D96,0)+ROUND(SUMIFS('[2]CHI TIÊT'!$AC:$AC,'[2]CHI TIÊT'!$I:$I,$A96,'[2]CHI TIÊT'!$M:$M,$B$3)*$D96,0)</f>
        <v>0</v>
      </c>
      <c r="CS96">
        <f t="shared" si="118"/>
        <v>0</v>
      </c>
    </row>
    <row r="97" spans="1:100" x14ac:dyDescent="0.25">
      <c r="A97" s="1">
        <v>173129000</v>
      </c>
      <c r="B97" t="s">
        <v>56</v>
      </c>
      <c r="C97" t="s">
        <v>57</v>
      </c>
      <c r="D97" s="2">
        <v>0.20517928286852591</v>
      </c>
      <c r="E97" s="6">
        <v>6</v>
      </c>
      <c r="F97" s="6">
        <v>38.551679999999998</v>
      </c>
      <c r="G97" s="1">
        <v>320023</v>
      </c>
      <c r="H97" s="1" t="s">
        <v>2</v>
      </c>
      <c r="L97" s="19"/>
      <c r="O97" s="19">
        <v>252</v>
      </c>
      <c r="P97" s="13">
        <f t="shared" ref="P97:P103" si="187">+IFERROR(O97/$E97,0)</f>
        <v>42</v>
      </c>
      <c r="Q97" s="12">
        <f t="shared" ref="Q97:Q103" si="188">+O97*$F97</f>
        <v>9715.0233599999992</v>
      </c>
      <c r="R97" s="19"/>
      <c r="S97" s="13">
        <f t="shared" ref="S97" si="189">+IFERROR(R97/$E97,0)</f>
        <v>0</v>
      </c>
      <c r="T97" s="12">
        <f t="shared" ref="T97" si="190">+R97*$F97</f>
        <v>0</v>
      </c>
      <c r="V97" s="13">
        <f t="shared" ref="V97:V103" si="191">+IFERROR(U97/$E97,0)</f>
        <v>0</v>
      </c>
      <c r="W97" s="12">
        <f t="shared" ref="W97:W103" si="192">+U97*$F97</f>
        <v>0</v>
      </c>
      <c r="Y97" s="13">
        <f t="shared" ref="Y97:Y103" si="193">+IFERROR(X97/$E97,0)</f>
        <v>0</v>
      </c>
      <c r="Z97" s="12">
        <f t="shared" ref="Z97:Z103" si="194">+X97*$F97</f>
        <v>0</v>
      </c>
      <c r="AA97" s="4"/>
      <c r="AB97" s="13">
        <f t="shared" ref="AB97:AB103" si="195">+IFERROR(AA97/$E97,0)</f>
        <v>0</v>
      </c>
      <c r="AC97" s="12">
        <f t="shared" ref="AC97:AC103" si="196">+AA97*$F97</f>
        <v>0</v>
      </c>
      <c r="AD97" s="6">
        <v>58</v>
      </c>
      <c r="AE97" s="13">
        <f t="shared" ref="AE97:AE103" si="197">+IFERROR(AD97/$E97,0)</f>
        <v>9.6666666666666661</v>
      </c>
      <c r="AF97" s="12">
        <f t="shared" ref="AF97:AF103" si="198">+AD97*$F97</f>
        <v>2235.9974399999996</v>
      </c>
      <c r="AG97" s="4">
        <v>30</v>
      </c>
      <c r="AH97" s="13">
        <f t="shared" ref="AH97:AH103" si="199">+IFERROR(AG97/$E97,0)</f>
        <v>5</v>
      </c>
      <c r="AI97" s="12">
        <f t="shared" ref="AI97:AI103" si="200">+AG97*$F97</f>
        <v>1156.5503999999999</v>
      </c>
      <c r="AJ97" s="6">
        <v>0</v>
      </c>
      <c r="AK97" s="13">
        <f t="shared" ref="AK97:AK103" si="201">+IFERROR(AJ97/$E97,0)</f>
        <v>0</v>
      </c>
      <c r="AL97" s="12">
        <f t="shared" ref="AL97:AL103" si="202">+AJ97*$F97</f>
        <v>0</v>
      </c>
      <c r="AN97" s="13">
        <f t="shared" ref="AN97:AN103" si="203">+IFERROR(AM97/$E97,0)</f>
        <v>0</v>
      </c>
      <c r="AO97" s="12">
        <f t="shared" ref="AO97:AO103" si="204">+AM97*$F97</f>
        <v>0</v>
      </c>
      <c r="AQ97" s="13">
        <f t="shared" ref="AQ97:AQ103" si="205">+IFERROR(AP97/$E97,0)</f>
        <v>0</v>
      </c>
      <c r="AR97" s="12">
        <f t="shared" ref="AR97:AR103" si="206">+AP97*$F97</f>
        <v>0</v>
      </c>
      <c r="AS97" s="4">
        <v>303</v>
      </c>
      <c r="AT97" s="13">
        <f t="shared" ref="AT97:AT103" si="207">+IFERROR(AS97/$E97,0)</f>
        <v>50.5</v>
      </c>
      <c r="AU97" s="12">
        <f t="shared" ref="AU97:AU103" si="208">+AS97*$F97</f>
        <v>11681.159039999999</v>
      </c>
      <c r="AW97" s="13">
        <f t="shared" ref="AW97:AW103" si="209">+IFERROR(AV97/$E97,0)</f>
        <v>0</v>
      </c>
      <c r="AX97" s="12">
        <f t="shared" ref="AX97:AX103" si="210">+AV97*$F97</f>
        <v>0</v>
      </c>
      <c r="AY97" s="4">
        <v>0</v>
      </c>
      <c r="AZ97" s="13">
        <f t="shared" ref="AZ97:AZ103" si="211">+IFERROR(AY97/$E97,0)</f>
        <v>0</v>
      </c>
      <c r="BA97" s="12">
        <f t="shared" ref="BA97:BA103" si="212">+AY97*$F97</f>
        <v>0</v>
      </c>
      <c r="BB97" s="4">
        <v>17</v>
      </c>
      <c r="BC97" s="13">
        <f t="shared" ref="BC97:BC103" si="213">+IFERROR(BB97/$E97,0)</f>
        <v>2.8333333333333335</v>
      </c>
      <c r="BD97" s="12">
        <f t="shared" ref="BD97:BD103" si="214">+BB97*$F97</f>
        <v>655.37855999999999</v>
      </c>
      <c r="BE97" s="19">
        <v>161</v>
      </c>
      <c r="BF97" s="13">
        <f t="shared" ref="BF97:BF103" si="215">+IFERROR(BE97/$E97,0)</f>
        <v>26.833333333333332</v>
      </c>
      <c r="BG97" s="12">
        <f t="shared" ref="BG97:BG103" si="216">+BE97*$F97</f>
        <v>6206.8204799999994</v>
      </c>
      <c r="BH97" s="34">
        <v>0</v>
      </c>
      <c r="BI97" s="13">
        <f>+IFERROR(BH97/$E97,0)</f>
        <v>0</v>
      </c>
      <c r="BJ97" s="12">
        <f>+BH97*$F97</f>
        <v>0</v>
      </c>
      <c r="BK97" s="19">
        <v>195</v>
      </c>
      <c r="BL97" s="13">
        <f>+IFERROR(BK97/$E97,0)</f>
        <v>32.5</v>
      </c>
      <c r="BM97" s="12">
        <f>+BK97*$F97</f>
        <v>7517.5775999999996</v>
      </c>
      <c r="BN97" s="19">
        <v>27</v>
      </c>
      <c r="BO97" s="13">
        <f>+IFERROR(BN97/$E97,0)</f>
        <v>4.5</v>
      </c>
      <c r="BP97" s="12">
        <f>+BN97*$F97</f>
        <v>1040.89536</v>
      </c>
      <c r="BQ97" s="19"/>
      <c r="BR97" s="13">
        <f>+IFERROR(BQ97/$E97,0)</f>
        <v>0</v>
      </c>
      <c r="BS97" s="12">
        <f>+BQ97*$F97</f>
        <v>0</v>
      </c>
      <c r="BT97" s="19">
        <v>9</v>
      </c>
      <c r="BU97" s="13">
        <f>+IFERROR(BT97/$E97,0)</f>
        <v>1.5</v>
      </c>
      <c r="BV97" s="12">
        <f>+BT97*$F97</f>
        <v>346.96511999999996</v>
      </c>
      <c r="BW97" s="19">
        <v>44</v>
      </c>
      <c r="BX97" s="13">
        <f>+IFERROR(BW97/$E97,0)</f>
        <v>7.333333333333333</v>
      </c>
      <c r="BY97" s="12">
        <f>+BW97*$F97</f>
        <v>1696.2739199999999</v>
      </c>
      <c r="BZ97" s="19">
        <v>5</v>
      </c>
      <c r="CA97" s="13">
        <f>+IFERROR(BZ97/$E97,0)</f>
        <v>0.83333333333333337</v>
      </c>
      <c r="CB97" s="12">
        <f>+BZ97*$F97</f>
        <v>192.75839999999999</v>
      </c>
      <c r="CD97" s="13">
        <f>+IFERROR(CC97/$E97,0)</f>
        <v>0</v>
      </c>
      <c r="CE97" s="12">
        <f>+CC97*$F97</f>
        <v>0</v>
      </c>
      <c r="CF97" s="34">
        <v>40</v>
      </c>
      <c r="CG97" s="13">
        <f>+IFERROR(CF97/$E97,0)</f>
        <v>6.666666666666667</v>
      </c>
      <c r="CH97" s="12">
        <f>+CF97*$F97</f>
        <v>1542.0672</v>
      </c>
      <c r="CI97" s="19"/>
      <c r="CJ97" s="13">
        <f>+IFERROR(CI97/$E97,0)</f>
        <v>0</v>
      </c>
      <c r="CK97" s="12">
        <f>+CI97*$F97</f>
        <v>0</v>
      </c>
      <c r="CL97" s="19"/>
      <c r="CM97" s="13">
        <f>+IFERROR(CL97/$E97,0)</f>
        <v>0</v>
      </c>
      <c r="CN97" s="12">
        <f>+CL97*$F97</f>
        <v>0</v>
      </c>
      <c r="CO97" s="19"/>
      <c r="CP97" s="13">
        <f>+IFERROR(CO97/$E97,0)</f>
        <v>0</v>
      </c>
      <c r="CQ97" s="12">
        <f>+CO97*$F97</f>
        <v>0</v>
      </c>
      <c r="CS97">
        <f t="shared" si="118"/>
        <v>24788.730239999997</v>
      </c>
    </row>
    <row r="98" spans="1:100" x14ac:dyDescent="0.25">
      <c r="A98" s="1">
        <v>173129000</v>
      </c>
      <c r="B98" t="s">
        <v>58</v>
      </c>
      <c r="C98" t="s">
        <v>59</v>
      </c>
      <c r="D98" s="2">
        <v>0.12151394422310756</v>
      </c>
      <c r="E98" s="6">
        <v>6</v>
      </c>
      <c r="F98" s="6">
        <v>38.551679999999998</v>
      </c>
      <c r="G98" s="1">
        <v>320023</v>
      </c>
      <c r="H98" s="1" t="s">
        <v>2</v>
      </c>
      <c r="L98" s="19"/>
      <c r="O98" s="19">
        <v>150</v>
      </c>
      <c r="P98" s="13">
        <f t="shared" si="187"/>
        <v>25</v>
      </c>
      <c r="Q98" s="12">
        <f t="shared" si="188"/>
        <v>5782.7519999999995</v>
      </c>
      <c r="R98" s="19"/>
      <c r="S98" s="13">
        <f t="shared" ref="S98:S103" si="217">+IFERROR(R98/$E98,0)</f>
        <v>0</v>
      </c>
      <c r="T98" s="12">
        <f t="shared" ref="T98:T103" si="218">+R98*$F98</f>
        <v>0</v>
      </c>
      <c r="V98" s="13">
        <f t="shared" si="191"/>
        <v>0</v>
      </c>
      <c r="W98" s="12">
        <f t="shared" si="192"/>
        <v>0</v>
      </c>
      <c r="Y98" s="13">
        <f t="shared" si="193"/>
        <v>0</v>
      </c>
      <c r="Z98" s="12">
        <f t="shared" si="194"/>
        <v>0</v>
      </c>
      <c r="AA98" s="4">
        <v>0</v>
      </c>
      <c r="AB98" s="13">
        <f t="shared" si="195"/>
        <v>0</v>
      </c>
      <c r="AC98" s="12">
        <f t="shared" si="196"/>
        <v>0</v>
      </c>
      <c r="AD98" s="6">
        <v>34</v>
      </c>
      <c r="AE98" s="13">
        <f t="shared" si="197"/>
        <v>5.666666666666667</v>
      </c>
      <c r="AF98" s="12">
        <f t="shared" si="198"/>
        <v>1310.75712</v>
      </c>
      <c r="AG98" s="4">
        <v>17</v>
      </c>
      <c r="AH98" s="13">
        <f t="shared" si="199"/>
        <v>2.8333333333333335</v>
      </c>
      <c r="AI98" s="12">
        <f t="shared" si="200"/>
        <v>655.37855999999999</v>
      </c>
      <c r="AJ98" s="6">
        <v>0</v>
      </c>
      <c r="AK98" s="13">
        <f t="shared" si="201"/>
        <v>0</v>
      </c>
      <c r="AL98" s="12">
        <f t="shared" si="202"/>
        <v>0</v>
      </c>
      <c r="AN98" s="13">
        <f t="shared" si="203"/>
        <v>0</v>
      </c>
      <c r="AO98" s="12">
        <f t="shared" si="204"/>
        <v>0</v>
      </c>
      <c r="AQ98" s="13">
        <f t="shared" si="205"/>
        <v>0</v>
      </c>
      <c r="AR98" s="12">
        <f t="shared" si="206"/>
        <v>0</v>
      </c>
      <c r="AS98" s="4">
        <v>179</v>
      </c>
      <c r="AT98" s="13">
        <f t="shared" si="207"/>
        <v>29.833333333333332</v>
      </c>
      <c r="AU98" s="12">
        <f t="shared" si="208"/>
        <v>6900.75072</v>
      </c>
      <c r="AW98" s="13">
        <f t="shared" si="209"/>
        <v>0</v>
      </c>
      <c r="AX98" s="12">
        <f t="shared" si="210"/>
        <v>0</v>
      </c>
      <c r="AY98" s="4">
        <v>0</v>
      </c>
      <c r="AZ98" s="13">
        <f t="shared" si="211"/>
        <v>0</v>
      </c>
      <c r="BA98" s="12">
        <f t="shared" si="212"/>
        <v>0</v>
      </c>
      <c r="BB98" s="4">
        <v>11</v>
      </c>
      <c r="BC98" s="13">
        <f t="shared" si="213"/>
        <v>1.8333333333333333</v>
      </c>
      <c r="BD98" s="12">
        <f t="shared" si="214"/>
        <v>424.06847999999997</v>
      </c>
      <c r="BE98" s="19">
        <v>96</v>
      </c>
      <c r="BF98" s="13">
        <f t="shared" si="215"/>
        <v>16</v>
      </c>
      <c r="BG98" s="12">
        <f t="shared" si="216"/>
        <v>3700.9612799999995</v>
      </c>
      <c r="BH98" s="34">
        <v>0</v>
      </c>
      <c r="BI98" s="13">
        <f t="shared" ref="BI98:BI103" si="219">+IFERROR(BH98/$E98,0)</f>
        <v>0</v>
      </c>
      <c r="BJ98" s="12">
        <f t="shared" ref="BJ98:BJ103" si="220">+BH98*$F98</f>
        <v>0</v>
      </c>
      <c r="BK98" s="19">
        <v>116</v>
      </c>
      <c r="BL98" s="13">
        <f t="shared" ref="BL98:BL103" si="221">+IFERROR(BK98/$E98,0)</f>
        <v>19.333333333333332</v>
      </c>
      <c r="BM98" s="12">
        <f t="shared" ref="BM98:BM103" si="222">+BK98*$F98</f>
        <v>4471.9948799999993</v>
      </c>
      <c r="BN98" s="19">
        <v>16</v>
      </c>
      <c r="BO98" s="13">
        <f t="shared" ref="BO98:BO103" si="223">+IFERROR(BN98/$E98,0)</f>
        <v>2.6666666666666665</v>
      </c>
      <c r="BP98" s="12">
        <f t="shared" ref="BP98:BP103" si="224">+BN98*$F98</f>
        <v>616.82687999999996</v>
      </c>
      <c r="BQ98" s="19"/>
      <c r="BR98" s="13">
        <f t="shared" ref="BR98:BR103" si="225">+IFERROR(BQ98/$E98,0)</f>
        <v>0</v>
      </c>
      <c r="BS98" s="12">
        <f t="shared" ref="BS98:BS103" si="226">+BQ98*$F98</f>
        <v>0</v>
      </c>
      <c r="BT98" s="19">
        <v>5</v>
      </c>
      <c r="BU98" s="13">
        <f t="shared" ref="BU98:BU103" si="227">+IFERROR(BT98/$E98,0)</f>
        <v>0.83333333333333337</v>
      </c>
      <c r="BV98" s="12">
        <f t="shared" ref="BV98:BV103" si="228">+BT98*$F98</f>
        <v>192.75839999999999</v>
      </c>
      <c r="BW98" s="19">
        <v>26</v>
      </c>
      <c r="BX98" s="13">
        <f t="shared" ref="BX98:BX103" si="229">+IFERROR(BW98/$E98,0)</f>
        <v>4.333333333333333</v>
      </c>
      <c r="BY98" s="12">
        <f t="shared" ref="BY98:BY103" si="230">+BW98*$F98</f>
        <v>1002.3436799999999</v>
      </c>
      <c r="BZ98" s="19">
        <v>3</v>
      </c>
      <c r="CA98" s="13">
        <f t="shared" ref="CA98:CA103" si="231">+IFERROR(BZ98/$E98,0)</f>
        <v>0.5</v>
      </c>
      <c r="CB98" s="12">
        <f t="shared" ref="CB98:CB103" si="232">+BZ98*$F98</f>
        <v>115.65503999999999</v>
      </c>
      <c r="CD98" s="13">
        <f t="shared" ref="CD98:CD103" si="233">+IFERROR(CC98/$E98,0)</f>
        <v>0</v>
      </c>
      <c r="CE98" s="12">
        <f t="shared" ref="CE98:CE103" si="234">+CC98*$F98</f>
        <v>0</v>
      </c>
      <c r="CF98" s="34">
        <v>23</v>
      </c>
      <c r="CG98" s="13">
        <f t="shared" ref="CG98:CG103" si="235">+IFERROR(CF98/$E98,0)</f>
        <v>3.8333333333333335</v>
      </c>
      <c r="CH98" s="12">
        <f t="shared" ref="CH98:CH103" si="236">+CF98*$F98</f>
        <v>886.68863999999996</v>
      </c>
      <c r="CI98" s="19"/>
      <c r="CJ98" s="13">
        <f t="shared" ref="CJ98:CJ103" si="237">+IFERROR(CI98/$E98,0)</f>
        <v>0</v>
      </c>
      <c r="CK98" s="12">
        <f t="shared" ref="CK98:CK103" si="238">+CI98*$F98</f>
        <v>0</v>
      </c>
      <c r="CL98" s="19"/>
      <c r="CM98" s="13">
        <f t="shared" ref="CM98:CM103" si="239">+IFERROR(CL98/$E98,0)</f>
        <v>0</v>
      </c>
      <c r="CN98" s="12">
        <f t="shared" ref="CN98:CN103" si="240">+CL98*$F98</f>
        <v>0</v>
      </c>
      <c r="CO98" s="19"/>
      <c r="CP98" s="13">
        <f t="shared" ref="CP98:CP103" si="241">+IFERROR(CO98/$E98,0)</f>
        <v>0</v>
      </c>
      <c r="CQ98" s="12">
        <f t="shared" ref="CQ98:CQ103" si="242">+CO98*$F98</f>
        <v>0</v>
      </c>
      <c r="CS98">
        <f t="shared" si="118"/>
        <v>14649.6384</v>
      </c>
    </row>
    <row r="99" spans="1:100" x14ac:dyDescent="0.25">
      <c r="A99" s="1">
        <v>173129000</v>
      </c>
      <c r="B99" t="s">
        <v>60</v>
      </c>
      <c r="C99" t="s">
        <v>61</v>
      </c>
      <c r="D99" s="2">
        <v>0.14541832669322707</v>
      </c>
      <c r="E99" s="6">
        <v>6</v>
      </c>
      <c r="F99" s="6">
        <v>38.551679999999998</v>
      </c>
      <c r="G99" s="1">
        <v>320023</v>
      </c>
      <c r="H99" s="1" t="s">
        <v>2</v>
      </c>
      <c r="L99" s="19"/>
      <c r="O99" s="19">
        <v>180</v>
      </c>
      <c r="P99" s="13">
        <f t="shared" si="187"/>
        <v>30</v>
      </c>
      <c r="Q99" s="12">
        <f t="shared" si="188"/>
        <v>6939.3023999999996</v>
      </c>
      <c r="R99" s="19"/>
      <c r="S99" s="13">
        <f t="shared" si="217"/>
        <v>0</v>
      </c>
      <c r="T99" s="12">
        <f t="shared" si="218"/>
        <v>0</v>
      </c>
      <c r="V99" s="13">
        <f t="shared" si="191"/>
        <v>0</v>
      </c>
      <c r="W99" s="12">
        <f t="shared" si="192"/>
        <v>0</v>
      </c>
      <c r="Y99" s="13">
        <f t="shared" si="193"/>
        <v>0</v>
      </c>
      <c r="Z99" s="12">
        <f t="shared" si="194"/>
        <v>0</v>
      </c>
      <c r="AA99" s="4">
        <v>0</v>
      </c>
      <c r="AB99" s="13">
        <f t="shared" si="195"/>
        <v>0</v>
      </c>
      <c r="AC99" s="12">
        <f t="shared" si="196"/>
        <v>0</v>
      </c>
      <c r="AD99" s="6">
        <v>41</v>
      </c>
      <c r="AE99" s="13">
        <f t="shared" si="197"/>
        <v>6.833333333333333</v>
      </c>
      <c r="AF99" s="12">
        <f t="shared" si="198"/>
        <v>1580.61888</v>
      </c>
      <c r="AG99" s="4">
        <v>21</v>
      </c>
      <c r="AH99" s="13">
        <f t="shared" si="199"/>
        <v>3.5</v>
      </c>
      <c r="AI99" s="12">
        <f t="shared" si="200"/>
        <v>809.5852799999999</v>
      </c>
      <c r="AJ99" s="6">
        <v>0</v>
      </c>
      <c r="AK99" s="13">
        <f t="shared" si="201"/>
        <v>0</v>
      </c>
      <c r="AL99" s="12">
        <f t="shared" si="202"/>
        <v>0</v>
      </c>
      <c r="AN99" s="13">
        <f t="shared" si="203"/>
        <v>0</v>
      </c>
      <c r="AO99" s="12">
        <f t="shared" si="204"/>
        <v>0</v>
      </c>
      <c r="AQ99" s="13">
        <f t="shared" si="205"/>
        <v>0</v>
      </c>
      <c r="AR99" s="12">
        <f t="shared" si="206"/>
        <v>0</v>
      </c>
      <c r="AS99" s="4">
        <v>215</v>
      </c>
      <c r="AT99" s="13">
        <f t="shared" si="207"/>
        <v>35.833333333333336</v>
      </c>
      <c r="AU99" s="12">
        <f t="shared" si="208"/>
        <v>8288.6111999999994</v>
      </c>
      <c r="AW99" s="13">
        <f t="shared" si="209"/>
        <v>0</v>
      </c>
      <c r="AX99" s="12">
        <f t="shared" si="210"/>
        <v>0</v>
      </c>
      <c r="AY99" s="4">
        <v>0</v>
      </c>
      <c r="AZ99" s="13">
        <f t="shared" si="211"/>
        <v>0</v>
      </c>
      <c r="BA99" s="12">
        <f t="shared" si="212"/>
        <v>0</v>
      </c>
      <c r="BB99" s="4">
        <v>13</v>
      </c>
      <c r="BC99" s="13">
        <f t="shared" si="213"/>
        <v>2.1666666666666665</v>
      </c>
      <c r="BD99" s="12">
        <f t="shared" si="214"/>
        <v>501.17183999999997</v>
      </c>
      <c r="BE99" s="19">
        <v>114</v>
      </c>
      <c r="BF99" s="13">
        <f t="shared" si="215"/>
        <v>19</v>
      </c>
      <c r="BG99" s="12">
        <f t="shared" si="216"/>
        <v>4394.8915200000001</v>
      </c>
      <c r="BH99" s="34">
        <v>0</v>
      </c>
      <c r="BI99" s="13">
        <f t="shared" si="219"/>
        <v>0</v>
      </c>
      <c r="BJ99" s="12">
        <f t="shared" si="220"/>
        <v>0</v>
      </c>
      <c r="BK99" s="19">
        <v>139</v>
      </c>
      <c r="BL99" s="13">
        <f t="shared" si="221"/>
        <v>23.166666666666668</v>
      </c>
      <c r="BM99" s="12">
        <f t="shared" si="222"/>
        <v>5358.6835199999996</v>
      </c>
      <c r="BN99" s="19">
        <v>19</v>
      </c>
      <c r="BO99" s="13">
        <f t="shared" si="223"/>
        <v>3.1666666666666665</v>
      </c>
      <c r="BP99" s="12">
        <f t="shared" si="224"/>
        <v>732.48191999999995</v>
      </c>
      <c r="BQ99" s="19"/>
      <c r="BR99" s="13">
        <f t="shared" si="225"/>
        <v>0</v>
      </c>
      <c r="BS99" s="12">
        <f t="shared" si="226"/>
        <v>0</v>
      </c>
      <c r="BT99" s="19">
        <v>6</v>
      </c>
      <c r="BU99" s="13">
        <f t="shared" si="227"/>
        <v>1</v>
      </c>
      <c r="BV99" s="12">
        <f t="shared" si="228"/>
        <v>231.31007999999997</v>
      </c>
      <c r="BW99" s="19">
        <v>31</v>
      </c>
      <c r="BX99" s="13">
        <f t="shared" si="229"/>
        <v>5.166666666666667</v>
      </c>
      <c r="BY99" s="12">
        <f t="shared" si="230"/>
        <v>1195.1020799999999</v>
      </c>
      <c r="BZ99" s="19">
        <v>3</v>
      </c>
      <c r="CA99" s="13">
        <f t="shared" si="231"/>
        <v>0.5</v>
      </c>
      <c r="CB99" s="12">
        <f t="shared" si="232"/>
        <v>115.65503999999999</v>
      </c>
      <c r="CD99" s="13">
        <f t="shared" si="233"/>
        <v>0</v>
      </c>
      <c r="CE99" s="12">
        <f t="shared" si="234"/>
        <v>0</v>
      </c>
      <c r="CF99" s="34">
        <v>28</v>
      </c>
      <c r="CG99" s="13">
        <f t="shared" si="235"/>
        <v>4.666666666666667</v>
      </c>
      <c r="CH99" s="12">
        <f t="shared" si="236"/>
        <v>1079.44704</v>
      </c>
      <c r="CI99" s="19"/>
      <c r="CJ99" s="13">
        <f t="shared" si="237"/>
        <v>0</v>
      </c>
      <c r="CK99" s="12">
        <f t="shared" si="238"/>
        <v>0</v>
      </c>
      <c r="CL99" s="19"/>
      <c r="CM99" s="13">
        <f t="shared" si="239"/>
        <v>0</v>
      </c>
      <c r="CN99" s="12">
        <f t="shared" si="240"/>
        <v>0</v>
      </c>
      <c r="CO99" s="19"/>
      <c r="CP99" s="13">
        <f t="shared" si="241"/>
        <v>0</v>
      </c>
      <c r="CQ99" s="12">
        <f t="shared" si="242"/>
        <v>0</v>
      </c>
      <c r="CS99">
        <f t="shared" si="118"/>
        <v>17618.117759999997</v>
      </c>
    </row>
    <row r="100" spans="1:100" x14ac:dyDescent="0.25">
      <c r="A100" s="1">
        <v>173129000</v>
      </c>
      <c r="B100" t="s">
        <v>62</v>
      </c>
      <c r="C100" t="s">
        <v>63</v>
      </c>
      <c r="D100" s="2">
        <v>0.15139442231075695</v>
      </c>
      <c r="E100" s="6">
        <v>6</v>
      </c>
      <c r="F100" s="6">
        <v>38.551679999999998</v>
      </c>
      <c r="G100" s="1">
        <v>320023</v>
      </c>
      <c r="H100" s="1" t="s">
        <v>2</v>
      </c>
      <c r="L100" s="19"/>
      <c r="O100" s="19">
        <v>185</v>
      </c>
      <c r="P100" s="13">
        <f t="shared" si="187"/>
        <v>30.833333333333332</v>
      </c>
      <c r="Q100" s="12">
        <f t="shared" si="188"/>
        <v>7132.0607999999993</v>
      </c>
      <c r="R100" s="19"/>
      <c r="S100" s="13">
        <f t="shared" si="217"/>
        <v>0</v>
      </c>
      <c r="T100" s="12">
        <f t="shared" si="218"/>
        <v>0</v>
      </c>
      <c r="V100" s="13">
        <f t="shared" si="191"/>
        <v>0</v>
      </c>
      <c r="W100" s="12">
        <f t="shared" si="192"/>
        <v>0</v>
      </c>
      <c r="Y100" s="13">
        <f t="shared" si="193"/>
        <v>0</v>
      </c>
      <c r="Z100" s="12">
        <f t="shared" si="194"/>
        <v>0</v>
      </c>
      <c r="AA100" s="4">
        <v>0</v>
      </c>
      <c r="AB100" s="13">
        <f t="shared" si="195"/>
        <v>0</v>
      </c>
      <c r="AC100" s="12">
        <f t="shared" si="196"/>
        <v>0</v>
      </c>
      <c r="AD100" s="6">
        <v>43</v>
      </c>
      <c r="AE100" s="13">
        <f t="shared" si="197"/>
        <v>7.166666666666667</v>
      </c>
      <c r="AF100" s="12">
        <f t="shared" si="198"/>
        <v>1657.7222399999998</v>
      </c>
      <c r="AG100" s="4">
        <v>22</v>
      </c>
      <c r="AH100" s="13">
        <f t="shared" si="199"/>
        <v>3.6666666666666665</v>
      </c>
      <c r="AI100" s="12">
        <f t="shared" si="200"/>
        <v>848.13695999999993</v>
      </c>
      <c r="AJ100" s="6">
        <v>0</v>
      </c>
      <c r="AK100" s="13">
        <f t="shared" si="201"/>
        <v>0</v>
      </c>
      <c r="AL100" s="12">
        <f t="shared" si="202"/>
        <v>0</v>
      </c>
      <c r="AN100" s="13">
        <f t="shared" si="203"/>
        <v>0</v>
      </c>
      <c r="AO100" s="12">
        <f t="shared" si="204"/>
        <v>0</v>
      </c>
      <c r="AQ100" s="13">
        <f t="shared" si="205"/>
        <v>0</v>
      </c>
      <c r="AR100" s="12">
        <f t="shared" si="206"/>
        <v>0</v>
      </c>
      <c r="AS100" s="4">
        <v>224</v>
      </c>
      <c r="AT100" s="13">
        <f t="shared" si="207"/>
        <v>37.333333333333336</v>
      </c>
      <c r="AU100" s="12">
        <f t="shared" si="208"/>
        <v>8635.5763200000001</v>
      </c>
      <c r="AW100" s="13">
        <f t="shared" si="209"/>
        <v>0</v>
      </c>
      <c r="AX100" s="12">
        <f t="shared" si="210"/>
        <v>0</v>
      </c>
      <c r="AY100" s="4">
        <v>0</v>
      </c>
      <c r="AZ100" s="13">
        <f t="shared" si="211"/>
        <v>0</v>
      </c>
      <c r="BA100" s="12">
        <f t="shared" si="212"/>
        <v>0</v>
      </c>
      <c r="BB100" s="4">
        <v>14</v>
      </c>
      <c r="BC100" s="13">
        <f t="shared" si="213"/>
        <v>2.3333333333333335</v>
      </c>
      <c r="BD100" s="12">
        <f t="shared" si="214"/>
        <v>539.72352000000001</v>
      </c>
      <c r="BE100" s="19">
        <v>119</v>
      </c>
      <c r="BF100" s="13">
        <f t="shared" si="215"/>
        <v>19.833333333333332</v>
      </c>
      <c r="BG100" s="12">
        <f t="shared" si="216"/>
        <v>4587.6499199999998</v>
      </c>
      <c r="BH100" s="34">
        <v>0</v>
      </c>
      <c r="BI100" s="13">
        <f t="shared" si="219"/>
        <v>0</v>
      </c>
      <c r="BJ100" s="12">
        <f t="shared" si="220"/>
        <v>0</v>
      </c>
      <c r="BK100" s="19">
        <v>145</v>
      </c>
      <c r="BL100" s="13">
        <f t="shared" si="221"/>
        <v>24.166666666666668</v>
      </c>
      <c r="BM100" s="12">
        <f t="shared" si="222"/>
        <v>5589.9935999999998</v>
      </c>
      <c r="BN100" s="19">
        <v>20</v>
      </c>
      <c r="BO100" s="13">
        <f t="shared" si="223"/>
        <v>3.3333333333333335</v>
      </c>
      <c r="BP100" s="12">
        <f t="shared" si="224"/>
        <v>771.03359999999998</v>
      </c>
      <c r="BQ100" s="19"/>
      <c r="BR100" s="13">
        <f t="shared" si="225"/>
        <v>0</v>
      </c>
      <c r="BS100" s="12">
        <f t="shared" si="226"/>
        <v>0</v>
      </c>
      <c r="BT100" s="19">
        <v>6</v>
      </c>
      <c r="BU100" s="13">
        <f t="shared" si="227"/>
        <v>1</v>
      </c>
      <c r="BV100" s="12">
        <f t="shared" si="228"/>
        <v>231.31007999999997</v>
      </c>
      <c r="BW100" s="19">
        <v>33</v>
      </c>
      <c r="BX100" s="13">
        <f t="shared" si="229"/>
        <v>5.5</v>
      </c>
      <c r="BY100" s="12">
        <f t="shared" si="230"/>
        <v>1272.20544</v>
      </c>
      <c r="BZ100" s="19">
        <v>4</v>
      </c>
      <c r="CA100" s="13">
        <f t="shared" si="231"/>
        <v>0.66666666666666663</v>
      </c>
      <c r="CB100" s="12">
        <f t="shared" si="232"/>
        <v>154.20671999999999</v>
      </c>
      <c r="CD100" s="13">
        <f t="shared" si="233"/>
        <v>0</v>
      </c>
      <c r="CE100" s="12">
        <f t="shared" si="234"/>
        <v>0</v>
      </c>
      <c r="CF100" s="34">
        <v>29</v>
      </c>
      <c r="CG100" s="13">
        <f t="shared" si="235"/>
        <v>4.833333333333333</v>
      </c>
      <c r="CH100" s="12">
        <f t="shared" si="236"/>
        <v>1117.9987199999998</v>
      </c>
      <c r="CI100" s="19"/>
      <c r="CJ100" s="13">
        <f t="shared" si="237"/>
        <v>0</v>
      </c>
      <c r="CK100" s="12">
        <f t="shared" si="238"/>
        <v>0</v>
      </c>
      <c r="CL100" s="19"/>
      <c r="CM100" s="13">
        <f t="shared" si="239"/>
        <v>0</v>
      </c>
      <c r="CN100" s="12">
        <f t="shared" si="240"/>
        <v>0</v>
      </c>
      <c r="CO100" s="19"/>
      <c r="CP100" s="13">
        <f t="shared" si="241"/>
        <v>0</v>
      </c>
      <c r="CQ100" s="12">
        <f t="shared" si="242"/>
        <v>0</v>
      </c>
      <c r="CS100">
        <f t="shared" si="118"/>
        <v>18273.496319999998</v>
      </c>
      <c r="CU100" t="s">
        <v>25</v>
      </c>
      <c r="CV100" t="s">
        <v>25</v>
      </c>
    </row>
    <row r="101" spans="1:100" x14ac:dyDescent="0.25">
      <c r="A101" s="1">
        <v>173129000</v>
      </c>
      <c r="B101" t="s">
        <v>64</v>
      </c>
      <c r="C101" t="s">
        <v>65</v>
      </c>
      <c r="D101" s="2">
        <v>0.16334661354581673</v>
      </c>
      <c r="E101" s="6">
        <v>6</v>
      </c>
      <c r="F101" s="6">
        <v>38.551679999999998</v>
      </c>
      <c r="G101" s="1">
        <v>320023</v>
      </c>
      <c r="H101" s="1" t="s">
        <v>2</v>
      </c>
      <c r="L101" s="19"/>
      <c r="O101" s="19">
        <v>201</v>
      </c>
      <c r="P101" s="13">
        <f t="shared" si="187"/>
        <v>33.5</v>
      </c>
      <c r="Q101" s="12">
        <f t="shared" si="188"/>
        <v>7748.8876799999998</v>
      </c>
      <c r="R101" s="19"/>
      <c r="S101" s="13">
        <f t="shared" si="217"/>
        <v>0</v>
      </c>
      <c r="T101" s="12">
        <f t="shared" si="218"/>
        <v>0</v>
      </c>
      <c r="V101" s="13">
        <f t="shared" si="191"/>
        <v>0</v>
      </c>
      <c r="W101" s="12">
        <f t="shared" si="192"/>
        <v>0</v>
      </c>
      <c r="Y101" s="13">
        <f t="shared" si="193"/>
        <v>0</v>
      </c>
      <c r="Z101" s="12">
        <f t="shared" si="194"/>
        <v>0</v>
      </c>
      <c r="AA101" s="4">
        <v>0</v>
      </c>
      <c r="AB101" s="13">
        <f t="shared" si="195"/>
        <v>0</v>
      </c>
      <c r="AC101" s="12">
        <f t="shared" si="196"/>
        <v>0</v>
      </c>
      <c r="AD101" s="6">
        <v>46</v>
      </c>
      <c r="AE101" s="13">
        <f t="shared" si="197"/>
        <v>7.666666666666667</v>
      </c>
      <c r="AF101" s="12">
        <f t="shared" si="198"/>
        <v>1773.3772799999999</v>
      </c>
      <c r="AG101" s="4">
        <v>24</v>
      </c>
      <c r="AH101" s="13">
        <f t="shared" si="199"/>
        <v>4</v>
      </c>
      <c r="AI101" s="12">
        <f t="shared" si="200"/>
        <v>925.24031999999988</v>
      </c>
      <c r="AJ101" s="6">
        <v>0</v>
      </c>
      <c r="AK101" s="13">
        <f t="shared" si="201"/>
        <v>0</v>
      </c>
      <c r="AL101" s="12">
        <f t="shared" si="202"/>
        <v>0</v>
      </c>
      <c r="AN101" s="13">
        <f t="shared" si="203"/>
        <v>0</v>
      </c>
      <c r="AO101" s="12">
        <f t="shared" si="204"/>
        <v>0</v>
      </c>
      <c r="AQ101" s="13">
        <f t="shared" si="205"/>
        <v>0</v>
      </c>
      <c r="AR101" s="12">
        <f t="shared" si="206"/>
        <v>0</v>
      </c>
      <c r="AS101" s="4">
        <v>242</v>
      </c>
      <c r="AT101" s="13">
        <f t="shared" si="207"/>
        <v>40.333333333333336</v>
      </c>
      <c r="AU101" s="12">
        <f t="shared" si="208"/>
        <v>9329.5065599999998</v>
      </c>
      <c r="AW101" s="13">
        <f t="shared" si="209"/>
        <v>0</v>
      </c>
      <c r="AX101" s="12">
        <f t="shared" si="210"/>
        <v>0</v>
      </c>
      <c r="AY101" s="4">
        <v>0</v>
      </c>
      <c r="AZ101" s="13">
        <f t="shared" si="211"/>
        <v>0</v>
      </c>
      <c r="BA101" s="12">
        <f t="shared" si="212"/>
        <v>0</v>
      </c>
      <c r="BB101" s="4">
        <v>15</v>
      </c>
      <c r="BC101" s="13">
        <f t="shared" si="213"/>
        <v>2.5</v>
      </c>
      <c r="BD101" s="12">
        <f t="shared" si="214"/>
        <v>578.27519999999993</v>
      </c>
      <c r="BE101" s="19">
        <v>128</v>
      </c>
      <c r="BF101" s="13">
        <f t="shared" si="215"/>
        <v>21.333333333333332</v>
      </c>
      <c r="BG101" s="12">
        <f t="shared" si="216"/>
        <v>4934.6150399999997</v>
      </c>
      <c r="BH101" s="34">
        <v>0</v>
      </c>
      <c r="BI101" s="13">
        <f t="shared" si="219"/>
        <v>0</v>
      </c>
      <c r="BJ101" s="12">
        <f t="shared" si="220"/>
        <v>0</v>
      </c>
      <c r="BK101" s="19">
        <v>155</v>
      </c>
      <c r="BL101" s="13">
        <f t="shared" si="221"/>
        <v>25.833333333333332</v>
      </c>
      <c r="BM101" s="12">
        <f t="shared" si="222"/>
        <v>5975.5103999999992</v>
      </c>
      <c r="BN101" s="19">
        <v>22</v>
      </c>
      <c r="BO101" s="13">
        <f t="shared" si="223"/>
        <v>3.6666666666666665</v>
      </c>
      <c r="BP101" s="12">
        <f t="shared" si="224"/>
        <v>848.13695999999993</v>
      </c>
      <c r="BQ101" s="19"/>
      <c r="BR101" s="13">
        <f t="shared" si="225"/>
        <v>0</v>
      </c>
      <c r="BS101" s="12">
        <f t="shared" si="226"/>
        <v>0</v>
      </c>
      <c r="BT101" s="19">
        <v>7</v>
      </c>
      <c r="BU101" s="13">
        <f t="shared" si="227"/>
        <v>1.1666666666666667</v>
      </c>
      <c r="BV101" s="12">
        <f t="shared" si="228"/>
        <v>269.86176</v>
      </c>
      <c r="BW101" s="19">
        <v>35</v>
      </c>
      <c r="BX101" s="13">
        <f t="shared" si="229"/>
        <v>5.833333333333333</v>
      </c>
      <c r="BY101" s="12">
        <f t="shared" si="230"/>
        <v>1349.3088</v>
      </c>
      <c r="BZ101" s="19">
        <v>4</v>
      </c>
      <c r="CA101" s="13">
        <f t="shared" si="231"/>
        <v>0.66666666666666663</v>
      </c>
      <c r="CB101" s="12">
        <f t="shared" si="232"/>
        <v>154.20671999999999</v>
      </c>
      <c r="CD101" s="13">
        <f t="shared" si="233"/>
        <v>0</v>
      </c>
      <c r="CE101" s="12">
        <f t="shared" si="234"/>
        <v>0</v>
      </c>
      <c r="CF101" s="34">
        <v>31</v>
      </c>
      <c r="CG101" s="13">
        <f t="shared" si="235"/>
        <v>5.166666666666667</v>
      </c>
      <c r="CH101" s="12">
        <f t="shared" si="236"/>
        <v>1195.1020799999999</v>
      </c>
      <c r="CI101" s="19"/>
      <c r="CJ101" s="13">
        <f t="shared" si="237"/>
        <v>0</v>
      </c>
      <c r="CK101" s="12">
        <f t="shared" si="238"/>
        <v>0</v>
      </c>
      <c r="CL101" s="19"/>
      <c r="CM101" s="13">
        <f t="shared" si="239"/>
        <v>0</v>
      </c>
      <c r="CN101" s="12">
        <f t="shared" si="240"/>
        <v>0</v>
      </c>
      <c r="CO101" s="19"/>
      <c r="CP101" s="13">
        <f t="shared" si="241"/>
        <v>0</v>
      </c>
      <c r="CQ101" s="12">
        <f t="shared" si="242"/>
        <v>0</v>
      </c>
      <c r="CS101">
        <f t="shared" si="118"/>
        <v>19777.011839999999</v>
      </c>
    </row>
    <row r="102" spans="1:100" x14ac:dyDescent="0.25">
      <c r="A102" s="1">
        <v>173129000</v>
      </c>
      <c r="B102" t="s">
        <v>66</v>
      </c>
      <c r="C102" t="s">
        <v>67</v>
      </c>
      <c r="D102" s="2">
        <v>0.16135458167330677</v>
      </c>
      <c r="E102" s="6">
        <v>6</v>
      </c>
      <c r="F102" s="6">
        <v>38.551679999999998</v>
      </c>
      <c r="G102" s="1">
        <v>320023</v>
      </c>
      <c r="H102" s="1" t="s">
        <v>2</v>
      </c>
      <c r="L102" s="19"/>
      <c r="O102" s="19">
        <v>198</v>
      </c>
      <c r="P102" s="13">
        <f t="shared" si="187"/>
        <v>33</v>
      </c>
      <c r="Q102" s="12">
        <f t="shared" si="188"/>
        <v>7633.2326399999993</v>
      </c>
      <c r="R102" s="19"/>
      <c r="S102" s="13">
        <f t="shared" si="217"/>
        <v>0</v>
      </c>
      <c r="T102" s="12">
        <f t="shared" si="218"/>
        <v>0</v>
      </c>
      <c r="V102" s="13">
        <f t="shared" si="191"/>
        <v>0</v>
      </c>
      <c r="W102" s="12">
        <f t="shared" si="192"/>
        <v>0</v>
      </c>
      <c r="Y102" s="13">
        <f t="shared" si="193"/>
        <v>0</v>
      </c>
      <c r="Z102" s="12">
        <f t="shared" si="194"/>
        <v>0</v>
      </c>
      <c r="AA102" s="4">
        <v>0</v>
      </c>
      <c r="AB102" s="13">
        <f t="shared" si="195"/>
        <v>0</v>
      </c>
      <c r="AC102" s="12">
        <f t="shared" si="196"/>
        <v>0</v>
      </c>
      <c r="AD102" s="6">
        <v>46</v>
      </c>
      <c r="AE102" s="13">
        <f t="shared" si="197"/>
        <v>7.666666666666667</v>
      </c>
      <c r="AF102" s="12">
        <f t="shared" si="198"/>
        <v>1773.3772799999999</v>
      </c>
      <c r="AG102" s="4">
        <v>23</v>
      </c>
      <c r="AH102" s="13">
        <f t="shared" si="199"/>
        <v>3.8333333333333335</v>
      </c>
      <c r="AI102" s="12">
        <f t="shared" si="200"/>
        <v>886.68863999999996</v>
      </c>
      <c r="AJ102" s="6">
        <v>0</v>
      </c>
      <c r="AK102" s="13">
        <f t="shared" si="201"/>
        <v>0</v>
      </c>
      <c r="AL102" s="12">
        <f t="shared" si="202"/>
        <v>0</v>
      </c>
      <c r="AN102" s="13">
        <f t="shared" si="203"/>
        <v>0</v>
      </c>
      <c r="AO102" s="12">
        <f t="shared" si="204"/>
        <v>0</v>
      </c>
      <c r="AQ102" s="13">
        <f t="shared" si="205"/>
        <v>0</v>
      </c>
      <c r="AR102" s="12">
        <f t="shared" si="206"/>
        <v>0</v>
      </c>
      <c r="AS102" s="4">
        <v>238</v>
      </c>
      <c r="AT102" s="13">
        <f t="shared" si="207"/>
        <v>39.666666666666664</v>
      </c>
      <c r="AU102" s="12">
        <f t="shared" si="208"/>
        <v>9175.2998399999997</v>
      </c>
      <c r="AW102" s="13">
        <f t="shared" si="209"/>
        <v>0</v>
      </c>
      <c r="AX102" s="12">
        <f t="shared" si="210"/>
        <v>0</v>
      </c>
      <c r="AY102" s="4">
        <v>0</v>
      </c>
      <c r="AZ102" s="13">
        <f t="shared" si="211"/>
        <v>0</v>
      </c>
      <c r="BA102" s="12">
        <f t="shared" si="212"/>
        <v>0</v>
      </c>
      <c r="BB102" s="4">
        <v>15</v>
      </c>
      <c r="BC102" s="13">
        <f t="shared" si="213"/>
        <v>2.5</v>
      </c>
      <c r="BD102" s="12">
        <f t="shared" si="214"/>
        <v>578.27519999999993</v>
      </c>
      <c r="BE102" s="19">
        <v>127</v>
      </c>
      <c r="BF102" s="13">
        <f t="shared" si="215"/>
        <v>21.166666666666668</v>
      </c>
      <c r="BG102" s="12">
        <f t="shared" si="216"/>
        <v>4896.0633600000001</v>
      </c>
      <c r="BH102" s="34">
        <v>0</v>
      </c>
      <c r="BI102" s="13">
        <f t="shared" si="219"/>
        <v>0</v>
      </c>
      <c r="BJ102" s="12">
        <f t="shared" si="220"/>
        <v>0</v>
      </c>
      <c r="BK102" s="19">
        <v>155</v>
      </c>
      <c r="BL102" s="13">
        <f t="shared" si="221"/>
        <v>25.833333333333332</v>
      </c>
      <c r="BM102" s="12">
        <f t="shared" si="222"/>
        <v>5975.5103999999992</v>
      </c>
      <c r="BN102" s="19">
        <v>21</v>
      </c>
      <c r="BO102" s="13">
        <f t="shared" si="223"/>
        <v>3.5</v>
      </c>
      <c r="BP102" s="12">
        <f t="shared" si="224"/>
        <v>809.5852799999999</v>
      </c>
      <c r="BQ102" s="19"/>
      <c r="BR102" s="13">
        <f t="shared" si="225"/>
        <v>0</v>
      </c>
      <c r="BS102" s="12">
        <f t="shared" si="226"/>
        <v>0</v>
      </c>
      <c r="BT102" s="19">
        <v>7</v>
      </c>
      <c r="BU102" s="13">
        <f t="shared" si="227"/>
        <v>1.1666666666666667</v>
      </c>
      <c r="BV102" s="12">
        <f t="shared" si="228"/>
        <v>269.86176</v>
      </c>
      <c r="BW102" s="19">
        <v>35</v>
      </c>
      <c r="BX102" s="13">
        <f t="shared" si="229"/>
        <v>5.833333333333333</v>
      </c>
      <c r="BY102" s="12">
        <f t="shared" si="230"/>
        <v>1349.3088</v>
      </c>
      <c r="BZ102" s="19">
        <v>4</v>
      </c>
      <c r="CA102" s="13">
        <f t="shared" si="231"/>
        <v>0.66666666666666663</v>
      </c>
      <c r="CB102" s="12">
        <f t="shared" si="232"/>
        <v>154.20671999999999</v>
      </c>
      <c r="CD102" s="13">
        <f t="shared" si="233"/>
        <v>0</v>
      </c>
      <c r="CE102" s="12">
        <f t="shared" si="234"/>
        <v>0</v>
      </c>
      <c r="CF102" s="34">
        <v>31</v>
      </c>
      <c r="CG102" s="13">
        <f t="shared" si="235"/>
        <v>5.166666666666667</v>
      </c>
      <c r="CH102" s="12">
        <f t="shared" si="236"/>
        <v>1195.1020799999999</v>
      </c>
      <c r="CI102" s="19"/>
      <c r="CJ102" s="13">
        <f t="shared" si="237"/>
        <v>0</v>
      </c>
      <c r="CK102" s="12">
        <f t="shared" si="238"/>
        <v>0</v>
      </c>
      <c r="CL102" s="19"/>
      <c r="CM102" s="13">
        <f t="shared" si="239"/>
        <v>0</v>
      </c>
      <c r="CN102" s="12">
        <f t="shared" si="240"/>
        <v>0</v>
      </c>
      <c r="CO102" s="19"/>
      <c r="CP102" s="13">
        <f t="shared" si="241"/>
        <v>0</v>
      </c>
      <c r="CQ102" s="12">
        <f t="shared" si="242"/>
        <v>0</v>
      </c>
      <c r="CS102">
        <f t="shared" si="118"/>
        <v>19468.598399999999</v>
      </c>
    </row>
    <row r="103" spans="1:100" x14ac:dyDescent="0.25">
      <c r="A103" s="1">
        <v>173129000</v>
      </c>
      <c r="B103" t="s">
        <v>68</v>
      </c>
      <c r="C103" t="s">
        <v>69</v>
      </c>
      <c r="D103" s="2">
        <v>5.1792828685258967E-2</v>
      </c>
      <c r="E103" s="6">
        <v>6</v>
      </c>
      <c r="F103" s="6">
        <v>38.551679999999998</v>
      </c>
      <c r="G103" s="1">
        <v>320023</v>
      </c>
      <c r="H103" s="1" t="s">
        <v>2</v>
      </c>
      <c r="L103" s="19"/>
      <c r="O103" s="19">
        <v>64</v>
      </c>
      <c r="P103" s="13">
        <f t="shared" si="187"/>
        <v>10.666666666666666</v>
      </c>
      <c r="Q103" s="12">
        <f t="shared" si="188"/>
        <v>2467.3075199999998</v>
      </c>
      <c r="R103" s="19"/>
      <c r="S103" s="13">
        <f t="shared" si="217"/>
        <v>0</v>
      </c>
      <c r="T103" s="12">
        <f t="shared" si="218"/>
        <v>0</v>
      </c>
      <c r="V103" s="13">
        <f t="shared" si="191"/>
        <v>0</v>
      </c>
      <c r="W103" s="12">
        <f t="shared" si="192"/>
        <v>0</v>
      </c>
      <c r="Y103" s="13">
        <f t="shared" si="193"/>
        <v>0</v>
      </c>
      <c r="Z103" s="12">
        <f t="shared" si="194"/>
        <v>0</v>
      </c>
      <c r="AA103" s="4">
        <v>0</v>
      </c>
      <c r="AB103" s="13">
        <f t="shared" si="195"/>
        <v>0</v>
      </c>
      <c r="AC103" s="12">
        <f t="shared" si="196"/>
        <v>0</v>
      </c>
      <c r="AD103" s="6">
        <v>14</v>
      </c>
      <c r="AE103" s="13">
        <f t="shared" si="197"/>
        <v>2.3333333333333335</v>
      </c>
      <c r="AF103" s="12">
        <f t="shared" si="198"/>
        <v>539.72352000000001</v>
      </c>
      <c r="AG103" s="4">
        <v>7</v>
      </c>
      <c r="AH103" s="13">
        <f t="shared" si="199"/>
        <v>1.1666666666666667</v>
      </c>
      <c r="AI103" s="12">
        <f t="shared" si="200"/>
        <v>269.86176</v>
      </c>
      <c r="AJ103" s="6">
        <v>0</v>
      </c>
      <c r="AK103" s="13">
        <f t="shared" si="201"/>
        <v>0</v>
      </c>
      <c r="AL103" s="12">
        <f t="shared" si="202"/>
        <v>0</v>
      </c>
      <c r="AN103" s="13">
        <f t="shared" si="203"/>
        <v>0</v>
      </c>
      <c r="AO103" s="12">
        <f t="shared" si="204"/>
        <v>0</v>
      </c>
      <c r="AQ103" s="13">
        <f t="shared" si="205"/>
        <v>0</v>
      </c>
      <c r="AR103" s="12">
        <f t="shared" si="206"/>
        <v>0</v>
      </c>
      <c r="AS103" s="4">
        <v>75</v>
      </c>
      <c r="AT103" s="13">
        <f t="shared" si="207"/>
        <v>12.5</v>
      </c>
      <c r="AU103" s="12">
        <f t="shared" si="208"/>
        <v>2891.3759999999997</v>
      </c>
      <c r="AW103" s="13">
        <f t="shared" si="209"/>
        <v>0</v>
      </c>
      <c r="AX103" s="12">
        <f t="shared" si="210"/>
        <v>0</v>
      </c>
      <c r="AY103" s="4">
        <v>0</v>
      </c>
      <c r="AZ103" s="13">
        <f t="shared" si="211"/>
        <v>0</v>
      </c>
      <c r="BA103" s="12">
        <f t="shared" si="212"/>
        <v>0</v>
      </c>
      <c r="BB103" s="4">
        <v>5</v>
      </c>
      <c r="BC103" s="13">
        <f t="shared" si="213"/>
        <v>0.83333333333333337</v>
      </c>
      <c r="BD103" s="12">
        <f t="shared" si="214"/>
        <v>192.75839999999999</v>
      </c>
      <c r="BE103" s="19">
        <v>41</v>
      </c>
      <c r="BF103" s="13">
        <f t="shared" si="215"/>
        <v>6.833333333333333</v>
      </c>
      <c r="BG103" s="12">
        <f t="shared" si="216"/>
        <v>1580.61888</v>
      </c>
      <c r="BH103" s="34">
        <v>0</v>
      </c>
      <c r="BI103" s="13">
        <f t="shared" si="219"/>
        <v>0</v>
      </c>
      <c r="BJ103" s="12">
        <f t="shared" si="220"/>
        <v>0</v>
      </c>
      <c r="BK103" s="19">
        <v>49</v>
      </c>
      <c r="BL103" s="13">
        <f t="shared" si="221"/>
        <v>8.1666666666666661</v>
      </c>
      <c r="BM103" s="12">
        <f t="shared" si="222"/>
        <v>1889.0323199999998</v>
      </c>
      <c r="BN103" s="19">
        <v>7</v>
      </c>
      <c r="BO103" s="13">
        <f t="shared" si="223"/>
        <v>1.1666666666666667</v>
      </c>
      <c r="BP103" s="12">
        <f t="shared" si="224"/>
        <v>269.86176</v>
      </c>
      <c r="BQ103" s="19"/>
      <c r="BR103" s="13">
        <f t="shared" si="225"/>
        <v>0</v>
      </c>
      <c r="BS103" s="12">
        <f t="shared" si="226"/>
        <v>0</v>
      </c>
      <c r="BT103" s="19">
        <v>2</v>
      </c>
      <c r="BU103" s="13">
        <f t="shared" si="227"/>
        <v>0.33333333333333331</v>
      </c>
      <c r="BV103" s="12">
        <f t="shared" si="228"/>
        <v>77.103359999999995</v>
      </c>
      <c r="BW103" s="19">
        <v>12</v>
      </c>
      <c r="BX103" s="13">
        <f t="shared" si="229"/>
        <v>2</v>
      </c>
      <c r="BY103" s="12">
        <f t="shared" si="230"/>
        <v>462.62015999999994</v>
      </c>
      <c r="BZ103" s="19">
        <v>1</v>
      </c>
      <c r="CA103" s="13">
        <f t="shared" si="231"/>
        <v>0.16666666666666666</v>
      </c>
      <c r="CB103" s="12">
        <f t="shared" si="232"/>
        <v>38.551679999999998</v>
      </c>
      <c r="CD103" s="13">
        <f t="shared" si="233"/>
        <v>0</v>
      </c>
      <c r="CE103" s="12">
        <f t="shared" si="234"/>
        <v>0</v>
      </c>
      <c r="CF103" s="34">
        <v>10</v>
      </c>
      <c r="CG103" s="13">
        <f t="shared" si="235"/>
        <v>1.6666666666666667</v>
      </c>
      <c r="CH103" s="12">
        <f t="shared" si="236"/>
        <v>385.51679999999999</v>
      </c>
      <c r="CI103" s="19"/>
      <c r="CJ103" s="13">
        <f t="shared" si="237"/>
        <v>0</v>
      </c>
      <c r="CK103" s="12">
        <f t="shared" si="238"/>
        <v>0</v>
      </c>
      <c r="CL103" s="19"/>
      <c r="CM103" s="13">
        <f t="shared" si="239"/>
        <v>0</v>
      </c>
      <c r="CN103" s="12">
        <f t="shared" si="240"/>
        <v>0</v>
      </c>
      <c r="CO103" s="19"/>
      <c r="CP103" s="13">
        <f t="shared" si="241"/>
        <v>0</v>
      </c>
      <c r="CQ103" s="12">
        <f t="shared" si="242"/>
        <v>0</v>
      </c>
      <c r="CS103">
        <f t="shared" si="118"/>
        <v>6168.2687999999998</v>
      </c>
    </row>
    <row r="104" spans="1:100" x14ac:dyDescent="0.25">
      <c r="L104" s="19"/>
      <c r="O104" s="19">
        <v>0</v>
      </c>
      <c r="R104" s="19"/>
      <c r="AA104" s="4">
        <v>0</v>
      </c>
      <c r="AD104" s="6">
        <v>0</v>
      </c>
      <c r="AG104" s="4">
        <v>0</v>
      </c>
      <c r="AJ104" s="6">
        <v>0</v>
      </c>
      <c r="AS104" s="4">
        <v>0</v>
      </c>
      <c r="AY104" s="4">
        <v>0</v>
      </c>
      <c r="BB104" s="4">
        <v>0</v>
      </c>
      <c r="BE104" s="19">
        <v>0</v>
      </c>
      <c r="BH104" s="34">
        <v>0</v>
      </c>
      <c r="BK104" s="19">
        <v>0</v>
      </c>
      <c r="BN104" s="19">
        <v>0</v>
      </c>
      <c r="BQ104" s="19"/>
      <c r="BT104" s="19">
        <v>0</v>
      </c>
      <c r="BW104" s="19">
        <v>0</v>
      </c>
      <c r="BZ104" s="19">
        <v>0</v>
      </c>
      <c r="CF104" s="34">
        <v>0</v>
      </c>
      <c r="CI104" s="19"/>
      <c r="CL104" s="19"/>
      <c r="CO104" s="19">
        <f>+ROUND(SUMIFS('[2]CHI TIÊT'!$AC:$AC,'[2]CHI TIÊT'!$I:$I,$A104,'[2]CHI TIÊT'!$M:$M,$B$1)*$D104,0)+ROUND(SUMIFS('[2]CHI TIÊT'!$AC:$AC,'[2]CHI TIÊT'!$I:$I,$A104,'[2]CHI TIÊT'!$M:$M,$B$2)*$D104,0)+ROUND(SUMIFS('[2]CHI TIÊT'!$AC:$AC,'[2]CHI TIÊT'!$I:$I,$A104,'[2]CHI TIÊT'!$M:$M,$B$3)*$D104,0)</f>
        <v>0</v>
      </c>
      <c r="CS104">
        <f t="shared" si="118"/>
        <v>0</v>
      </c>
    </row>
    <row r="105" spans="1:100" x14ac:dyDescent="0.25">
      <c r="A105" s="1">
        <v>173162000</v>
      </c>
      <c r="B105" t="s">
        <v>56</v>
      </c>
      <c r="C105" t="s">
        <v>57</v>
      </c>
      <c r="D105" s="2">
        <v>0.20517928286852591</v>
      </c>
      <c r="E105" s="6">
        <v>6</v>
      </c>
      <c r="F105" s="6">
        <v>17.523</v>
      </c>
      <c r="G105" s="1">
        <v>322002</v>
      </c>
      <c r="H105" s="1" t="s">
        <v>45</v>
      </c>
      <c r="L105" s="19"/>
      <c r="O105" s="19">
        <v>0</v>
      </c>
      <c r="P105" s="13">
        <f t="shared" ref="P105:P111" si="243">+IFERROR(O105/$E105,0)</f>
        <v>0</v>
      </c>
      <c r="Q105" s="12">
        <f t="shared" ref="Q105:Q111" si="244">+O105*$F105</f>
        <v>0</v>
      </c>
      <c r="R105" s="19"/>
      <c r="S105" s="13">
        <f t="shared" ref="S105" si="245">+IFERROR(R105/$E105,0)</f>
        <v>0</v>
      </c>
      <c r="T105" s="12">
        <f t="shared" ref="T105" si="246">+R105*$F105</f>
        <v>0</v>
      </c>
      <c r="V105" s="13">
        <f t="shared" ref="V105:V111" si="247">+IFERROR(U105/$E105,0)</f>
        <v>0</v>
      </c>
      <c r="W105" s="12">
        <f t="shared" ref="W105:W111" si="248">+U105*$F105</f>
        <v>0</v>
      </c>
      <c r="Y105" s="13">
        <f t="shared" ref="Y105:Y111" si="249">+IFERROR(X105/$E105,0)</f>
        <v>0</v>
      </c>
      <c r="Z105" s="12">
        <f t="shared" ref="Z105:Z111" si="250">+X105*$F105</f>
        <v>0</v>
      </c>
      <c r="AA105" s="4">
        <v>0</v>
      </c>
      <c r="AB105" s="13">
        <f t="shared" ref="AB105:AB111" si="251">+IFERROR(AA105/$E105,0)</f>
        <v>0</v>
      </c>
      <c r="AC105" s="12">
        <f t="shared" ref="AC105:AC111" si="252">+AA105*$F105</f>
        <v>0</v>
      </c>
      <c r="AD105" s="6">
        <v>0</v>
      </c>
      <c r="AE105" s="13">
        <f t="shared" ref="AE105:AE111" si="253">+IFERROR(AD105/$E105,0)</f>
        <v>0</v>
      </c>
      <c r="AF105" s="12">
        <f t="shared" ref="AF105:AF111" si="254">+AD105*$F105</f>
        <v>0</v>
      </c>
      <c r="AG105" s="4">
        <v>0</v>
      </c>
      <c r="AH105" s="13">
        <f t="shared" ref="AH105:AH111" si="255">+IFERROR(AG105/$E105,0)</f>
        <v>0</v>
      </c>
      <c r="AI105" s="12">
        <f t="shared" ref="AI105:AI111" si="256">+AG105*$F105</f>
        <v>0</v>
      </c>
      <c r="AJ105" s="6">
        <v>0</v>
      </c>
      <c r="AK105" s="13">
        <f t="shared" ref="AK105:AK111" si="257">+IFERROR(AJ105/$E105,0)</f>
        <v>0</v>
      </c>
      <c r="AL105" s="12">
        <f t="shared" ref="AL105:AL111" si="258">+AJ105*$F105</f>
        <v>0</v>
      </c>
      <c r="AN105" s="13">
        <f t="shared" ref="AN105:AN111" si="259">+IFERROR(AM105/$E105,0)</f>
        <v>0</v>
      </c>
      <c r="AO105" s="12">
        <f t="shared" ref="AO105:AO111" si="260">+AM105*$F105</f>
        <v>0</v>
      </c>
      <c r="AQ105" s="13">
        <f t="shared" ref="AQ105:AQ111" si="261">+IFERROR(AP105/$E105,0)</f>
        <v>0</v>
      </c>
      <c r="AR105" s="12">
        <f t="shared" ref="AR105:AR111" si="262">+AP105*$F105</f>
        <v>0</v>
      </c>
      <c r="AS105" s="4">
        <v>0</v>
      </c>
      <c r="AT105" s="13">
        <f t="shared" ref="AT105:AT111" si="263">+IFERROR(AS105/$E105,0)</f>
        <v>0</v>
      </c>
      <c r="AU105" s="12">
        <f t="shared" ref="AU105:AU111" si="264">+AS105*$F105</f>
        <v>0</v>
      </c>
      <c r="AW105" s="13">
        <f t="shared" ref="AW105:AW111" si="265">+IFERROR(AV105/$E105,0)</f>
        <v>0</v>
      </c>
      <c r="AX105" s="12">
        <f t="shared" ref="AX105:AX111" si="266">+AV105*$F105</f>
        <v>0</v>
      </c>
      <c r="AY105" s="4">
        <v>0</v>
      </c>
      <c r="AZ105" s="13">
        <f t="shared" ref="AZ105:AZ111" si="267">+IFERROR(AY105/$E105,0)</f>
        <v>0</v>
      </c>
      <c r="BA105" s="12">
        <f t="shared" ref="BA105:BA111" si="268">+AY105*$F105</f>
        <v>0</v>
      </c>
      <c r="BB105" s="4">
        <v>0</v>
      </c>
      <c r="BC105" s="13">
        <f t="shared" ref="BC105:BC111" si="269">+IFERROR(BB105/$E105,0)</f>
        <v>0</v>
      </c>
      <c r="BD105" s="12">
        <f t="shared" ref="BD105:BD111" si="270">+BB105*$F105</f>
        <v>0</v>
      </c>
      <c r="BE105" s="19">
        <v>0</v>
      </c>
      <c r="BF105" s="13">
        <f t="shared" ref="BF105:BF111" si="271">+IFERROR(BE105/$E105,0)</f>
        <v>0</v>
      </c>
      <c r="BG105" s="12">
        <f t="shared" ref="BG105:BG111" si="272">+BE105*$F105</f>
        <v>0</v>
      </c>
      <c r="BH105" s="34">
        <v>123</v>
      </c>
      <c r="BI105" s="13">
        <f>+IFERROR(BH105/$E105,0)</f>
        <v>20.5</v>
      </c>
      <c r="BJ105" s="12">
        <f>+BH105*$F105</f>
        <v>2155.3290000000002</v>
      </c>
      <c r="BK105" s="19">
        <v>0</v>
      </c>
      <c r="BL105" s="13">
        <f>+IFERROR(BK105/$E105,0)</f>
        <v>0</v>
      </c>
      <c r="BM105" s="12">
        <f>+BK105*$F105</f>
        <v>0</v>
      </c>
      <c r="BN105" s="19">
        <v>0</v>
      </c>
      <c r="BO105" s="13">
        <f>+IFERROR(BN105/$E105,0)</f>
        <v>0</v>
      </c>
      <c r="BP105" s="12">
        <f>+BN105*$F105</f>
        <v>0</v>
      </c>
      <c r="BQ105" s="19"/>
      <c r="BR105" s="13">
        <f>+IFERROR(BQ105/$E105,0)</f>
        <v>0</v>
      </c>
      <c r="BS105" s="12">
        <f>+BQ105*$F105</f>
        <v>0</v>
      </c>
      <c r="BT105" s="19">
        <v>0</v>
      </c>
      <c r="BU105" s="13">
        <f>+IFERROR(BT105/$E105,0)</f>
        <v>0</v>
      </c>
      <c r="BV105" s="12">
        <f>+BT105*$F105</f>
        <v>0</v>
      </c>
      <c r="BW105" s="19">
        <v>0</v>
      </c>
      <c r="BX105" s="13">
        <f>+IFERROR(BW105/$E105,0)</f>
        <v>0</v>
      </c>
      <c r="BY105" s="12">
        <f>+BW105*$F105</f>
        <v>0</v>
      </c>
      <c r="BZ105" s="19">
        <v>0</v>
      </c>
      <c r="CA105" s="13">
        <f>+IFERROR(BZ105/$E105,0)</f>
        <v>0</v>
      </c>
      <c r="CB105" s="12">
        <f>+BZ105*$F105</f>
        <v>0</v>
      </c>
      <c r="CD105" s="13">
        <f>+IFERROR(CC105/$E105,0)</f>
        <v>0</v>
      </c>
      <c r="CE105" s="12">
        <f>+CC105*$F105</f>
        <v>0</v>
      </c>
      <c r="CF105" s="34">
        <v>0</v>
      </c>
      <c r="CG105" s="13">
        <f>+IFERROR(CF105/$E105,0)</f>
        <v>0</v>
      </c>
      <c r="CH105" s="12">
        <f>+CF105*$F105</f>
        <v>0</v>
      </c>
      <c r="CI105" s="19">
        <v>0</v>
      </c>
      <c r="CJ105" s="13">
        <f>+IFERROR(CI105/$E105,0)</f>
        <v>0</v>
      </c>
      <c r="CK105" s="12">
        <f>+CI105*$F105</f>
        <v>0</v>
      </c>
      <c r="CL105" s="19"/>
      <c r="CM105" s="13">
        <f>+IFERROR(CL105/$E105,0)</f>
        <v>0</v>
      </c>
      <c r="CN105" s="12">
        <f>+CL105*$F105</f>
        <v>0</v>
      </c>
      <c r="CO105" s="19">
        <f>+ROUND(SUMIFS('[2]CHI TIÊT'!$AC:$AC,'[2]CHI TIÊT'!$I:$I,$A105,'[2]CHI TIÊT'!$M:$M,$B$1)*$D105,0)+ROUND(SUMIFS('[2]CHI TIÊT'!$AC:$AC,'[2]CHI TIÊT'!$I:$I,$A105,'[2]CHI TIÊT'!$M:$M,$B$2)*$D105,0)+ROUND(SUMIFS('[2]CHI TIÊT'!$AC:$AC,'[2]CHI TIÊT'!$I:$I,$A105,'[2]CHI TIÊT'!$M:$M,$B$3)*$D105,0)</f>
        <v>0</v>
      </c>
      <c r="CP105" s="13">
        <f>+IFERROR(CO105/$E105,0)</f>
        <v>0</v>
      </c>
      <c r="CQ105" s="12">
        <f>+CO105*$F105</f>
        <v>0</v>
      </c>
      <c r="CS105">
        <f t="shared" si="118"/>
        <v>0</v>
      </c>
    </row>
    <row r="106" spans="1:100" x14ac:dyDescent="0.25">
      <c r="A106" s="1">
        <v>173162000</v>
      </c>
      <c r="B106" t="s">
        <v>58</v>
      </c>
      <c r="C106" t="s">
        <v>59</v>
      </c>
      <c r="D106" s="2">
        <v>0.12151394422310756</v>
      </c>
      <c r="E106" s="6">
        <v>6</v>
      </c>
      <c r="F106" s="6">
        <v>17.523</v>
      </c>
      <c r="G106" s="1">
        <v>322002</v>
      </c>
      <c r="H106" s="1" t="s">
        <v>45</v>
      </c>
      <c r="L106" s="19"/>
      <c r="O106" s="19">
        <v>0</v>
      </c>
      <c r="P106" s="13">
        <f t="shared" si="243"/>
        <v>0</v>
      </c>
      <c r="Q106" s="12">
        <f t="shared" si="244"/>
        <v>0</v>
      </c>
      <c r="R106" s="19"/>
      <c r="S106" s="13">
        <f t="shared" ref="S106:S111" si="273">+IFERROR(R106/$E106,0)</f>
        <v>0</v>
      </c>
      <c r="T106" s="12">
        <f t="shared" ref="T106:T111" si="274">+R106*$F106</f>
        <v>0</v>
      </c>
      <c r="V106" s="13">
        <f t="shared" si="247"/>
        <v>0</v>
      </c>
      <c r="W106" s="12">
        <f t="shared" si="248"/>
        <v>0</v>
      </c>
      <c r="Y106" s="13">
        <f t="shared" si="249"/>
        <v>0</v>
      </c>
      <c r="Z106" s="12">
        <f t="shared" si="250"/>
        <v>0</v>
      </c>
      <c r="AA106" s="4">
        <v>0</v>
      </c>
      <c r="AB106" s="13">
        <f t="shared" si="251"/>
        <v>0</v>
      </c>
      <c r="AC106" s="12">
        <f t="shared" si="252"/>
        <v>0</v>
      </c>
      <c r="AD106" s="6">
        <v>0</v>
      </c>
      <c r="AE106" s="13">
        <f t="shared" si="253"/>
        <v>0</v>
      </c>
      <c r="AF106" s="12">
        <f t="shared" si="254"/>
        <v>0</v>
      </c>
      <c r="AG106" s="4">
        <v>0</v>
      </c>
      <c r="AH106" s="13">
        <f t="shared" si="255"/>
        <v>0</v>
      </c>
      <c r="AI106" s="12">
        <f t="shared" si="256"/>
        <v>0</v>
      </c>
      <c r="AJ106" s="6">
        <v>0</v>
      </c>
      <c r="AK106" s="13">
        <f t="shared" si="257"/>
        <v>0</v>
      </c>
      <c r="AL106" s="12">
        <f t="shared" si="258"/>
        <v>0</v>
      </c>
      <c r="AN106" s="13">
        <f t="shared" si="259"/>
        <v>0</v>
      </c>
      <c r="AO106" s="12">
        <f t="shared" si="260"/>
        <v>0</v>
      </c>
      <c r="AQ106" s="13">
        <f t="shared" si="261"/>
        <v>0</v>
      </c>
      <c r="AR106" s="12">
        <f t="shared" si="262"/>
        <v>0</v>
      </c>
      <c r="AS106" s="4">
        <v>0</v>
      </c>
      <c r="AT106" s="13">
        <f t="shared" si="263"/>
        <v>0</v>
      </c>
      <c r="AU106" s="12">
        <f t="shared" si="264"/>
        <v>0</v>
      </c>
      <c r="AW106" s="13">
        <f t="shared" si="265"/>
        <v>0</v>
      </c>
      <c r="AX106" s="12">
        <f t="shared" si="266"/>
        <v>0</v>
      </c>
      <c r="AY106" s="4">
        <v>0</v>
      </c>
      <c r="AZ106" s="13">
        <f t="shared" si="267"/>
        <v>0</v>
      </c>
      <c r="BA106" s="12">
        <f t="shared" si="268"/>
        <v>0</v>
      </c>
      <c r="BB106" s="4">
        <v>0</v>
      </c>
      <c r="BC106" s="13">
        <f t="shared" si="269"/>
        <v>0</v>
      </c>
      <c r="BD106" s="12">
        <f t="shared" si="270"/>
        <v>0</v>
      </c>
      <c r="BE106" s="19">
        <v>0</v>
      </c>
      <c r="BF106" s="13">
        <f t="shared" si="271"/>
        <v>0</v>
      </c>
      <c r="BG106" s="12">
        <f t="shared" si="272"/>
        <v>0</v>
      </c>
      <c r="BH106" s="34">
        <v>73</v>
      </c>
      <c r="BI106" s="13">
        <f t="shared" ref="BI106:BI111" si="275">+IFERROR(BH106/$E106,0)</f>
        <v>12.166666666666666</v>
      </c>
      <c r="BJ106" s="12">
        <f t="shared" ref="BJ106:BJ111" si="276">+BH106*$F106</f>
        <v>1279.1790000000001</v>
      </c>
      <c r="BK106" s="19">
        <v>0</v>
      </c>
      <c r="BL106" s="13">
        <f t="shared" ref="BL106:BL111" si="277">+IFERROR(BK106/$E106,0)</f>
        <v>0</v>
      </c>
      <c r="BM106" s="12">
        <f t="shared" ref="BM106:BM111" si="278">+BK106*$F106</f>
        <v>0</v>
      </c>
      <c r="BN106" s="19">
        <v>0</v>
      </c>
      <c r="BO106" s="13">
        <f t="shared" ref="BO106:BO111" si="279">+IFERROR(BN106/$E106,0)</f>
        <v>0</v>
      </c>
      <c r="BP106" s="12">
        <f t="shared" ref="BP106:BP111" si="280">+BN106*$F106</f>
        <v>0</v>
      </c>
      <c r="BQ106" s="19"/>
      <c r="BR106" s="13">
        <f t="shared" ref="BR106:BR111" si="281">+IFERROR(BQ106/$E106,0)</f>
        <v>0</v>
      </c>
      <c r="BS106" s="12">
        <f t="shared" ref="BS106:BS111" si="282">+BQ106*$F106</f>
        <v>0</v>
      </c>
      <c r="BT106" s="19">
        <v>0</v>
      </c>
      <c r="BU106" s="13">
        <f t="shared" ref="BU106:BU111" si="283">+IFERROR(BT106/$E106,0)</f>
        <v>0</v>
      </c>
      <c r="BV106" s="12">
        <f t="shared" ref="BV106:BV111" si="284">+BT106*$F106</f>
        <v>0</v>
      </c>
      <c r="BW106" s="19">
        <v>0</v>
      </c>
      <c r="BX106" s="13">
        <f t="shared" ref="BX106:BX111" si="285">+IFERROR(BW106/$E106,0)</f>
        <v>0</v>
      </c>
      <c r="BY106" s="12">
        <f t="shared" ref="BY106:BY111" si="286">+BW106*$F106</f>
        <v>0</v>
      </c>
      <c r="BZ106" s="19">
        <v>0</v>
      </c>
      <c r="CA106" s="13">
        <f t="shared" ref="CA106:CA111" si="287">+IFERROR(BZ106/$E106,0)</f>
        <v>0</v>
      </c>
      <c r="CB106" s="12">
        <f t="shared" ref="CB106:CB111" si="288">+BZ106*$F106</f>
        <v>0</v>
      </c>
      <c r="CD106" s="13">
        <f t="shared" ref="CD106:CD111" si="289">+IFERROR(CC106/$E106,0)</f>
        <v>0</v>
      </c>
      <c r="CE106" s="12">
        <f t="shared" ref="CE106:CE111" si="290">+CC106*$F106</f>
        <v>0</v>
      </c>
      <c r="CF106" s="34">
        <v>0</v>
      </c>
      <c r="CG106" s="13">
        <f t="shared" ref="CG106:CG111" si="291">+IFERROR(CF106/$E106,0)</f>
        <v>0</v>
      </c>
      <c r="CH106" s="12">
        <f t="shared" ref="CH106:CH111" si="292">+CF106*$F106</f>
        <v>0</v>
      </c>
      <c r="CI106" s="19">
        <v>0</v>
      </c>
      <c r="CJ106" s="13">
        <f t="shared" ref="CJ106:CJ111" si="293">+IFERROR(CI106/$E106,0)</f>
        <v>0</v>
      </c>
      <c r="CK106" s="12">
        <f t="shared" ref="CK106:CK111" si="294">+CI106*$F106</f>
        <v>0</v>
      </c>
      <c r="CL106" s="19"/>
      <c r="CM106" s="13">
        <f t="shared" ref="CM106:CM111" si="295">+IFERROR(CL106/$E106,0)</f>
        <v>0</v>
      </c>
      <c r="CN106" s="12">
        <f t="shared" ref="CN106:CN111" si="296">+CL106*$F106</f>
        <v>0</v>
      </c>
      <c r="CO106" s="19">
        <f>+ROUND(SUMIFS('[2]CHI TIÊT'!$AC:$AC,'[2]CHI TIÊT'!$I:$I,$A106,'[2]CHI TIÊT'!$M:$M,$B$1)*$D106,0)+ROUND(SUMIFS('[2]CHI TIÊT'!$AC:$AC,'[2]CHI TIÊT'!$I:$I,$A106,'[2]CHI TIÊT'!$M:$M,$B$2)*$D106,0)+ROUND(SUMIFS('[2]CHI TIÊT'!$AC:$AC,'[2]CHI TIÊT'!$I:$I,$A106,'[2]CHI TIÊT'!$M:$M,$B$3)*$D106,0)</f>
        <v>0</v>
      </c>
      <c r="CP106" s="13">
        <f t="shared" ref="CP106:CP111" si="297">+IFERROR(CO106/$E106,0)</f>
        <v>0</v>
      </c>
      <c r="CQ106" s="12">
        <f t="shared" ref="CQ106:CQ111" si="298">+CO106*$F106</f>
        <v>0</v>
      </c>
      <c r="CS106">
        <f t="shared" si="118"/>
        <v>0</v>
      </c>
    </row>
    <row r="107" spans="1:100" x14ac:dyDescent="0.25">
      <c r="A107" s="1">
        <v>173162000</v>
      </c>
      <c r="B107" t="s">
        <v>60</v>
      </c>
      <c r="C107" t="s">
        <v>61</v>
      </c>
      <c r="D107" s="2">
        <v>0.14541832669322707</v>
      </c>
      <c r="E107" s="6">
        <v>6</v>
      </c>
      <c r="F107" s="6">
        <v>17.523</v>
      </c>
      <c r="G107" s="1">
        <v>322002</v>
      </c>
      <c r="H107" s="1" t="s">
        <v>45</v>
      </c>
      <c r="L107" s="19"/>
      <c r="O107" s="19">
        <v>0</v>
      </c>
      <c r="P107" s="13">
        <f t="shared" si="243"/>
        <v>0</v>
      </c>
      <c r="Q107" s="12">
        <f t="shared" si="244"/>
        <v>0</v>
      </c>
      <c r="R107" s="19"/>
      <c r="S107" s="13">
        <f t="shared" si="273"/>
        <v>0</v>
      </c>
      <c r="T107" s="12">
        <f t="shared" si="274"/>
        <v>0</v>
      </c>
      <c r="V107" s="13">
        <f t="shared" si="247"/>
        <v>0</v>
      </c>
      <c r="W107" s="12">
        <f t="shared" si="248"/>
        <v>0</v>
      </c>
      <c r="Y107" s="13">
        <f t="shared" si="249"/>
        <v>0</v>
      </c>
      <c r="Z107" s="12">
        <f t="shared" si="250"/>
        <v>0</v>
      </c>
      <c r="AA107" s="4">
        <v>0</v>
      </c>
      <c r="AB107" s="13">
        <f t="shared" si="251"/>
        <v>0</v>
      </c>
      <c r="AC107" s="12">
        <f t="shared" si="252"/>
        <v>0</v>
      </c>
      <c r="AD107" s="6">
        <v>0</v>
      </c>
      <c r="AE107" s="13">
        <f t="shared" si="253"/>
        <v>0</v>
      </c>
      <c r="AF107" s="12">
        <f t="shared" si="254"/>
        <v>0</v>
      </c>
      <c r="AG107" s="4">
        <v>0</v>
      </c>
      <c r="AH107" s="13">
        <f t="shared" si="255"/>
        <v>0</v>
      </c>
      <c r="AI107" s="12">
        <f t="shared" si="256"/>
        <v>0</v>
      </c>
      <c r="AJ107" s="6">
        <v>0</v>
      </c>
      <c r="AK107" s="13">
        <f t="shared" si="257"/>
        <v>0</v>
      </c>
      <c r="AL107" s="12">
        <f t="shared" si="258"/>
        <v>0</v>
      </c>
      <c r="AN107" s="13">
        <f t="shared" si="259"/>
        <v>0</v>
      </c>
      <c r="AO107" s="12">
        <f t="shared" si="260"/>
        <v>0</v>
      </c>
      <c r="AQ107" s="13">
        <f t="shared" si="261"/>
        <v>0</v>
      </c>
      <c r="AR107" s="12">
        <f t="shared" si="262"/>
        <v>0</v>
      </c>
      <c r="AS107" s="4">
        <v>0</v>
      </c>
      <c r="AT107" s="13">
        <f t="shared" si="263"/>
        <v>0</v>
      </c>
      <c r="AU107" s="12">
        <f t="shared" si="264"/>
        <v>0</v>
      </c>
      <c r="AW107" s="13">
        <f t="shared" si="265"/>
        <v>0</v>
      </c>
      <c r="AX107" s="12">
        <f t="shared" si="266"/>
        <v>0</v>
      </c>
      <c r="AY107" s="4">
        <v>0</v>
      </c>
      <c r="AZ107" s="13">
        <f t="shared" si="267"/>
        <v>0</v>
      </c>
      <c r="BA107" s="12">
        <f t="shared" si="268"/>
        <v>0</v>
      </c>
      <c r="BB107" s="4">
        <v>0</v>
      </c>
      <c r="BC107" s="13">
        <f t="shared" si="269"/>
        <v>0</v>
      </c>
      <c r="BD107" s="12">
        <f t="shared" si="270"/>
        <v>0</v>
      </c>
      <c r="BE107" s="19">
        <v>0</v>
      </c>
      <c r="BF107" s="13">
        <f t="shared" si="271"/>
        <v>0</v>
      </c>
      <c r="BG107" s="12">
        <f t="shared" si="272"/>
        <v>0</v>
      </c>
      <c r="BH107" s="34">
        <v>87</v>
      </c>
      <c r="BI107" s="13">
        <f t="shared" si="275"/>
        <v>14.5</v>
      </c>
      <c r="BJ107" s="12">
        <f t="shared" si="276"/>
        <v>1524.501</v>
      </c>
      <c r="BK107" s="19">
        <v>0</v>
      </c>
      <c r="BL107" s="13">
        <f t="shared" si="277"/>
        <v>0</v>
      </c>
      <c r="BM107" s="12">
        <f t="shared" si="278"/>
        <v>0</v>
      </c>
      <c r="BN107" s="19">
        <v>0</v>
      </c>
      <c r="BO107" s="13">
        <f t="shared" si="279"/>
        <v>0</v>
      </c>
      <c r="BP107" s="12">
        <f t="shared" si="280"/>
        <v>0</v>
      </c>
      <c r="BQ107" s="19"/>
      <c r="BR107" s="13">
        <f t="shared" si="281"/>
        <v>0</v>
      </c>
      <c r="BS107" s="12">
        <f t="shared" si="282"/>
        <v>0</v>
      </c>
      <c r="BT107" s="19">
        <v>0</v>
      </c>
      <c r="BU107" s="13">
        <f t="shared" si="283"/>
        <v>0</v>
      </c>
      <c r="BV107" s="12">
        <f t="shared" si="284"/>
        <v>0</v>
      </c>
      <c r="BW107" s="19">
        <v>0</v>
      </c>
      <c r="BX107" s="13">
        <f t="shared" si="285"/>
        <v>0</v>
      </c>
      <c r="BY107" s="12">
        <f t="shared" si="286"/>
        <v>0</v>
      </c>
      <c r="BZ107" s="19">
        <v>0</v>
      </c>
      <c r="CA107" s="13">
        <f t="shared" si="287"/>
        <v>0</v>
      </c>
      <c r="CB107" s="12">
        <f t="shared" si="288"/>
        <v>0</v>
      </c>
      <c r="CD107" s="13">
        <f t="shared" si="289"/>
        <v>0</v>
      </c>
      <c r="CE107" s="12">
        <f t="shared" si="290"/>
        <v>0</v>
      </c>
      <c r="CF107" s="34">
        <v>0</v>
      </c>
      <c r="CG107" s="13">
        <f t="shared" si="291"/>
        <v>0</v>
      </c>
      <c r="CH107" s="12">
        <f t="shared" si="292"/>
        <v>0</v>
      </c>
      <c r="CI107" s="19">
        <v>0</v>
      </c>
      <c r="CJ107" s="13">
        <f t="shared" si="293"/>
        <v>0</v>
      </c>
      <c r="CK107" s="12">
        <f t="shared" si="294"/>
        <v>0</v>
      </c>
      <c r="CL107" s="19"/>
      <c r="CM107" s="13">
        <f t="shared" si="295"/>
        <v>0</v>
      </c>
      <c r="CN107" s="12">
        <f t="shared" si="296"/>
        <v>0</v>
      </c>
      <c r="CO107" s="19">
        <f>+ROUND(SUMIFS('[2]CHI TIÊT'!$AC:$AC,'[2]CHI TIÊT'!$I:$I,$A107,'[2]CHI TIÊT'!$M:$M,$B$1)*$D107,0)+ROUND(SUMIFS('[2]CHI TIÊT'!$AC:$AC,'[2]CHI TIÊT'!$I:$I,$A107,'[2]CHI TIÊT'!$M:$M,$B$2)*$D107,0)+ROUND(SUMIFS('[2]CHI TIÊT'!$AC:$AC,'[2]CHI TIÊT'!$I:$I,$A107,'[2]CHI TIÊT'!$M:$M,$B$3)*$D107,0)</f>
        <v>0</v>
      </c>
      <c r="CP107" s="13">
        <f t="shared" si="297"/>
        <v>0</v>
      </c>
      <c r="CQ107" s="12">
        <f t="shared" si="298"/>
        <v>0</v>
      </c>
      <c r="CS107">
        <f t="shared" si="118"/>
        <v>0</v>
      </c>
    </row>
    <row r="108" spans="1:100" x14ac:dyDescent="0.25">
      <c r="A108" s="1">
        <v>173162000</v>
      </c>
      <c r="B108" t="s">
        <v>62</v>
      </c>
      <c r="C108" t="s">
        <v>63</v>
      </c>
      <c r="D108" s="2">
        <v>0.15139442231075695</v>
      </c>
      <c r="E108" s="6">
        <v>6</v>
      </c>
      <c r="F108" s="6">
        <v>17.523</v>
      </c>
      <c r="G108" s="1">
        <v>322002</v>
      </c>
      <c r="H108" s="1" t="s">
        <v>45</v>
      </c>
      <c r="L108" s="19"/>
      <c r="O108" s="19">
        <v>0</v>
      </c>
      <c r="P108" s="13">
        <f t="shared" si="243"/>
        <v>0</v>
      </c>
      <c r="Q108" s="12">
        <f t="shared" si="244"/>
        <v>0</v>
      </c>
      <c r="R108" s="19"/>
      <c r="S108" s="13">
        <f t="shared" si="273"/>
        <v>0</v>
      </c>
      <c r="T108" s="12">
        <f t="shared" si="274"/>
        <v>0</v>
      </c>
      <c r="V108" s="13">
        <f t="shared" si="247"/>
        <v>0</v>
      </c>
      <c r="W108" s="12">
        <f t="shared" si="248"/>
        <v>0</v>
      </c>
      <c r="Y108" s="13">
        <f t="shared" si="249"/>
        <v>0</v>
      </c>
      <c r="Z108" s="12">
        <f t="shared" si="250"/>
        <v>0</v>
      </c>
      <c r="AA108" s="4">
        <v>0</v>
      </c>
      <c r="AB108" s="13">
        <f t="shared" si="251"/>
        <v>0</v>
      </c>
      <c r="AC108" s="12">
        <f t="shared" si="252"/>
        <v>0</v>
      </c>
      <c r="AD108" s="6">
        <v>0</v>
      </c>
      <c r="AE108" s="13">
        <f t="shared" si="253"/>
        <v>0</v>
      </c>
      <c r="AF108" s="12">
        <f t="shared" si="254"/>
        <v>0</v>
      </c>
      <c r="AG108" s="4">
        <v>0</v>
      </c>
      <c r="AH108" s="13">
        <f t="shared" si="255"/>
        <v>0</v>
      </c>
      <c r="AI108" s="12">
        <f t="shared" si="256"/>
        <v>0</v>
      </c>
      <c r="AJ108" s="6">
        <v>0</v>
      </c>
      <c r="AK108" s="13">
        <f t="shared" si="257"/>
        <v>0</v>
      </c>
      <c r="AL108" s="12">
        <f t="shared" si="258"/>
        <v>0</v>
      </c>
      <c r="AN108" s="13">
        <f t="shared" si="259"/>
        <v>0</v>
      </c>
      <c r="AO108" s="12">
        <f t="shared" si="260"/>
        <v>0</v>
      </c>
      <c r="AQ108" s="13">
        <f t="shared" si="261"/>
        <v>0</v>
      </c>
      <c r="AR108" s="12">
        <f t="shared" si="262"/>
        <v>0</v>
      </c>
      <c r="AS108" s="4">
        <v>0</v>
      </c>
      <c r="AT108" s="13">
        <f t="shared" si="263"/>
        <v>0</v>
      </c>
      <c r="AU108" s="12">
        <f t="shared" si="264"/>
        <v>0</v>
      </c>
      <c r="AW108" s="13">
        <f t="shared" si="265"/>
        <v>0</v>
      </c>
      <c r="AX108" s="12">
        <f t="shared" si="266"/>
        <v>0</v>
      </c>
      <c r="AY108" s="4">
        <v>0</v>
      </c>
      <c r="AZ108" s="13">
        <f t="shared" si="267"/>
        <v>0</v>
      </c>
      <c r="BA108" s="12">
        <f t="shared" si="268"/>
        <v>0</v>
      </c>
      <c r="BB108" s="4">
        <v>0</v>
      </c>
      <c r="BC108" s="13">
        <f t="shared" si="269"/>
        <v>0</v>
      </c>
      <c r="BD108" s="12">
        <f t="shared" si="270"/>
        <v>0</v>
      </c>
      <c r="BE108" s="19">
        <v>0</v>
      </c>
      <c r="BF108" s="13">
        <f t="shared" si="271"/>
        <v>0</v>
      </c>
      <c r="BG108" s="12">
        <f t="shared" si="272"/>
        <v>0</v>
      </c>
      <c r="BH108" s="34">
        <v>91</v>
      </c>
      <c r="BI108" s="13">
        <f t="shared" si="275"/>
        <v>15.166666666666666</v>
      </c>
      <c r="BJ108" s="12">
        <f t="shared" si="276"/>
        <v>1594.5930000000001</v>
      </c>
      <c r="BK108" s="19">
        <v>0</v>
      </c>
      <c r="BL108" s="13">
        <f t="shared" si="277"/>
        <v>0</v>
      </c>
      <c r="BM108" s="12">
        <f t="shared" si="278"/>
        <v>0</v>
      </c>
      <c r="BN108" s="19">
        <v>0</v>
      </c>
      <c r="BO108" s="13">
        <f t="shared" si="279"/>
        <v>0</v>
      </c>
      <c r="BP108" s="12">
        <f t="shared" si="280"/>
        <v>0</v>
      </c>
      <c r="BQ108" s="19"/>
      <c r="BR108" s="13">
        <f t="shared" si="281"/>
        <v>0</v>
      </c>
      <c r="BS108" s="12">
        <f t="shared" si="282"/>
        <v>0</v>
      </c>
      <c r="BT108" s="19">
        <v>0</v>
      </c>
      <c r="BU108" s="13">
        <f t="shared" si="283"/>
        <v>0</v>
      </c>
      <c r="BV108" s="12">
        <f t="shared" si="284"/>
        <v>0</v>
      </c>
      <c r="BW108" s="19">
        <v>0</v>
      </c>
      <c r="BX108" s="13">
        <f t="shared" si="285"/>
        <v>0</v>
      </c>
      <c r="BY108" s="12">
        <f t="shared" si="286"/>
        <v>0</v>
      </c>
      <c r="BZ108" s="19">
        <v>0</v>
      </c>
      <c r="CA108" s="13">
        <f t="shared" si="287"/>
        <v>0</v>
      </c>
      <c r="CB108" s="12">
        <f t="shared" si="288"/>
        <v>0</v>
      </c>
      <c r="CD108" s="13">
        <f t="shared" si="289"/>
        <v>0</v>
      </c>
      <c r="CE108" s="12">
        <f t="shared" si="290"/>
        <v>0</v>
      </c>
      <c r="CF108" s="34">
        <v>0</v>
      </c>
      <c r="CG108" s="13">
        <f t="shared" si="291"/>
        <v>0</v>
      </c>
      <c r="CH108" s="12">
        <f t="shared" si="292"/>
        <v>0</v>
      </c>
      <c r="CI108" s="19">
        <v>0</v>
      </c>
      <c r="CJ108" s="13">
        <f t="shared" si="293"/>
        <v>0</v>
      </c>
      <c r="CK108" s="12">
        <f t="shared" si="294"/>
        <v>0</v>
      </c>
      <c r="CL108" s="19"/>
      <c r="CM108" s="13">
        <f t="shared" si="295"/>
        <v>0</v>
      </c>
      <c r="CN108" s="12">
        <f t="shared" si="296"/>
        <v>0</v>
      </c>
      <c r="CO108" s="19">
        <f>+ROUND(SUMIFS('[2]CHI TIÊT'!$AC:$AC,'[2]CHI TIÊT'!$I:$I,$A108,'[2]CHI TIÊT'!$M:$M,$B$1)*$D108,0)+ROUND(SUMIFS('[2]CHI TIÊT'!$AC:$AC,'[2]CHI TIÊT'!$I:$I,$A108,'[2]CHI TIÊT'!$M:$M,$B$2)*$D108,0)+ROUND(SUMIFS('[2]CHI TIÊT'!$AC:$AC,'[2]CHI TIÊT'!$I:$I,$A108,'[2]CHI TIÊT'!$M:$M,$B$3)*$D108,0)</f>
        <v>0</v>
      </c>
      <c r="CP108" s="13">
        <f t="shared" si="297"/>
        <v>0</v>
      </c>
      <c r="CQ108" s="12">
        <f t="shared" si="298"/>
        <v>0</v>
      </c>
      <c r="CS108">
        <f t="shared" si="118"/>
        <v>0</v>
      </c>
    </row>
    <row r="109" spans="1:100" x14ac:dyDescent="0.25">
      <c r="A109" s="1">
        <v>173162000</v>
      </c>
      <c r="B109" t="s">
        <v>64</v>
      </c>
      <c r="C109" t="s">
        <v>65</v>
      </c>
      <c r="D109" s="2">
        <v>0.16334661354581673</v>
      </c>
      <c r="E109" s="6">
        <v>6</v>
      </c>
      <c r="F109" s="6">
        <v>17.523</v>
      </c>
      <c r="G109" s="1">
        <v>322002</v>
      </c>
      <c r="H109" s="1" t="s">
        <v>45</v>
      </c>
      <c r="L109" s="19"/>
      <c r="O109" s="19">
        <v>0</v>
      </c>
      <c r="P109" s="13">
        <f t="shared" si="243"/>
        <v>0</v>
      </c>
      <c r="Q109" s="12">
        <f t="shared" si="244"/>
        <v>0</v>
      </c>
      <c r="R109" s="19"/>
      <c r="S109" s="13">
        <f t="shared" si="273"/>
        <v>0</v>
      </c>
      <c r="T109" s="12">
        <f t="shared" si="274"/>
        <v>0</v>
      </c>
      <c r="V109" s="13">
        <f t="shared" si="247"/>
        <v>0</v>
      </c>
      <c r="W109" s="12">
        <f t="shared" si="248"/>
        <v>0</v>
      </c>
      <c r="Y109" s="13">
        <f t="shared" si="249"/>
        <v>0</v>
      </c>
      <c r="Z109" s="12">
        <f t="shared" si="250"/>
        <v>0</v>
      </c>
      <c r="AA109" s="4">
        <v>0</v>
      </c>
      <c r="AB109" s="13">
        <f t="shared" si="251"/>
        <v>0</v>
      </c>
      <c r="AC109" s="12">
        <f t="shared" si="252"/>
        <v>0</v>
      </c>
      <c r="AD109" s="6">
        <v>0</v>
      </c>
      <c r="AE109" s="13">
        <f t="shared" si="253"/>
        <v>0</v>
      </c>
      <c r="AF109" s="12">
        <f t="shared" si="254"/>
        <v>0</v>
      </c>
      <c r="AG109" s="4">
        <v>0</v>
      </c>
      <c r="AH109" s="13">
        <f t="shared" si="255"/>
        <v>0</v>
      </c>
      <c r="AI109" s="12">
        <f t="shared" si="256"/>
        <v>0</v>
      </c>
      <c r="AJ109" s="6">
        <v>0</v>
      </c>
      <c r="AK109" s="13">
        <f t="shared" si="257"/>
        <v>0</v>
      </c>
      <c r="AL109" s="12">
        <f t="shared" si="258"/>
        <v>0</v>
      </c>
      <c r="AN109" s="13">
        <f t="shared" si="259"/>
        <v>0</v>
      </c>
      <c r="AO109" s="12">
        <f t="shared" si="260"/>
        <v>0</v>
      </c>
      <c r="AQ109" s="13">
        <f t="shared" si="261"/>
        <v>0</v>
      </c>
      <c r="AR109" s="12">
        <f t="shared" si="262"/>
        <v>0</v>
      </c>
      <c r="AS109" s="4">
        <v>0</v>
      </c>
      <c r="AT109" s="13">
        <f t="shared" si="263"/>
        <v>0</v>
      </c>
      <c r="AU109" s="12">
        <f t="shared" si="264"/>
        <v>0</v>
      </c>
      <c r="AW109" s="13">
        <f t="shared" si="265"/>
        <v>0</v>
      </c>
      <c r="AX109" s="12">
        <f t="shared" si="266"/>
        <v>0</v>
      </c>
      <c r="AY109" s="4">
        <v>0</v>
      </c>
      <c r="AZ109" s="13">
        <f t="shared" si="267"/>
        <v>0</v>
      </c>
      <c r="BA109" s="12">
        <f t="shared" si="268"/>
        <v>0</v>
      </c>
      <c r="BB109" s="4">
        <v>0</v>
      </c>
      <c r="BC109" s="13">
        <f t="shared" si="269"/>
        <v>0</v>
      </c>
      <c r="BD109" s="12">
        <f t="shared" si="270"/>
        <v>0</v>
      </c>
      <c r="BE109" s="19">
        <v>0</v>
      </c>
      <c r="BF109" s="13">
        <f t="shared" si="271"/>
        <v>0</v>
      </c>
      <c r="BG109" s="12">
        <f t="shared" si="272"/>
        <v>0</v>
      </c>
      <c r="BH109" s="34">
        <v>98</v>
      </c>
      <c r="BI109" s="13">
        <f t="shared" si="275"/>
        <v>16.333333333333332</v>
      </c>
      <c r="BJ109" s="12">
        <f t="shared" si="276"/>
        <v>1717.2539999999999</v>
      </c>
      <c r="BK109" s="19">
        <v>0</v>
      </c>
      <c r="BL109" s="13">
        <f t="shared" si="277"/>
        <v>0</v>
      </c>
      <c r="BM109" s="12">
        <f t="shared" si="278"/>
        <v>0</v>
      </c>
      <c r="BN109" s="19">
        <v>0</v>
      </c>
      <c r="BO109" s="13">
        <f t="shared" si="279"/>
        <v>0</v>
      </c>
      <c r="BP109" s="12">
        <f t="shared" si="280"/>
        <v>0</v>
      </c>
      <c r="BQ109" s="19"/>
      <c r="BR109" s="13">
        <f t="shared" si="281"/>
        <v>0</v>
      </c>
      <c r="BS109" s="12">
        <f t="shared" si="282"/>
        <v>0</v>
      </c>
      <c r="BT109" s="19">
        <v>0</v>
      </c>
      <c r="BU109" s="13">
        <f t="shared" si="283"/>
        <v>0</v>
      </c>
      <c r="BV109" s="12">
        <f t="shared" si="284"/>
        <v>0</v>
      </c>
      <c r="BW109" s="19">
        <v>0</v>
      </c>
      <c r="BX109" s="13">
        <f t="shared" si="285"/>
        <v>0</v>
      </c>
      <c r="BY109" s="12">
        <f t="shared" si="286"/>
        <v>0</v>
      </c>
      <c r="BZ109" s="19">
        <v>0</v>
      </c>
      <c r="CA109" s="13">
        <f t="shared" si="287"/>
        <v>0</v>
      </c>
      <c r="CB109" s="12">
        <f t="shared" si="288"/>
        <v>0</v>
      </c>
      <c r="CD109" s="13">
        <f t="shared" si="289"/>
        <v>0</v>
      </c>
      <c r="CE109" s="12">
        <f t="shared" si="290"/>
        <v>0</v>
      </c>
      <c r="CF109" s="34">
        <v>0</v>
      </c>
      <c r="CG109" s="13">
        <f t="shared" si="291"/>
        <v>0</v>
      </c>
      <c r="CH109" s="12">
        <f t="shared" si="292"/>
        <v>0</v>
      </c>
      <c r="CI109" s="19">
        <v>0</v>
      </c>
      <c r="CJ109" s="13">
        <f t="shared" si="293"/>
        <v>0</v>
      </c>
      <c r="CK109" s="12">
        <f t="shared" si="294"/>
        <v>0</v>
      </c>
      <c r="CL109" s="19"/>
      <c r="CM109" s="13">
        <f t="shared" si="295"/>
        <v>0</v>
      </c>
      <c r="CN109" s="12">
        <f t="shared" si="296"/>
        <v>0</v>
      </c>
      <c r="CO109" s="19">
        <f>+ROUND(SUMIFS('[2]CHI TIÊT'!$AC:$AC,'[2]CHI TIÊT'!$I:$I,$A109,'[2]CHI TIÊT'!$M:$M,$B$1)*$D109,0)+ROUND(SUMIFS('[2]CHI TIÊT'!$AC:$AC,'[2]CHI TIÊT'!$I:$I,$A109,'[2]CHI TIÊT'!$M:$M,$B$2)*$D109,0)+ROUND(SUMIFS('[2]CHI TIÊT'!$AC:$AC,'[2]CHI TIÊT'!$I:$I,$A109,'[2]CHI TIÊT'!$M:$M,$B$3)*$D109,0)</f>
        <v>0</v>
      </c>
      <c r="CP109" s="13">
        <f t="shared" si="297"/>
        <v>0</v>
      </c>
      <c r="CQ109" s="12">
        <f t="shared" si="298"/>
        <v>0</v>
      </c>
      <c r="CS109">
        <f t="shared" si="118"/>
        <v>0</v>
      </c>
    </row>
    <row r="110" spans="1:100" x14ac:dyDescent="0.25">
      <c r="A110" s="1">
        <v>173162000</v>
      </c>
      <c r="B110" t="s">
        <v>66</v>
      </c>
      <c r="C110" t="s">
        <v>67</v>
      </c>
      <c r="D110" s="2">
        <v>0.16135458167330677</v>
      </c>
      <c r="E110" s="6">
        <v>6</v>
      </c>
      <c r="F110" s="6">
        <v>17.523</v>
      </c>
      <c r="G110" s="1">
        <v>322002</v>
      </c>
      <c r="H110" s="1" t="s">
        <v>45</v>
      </c>
      <c r="L110" s="19"/>
      <c r="O110" s="19">
        <v>0</v>
      </c>
      <c r="P110" s="13">
        <f t="shared" si="243"/>
        <v>0</v>
      </c>
      <c r="Q110" s="12">
        <f t="shared" si="244"/>
        <v>0</v>
      </c>
      <c r="R110" s="19"/>
      <c r="S110" s="13">
        <f t="shared" si="273"/>
        <v>0</v>
      </c>
      <c r="T110" s="12">
        <f t="shared" si="274"/>
        <v>0</v>
      </c>
      <c r="V110" s="13">
        <f t="shared" si="247"/>
        <v>0</v>
      </c>
      <c r="W110" s="12">
        <f t="shared" si="248"/>
        <v>0</v>
      </c>
      <c r="Y110" s="13">
        <f t="shared" si="249"/>
        <v>0</v>
      </c>
      <c r="Z110" s="12">
        <f t="shared" si="250"/>
        <v>0</v>
      </c>
      <c r="AA110" s="4">
        <v>0</v>
      </c>
      <c r="AB110" s="13">
        <f t="shared" si="251"/>
        <v>0</v>
      </c>
      <c r="AC110" s="12">
        <f t="shared" si="252"/>
        <v>0</v>
      </c>
      <c r="AD110" s="6">
        <v>0</v>
      </c>
      <c r="AE110" s="13">
        <f t="shared" si="253"/>
        <v>0</v>
      </c>
      <c r="AF110" s="12">
        <f t="shared" si="254"/>
        <v>0</v>
      </c>
      <c r="AG110" s="4">
        <v>0</v>
      </c>
      <c r="AH110" s="13">
        <f t="shared" si="255"/>
        <v>0</v>
      </c>
      <c r="AI110" s="12">
        <f t="shared" si="256"/>
        <v>0</v>
      </c>
      <c r="AJ110" s="6">
        <v>0</v>
      </c>
      <c r="AK110" s="13">
        <f t="shared" si="257"/>
        <v>0</v>
      </c>
      <c r="AL110" s="12">
        <f t="shared" si="258"/>
        <v>0</v>
      </c>
      <c r="AN110" s="13">
        <f t="shared" si="259"/>
        <v>0</v>
      </c>
      <c r="AO110" s="12">
        <f t="shared" si="260"/>
        <v>0</v>
      </c>
      <c r="AQ110" s="13">
        <f t="shared" si="261"/>
        <v>0</v>
      </c>
      <c r="AR110" s="12">
        <f t="shared" si="262"/>
        <v>0</v>
      </c>
      <c r="AS110" s="4">
        <v>0</v>
      </c>
      <c r="AT110" s="13">
        <f t="shared" si="263"/>
        <v>0</v>
      </c>
      <c r="AU110" s="12">
        <f t="shared" si="264"/>
        <v>0</v>
      </c>
      <c r="AW110" s="13">
        <f t="shared" si="265"/>
        <v>0</v>
      </c>
      <c r="AX110" s="12">
        <f t="shared" si="266"/>
        <v>0</v>
      </c>
      <c r="AY110" s="4">
        <v>0</v>
      </c>
      <c r="AZ110" s="13">
        <f t="shared" si="267"/>
        <v>0</v>
      </c>
      <c r="BA110" s="12">
        <f t="shared" si="268"/>
        <v>0</v>
      </c>
      <c r="BB110" s="4">
        <v>0</v>
      </c>
      <c r="BC110" s="13">
        <f t="shared" si="269"/>
        <v>0</v>
      </c>
      <c r="BD110" s="12">
        <f t="shared" si="270"/>
        <v>0</v>
      </c>
      <c r="BE110" s="19">
        <v>0</v>
      </c>
      <c r="BF110" s="13">
        <f t="shared" si="271"/>
        <v>0</v>
      </c>
      <c r="BG110" s="12">
        <f t="shared" si="272"/>
        <v>0</v>
      </c>
      <c r="BH110" s="34">
        <v>97</v>
      </c>
      <c r="BI110" s="13">
        <f t="shared" si="275"/>
        <v>16.166666666666668</v>
      </c>
      <c r="BJ110" s="12">
        <f t="shared" si="276"/>
        <v>1699.731</v>
      </c>
      <c r="BK110" s="19">
        <v>0</v>
      </c>
      <c r="BL110" s="13">
        <f t="shared" si="277"/>
        <v>0</v>
      </c>
      <c r="BM110" s="12">
        <f t="shared" si="278"/>
        <v>0</v>
      </c>
      <c r="BN110" s="19">
        <v>0</v>
      </c>
      <c r="BO110" s="13">
        <f t="shared" si="279"/>
        <v>0</v>
      </c>
      <c r="BP110" s="12">
        <f t="shared" si="280"/>
        <v>0</v>
      </c>
      <c r="BQ110" s="19"/>
      <c r="BR110" s="13">
        <f t="shared" si="281"/>
        <v>0</v>
      </c>
      <c r="BS110" s="12">
        <f t="shared" si="282"/>
        <v>0</v>
      </c>
      <c r="BT110" s="19">
        <v>0</v>
      </c>
      <c r="BU110" s="13">
        <f t="shared" si="283"/>
        <v>0</v>
      </c>
      <c r="BV110" s="12">
        <f t="shared" si="284"/>
        <v>0</v>
      </c>
      <c r="BW110" s="19">
        <v>0</v>
      </c>
      <c r="BX110" s="13">
        <f t="shared" si="285"/>
        <v>0</v>
      </c>
      <c r="BY110" s="12">
        <f t="shared" si="286"/>
        <v>0</v>
      </c>
      <c r="BZ110" s="19">
        <v>0</v>
      </c>
      <c r="CA110" s="13">
        <f t="shared" si="287"/>
        <v>0</v>
      </c>
      <c r="CB110" s="12">
        <f t="shared" si="288"/>
        <v>0</v>
      </c>
      <c r="CD110" s="13">
        <f t="shared" si="289"/>
        <v>0</v>
      </c>
      <c r="CE110" s="12">
        <f t="shared" si="290"/>
        <v>0</v>
      </c>
      <c r="CF110" s="34">
        <v>0</v>
      </c>
      <c r="CG110" s="13">
        <f t="shared" si="291"/>
        <v>0</v>
      </c>
      <c r="CH110" s="12">
        <f t="shared" si="292"/>
        <v>0</v>
      </c>
      <c r="CI110" s="19">
        <v>0</v>
      </c>
      <c r="CJ110" s="13">
        <f t="shared" si="293"/>
        <v>0</v>
      </c>
      <c r="CK110" s="12">
        <f t="shared" si="294"/>
        <v>0</v>
      </c>
      <c r="CL110" s="19"/>
      <c r="CM110" s="13">
        <f t="shared" si="295"/>
        <v>0</v>
      </c>
      <c r="CN110" s="12">
        <f t="shared" si="296"/>
        <v>0</v>
      </c>
      <c r="CO110" s="19">
        <f>+ROUND(SUMIFS('[2]CHI TIÊT'!$AC:$AC,'[2]CHI TIÊT'!$I:$I,$A110,'[2]CHI TIÊT'!$M:$M,$B$1)*$D110,0)+ROUND(SUMIFS('[2]CHI TIÊT'!$AC:$AC,'[2]CHI TIÊT'!$I:$I,$A110,'[2]CHI TIÊT'!$M:$M,$B$2)*$D110,0)+ROUND(SUMIFS('[2]CHI TIÊT'!$AC:$AC,'[2]CHI TIÊT'!$I:$I,$A110,'[2]CHI TIÊT'!$M:$M,$B$3)*$D110,0)</f>
        <v>0</v>
      </c>
      <c r="CP110" s="13">
        <f t="shared" si="297"/>
        <v>0</v>
      </c>
      <c r="CQ110" s="12">
        <f t="shared" si="298"/>
        <v>0</v>
      </c>
      <c r="CS110">
        <f t="shared" si="118"/>
        <v>0</v>
      </c>
    </row>
    <row r="111" spans="1:100" x14ac:dyDescent="0.25">
      <c r="A111" s="1">
        <v>173162000</v>
      </c>
      <c r="B111" t="s">
        <v>68</v>
      </c>
      <c r="C111" t="s">
        <v>69</v>
      </c>
      <c r="D111" s="2">
        <v>5.1792828685258967E-2</v>
      </c>
      <c r="E111" s="6">
        <v>6</v>
      </c>
      <c r="F111" s="6">
        <v>17.523</v>
      </c>
      <c r="G111" s="1">
        <v>322002</v>
      </c>
      <c r="H111" s="1" t="s">
        <v>45</v>
      </c>
      <c r="L111" s="19"/>
      <c r="O111" s="19">
        <v>0</v>
      </c>
      <c r="P111" s="13">
        <f t="shared" si="243"/>
        <v>0</v>
      </c>
      <c r="Q111" s="12">
        <f t="shared" si="244"/>
        <v>0</v>
      </c>
      <c r="R111" s="19"/>
      <c r="S111" s="13">
        <f t="shared" si="273"/>
        <v>0</v>
      </c>
      <c r="T111" s="12">
        <f t="shared" si="274"/>
        <v>0</v>
      </c>
      <c r="V111" s="13">
        <f t="shared" si="247"/>
        <v>0</v>
      </c>
      <c r="W111" s="12">
        <f t="shared" si="248"/>
        <v>0</v>
      </c>
      <c r="Y111" s="13">
        <f t="shared" si="249"/>
        <v>0</v>
      </c>
      <c r="Z111" s="12">
        <f t="shared" si="250"/>
        <v>0</v>
      </c>
      <c r="AA111" s="4">
        <v>0</v>
      </c>
      <c r="AB111" s="13">
        <f t="shared" si="251"/>
        <v>0</v>
      </c>
      <c r="AC111" s="12">
        <f t="shared" si="252"/>
        <v>0</v>
      </c>
      <c r="AD111" s="6">
        <v>0</v>
      </c>
      <c r="AE111" s="13">
        <f t="shared" si="253"/>
        <v>0</v>
      </c>
      <c r="AF111" s="12">
        <f t="shared" si="254"/>
        <v>0</v>
      </c>
      <c r="AG111" s="4">
        <v>0</v>
      </c>
      <c r="AH111" s="13">
        <f t="shared" si="255"/>
        <v>0</v>
      </c>
      <c r="AI111" s="12">
        <f t="shared" si="256"/>
        <v>0</v>
      </c>
      <c r="AJ111" s="6">
        <v>0</v>
      </c>
      <c r="AK111" s="13">
        <f t="shared" si="257"/>
        <v>0</v>
      </c>
      <c r="AL111" s="12">
        <f t="shared" si="258"/>
        <v>0</v>
      </c>
      <c r="AN111" s="13">
        <f t="shared" si="259"/>
        <v>0</v>
      </c>
      <c r="AO111" s="12">
        <f t="shared" si="260"/>
        <v>0</v>
      </c>
      <c r="AQ111" s="13">
        <f t="shared" si="261"/>
        <v>0</v>
      </c>
      <c r="AR111" s="12">
        <f t="shared" si="262"/>
        <v>0</v>
      </c>
      <c r="AS111" s="4">
        <v>0</v>
      </c>
      <c r="AT111" s="13">
        <f t="shared" si="263"/>
        <v>0</v>
      </c>
      <c r="AU111" s="12">
        <f t="shared" si="264"/>
        <v>0</v>
      </c>
      <c r="AW111" s="13">
        <f t="shared" si="265"/>
        <v>0</v>
      </c>
      <c r="AX111" s="12">
        <f t="shared" si="266"/>
        <v>0</v>
      </c>
      <c r="AY111" s="4">
        <v>0</v>
      </c>
      <c r="AZ111" s="13">
        <f t="shared" si="267"/>
        <v>0</v>
      </c>
      <c r="BA111" s="12">
        <f t="shared" si="268"/>
        <v>0</v>
      </c>
      <c r="BB111" s="4">
        <v>0</v>
      </c>
      <c r="BC111" s="13">
        <f t="shared" si="269"/>
        <v>0</v>
      </c>
      <c r="BD111" s="12">
        <f t="shared" si="270"/>
        <v>0</v>
      </c>
      <c r="BE111" s="19">
        <v>0</v>
      </c>
      <c r="BF111" s="13">
        <f t="shared" si="271"/>
        <v>0</v>
      </c>
      <c r="BG111" s="12">
        <f t="shared" si="272"/>
        <v>0</v>
      </c>
      <c r="BH111" s="34">
        <v>31</v>
      </c>
      <c r="BI111" s="13">
        <f t="shared" si="275"/>
        <v>5.166666666666667</v>
      </c>
      <c r="BJ111" s="12">
        <f t="shared" si="276"/>
        <v>543.21299999999997</v>
      </c>
      <c r="BK111" s="19">
        <v>0</v>
      </c>
      <c r="BL111" s="13">
        <f t="shared" si="277"/>
        <v>0</v>
      </c>
      <c r="BM111" s="12">
        <f t="shared" si="278"/>
        <v>0</v>
      </c>
      <c r="BN111" s="19">
        <v>0</v>
      </c>
      <c r="BO111" s="13">
        <f t="shared" si="279"/>
        <v>0</v>
      </c>
      <c r="BP111" s="12">
        <f t="shared" si="280"/>
        <v>0</v>
      </c>
      <c r="BQ111" s="19"/>
      <c r="BR111" s="13">
        <f t="shared" si="281"/>
        <v>0</v>
      </c>
      <c r="BS111" s="12">
        <f t="shared" si="282"/>
        <v>0</v>
      </c>
      <c r="BT111" s="19">
        <v>0</v>
      </c>
      <c r="BU111" s="13">
        <f t="shared" si="283"/>
        <v>0</v>
      </c>
      <c r="BV111" s="12">
        <f t="shared" si="284"/>
        <v>0</v>
      </c>
      <c r="BW111" s="19">
        <v>0</v>
      </c>
      <c r="BX111" s="13">
        <f t="shared" si="285"/>
        <v>0</v>
      </c>
      <c r="BY111" s="12">
        <f t="shared" si="286"/>
        <v>0</v>
      </c>
      <c r="BZ111" s="19">
        <v>0</v>
      </c>
      <c r="CA111" s="13">
        <f t="shared" si="287"/>
        <v>0</v>
      </c>
      <c r="CB111" s="12">
        <f t="shared" si="288"/>
        <v>0</v>
      </c>
      <c r="CD111" s="13">
        <f t="shared" si="289"/>
        <v>0</v>
      </c>
      <c r="CE111" s="12">
        <f t="shared" si="290"/>
        <v>0</v>
      </c>
      <c r="CF111" s="34">
        <v>0</v>
      </c>
      <c r="CG111" s="13">
        <f t="shared" si="291"/>
        <v>0</v>
      </c>
      <c r="CH111" s="12">
        <f t="shared" si="292"/>
        <v>0</v>
      </c>
      <c r="CI111" s="19">
        <v>0</v>
      </c>
      <c r="CJ111" s="13">
        <f t="shared" si="293"/>
        <v>0</v>
      </c>
      <c r="CK111" s="12">
        <f t="shared" si="294"/>
        <v>0</v>
      </c>
      <c r="CL111" s="19"/>
      <c r="CM111" s="13">
        <f t="shared" si="295"/>
        <v>0</v>
      </c>
      <c r="CN111" s="12">
        <f t="shared" si="296"/>
        <v>0</v>
      </c>
      <c r="CO111" s="19">
        <f>+ROUND(SUMIFS('[2]CHI TIÊT'!$AC:$AC,'[2]CHI TIÊT'!$I:$I,$A111,'[2]CHI TIÊT'!$M:$M,$B$1)*$D111,0)+ROUND(SUMIFS('[2]CHI TIÊT'!$AC:$AC,'[2]CHI TIÊT'!$I:$I,$A111,'[2]CHI TIÊT'!$M:$M,$B$2)*$D111,0)+ROUND(SUMIFS('[2]CHI TIÊT'!$AC:$AC,'[2]CHI TIÊT'!$I:$I,$A111,'[2]CHI TIÊT'!$M:$M,$B$3)*$D111,0)</f>
        <v>0</v>
      </c>
      <c r="CP111" s="13">
        <f t="shared" si="297"/>
        <v>0</v>
      </c>
      <c r="CQ111" s="12">
        <f t="shared" si="298"/>
        <v>0</v>
      </c>
      <c r="CS111">
        <f t="shared" si="118"/>
        <v>0</v>
      </c>
    </row>
    <row r="112" spans="1:100" x14ac:dyDescent="0.25">
      <c r="L112" s="19"/>
      <c r="O112" s="19">
        <v>0</v>
      </c>
      <c r="R112" s="19"/>
      <c r="AA112" s="4">
        <v>0</v>
      </c>
      <c r="AD112" s="6">
        <v>0</v>
      </c>
      <c r="AG112" s="4">
        <v>0</v>
      </c>
      <c r="AJ112" s="6">
        <v>0</v>
      </c>
      <c r="AS112" s="4">
        <v>0</v>
      </c>
      <c r="AY112" s="4">
        <v>0</v>
      </c>
      <c r="BB112" s="4">
        <v>0</v>
      </c>
      <c r="BE112" s="19">
        <v>0</v>
      </c>
      <c r="BH112" s="34">
        <v>0</v>
      </c>
      <c r="BK112" s="19">
        <v>0</v>
      </c>
      <c r="BN112" s="19">
        <v>0</v>
      </c>
      <c r="BQ112" s="19"/>
      <c r="BT112" s="19">
        <v>0</v>
      </c>
      <c r="BW112" s="19">
        <v>0</v>
      </c>
      <c r="BZ112" s="19">
        <v>0</v>
      </c>
      <c r="CF112" s="34">
        <v>0</v>
      </c>
      <c r="CI112" s="19">
        <v>0</v>
      </c>
      <c r="CL112" s="19"/>
      <c r="CO112" s="19">
        <f>+ROUND(SUMIFS('[2]CHI TIÊT'!$AC:$AC,'[2]CHI TIÊT'!$I:$I,$A112,'[2]CHI TIÊT'!$M:$M,$B$1)*$D112,0)+ROUND(SUMIFS('[2]CHI TIÊT'!$AC:$AC,'[2]CHI TIÊT'!$I:$I,$A112,'[2]CHI TIÊT'!$M:$M,$B$2)*$D112,0)+ROUND(SUMIFS('[2]CHI TIÊT'!$AC:$AC,'[2]CHI TIÊT'!$I:$I,$A112,'[2]CHI TIÊT'!$M:$M,$B$3)*$D112,0)</f>
        <v>0</v>
      </c>
      <c r="CS112">
        <f t="shared" si="118"/>
        <v>0</v>
      </c>
    </row>
    <row r="113" spans="1:97" x14ac:dyDescent="0.25">
      <c r="A113" s="1">
        <v>173163000</v>
      </c>
      <c r="B113" t="s">
        <v>56</v>
      </c>
      <c r="C113" t="s">
        <v>57</v>
      </c>
      <c r="D113" s="2">
        <v>0.20517928286852591</v>
      </c>
      <c r="E113" s="6">
        <v>6</v>
      </c>
      <c r="F113" s="6">
        <v>17.523</v>
      </c>
      <c r="G113" s="1">
        <v>322100</v>
      </c>
      <c r="H113" s="1" t="s">
        <v>85</v>
      </c>
      <c r="L113" s="19"/>
      <c r="O113" s="19">
        <v>0</v>
      </c>
      <c r="P113" s="13">
        <f t="shared" ref="P113:P119" si="299">+IFERROR(O113/$E113,0)</f>
        <v>0</v>
      </c>
      <c r="Q113" s="12">
        <f t="shared" ref="Q113:Q119" si="300">+O113*$F113</f>
        <v>0</v>
      </c>
      <c r="R113" s="19"/>
      <c r="S113" s="13">
        <f t="shared" ref="S113" si="301">+IFERROR(R113/$E113,0)</f>
        <v>0</v>
      </c>
      <c r="T113" s="12">
        <f t="shared" ref="T113" si="302">+R113*$F113</f>
        <v>0</v>
      </c>
      <c r="V113" s="13">
        <f t="shared" ref="V113:V119" si="303">+IFERROR(U113/$E113,0)</f>
        <v>0</v>
      </c>
      <c r="W113" s="12">
        <f t="shared" ref="W113:W119" si="304">+U113*$F113</f>
        <v>0</v>
      </c>
      <c r="Y113" s="13">
        <f t="shared" ref="Y113:Y119" si="305">+IFERROR(X113/$E113,0)</f>
        <v>0</v>
      </c>
      <c r="Z113" s="12">
        <f t="shared" ref="Z113:Z119" si="306">+X113*$F113</f>
        <v>0</v>
      </c>
      <c r="AA113" s="4">
        <v>0</v>
      </c>
      <c r="AB113" s="13">
        <f t="shared" ref="AB113:AB119" si="307">+IFERROR(AA113/$E113,0)</f>
        <v>0</v>
      </c>
      <c r="AC113" s="12">
        <f t="shared" ref="AC113:AC119" si="308">+AA113*$F113</f>
        <v>0</v>
      </c>
      <c r="AD113" s="6">
        <v>0</v>
      </c>
      <c r="AE113" s="13">
        <f t="shared" ref="AE113:AE119" si="309">+IFERROR(AD113/$E113,0)</f>
        <v>0</v>
      </c>
      <c r="AF113" s="12">
        <f t="shared" ref="AF113:AF119" si="310">+AD113*$F113</f>
        <v>0</v>
      </c>
      <c r="AG113" s="4">
        <v>0</v>
      </c>
      <c r="AH113" s="13">
        <f t="shared" ref="AH113:AH119" si="311">+IFERROR(AG113/$E113,0)</f>
        <v>0</v>
      </c>
      <c r="AI113" s="12">
        <f t="shared" ref="AI113:AI119" si="312">+AG113*$F113</f>
        <v>0</v>
      </c>
      <c r="AJ113" s="6">
        <v>0</v>
      </c>
      <c r="AK113" s="13">
        <f t="shared" ref="AK113:AK119" si="313">+IFERROR(AJ113/$E113,0)</f>
        <v>0</v>
      </c>
      <c r="AL113" s="12">
        <f t="shared" ref="AL113:AL119" si="314">+AJ113*$F113</f>
        <v>0</v>
      </c>
      <c r="AN113" s="13">
        <f t="shared" ref="AN113:AN119" si="315">+IFERROR(AM113/$E113,0)</f>
        <v>0</v>
      </c>
      <c r="AO113" s="12">
        <f t="shared" ref="AO113:AO119" si="316">+AM113*$F113</f>
        <v>0</v>
      </c>
      <c r="AQ113" s="13">
        <f t="shared" ref="AQ113:AQ119" si="317">+IFERROR(AP113/$E113,0)</f>
        <v>0</v>
      </c>
      <c r="AR113" s="12">
        <f t="shared" ref="AR113:AR119" si="318">+AP113*$F113</f>
        <v>0</v>
      </c>
      <c r="AS113" s="4">
        <v>0</v>
      </c>
      <c r="AT113" s="13">
        <f t="shared" ref="AT113:AT119" si="319">+IFERROR(AS113/$E113,0)</f>
        <v>0</v>
      </c>
      <c r="AU113" s="12">
        <f t="shared" ref="AU113:AU119" si="320">+AS113*$F113</f>
        <v>0</v>
      </c>
      <c r="AW113" s="13">
        <f t="shared" ref="AW113:AW119" si="321">+IFERROR(AV113/$E113,0)</f>
        <v>0</v>
      </c>
      <c r="AX113" s="12">
        <f t="shared" ref="AX113:AX119" si="322">+AV113*$F113</f>
        <v>0</v>
      </c>
      <c r="AY113" s="4">
        <v>0</v>
      </c>
      <c r="AZ113" s="13">
        <f t="shared" ref="AZ113:AZ119" si="323">+IFERROR(AY113/$E113,0)</f>
        <v>0</v>
      </c>
      <c r="BA113" s="12">
        <f t="shared" ref="BA113:BA119" si="324">+AY113*$F113</f>
        <v>0</v>
      </c>
      <c r="BB113" s="4">
        <v>0</v>
      </c>
      <c r="BC113" s="13">
        <f t="shared" ref="BC113:BC119" si="325">+IFERROR(BB113/$E113,0)</f>
        <v>0</v>
      </c>
      <c r="BD113" s="12">
        <f t="shared" ref="BD113:BD119" si="326">+BB113*$F113</f>
        <v>0</v>
      </c>
      <c r="BE113" s="19">
        <v>0</v>
      </c>
      <c r="BF113" s="13">
        <f t="shared" ref="BF113:BF119" si="327">+IFERROR(BE113/$E113,0)</f>
        <v>0</v>
      </c>
      <c r="BG113" s="12">
        <f t="shared" ref="BG113:BG119" si="328">+BE113*$F113</f>
        <v>0</v>
      </c>
      <c r="BH113" s="34">
        <v>37</v>
      </c>
      <c r="BI113" s="13">
        <f>+IFERROR(BH113/$E113,0)</f>
        <v>6.166666666666667</v>
      </c>
      <c r="BJ113" s="12">
        <f>+BH113*$F113</f>
        <v>648.351</v>
      </c>
      <c r="BK113" s="19">
        <v>0</v>
      </c>
      <c r="BL113" s="13">
        <f t="shared" ref="BL113:BL119" si="329">+IFERROR(BK113/$E113,0)</f>
        <v>0</v>
      </c>
      <c r="BM113" s="12">
        <f t="shared" ref="BM113:BM119" si="330">+BK113*$F113</f>
        <v>0</v>
      </c>
      <c r="BN113" s="19">
        <v>0</v>
      </c>
      <c r="BO113" s="13">
        <f t="shared" ref="BO113:BO119" si="331">+IFERROR(BN113/$E113,0)</f>
        <v>0</v>
      </c>
      <c r="BP113" s="12">
        <f t="shared" ref="BP113:BP119" si="332">+BN113*$F113</f>
        <v>0</v>
      </c>
      <c r="BQ113" s="19"/>
      <c r="BR113" s="13">
        <f t="shared" ref="BR113:BR119" si="333">+IFERROR(BQ113/$E113,0)</f>
        <v>0</v>
      </c>
      <c r="BS113" s="12">
        <f t="shared" ref="BS113:BS119" si="334">+BQ113*$F113</f>
        <v>0</v>
      </c>
      <c r="BT113" s="19">
        <v>0</v>
      </c>
      <c r="BU113" s="13">
        <f t="shared" ref="BU113:BU119" si="335">+IFERROR(BT113/$E113,0)</f>
        <v>0</v>
      </c>
      <c r="BV113" s="12">
        <f t="shared" ref="BV113:BV119" si="336">+BT113*$F113</f>
        <v>0</v>
      </c>
      <c r="BW113" s="19">
        <v>0</v>
      </c>
      <c r="BX113" s="13">
        <f t="shared" ref="BX113:BX119" si="337">+IFERROR(BW113/$E113,0)</f>
        <v>0</v>
      </c>
      <c r="BY113" s="12">
        <f t="shared" ref="BY113:BY119" si="338">+BW113*$F113</f>
        <v>0</v>
      </c>
      <c r="BZ113" s="19">
        <v>0</v>
      </c>
      <c r="CA113" s="13">
        <f t="shared" ref="CA113:CA119" si="339">+IFERROR(BZ113/$E113,0)</f>
        <v>0</v>
      </c>
      <c r="CB113" s="12">
        <f t="shared" ref="CB113:CB119" si="340">+BZ113*$F113</f>
        <v>0</v>
      </c>
      <c r="CD113" s="13">
        <f t="shared" ref="CD113:CD119" si="341">+IFERROR(CC113/$E113,0)</f>
        <v>0</v>
      </c>
      <c r="CE113" s="12">
        <f t="shared" ref="CE113:CE119" si="342">+CC113*$F113</f>
        <v>0</v>
      </c>
      <c r="CF113" s="34">
        <v>0</v>
      </c>
      <c r="CG113" s="13">
        <f t="shared" ref="CG113:CG119" si="343">+IFERROR(CF113/$E113,0)</f>
        <v>0</v>
      </c>
      <c r="CH113" s="12">
        <f t="shared" ref="CH113:CH119" si="344">+CF113*$F113</f>
        <v>0</v>
      </c>
      <c r="CI113" s="19">
        <v>0</v>
      </c>
      <c r="CJ113" s="13">
        <f t="shared" ref="CJ113:CJ119" si="345">+IFERROR(CI113/$E113,0)</f>
        <v>0</v>
      </c>
      <c r="CK113" s="12">
        <f t="shared" ref="CK113:CK119" si="346">+CI113*$F113</f>
        <v>0</v>
      </c>
      <c r="CL113" s="19"/>
      <c r="CM113" s="13">
        <f t="shared" ref="CM113:CM119" si="347">+IFERROR(CL113/$E113,0)</f>
        <v>0</v>
      </c>
      <c r="CN113" s="12">
        <f t="shared" ref="CN113:CN119" si="348">+CL113*$F113</f>
        <v>0</v>
      </c>
      <c r="CO113" s="19">
        <f>+ROUND(SUMIFS('[2]CHI TIÊT'!$AC:$AC,'[2]CHI TIÊT'!$I:$I,$A113,'[2]CHI TIÊT'!$M:$M,$B$1)*$D113,0)+ROUND(SUMIFS('[2]CHI TIÊT'!$AC:$AC,'[2]CHI TIÊT'!$I:$I,$A113,'[2]CHI TIÊT'!$M:$M,$B$2)*$D113,0)+ROUND(SUMIFS('[2]CHI TIÊT'!$AC:$AC,'[2]CHI TIÊT'!$I:$I,$A113,'[2]CHI TIÊT'!$M:$M,$B$3)*$D113,0)</f>
        <v>0</v>
      </c>
      <c r="CP113" s="13">
        <f t="shared" ref="CP113:CP119" si="349">+IFERROR(CO113/$E113,0)</f>
        <v>0</v>
      </c>
      <c r="CQ113" s="12">
        <f t="shared" ref="CQ113:CQ119" si="350">+CO113*$F113</f>
        <v>0</v>
      </c>
      <c r="CS113">
        <f t="shared" si="118"/>
        <v>0</v>
      </c>
    </row>
    <row r="114" spans="1:97" x14ac:dyDescent="0.25">
      <c r="A114" s="1">
        <v>173163000</v>
      </c>
      <c r="B114" t="s">
        <v>58</v>
      </c>
      <c r="C114" t="s">
        <v>59</v>
      </c>
      <c r="D114" s="2">
        <v>0.12151394422310756</v>
      </c>
      <c r="E114" s="6">
        <v>6</v>
      </c>
      <c r="F114" s="6">
        <v>17.523</v>
      </c>
      <c r="G114" s="1">
        <v>322100</v>
      </c>
      <c r="H114" s="1" t="s">
        <v>85</v>
      </c>
      <c r="L114" s="19"/>
      <c r="O114" s="19">
        <v>0</v>
      </c>
      <c r="P114" s="13">
        <f t="shared" si="299"/>
        <v>0</v>
      </c>
      <c r="Q114" s="12">
        <f t="shared" si="300"/>
        <v>0</v>
      </c>
      <c r="R114" s="19"/>
      <c r="S114" s="13">
        <f t="shared" ref="S114:S119" si="351">+IFERROR(R114/$E114,0)</f>
        <v>0</v>
      </c>
      <c r="T114" s="12">
        <f t="shared" ref="T114:T119" si="352">+R114*$F114</f>
        <v>0</v>
      </c>
      <c r="V114" s="13">
        <f t="shared" si="303"/>
        <v>0</v>
      </c>
      <c r="W114" s="12">
        <f t="shared" si="304"/>
        <v>0</v>
      </c>
      <c r="Y114" s="13">
        <f t="shared" si="305"/>
        <v>0</v>
      </c>
      <c r="Z114" s="12">
        <f t="shared" si="306"/>
        <v>0</v>
      </c>
      <c r="AA114" s="4">
        <v>0</v>
      </c>
      <c r="AB114" s="13">
        <f t="shared" si="307"/>
        <v>0</v>
      </c>
      <c r="AC114" s="12">
        <f t="shared" si="308"/>
        <v>0</v>
      </c>
      <c r="AD114" s="6">
        <v>0</v>
      </c>
      <c r="AE114" s="13">
        <f t="shared" si="309"/>
        <v>0</v>
      </c>
      <c r="AF114" s="12">
        <f t="shared" si="310"/>
        <v>0</v>
      </c>
      <c r="AG114" s="4">
        <v>0</v>
      </c>
      <c r="AH114" s="13">
        <f t="shared" si="311"/>
        <v>0</v>
      </c>
      <c r="AI114" s="12">
        <f t="shared" si="312"/>
        <v>0</v>
      </c>
      <c r="AJ114" s="6">
        <v>0</v>
      </c>
      <c r="AK114" s="13">
        <f t="shared" si="313"/>
        <v>0</v>
      </c>
      <c r="AL114" s="12">
        <f t="shared" si="314"/>
        <v>0</v>
      </c>
      <c r="AN114" s="13">
        <f t="shared" si="315"/>
        <v>0</v>
      </c>
      <c r="AO114" s="12">
        <f t="shared" si="316"/>
        <v>0</v>
      </c>
      <c r="AQ114" s="13">
        <f t="shared" si="317"/>
        <v>0</v>
      </c>
      <c r="AR114" s="12">
        <f t="shared" si="318"/>
        <v>0</v>
      </c>
      <c r="AS114" s="4">
        <v>0</v>
      </c>
      <c r="AT114" s="13">
        <f t="shared" si="319"/>
        <v>0</v>
      </c>
      <c r="AU114" s="12">
        <f t="shared" si="320"/>
        <v>0</v>
      </c>
      <c r="AW114" s="13">
        <f t="shared" si="321"/>
        <v>0</v>
      </c>
      <c r="AX114" s="12">
        <f t="shared" si="322"/>
        <v>0</v>
      </c>
      <c r="AY114" s="4">
        <v>0</v>
      </c>
      <c r="AZ114" s="13">
        <f t="shared" si="323"/>
        <v>0</v>
      </c>
      <c r="BA114" s="12">
        <f t="shared" si="324"/>
        <v>0</v>
      </c>
      <c r="BB114" s="4">
        <v>0</v>
      </c>
      <c r="BC114" s="13">
        <f t="shared" si="325"/>
        <v>0</v>
      </c>
      <c r="BD114" s="12">
        <f t="shared" si="326"/>
        <v>0</v>
      </c>
      <c r="BE114" s="19">
        <v>0</v>
      </c>
      <c r="BF114" s="13">
        <f t="shared" si="327"/>
        <v>0</v>
      </c>
      <c r="BG114" s="12">
        <f t="shared" si="328"/>
        <v>0</v>
      </c>
      <c r="BH114" s="34">
        <v>22</v>
      </c>
      <c r="BI114" s="13">
        <f t="shared" ref="BI114:BI119" si="353">+IFERROR(BH114/$E114,0)</f>
        <v>3.6666666666666665</v>
      </c>
      <c r="BJ114" s="12">
        <f t="shared" ref="BJ114:BJ119" si="354">+BH114*$F114</f>
        <v>385.50599999999997</v>
      </c>
      <c r="BK114" s="19">
        <v>0</v>
      </c>
      <c r="BL114" s="13">
        <f t="shared" si="329"/>
        <v>0</v>
      </c>
      <c r="BM114" s="12">
        <f t="shared" si="330"/>
        <v>0</v>
      </c>
      <c r="BN114" s="19">
        <v>0</v>
      </c>
      <c r="BO114" s="13">
        <f t="shared" si="331"/>
        <v>0</v>
      </c>
      <c r="BP114" s="12">
        <f t="shared" si="332"/>
        <v>0</v>
      </c>
      <c r="BQ114" s="19"/>
      <c r="BR114" s="13">
        <f t="shared" si="333"/>
        <v>0</v>
      </c>
      <c r="BS114" s="12">
        <f t="shared" si="334"/>
        <v>0</v>
      </c>
      <c r="BT114" s="19">
        <v>0</v>
      </c>
      <c r="BU114" s="13">
        <f t="shared" si="335"/>
        <v>0</v>
      </c>
      <c r="BV114" s="12">
        <f t="shared" si="336"/>
        <v>0</v>
      </c>
      <c r="BW114" s="19">
        <v>0</v>
      </c>
      <c r="BX114" s="13">
        <f t="shared" si="337"/>
        <v>0</v>
      </c>
      <c r="BY114" s="12">
        <f t="shared" si="338"/>
        <v>0</v>
      </c>
      <c r="BZ114" s="19">
        <v>0</v>
      </c>
      <c r="CA114" s="13">
        <f t="shared" si="339"/>
        <v>0</v>
      </c>
      <c r="CB114" s="12">
        <f t="shared" si="340"/>
        <v>0</v>
      </c>
      <c r="CD114" s="13">
        <f t="shared" si="341"/>
        <v>0</v>
      </c>
      <c r="CE114" s="12">
        <f t="shared" si="342"/>
        <v>0</v>
      </c>
      <c r="CF114" s="34">
        <v>0</v>
      </c>
      <c r="CG114" s="13">
        <f t="shared" si="343"/>
        <v>0</v>
      </c>
      <c r="CH114" s="12">
        <f t="shared" si="344"/>
        <v>0</v>
      </c>
      <c r="CI114" s="19">
        <v>0</v>
      </c>
      <c r="CJ114" s="13">
        <f t="shared" si="345"/>
        <v>0</v>
      </c>
      <c r="CK114" s="12">
        <f t="shared" si="346"/>
        <v>0</v>
      </c>
      <c r="CL114" s="19"/>
      <c r="CM114" s="13">
        <f t="shared" si="347"/>
        <v>0</v>
      </c>
      <c r="CN114" s="12">
        <f t="shared" si="348"/>
        <v>0</v>
      </c>
      <c r="CO114" s="19">
        <f>+ROUND(SUMIFS('[2]CHI TIÊT'!$AC:$AC,'[2]CHI TIÊT'!$I:$I,$A114,'[2]CHI TIÊT'!$M:$M,$B$1)*$D114,0)+ROUND(SUMIFS('[2]CHI TIÊT'!$AC:$AC,'[2]CHI TIÊT'!$I:$I,$A114,'[2]CHI TIÊT'!$M:$M,$B$2)*$D114,0)+ROUND(SUMIFS('[2]CHI TIÊT'!$AC:$AC,'[2]CHI TIÊT'!$I:$I,$A114,'[2]CHI TIÊT'!$M:$M,$B$3)*$D114,0)</f>
        <v>0</v>
      </c>
      <c r="CP114" s="13">
        <f t="shared" si="349"/>
        <v>0</v>
      </c>
      <c r="CQ114" s="12">
        <f t="shared" si="350"/>
        <v>0</v>
      </c>
      <c r="CS114">
        <f t="shared" si="118"/>
        <v>0</v>
      </c>
    </row>
    <row r="115" spans="1:97" x14ac:dyDescent="0.25">
      <c r="A115" s="1">
        <v>173163000</v>
      </c>
      <c r="B115" t="s">
        <v>60</v>
      </c>
      <c r="C115" t="s">
        <v>61</v>
      </c>
      <c r="D115" s="2">
        <v>0.14541832669322707</v>
      </c>
      <c r="E115" s="6">
        <v>6</v>
      </c>
      <c r="F115" s="6">
        <v>17.523</v>
      </c>
      <c r="G115" s="1">
        <v>322100</v>
      </c>
      <c r="H115" s="1" t="s">
        <v>85</v>
      </c>
      <c r="L115" s="19"/>
      <c r="O115" s="19">
        <v>0</v>
      </c>
      <c r="P115" s="13">
        <f t="shared" si="299"/>
        <v>0</v>
      </c>
      <c r="Q115" s="12">
        <f t="shared" si="300"/>
        <v>0</v>
      </c>
      <c r="R115" s="19"/>
      <c r="S115" s="13">
        <f t="shared" si="351"/>
        <v>0</v>
      </c>
      <c r="T115" s="12">
        <f t="shared" si="352"/>
        <v>0</v>
      </c>
      <c r="V115" s="13">
        <f t="shared" si="303"/>
        <v>0</v>
      </c>
      <c r="W115" s="12">
        <f t="shared" si="304"/>
        <v>0</v>
      </c>
      <c r="Y115" s="13">
        <f t="shared" si="305"/>
        <v>0</v>
      </c>
      <c r="Z115" s="12">
        <f t="shared" si="306"/>
        <v>0</v>
      </c>
      <c r="AA115" s="4">
        <v>0</v>
      </c>
      <c r="AB115" s="13">
        <f t="shared" si="307"/>
        <v>0</v>
      </c>
      <c r="AC115" s="12">
        <f t="shared" si="308"/>
        <v>0</v>
      </c>
      <c r="AD115" s="6">
        <v>0</v>
      </c>
      <c r="AE115" s="13">
        <f t="shared" si="309"/>
        <v>0</v>
      </c>
      <c r="AF115" s="12">
        <f t="shared" si="310"/>
        <v>0</v>
      </c>
      <c r="AG115" s="4">
        <v>0</v>
      </c>
      <c r="AH115" s="13">
        <f t="shared" si="311"/>
        <v>0</v>
      </c>
      <c r="AI115" s="12">
        <f t="shared" si="312"/>
        <v>0</v>
      </c>
      <c r="AJ115" s="6">
        <v>0</v>
      </c>
      <c r="AK115" s="13">
        <f t="shared" si="313"/>
        <v>0</v>
      </c>
      <c r="AL115" s="12">
        <f t="shared" si="314"/>
        <v>0</v>
      </c>
      <c r="AN115" s="13">
        <f t="shared" si="315"/>
        <v>0</v>
      </c>
      <c r="AO115" s="12">
        <f t="shared" si="316"/>
        <v>0</v>
      </c>
      <c r="AQ115" s="13">
        <f t="shared" si="317"/>
        <v>0</v>
      </c>
      <c r="AR115" s="12">
        <f t="shared" si="318"/>
        <v>0</v>
      </c>
      <c r="AS115" s="4">
        <v>0</v>
      </c>
      <c r="AT115" s="13">
        <f t="shared" si="319"/>
        <v>0</v>
      </c>
      <c r="AU115" s="12">
        <f t="shared" si="320"/>
        <v>0</v>
      </c>
      <c r="AW115" s="13">
        <f t="shared" si="321"/>
        <v>0</v>
      </c>
      <c r="AX115" s="12">
        <f t="shared" si="322"/>
        <v>0</v>
      </c>
      <c r="AY115" s="4">
        <v>0</v>
      </c>
      <c r="AZ115" s="13">
        <f t="shared" si="323"/>
        <v>0</v>
      </c>
      <c r="BA115" s="12">
        <f t="shared" si="324"/>
        <v>0</v>
      </c>
      <c r="BB115" s="4">
        <v>0</v>
      </c>
      <c r="BC115" s="13">
        <f t="shared" si="325"/>
        <v>0</v>
      </c>
      <c r="BD115" s="12">
        <f t="shared" si="326"/>
        <v>0</v>
      </c>
      <c r="BE115" s="19">
        <v>0</v>
      </c>
      <c r="BF115" s="13">
        <f t="shared" si="327"/>
        <v>0</v>
      </c>
      <c r="BG115" s="12">
        <f t="shared" si="328"/>
        <v>0</v>
      </c>
      <c r="BH115" s="34">
        <v>26</v>
      </c>
      <c r="BI115" s="13">
        <f t="shared" si="353"/>
        <v>4.333333333333333</v>
      </c>
      <c r="BJ115" s="12">
        <f t="shared" si="354"/>
        <v>455.59800000000001</v>
      </c>
      <c r="BK115" s="19">
        <v>0</v>
      </c>
      <c r="BL115" s="13">
        <f t="shared" si="329"/>
        <v>0</v>
      </c>
      <c r="BM115" s="12">
        <f t="shared" si="330"/>
        <v>0</v>
      </c>
      <c r="BN115" s="19">
        <v>0</v>
      </c>
      <c r="BO115" s="13">
        <f t="shared" si="331"/>
        <v>0</v>
      </c>
      <c r="BP115" s="12">
        <f t="shared" si="332"/>
        <v>0</v>
      </c>
      <c r="BQ115" s="19"/>
      <c r="BR115" s="13">
        <f t="shared" si="333"/>
        <v>0</v>
      </c>
      <c r="BS115" s="12">
        <f t="shared" si="334"/>
        <v>0</v>
      </c>
      <c r="BT115" s="19">
        <v>0</v>
      </c>
      <c r="BU115" s="13">
        <f t="shared" si="335"/>
        <v>0</v>
      </c>
      <c r="BV115" s="12">
        <f t="shared" si="336"/>
        <v>0</v>
      </c>
      <c r="BW115" s="19">
        <v>0</v>
      </c>
      <c r="BX115" s="13">
        <f t="shared" si="337"/>
        <v>0</v>
      </c>
      <c r="BY115" s="12">
        <f t="shared" si="338"/>
        <v>0</v>
      </c>
      <c r="BZ115" s="19">
        <v>0</v>
      </c>
      <c r="CA115" s="13">
        <f t="shared" si="339"/>
        <v>0</v>
      </c>
      <c r="CB115" s="12">
        <f t="shared" si="340"/>
        <v>0</v>
      </c>
      <c r="CD115" s="13">
        <f t="shared" si="341"/>
        <v>0</v>
      </c>
      <c r="CE115" s="12">
        <f t="shared" si="342"/>
        <v>0</v>
      </c>
      <c r="CF115" s="34">
        <v>0</v>
      </c>
      <c r="CG115" s="13">
        <f t="shared" si="343"/>
        <v>0</v>
      </c>
      <c r="CH115" s="12">
        <f t="shared" si="344"/>
        <v>0</v>
      </c>
      <c r="CI115" s="19">
        <v>0</v>
      </c>
      <c r="CJ115" s="13">
        <f t="shared" si="345"/>
        <v>0</v>
      </c>
      <c r="CK115" s="12">
        <f t="shared" si="346"/>
        <v>0</v>
      </c>
      <c r="CL115" s="19"/>
      <c r="CM115" s="13">
        <f t="shared" si="347"/>
        <v>0</v>
      </c>
      <c r="CN115" s="12">
        <f t="shared" si="348"/>
        <v>0</v>
      </c>
      <c r="CO115" s="19">
        <f>+ROUND(SUMIFS('[2]CHI TIÊT'!$AC:$AC,'[2]CHI TIÊT'!$I:$I,$A115,'[2]CHI TIÊT'!$M:$M,$B$1)*$D115,0)+ROUND(SUMIFS('[2]CHI TIÊT'!$AC:$AC,'[2]CHI TIÊT'!$I:$I,$A115,'[2]CHI TIÊT'!$M:$M,$B$2)*$D115,0)+ROUND(SUMIFS('[2]CHI TIÊT'!$AC:$AC,'[2]CHI TIÊT'!$I:$I,$A115,'[2]CHI TIÊT'!$M:$M,$B$3)*$D115,0)</f>
        <v>0</v>
      </c>
      <c r="CP115" s="13">
        <f t="shared" si="349"/>
        <v>0</v>
      </c>
      <c r="CQ115" s="12">
        <f t="shared" si="350"/>
        <v>0</v>
      </c>
      <c r="CS115">
        <f t="shared" si="118"/>
        <v>0</v>
      </c>
    </row>
    <row r="116" spans="1:97" x14ac:dyDescent="0.25">
      <c r="A116" s="1">
        <v>173163000</v>
      </c>
      <c r="B116" t="s">
        <v>62</v>
      </c>
      <c r="C116" t="s">
        <v>63</v>
      </c>
      <c r="D116" s="2">
        <v>0.15139442231075695</v>
      </c>
      <c r="E116" s="6">
        <v>6</v>
      </c>
      <c r="F116" s="6">
        <v>17.523</v>
      </c>
      <c r="G116" s="1">
        <v>322100</v>
      </c>
      <c r="H116" s="1" t="s">
        <v>85</v>
      </c>
      <c r="L116" s="19"/>
      <c r="O116" s="19">
        <v>0</v>
      </c>
      <c r="P116" s="13">
        <f t="shared" si="299"/>
        <v>0</v>
      </c>
      <c r="Q116" s="12">
        <f t="shared" si="300"/>
        <v>0</v>
      </c>
      <c r="R116" s="19"/>
      <c r="S116" s="13">
        <f t="shared" si="351"/>
        <v>0</v>
      </c>
      <c r="T116" s="12">
        <f t="shared" si="352"/>
        <v>0</v>
      </c>
      <c r="V116" s="13">
        <f t="shared" si="303"/>
        <v>0</v>
      </c>
      <c r="W116" s="12">
        <f t="shared" si="304"/>
        <v>0</v>
      </c>
      <c r="Y116" s="13">
        <f t="shared" si="305"/>
        <v>0</v>
      </c>
      <c r="Z116" s="12">
        <f t="shared" si="306"/>
        <v>0</v>
      </c>
      <c r="AA116" s="4">
        <v>0</v>
      </c>
      <c r="AB116" s="13">
        <f t="shared" si="307"/>
        <v>0</v>
      </c>
      <c r="AC116" s="12">
        <f t="shared" si="308"/>
        <v>0</v>
      </c>
      <c r="AD116" s="6">
        <v>0</v>
      </c>
      <c r="AE116" s="13">
        <f t="shared" si="309"/>
        <v>0</v>
      </c>
      <c r="AF116" s="12">
        <f t="shared" si="310"/>
        <v>0</v>
      </c>
      <c r="AG116" s="4">
        <v>0</v>
      </c>
      <c r="AH116" s="13">
        <f t="shared" si="311"/>
        <v>0</v>
      </c>
      <c r="AI116" s="12">
        <f t="shared" si="312"/>
        <v>0</v>
      </c>
      <c r="AJ116" s="6">
        <v>0</v>
      </c>
      <c r="AK116" s="13">
        <f t="shared" si="313"/>
        <v>0</v>
      </c>
      <c r="AL116" s="12">
        <f t="shared" si="314"/>
        <v>0</v>
      </c>
      <c r="AN116" s="13">
        <f t="shared" si="315"/>
        <v>0</v>
      </c>
      <c r="AO116" s="12">
        <f t="shared" si="316"/>
        <v>0</v>
      </c>
      <c r="AQ116" s="13">
        <f t="shared" si="317"/>
        <v>0</v>
      </c>
      <c r="AR116" s="12">
        <f t="shared" si="318"/>
        <v>0</v>
      </c>
      <c r="AS116" s="4">
        <v>0</v>
      </c>
      <c r="AT116" s="13">
        <f t="shared" si="319"/>
        <v>0</v>
      </c>
      <c r="AU116" s="12">
        <f t="shared" si="320"/>
        <v>0</v>
      </c>
      <c r="AW116" s="13">
        <f t="shared" si="321"/>
        <v>0</v>
      </c>
      <c r="AX116" s="12">
        <f t="shared" si="322"/>
        <v>0</v>
      </c>
      <c r="AY116" s="4">
        <v>0</v>
      </c>
      <c r="AZ116" s="13">
        <f t="shared" si="323"/>
        <v>0</v>
      </c>
      <c r="BA116" s="12">
        <f t="shared" si="324"/>
        <v>0</v>
      </c>
      <c r="BB116" s="4">
        <v>0</v>
      </c>
      <c r="BC116" s="13">
        <f t="shared" si="325"/>
        <v>0</v>
      </c>
      <c r="BD116" s="12">
        <f t="shared" si="326"/>
        <v>0</v>
      </c>
      <c r="BE116" s="19">
        <v>0</v>
      </c>
      <c r="BF116" s="13">
        <f t="shared" si="327"/>
        <v>0</v>
      </c>
      <c r="BG116" s="12">
        <f t="shared" si="328"/>
        <v>0</v>
      </c>
      <c r="BH116" s="34">
        <v>27</v>
      </c>
      <c r="BI116" s="13">
        <f t="shared" si="353"/>
        <v>4.5</v>
      </c>
      <c r="BJ116" s="12">
        <f t="shared" si="354"/>
        <v>473.12099999999998</v>
      </c>
      <c r="BK116" s="19">
        <v>0</v>
      </c>
      <c r="BL116" s="13">
        <f t="shared" si="329"/>
        <v>0</v>
      </c>
      <c r="BM116" s="12">
        <f t="shared" si="330"/>
        <v>0</v>
      </c>
      <c r="BN116" s="19">
        <v>0</v>
      </c>
      <c r="BO116" s="13">
        <f t="shared" si="331"/>
        <v>0</v>
      </c>
      <c r="BP116" s="12">
        <f t="shared" si="332"/>
        <v>0</v>
      </c>
      <c r="BQ116" s="19"/>
      <c r="BR116" s="13">
        <f t="shared" si="333"/>
        <v>0</v>
      </c>
      <c r="BS116" s="12">
        <f t="shared" si="334"/>
        <v>0</v>
      </c>
      <c r="BT116" s="19">
        <v>0</v>
      </c>
      <c r="BU116" s="13">
        <f t="shared" si="335"/>
        <v>0</v>
      </c>
      <c r="BV116" s="12">
        <f t="shared" si="336"/>
        <v>0</v>
      </c>
      <c r="BW116" s="19">
        <v>0</v>
      </c>
      <c r="BX116" s="13">
        <f t="shared" si="337"/>
        <v>0</v>
      </c>
      <c r="BY116" s="12">
        <f t="shared" si="338"/>
        <v>0</v>
      </c>
      <c r="BZ116" s="19">
        <v>0</v>
      </c>
      <c r="CA116" s="13">
        <f t="shared" si="339"/>
        <v>0</v>
      </c>
      <c r="CB116" s="12">
        <f t="shared" si="340"/>
        <v>0</v>
      </c>
      <c r="CD116" s="13">
        <f t="shared" si="341"/>
        <v>0</v>
      </c>
      <c r="CE116" s="12">
        <f t="shared" si="342"/>
        <v>0</v>
      </c>
      <c r="CF116" s="34">
        <v>0</v>
      </c>
      <c r="CG116" s="13">
        <f t="shared" si="343"/>
        <v>0</v>
      </c>
      <c r="CH116" s="12">
        <f t="shared" si="344"/>
        <v>0</v>
      </c>
      <c r="CI116" s="19">
        <v>0</v>
      </c>
      <c r="CJ116" s="13">
        <f t="shared" si="345"/>
        <v>0</v>
      </c>
      <c r="CK116" s="12">
        <f t="shared" si="346"/>
        <v>0</v>
      </c>
      <c r="CL116" s="19"/>
      <c r="CM116" s="13">
        <f t="shared" si="347"/>
        <v>0</v>
      </c>
      <c r="CN116" s="12">
        <f t="shared" si="348"/>
        <v>0</v>
      </c>
      <c r="CO116" s="19">
        <f>+ROUND(SUMIFS('[2]CHI TIÊT'!$AC:$AC,'[2]CHI TIÊT'!$I:$I,$A116,'[2]CHI TIÊT'!$M:$M,$B$1)*$D116,0)+ROUND(SUMIFS('[2]CHI TIÊT'!$AC:$AC,'[2]CHI TIÊT'!$I:$I,$A116,'[2]CHI TIÊT'!$M:$M,$B$2)*$D116,0)+ROUND(SUMIFS('[2]CHI TIÊT'!$AC:$AC,'[2]CHI TIÊT'!$I:$I,$A116,'[2]CHI TIÊT'!$M:$M,$B$3)*$D116,0)</f>
        <v>0</v>
      </c>
      <c r="CP116" s="13">
        <f t="shared" si="349"/>
        <v>0</v>
      </c>
      <c r="CQ116" s="12">
        <f t="shared" si="350"/>
        <v>0</v>
      </c>
      <c r="CS116">
        <f t="shared" si="118"/>
        <v>0</v>
      </c>
    </row>
    <row r="117" spans="1:97" x14ac:dyDescent="0.25">
      <c r="A117" s="1">
        <v>173163000</v>
      </c>
      <c r="B117" t="s">
        <v>64</v>
      </c>
      <c r="C117" t="s">
        <v>65</v>
      </c>
      <c r="D117" s="2">
        <v>0.16334661354581673</v>
      </c>
      <c r="E117" s="6">
        <v>6</v>
      </c>
      <c r="F117" s="6">
        <v>17.523</v>
      </c>
      <c r="G117" s="1">
        <v>322100</v>
      </c>
      <c r="H117" s="1" t="s">
        <v>85</v>
      </c>
      <c r="L117" s="19"/>
      <c r="O117" s="19">
        <v>0</v>
      </c>
      <c r="P117" s="13">
        <f t="shared" si="299"/>
        <v>0</v>
      </c>
      <c r="Q117" s="12">
        <f t="shared" si="300"/>
        <v>0</v>
      </c>
      <c r="R117" s="19"/>
      <c r="S117" s="13">
        <f t="shared" si="351"/>
        <v>0</v>
      </c>
      <c r="T117" s="12">
        <f t="shared" si="352"/>
        <v>0</v>
      </c>
      <c r="V117" s="13">
        <f t="shared" si="303"/>
        <v>0</v>
      </c>
      <c r="W117" s="12">
        <f t="shared" si="304"/>
        <v>0</v>
      </c>
      <c r="Y117" s="13">
        <f t="shared" si="305"/>
        <v>0</v>
      </c>
      <c r="Z117" s="12">
        <f t="shared" si="306"/>
        <v>0</v>
      </c>
      <c r="AA117" s="4">
        <v>0</v>
      </c>
      <c r="AB117" s="13">
        <f t="shared" si="307"/>
        <v>0</v>
      </c>
      <c r="AC117" s="12">
        <f t="shared" si="308"/>
        <v>0</v>
      </c>
      <c r="AD117" s="6">
        <v>0</v>
      </c>
      <c r="AE117" s="13">
        <f t="shared" si="309"/>
        <v>0</v>
      </c>
      <c r="AF117" s="12">
        <f t="shared" si="310"/>
        <v>0</v>
      </c>
      <c r="AG117" s="4">
        <v>0</v>
      </c>
      <c r="AH117" s="13">
        <f t="shared" si="311"/>
        <v>0</v>
      </c>
      <c r="AI117" s="12">
        <f t="shared" si="312"/>
        <v>0</v>
      </c>
      <c r="AJ117" s="6">
        <v>0</v>
      </c>
      <c r="AK117" s="13">
        <f t="shared" si="313"/>
        <v>0</v>
      </c>
      <c r="AL117" s="12">
        <f t="shared" si="314"/>
        <v>0</v>
      </c>
      <c r="AN117" s="13">
        <f t="shared" si="315"/>
        <v>0</v>
      </c>
      <c r="AO117" s="12">
        <f t="shared" si="316"/>
        <v>0</v>
      </c>
      <c r="AQ117" s="13">
        <f t="shared" si="317"/>
        <v>0</v>
      </c>
      <c r="AR117" s="12">
        <f t="shared" si="318"/>
        <v>0</v>
      </c>
      <c r="AS117" s="4">
        <v>0</v>
      </c>
      <c r="AT117" s="13">
        <f t="shared" si="319"/>
        <v>0</v>
      </c>
      <c r="AU117" s="12">
        <f t="shared" si="320"/>
        <v>0</v>
      </c>
      <c r="AW117" s="13">
        <f t="shared" si="321"/>
        <v>0</v>
      </c>
      <c r="AX117" s="12">
        <f t="shared" si="322"/>
        <v>0</v>
      </c>
      <c r="AY117" s="4">
        <v>0</v>
      </c>
      <c r="AZ117" s="13">
        <f t="shared" si="323"/>
        <v>0</v>
      </c>
      <c r="BA117" s="12">
        <f t="shared" si="324"/>
        <v>0</v>
      </c>
      <c r="BB117" s="4">
        <v>0</v>
      </c>
      <c r="BC117" s="13">
        <f t="shared" si="325"/>
        <v>0</v>
      </c>
      <c r="BD117" s="12">
        <f t="shared" si="326"/>
        <v>0</v>
      </c>
      <c r="BE117" s="19">
        <v>0</v>
      </c>
      <c r="BF117" s="13">
        <f t="shared" si="327"/>
        <v>0</v>
      </c>
      <c r="BG117" s="12">
        <f t="shared" si="328"/>
        <v>0</v>
      </c>
      <c r="BH117" s="34">
        <v>29</v>
      </c>
      <c r="BI117" s="13">
        <f t="shared" si="353"/>
        <v>4.833333333333333</v>
      </c>
      <c r="BJ117" s="12">
        <f t="shared" si="354"/>
        <v>508.16699999999997</v>
      </c>
      <c r="BK117" s="19">
        <v>0</v>
      </c>
      <c r="BL117" s="13">
        <f t="shared" si="329"/>
        <v>0</v>
      </c>
      <c r="BM117" s="12">
        <f t="shared" si="330"/>
        <v>0</v>
      </c>
      <c r="BN117" s="19">
        <v>0</v>
      </c>
      <c r="BO117" s="13">
        <f t="shared" si="331"/>
        <v>0</v>
      </c>
      <c r="BP117" s="12">
        <f t="shared" si="332"/>
        <v>0</v>
      </c>
      <c r="BQ117" s="19"/>
      <c r="BR117" s="13">
        <f t="shared" si="333"/>
        <v>0</v>
      </c>
      <c r="BS117" s="12">
        <f t="shared" si="334"/>
        <v>0</v>
      </c>
      <c r="BT117" s="19">
        <v>0</v>
      </c>
      <c r="BU117" s="13">
        <f t="shared" si="335"/>
        <v>0</v>
      </c>
      <c r="BV117" s="12">
        <f t="shared" si="336"/>
        <v>0</v>
      </c>
      <c r="BW117" s="19">
        <v>0</v>
      </c>
      <c r="BX117" s="13">
        <f t="shared" si="337"/>
        <v>0</v>
      </c>
      <c r="BY117" s="12">
        <f t="shared" si="338"/>
        <v>0</v>
      </c>
      <c r="BZ117" s="19">
        <v>0</v>
      </c>
      <c r="CA117" s="13">
        <f t="shared" si="339"/>
        <v>0</v>
      </c>
      <c r="CB117" s="12">
        <f t="shared" si="340"/>
        <v>0</v>
      </c>
      <c r="CD117" s="13">
        <f t="shared" si="341"/>
        <v>0</v>
      </c>
      <c r="CE117" s="12">
        <f t="shared" si="342"/>
        <v>0</v>
      </c>
      <c r="CF117" s="34">
        <v>0</v>
      </c>
      <c r="CG117" s="13">
        <f t="shared" si="343"/>
        <v>0</v>
      </c>
      <c r="CH117" s="12">
        <f t="shared" si="344"/>
        <v>0</v>
      </c>
      <c r="CI117" s="19">
        <v>0</v>
      </c>
      <c r="CJ117" s="13">
        <f t="shared" si="345"/>
        <v>0</v>
      </c>
      <c r="CK117" s="12">
        <f t="shared" si="346"/>
        <v>0</v>
      </c>
      <c r="CL117" s="19"/>
      <c r="CM117" s="13">
        <f t="shared" si="347"/>
        <v>0</v>
      </c>
      <c r="CN117" s="12">
        <f t="shared" si="348"/>
        <v>0</v>
      </c>
      <c r="CO117" s="19">
        <f>+ROUND(SUMIFS('[2]CHI TIÊT'!$AC:$AC,'[2]CHI TIÊT'!$I:$I,$A117,'[2]CHI TIÊT'!$M:$M,$B$1)*$D117,0)+ROUND(SUMIFS('[2]CHI TIÊT'!$AC:$AC,'[2]CHI TIÊT'!$I:$I,$A117,'[2]CHI TIÊT'!$M:$M,$B$2)*$D117,0)+ROUND(SUMIFS('[2]CHI TIÊT'!$AC:$AC,'[2]CHI TIÊT'!$I:$I,$A117,'[2]CHI TIÊT'!$M:$M,$B$3)*$D117,0)</f>
        <v>0</v>
      </c>
      <c r="CP117" s="13">
        <f t="shared" si="349"/>
        <v>0</v>
      </c>
      <c r="CQ117" s="12">
        <f t="shared" si="350"/>
        <v>0</v>
      </c>
      <c r="CS117">
        <f t="shared" si="118"/>
        <v>0</v>
      </c>
    </row>
    <row r="118" spans="1:97" x14ac:dyDescent="0.25">
      <c r="A118" s="1">
        <v>173163000</v>
      </c>
      <c r="B118" t="s">
        <v>66</v>
      </c>
      <c r="C118" t="s">
        <v>67</v>
      </c>
      <c r="D118" s="2">
        <v>0.16135458167330677</v>
      </c>
      <c r="E118" s="6">
        <v>6</v>
      </c>
      <c r="F118" s="6">
        <v>17.523</v>
      </c>
      <c r="G118" s="1">
        <v>322100</v>
      </c>
      <c r="H118" s="1" t="s">
        <v>85</v>
      </c>
      <c r="L118" s="19"/>
      <c r="O118" s="19">
        <v>0</v>
      </c>
      <c r="P118" s="13">
        <f t="shared" si="299"/>
        <v>0</v>
      </c>
      <c r="Q118" s="12">
        <f t="shared" si="300"/>
        <v>0</v>
      </c>
      <c r="R118" s="19"/>
      <c r="S118" s="13">
        <f t="shared" si="351"/>
        <v>0</v>
      </c>
      <c r="T118" s="12">
        <f t="shared" si="352"/>
        <v>0</v>
      </c>
      <c r="V118" s="13">
        <f t="shared" si="303"/>
        <v>0</v>
      </c>
      <c r="W118" s="12">
        <f t="shared" si="304"/>
        <v>0</v>
      </c>
      <c r="Y118" s="13">
        <f t="shared" si="305"/>
        <v>0</v>
      </c>
      <c r="Z118" s="12">
        <f t="shared" si="306"/>
        <v>0</v>
      </c>
      <c r="AA118" s="4">
        <v>0</v>
      </c>
      <c r="AB118" s="13">
        <f t="shared" si="307"/>
        <v>0</v>
      </c>
      <c r="AC118" s="12">
        <f t="shared" si="308"/>
        <v>0</v>
      </c>
      <c r="AD118" s="6">
        <v>0</v>
      </c>
      <c r="AE118" s="13">
        <f t="shared" si="309"/>
        <v>0</v>
      </c>
      <c r="AF118" s="12">
        <f t="shared" si="310"/>
        <v>0</v>
      </c>
      <c r="AG118" s="4">
        <v>0</v>
      </c>
      <c r="AH118" s="13">
        <f t="shared" si="311"/>
        <v>0</v>
      </c>
      <c r="AI118" s="12">
        <f t="shared" si="312"/>
        <v>0</v>
      </c>
      <c r="AJ118" s="6">
        <v>0</v>
      </c>
      <c r="AK118" s="13">
        <f t="shared" si="313"/>
        <v>0</v>
      </c>
      <c r="AL118" s="12">
        <f t="shared" si="314"/>
        <v>0</v>
      </c>
      <c r="AN118" s="13">
        <f t="shared" si="315"/>
        <v>0</v>
      </c>
      <c r="AO118" s="12">
        <f t="shared" si="316"/>
        <v>0</v>
      </c>
      <c r="AQ118" s="13">
        <f t="shared" si="317"/>
        <v>0</v>
      </c>
      <c r="AR118" s="12">
        <f t="shared" si="318"/>
        <v>0</v>
      </c>
      <c r="AS118" s="4">
        <v>0</v>
      </c>
      <c r="AT118" s="13">
        <f t="shared" si="319"/>
        <v>0</v>
      </c>
      <c r="AU118" s="12">
        <f t="shared" si="320"/>
        <v>0</v>
      </c>
      <c r="AW118" s="13">
        <f t="shared" si="321"/>
        <v>0</v>
      </c>
      <c r="AX118" s="12">
        <f t="shared" si="322"/>
        <v>0</v>
      </c>
      <c r="AY118" s="4">
        <v>0</v>
      </c>
      <c r="AZ118" s="13">
        <f t="shared" si="323"/>
        <v>0</v>
      </c>
      <c r="BA118" s="12">
        <f t="shared" si="324"/>
        <v>0</v>
      </c>
      <c r="BB118" s="4">
        <v>0</v>
      </c>
      <c r="BC118" s="13">
        <f t="shared" si="325"/>
        <v>0</v>
      </c>
      <c r="BD118" s="12">
        <f t="shared" si="326"/>
        <v>0</v>
      </c>
      <c r="BE118" s="19">
        <v>0</v>
      </c>
      <c r="BF118" s="13">
        <f t="shared" si="327"/>
        <v>0</v>
      </c>
      <c r="BG118" s="12">
        <f t="shared" si="328"/>
        <v>0</v>
      </c>
      <c r="BH118" s="34">
        <v>29</v>
      </c>
      <c r="BI118" s="13">
        <f t="shared" si="353"/>
        <v>4.833333333333333</v>
      </c>
      <c r="BJ118" s="12">
        <f t="shared" si="354"/>
        <v>508.16699999999997</v>
      </c>
      <c r="BK118" s="19">
        <v>0</v>
      </c>
      <c r="BL118" s="13">
        <f t="shared" si="329"/>
        <v>0</v>
      </c>
      <c r="BM118" s="12">
        <f t="shared" si="330"/>
        <v>0</v>
      </c>
      <c r="BN118" s="19">
        <v>0</v>
      </c>
      <c r="BO118" s="13">
        <f t="shared" si="331"/>
        <v>0</v>
      </c>
      <c r="BP118" s="12">
        <f t="shared" si="332"/>
        <v>0</v>
      </c>
      <c r="BQ118" s="19"/>
      <c r="BR118" s="13">
        <f t="shared" si="333"/>
        <v>0</v>
      </c>
      <c r="BS118" s="12">
        <f t="shared" si="334"/>
        <v>0</v>
      </c>
      <c r="BT118" s="19">
        <v>0</v>
      </c>
      <c r="BU118" s="13">
        <f t="shared" si="335"/>
        <v>0</v>
      </c>
      <c r="BV118" s="12">
        <f t="shared" si="336"/>
        <v>0</v>
      </c>
      <c r="BW118" s="19">
        <v>0</v>
      </c>
      <c r="BX118" s="13">
        <f t="shared" si="337"/>
        <v>0</v>
      </c>
      <c r="BY118" s="12">
        <f t="shared" si="338"/>
        <v>0</v>
      </c>
      <c r="BZ118" s="19">
        <v>0</v>
      </c>
      <c r="CA118" s="13">
        <f t="shared" si="339"/>
        <v>0</v>
      </c>
      <c r="CB118" s="12">
        <f t="shared" si="340"/>
        <v>0</v>
      </c>
      <c r="CD118" s="13">
        <f t="shared" si="341"/>
        <v>0</v>
      </c>
      <c r="CE118" s="12">
        <f t="shared" si="342"/>
        <v>0</v>
      </c>
      <c r="CF118" s="34">
        <v>0</v>
      </c>
      <c r="CG118" s="13">
        <f t="shared" si="343"/>
        <v>0</v>
      </c>
      <c r="CH118" s="12">
        <f t="shared" si="344"/>
        <v>0</v>
      </c>
      <c r="CI118" s="19">
        <v>0</v>
      </c>
      <c r="CJ118" s="13">
        <f t="shared" si="345"/>
        <v>0</v>
      </c>
      <c r="CK118" s="12">
        <f t="shared" si="346"/>
        <v>0</v>
      </c>
      <c r="CL118" s="19"/>
      <c r="CM118" s="13">
        <f t="shared" si="347"/>
        <v>0</v>
      </c>
      <c r="CN118" s="12">
        <f t="shared" si="348"/>
        <v>0</v>
      </c>
      <c r="CO118" s="19">
        <f>+ROUND(SUMIFS('[2]CHI TIÊT'!$AC:$AC,'[2]CHI TIÊT'!$I:$I,$A118,'[2]CHI TIÊT'!$M:$M,$B$1)*$D118,0)+ROUND(SUMIFS('[2]CHI TIÊT'!$AC:$AC,'[2]CHI TIÊT'!$I:$I,$A118,'[2]CHI TIÊT'!$M:$M,$B$2)*$D118,0)+ROUND(SUMIFS('[2]CHI TIÊT'!$AC:$AC,'[2]CHI TIÊT'!$I:$I,$A118,'[2]CHI TIÊT'!$M:$M,$B$3)*$D118,0)</f>
        <v>0</v>
      </c>
      <c r="CP118" s="13">
        <f t="shared" si="349"/>
        <v>0</v>
      </c>
      <c r="CQ118" s="12">
        <f t="shared" si="350"/>
        <v>0</v>
      </c>
      <c r="CS118">
        <f t="shared" si="118"/>
        <v>0</v>
      </c>
    </row>
    <row r="119" spans="1:97" x14ac:dyDescent="0.25">
      <c r="A119" s="1">
        <v>173163000</v>
      </c>
      <c r="B119" t="s">
        <v>68</v>
      </c>
      <c r="C119" t="s">
        <v>69</v>
      </c>
      <c r="D119" s="2">
        <v>5.1792828685258967E-2</v>
      </c>
      <c r="E119" s="6">
        <v>6</v>
      </c>
      <c r="F119" s="6">
        <v>17.523</v>
      </c>
      <c r="G119" s="1">
        <v>322100</v>
      </c>
      <c r="H119" s="1" t="s">
        <v>85</v>
      </c>
      <c r="L119" s="19"/>
      <c r="O119" s="19">
        <v>0</v>
      </c>
      <c r="P119" s="13">
        <f t="shared" si="299"/>
        <v>0</v>
      </c>
      <c r="Q119" s="12">
        <f t="shared" si="300"/>
        <v>0</v>
      </c>
      <c r="R119" s="19"/>
      <c r="S119" s="13">
        <f t="shared" si="351"/>
        <v>0</v>
      </c>
      <c r="T119" s="12">
        <f t="shared" si="352"/>
        <v>0</v>
      </c>
      <c r="V119" s="13">
        <f t="shared" si="303"/>
        <v>0</v>
      </c>
      <c r="W119" s="12">
        <f t="shared" si="304"/>
        <v>0</v>
      </c>
      <c r="Y119" s="13">
        <f t="shared" si="305"/>
        <v>0</v>
      </c>
      <c r="Z119" s="12">
        <f t="shared" si="306"/>
        <v>0</v>
      </c>
      <c r="AA119" s="4">
        <v>0</v>
      </c>
      <c r="AB119" s="13">
        <f t="shared" si="307"/>
        <v>0</v>
      </c>
      <c r="AC119" s="12">
        <f t="shared" si="308"/>
        <v>0</v>
      </c>
      <c r="AD119" s="6">
        <v>0</v>
      </c>
      <c r="AE119" s="13">
        <f t="shared" si="309"/>
        <v>0</v>
      </c>
      <c r="AF119" s="12">
        <f t="shared" si="310"/>
        <v>0</v>
      </c>
      <c r="AG119" s="4">
        <v>0</v>
      </c>
      <c r="AH119" s="13">
        <f t="shared" si="311"/>
        <v>0</v>
      </c>
      <c r="AI119" s="12">
        <f t="shared" si="312"/>
        <v>0</v>
      </c>
      <c r="AJ119" s="6">
        <v>0</v>
      </c>
      <c r="AK119" s="13">
        <f t="shared" si="313"/>
        <v>0</v>
      </c>
      <c r="AL119" s="12">
        <f t="shared" si="314"/>
        <v>0</v>
      </c>
      <c r="AN119" s="13">
        <f t="shared" si="315"/>
        <v>0</v>
      </c>
      <c r="AO119" s="12">
        <f t="shared" si="316"/>
        <v>0</v>
      </c>
      <c r="AQ119" s="13">
        <f t="shared" si="317"/>
        <v>0</v>
      </c>
      <c r="AR119" s="12">
        <f t="shared" si="318"/>
        <v>0</v>
      </c>
      <c r="AS119" s="4">
        <v>0</v>
      </c>
      <c r="AT119" s="13">
        <f t="shared" si="319"/>
        <v>0</v>
      </c>
      <c r="AU119" s="12">
        <f t="shared" si="320"/>
        <v>0</v>
      </c>
      <c r="AW119" s="13">
        <f t="shared" si="321"/>
        <v>0</v>
      </c>
      <c r="AX119" s="12">
        <f t="shared" si="322"/>
        <v>0</v>
      </c>
      <c r="AY119" s="4">
        <v>0</v>
      </c>
      <c r="AZ119" s="13">
        <f t="shared" si="323"/>
        <v>0</v>
      </c>
      <c r="BA119" s="12">
        <f t="shared" si="324"/>
        <v>0</v>
      </c>
      <c r="BB119" s="4">
        <v>0</v>
      </c>
      <c r="BC119" s="13">
        <f t="shared" si="325"/>
        <v>0</v>
      </c>
      <c r="BD119" s="12">
        <f t="shared" si="326"/>
        <v>0</v>
      </c>
      <c r="BE119" s="19">
        <v>0</v>
      </c>
      <c r="BF119" s="13">
        <f t="shared" si="327"/>
        <v>0</v>
      </c>
      <c r="BG119" s="12">
        <f t="shared" si="328"/>
        <v>0</v>
      </c>
      <c r="BH119" s="34">
        <v>10</v>
      </c>
      <c r="BI119" s="13">
        <f t="shared" si="353"/>
        <v>1.6666666666666667</v>
      </c>
      <c r="BJ119" s="12">
        <f t="shared" si="354"/>
        <v>175.23</v>
      </c>
      <c r="BK119" s="19">
        <v>0</v>
      </c>
      <c r="BL119" s="13">
        <f t="shared" si="329"/>
        <v>0</v>
      </c>
      <c r="BM119" s="12">
        <f t="shared" si="330"/>
        <v>0</v>
      </c>
      <c r="BN119" s="19">
        <v>0</v>
      </c>
      <c r="BO119" s="13">
        <f t="shared" si="331"/>
        <v>0</v>
      </c>
      <c r="BP119" s="12">
        <f t="shared" si="332"/>
        <v>0</v>
      </c>
      <c r="BQ119" s="19"/>
      <c r="BR119" s="13">
        <f t="shared" si="333"/>
        <v>0</v>
      </c>
      <c r="BS119" s="12">
        <f t="shared" si="334"/>
        <v>0</v>
      </c>
      <c r="BT119" s="19">
        <v>0</v>
      </c>
      <c r="BU119" s="13">
        <f t="shared" si="335"/>
        <v>0</v>
      </c>
      <c r="BV119" s="12">
        <f t="shared" si="336"/>
        <v>0</v>
      </c>
      <c r="BW119" s="19">
        <v>0</v>
      </c>
      <c r="BX119" s="13">
        <f t="shared" si="337"/>
        <v>0</v>
      </c>
      <c r="BY119" s="12">
        <f t="shared" si="338"/>
        <v>0</v>
      </c>
      <c r="BZ119" s="19">
        <v>0</v>
      </c>
      <c r="CA119" s="13">
        <f t="shared" si="339"/>
        <v>0</v>
      </c>
      <c r="CB119" s="12">
        <f t="shared" si="340"/>
        <v>0</v>
      </c>
      <c r="CD119" s="13">
        <f t="shared" si="341"/>
        <v>0</v>
      </c>
      <c r="CE119" s="12">
        <f t="shared" si="342"/>
        <v>0</v>
      </c>
      <c r="CF119" s="34">
        <v>0</v>
      </c>
      <c r="CG119" s="13">
        <f t="shared" si="343"/>
        <v>0</v>
      </c>
      <c r="CH119" s="12">
        <f t="shared" si="344"/>
        <v>0</v>
      </c>
      <c r="CI119" s="19">
        <v>0</v>
      </c>
      <c r="CJ119" s="13">
        <f t="shared" si="345"/>
        <v>0</v>
      </c>
      <c r="CK119" s="12">
        <f t="shared" si="346"/>
        <v>0</v>
      </c>
      <c r="CL119" s="19"/>
      <c r="CM119" s="13">
        <f t="shared" si="347"/>
        <v>0</v>
      </c>
      <c r="CN119" s="12">
        <f t="shared" si="348"/>
        <v>0</v>
      </c>
      <c r="CO119" s="19">
        <f>+ROUND(SUMIFS('[2]CHI TIÊT'!$AC:$AC,'[2]CHI TIÊT'!$I:$I,$A119,'[2]CHI TIÊT'!$M:$M,$B$1)*$D119,0)+ROUND(SUMIFS('[2]CHI TIÊT'!$AC:$AC,'[2]CHI TIÊT'!$I:$I,$A119,'[2]CHI TIÊT'!$M:$M,$B$2)*$D119,0)+ROUND(SUMIFS('[2]CHI TIÊT'!$AC:$AC,'[2]CHI TIÊT'!$I:$I,$A119,'[2]CHI TIÊT'!$M:$M,$B$3)*$D119,0)</f>
        <v>0</v>
      </c>
      <c r="CP119" s="13">
        <f t="shared" si="349"/>
        <v>0</v>
      </c>
      <c r="CQ119" s="12">
        <f t="shared" si="350"/>
        <v>0</v>
      </c>
      <c r="CS119">
        <f t="shared" si="118"/>
        <v>0</v>
      </c>
    </row>
    <row r="120" spans="1:97" x14ac:dyDescent="0.25">
      <c r="L120" s="19"/>
      <c r="O120" s="19">
        <v>0</v>
      </c>
      <c r="R120" s="19"/>
      <c r="AA120" s="4">
        <v>0</v>
      </c>
      <c r="AD120" s="6">
        <v>0</v>
      </c>
      <c r="AG120" s="4">
        <v>0</v>
      </c>
      <c r="AJ120" s="6">
        <v>0</v>
      </c>
      <c r="AS120" s="4">
        <v>0</v>
      </c>
      <c r="AY120" s="4">
        <v>0</v>
      </c>
      <c r="BB120" s="4">
        <v>0</v>
      </c>
      <c r="BE120" s="19">
        <v>0</v>
      </c>
      <c r="BH120" s="34">
        <v>0</v>
      </c>
      <c r="BK120" s="19">
        <v>0</v>
      </c>
      <c r="BN120" s="19">
        <v>0</v>
      </c>
      <c r="BQ120" s="19"/>
      <c r="BT120" s="19">
        <v>0</v>
      </c>
      <c r="BW120" s="19">
        <v>0</v>
      </c>
      <c r="BZ120" s="19">
        <v>0</v>
      </c>
      <c r="CF120" s="34">
        <v>0</v>
      </c>
      <c r="CI120" s="19">
        <v>0</v>
      </c>
      <c r="CL120" s="19"/>
      <c r="CO120" s="19">
        <f>+ROUND(SUMIFS('[2]CHI TIÊT'!$AC:$AC,'[2]CHI TIÊT'!$I:$I,$A120,'[2]CHI TIÊT'!$M:$M,$B$1)*$D120,0)+ROUND(SUMIFS('[2]CHI TIÊT'!$AC:$AC,'[2]CHI TIÊT'!$I:$I,$A120,'[2]CHI TIÊT'!$M:$M,$B$2)*$D120,0)+ROUND(SUMIFS('[2]CHI TIÊT'!$AC:$AC,'[2]CHI TIÊT'!$I:$I,$A120,'[2]CHI TIÊT'!$M:$M,$B$3)*$D120,0)</f>
        <v>0</v>
      </c>
      <c r="CS120">
        <f t="shared" si="118"/>
        <v>0</v>
      </c>
    </row>
    <row r="121" spans="1:97" x14ac:dyDescent="0.25">
      <c r="A121" s="1">
        <v>173123000</v>
      </c>
      <c r="B121" t="s">
        <v>56</v>
      </c>
      <c r="C121" t="s">
        <v>57</v>
      </c>
      <c r="D121" s="2">
        <v>0.20517928286852591</v>
      </c>
      <c r="E121" s="6">
        <v>6</v>
      </c>
      <c r="F121" s="6">
        <v>36.811800000000005</v>
      </c>
      <c r="G121" s="1">
        <v>320118</v>
      </c>
      <c r="H121" s="1" t="s">
        <v>5</v>
      </c>
      <c r="L121" s="19"/>
      <c r="O121" s="19">
        <v>44</v>
      </c>
      <c r="P121" s="13">
        <f t="shared" ref="P121:P127" si="355">+IFERROR(O121/$E121,0)</f>
        <v>7.333333333333333</v>
      </c>
      <c r="Q121" s="12">
        <f t="shared" ref="Q121:Q127" si="356">+O121*$F121</f>
        <v>1619.7192000000002</v>
      </c>
      <c r="R121" s="19"/>
      <c r="S121" s="13">
        <f t="shared" ref="S121" si="357">+IFERROR(R121/$E121,0)</f>
        <v>0</v>
      </c>
      <c r="T121" s="12">
        <f t="shared" ref="T121" si="358">+R121*$F121</f>
        <v>0</v>
      </c>
      <c r="V121" s="13">
        <f t="shared" ref="V121:V127" si="359">+IFERROR(U121/$E121,0)</f>
        <v>0</v>
      </c>
      <c r="W121" s="12">
        <f t="shared" ref="W121:W127" si="360">+U121*$F121</f>
        <v>0</v>
      </c>
      <c r="Y121" s="13">
        <f t="shared" ref="Y121:Y127" si="361">+IFERROR(X121/$E121,0)</f>
        <v>0</v>
      </c>
      <c r="Z121" s="12">
        <f t="shared" ref="Z121:Z127" si="362">+X121*$F121</f>
        <v>0</v>
      </c>
      <c r="AA121" s="4">
        <v>0</v>
      </c>
      <c r="AB121" s="13">
        <f t="shared" ref="AB121:AB127" si="363">+IFERROR(AA121/$E121,0)</f>
        <v>0</v>
      </c>
      <c r="AC121" s="12">
        <f t="shared" ref="AC121:AC127" si="364">+AA121*$F121</f>
        <v>0</v>
      </c>
      <c r="AD121" s="6">
        <v>10</v>
      </c>
      <c r="AE121" s="13">
        <f t="shared" ref="AE121:AE127" si="365">+IFERROR(AD121/$E121,0)</f>
        <v>1.6666666666666667</v>
      </c>
      <c r="AF121" s="12">
        <f t="shared" ref="AF121:AF127" si="366">+AD121*$F121</f>
        <v>368.11800000000005</v>
      </c>
      <c r="AG121" s="4">
        <v>5</v>
      </c>
      <c r="AH121" s="13">
        <f t="shared" ref="AH121:AH127" si="367">+IFERROR(AG121/$E121,0)</f>
        <v>0.83333333333333337</v>
      </c>
      <c r="AI121" s="12">
        <f t="shared" ref="AI121:AI127" si="368">+AG121*$F121</f>
        <v>184.05900000000003</v>
      </c>
      <c r="AJ121" s="6">
        <v>0</v>
      </c>
      <c r="AK121" s="13">
        <f t="shared" ref="AK121:AK127" si="369">+IFERROR(AJ121/$E121,0)</f>
        <v>0</v>
      </c>
      <c r="AL121" s="12">
        <f t="shared" ref="AL121:AL127" si="370">+AJ121*$F121</f>
        <v>0</v>
      </c>
      <c r="AN121" s="13">
        <f t="shared" ref="AN121:AN127" si="371">+IFERROR(AM121/$E121,0)</f>
        <v>0</v>
      </c>
      <c r="AO121" s="12">
        <f t="shared" ref="AO121:AO127" si="372">+AM121*$F121</f>
        <v>0</v>
      </c>
      <c r="AQ121" s="13">
        <f t="shared" ref="AQ121:AQ127" si="373">+IFERROR(AP121/$E121,0)</f>
        <v>0</v>
      </c>
      <c r="AR121" s="12">
        <f t="shared" ref="AR121:AR127" si="374">+AP121*$F121</f>
        <v>0</v>
      </c>
      <c r="AS121" s="4">
        <v>93</v>
      </c>
      <c r="AT121" s="13">
        <f t="shared" ref="AT121:AT127" si="375">+IFERROR(AS121/$E121,0)</f>
        <v>15.5</v>
      </c>
      <c r="AU121" s="12">
        <f t="shared" ref="AU121:AU127" si="376">+AS121*$F121</f>
        <v>3423.4974000000007</v>
      </c>
      <c r="AW121" s="13">
        <f t="shared" ref="AW121:AW127" si="377">+IFERROR(AV121/$E121,0)</f>
        <v>0</v>
      </c>
      <c r="AX121" s="12">
        <f t="shared" ref="AX121:AX127" si="378">+AV121*$F121</f>
        <v>0</v>
      </c>
      <c r="AY121" s="4">
        <v>44</v>
      </c>
      <c r="AZ121" s="13">
        <f t="shared" ref="AZ121:AZ127" si="379">+IFERROR(AY121/$E121,0)</f>
        <v>7.333333333333333</v>
      </c>
      <c r="BA121" s="12">
        <f t="shared" ref="BA121:BA127" si="380">+AY121*$F121</f>
        <v>1619.7192000000002</v>
      </c>
      <c r="BB121" s="4">
        <v>0</v>
      </c>
      <c r="BC121" s="13">
        <f t="shared" ref="BC121:BC127" si="381">+IFERROR(BB121/$E121,0)</f>
        <v>0</v>
      </c>
      <c r="BD121" s="12">
        <f t="shared" ref="BD121:BD127" si="382">+BB121*$F121</f>
        <v>0</v>
      </c>
      <c r="BE121" s="19">
        <v>29</v>
      </c>
      <c r="BF121" s="13">
        <f t="shared" ref="BF121:BF127" si="383">+IFERROR(BE121/$E121,0)</f>
        <v>4.833333333333333</v>
      </c>
      <c r="BG121" s="12">
        <f t="shared" ref="BG121:BG127" si="384">+BE121*$F121</f>
        <v>1067.5422000000001</v>
      </c>
      <c r="BH121" s="34">
        <v>10</v>
      </c>
      <c r="BI121" s="13">
        <f t="shared" ref="BI121" si="385">+IFERROR(BH121/$E121,0)</f>
        <v>1.6666666666666667</v>
      </c>
      <c r="BJ121" s="12">
        <f t="shared" ref="BJ121" si="386">+BH121*$F121</f>
        <v>368.11800000000005</v>
      </c>
      <c r="BK121" s="19">
        <v>48</v>
      </c>
      <c r="BL121" s="13">
        <f>+IFERROR(BK121/$E121,0)</f>
        <v>8</v>
      </c>
      <c r="BM121" s="12">
        <f>+BK121*$F121</f>
        <v>1766.9664000000002</v>
      </c>
      <c r="BN121" s="19">
        <v>5</v>
      </c>
      <c r="BO121" s="13">
        <f t="shared" ref="BO121:BO127" si="387">+IFERROR(BN121/$E121,0)</f>
        <v>0.83333333333333337</v>
      </c>
      <c r="BP121" s="12">
        <f t="shared" ref="BP121:BP127" si="388">+BN121*$F121</f>
        <v>184.05900000000003</v>
      </c>
      <c r="BQ121" s="19"/>
      <c r="BR121" s="13">
        <f t="shared" ref="BR121:BR127" si="389">+IFERROR(BQ121/$E121,0)</f>
        <v>0</v>
      </c>
      <c r="BS121" s="12">
        <f t="shared" ref="BS121:BS127" si="390">+BQ121*$F121</f>
        <v>0</v>
      </c>
      <c r="BT121" s="19">
        <v>5</v>
      </c>
      <c r="BU121" s="13">
        <f t="shared" ref="BU121:BU127" si="391">+IFERROR(BT121/$E121,0)</f>
        <v>0.83333333333333337</v>
      </c>
      <c r="BV121" s="12">
        <f t="shared" ref="BV121:BV127" si="392">+BT121*$F121</f>
        <v>184.05900000000003</v>
      </c>
      <c r="BW121" s="19">
        <v>10</v>
      </c>
      <c r="BX121" s="13">
        <f t="shared" ref="BX121:BX127" si="393">+IFERROR(BW121/$E121,0)</f>
        <v>1.6666666666666667</v>
      </c>
      <c r="BY121" s="12">
        <f t="shared" ref="BY121:BY127" si="394">+BW121*$F121</f>
        <v>368.11800000000005</v>
      </c>
      <c r="BZ121" s="19">
        <v>25</v>
      </c>
      <c r="CA121" s="13">
        <f t="shared" ref="CA121:CA127" si="395">+IFERROR(BZ121/$E121,0)</f>
        <v>4.166666666666667</v>
      </c>
      <c r="CB121" s="12">
        <f t="shared" ref="CB121:CB127" si="396">+BZ121*$F121</f>
        <v>920.29500000000007</v>
      </c>
      <c r="CD121" s="13">
        <f t="shared" ref="CD121:CD127" si="397">+IFERROR(CC121/$E121,0)</f>
        <v>0</v>
      </c>
      <c r="CE121" s="12">
        <f t="shared" ref="CE121:CE127" si="398">+CC121*$F121</f>
        <v>0</v>
      </c>
      <c r="CF121" s="34">
        <v>14</v>
      </c>
      <c r="CG121" s="13">
        <f t="shared" ref="CG121:CG127" si="399">+IFERROR(CF121/$E121,0)</f>
        <v>2.3333333333333335</v>
      </c>
      <c r="CH121" s="12">
        <f t="shared" ref="CH121:CH127" si="400">+CF121*$F121</f>
        <v>515.36520000000007</v>
      </c>
      <c r="CI121" s="19"/>
      <c r="CJ121" s="13">
        <f t="shared" ref="CJ121:CJ127" si="401">+IFERROR(CI121/$E121,0)</f>
        <v>0</v>
      </c>
      <c r="CK121" s="12">
        <f t="shared" ref="CK121:CK127" si="402">+CI121*$F121</f>
        <v>0</v>
      </c>
      <c r="CL121" s="19"/>
      <c r="CM121" s="13">
        <f t="shared" ref="CM121:CM127" si="403">+IFERROR(CL121/$E121,0)</f>
        <v>0</v>
      </c>
      <c r="CN121" s="12">
        <f t="shared" ref="CN121:CN127" si="404">+CL121*$F121</f>
        <v>0</v>
      </c>
      <c r="CO121" s="19"/>
      <c r="CP121" s="13">
        <f t="shared" ref="CP121:CP127" si="405">+IFERROR(CO121/$E121,0)</f>
        <v>0</v>
      </c>
      <c r="CQ121" s="12">
        <f t="shared" ref="CQ121:CQ127" si="406">+CO121*$F121</f>
        <v>0</v>
      </c>
      <c r="CS121">
        <f t="shared" si="118"/>
        <v>7215.1128000000017</v>
      </c>
    </row>
    <row r="122" spans="1:97" x14ac:dyDescent="0.25">
      <c r="A122" s="1">
        <v>173123000</v>
      </c>
      <c r="B122" t="s">
        <v>58</v>
      </c>
      <c r="C122" t="s">
        <v>59</v>
      </c>
      <c r="D122" s="2">
        <v>0.12151394422310756</v>
      </c>
      <c r="E122" s="6">
        <v>6</v>
      </c>
      <c r="F122" s="6">
        <v>36.811800000000005</v>
      </c>
      <c r="G122" s="1">
        <v>320118</v>
      </c>
      <c r="H122" s="1" t="s">
        <v>5</v>
      </c>
      <c r="L122" s="19"/>
      <c r="O122" s="19">
        <v>27</v>
      </c>
      <c r="P122" s="13">
        <f t="shared" si="355"/>
        <v>4.5</v>
      </c>
      <c r="Q122" s="12">
        <f t="shared" si="356"/>
        <v>993.9186000000002</v>
      </c>
      <c r="R122" s="19"/>
      <c r="S122" s="13">
        <f t="shared" ref="S122:S127" si="407">+IFERROR(R122/$E122,0)</f>
        <v>0</v>
      </c>
      <c r="T122" s="12">
        <f t="shared" ref="T122:T127" si="408">+R122*$F122</f>
        <v>0</v>
      </c>
      <c r="V122" s="13">
        <f t="shared" si="359"/>
        <v>0</v>
      </c>
      <c r="W122" s="12">
        <f t="shared" si="360"/>
        <v>0</v>
      </c>
      <c r="Y122" s="13">
        <f t="shared" si="361"/>
        <v>0</v>
      </c>
      <c r="Z122" s="12">
        <f t="shared" si="362"/>
        <v>0</v>
      </c>
      <c r="AA122" s="4">
        <v>0</v>
      </c>
      <c r="AB122" s="13">
        <f t="shared" si="363"/>
        <v>0</v>
      </c>
      <c r="AC122" s="12">
        <f t="shared" si="364"/>
        <v>0</v>
      </c>
      <c r="AD122" s="6">
        <v>6</v>
      </c>
      <c r="AE122" s="13">
        <f t="shared" si="365"/>
        <v>1</v>
      </c>
      <c r="AF122" s="12">
        <f t="shared" si="366"/>
        <v>220.87080000000003</v>
      </c>
      <c r="AG122" s="4">
        <v>3</v>
      </c>
      <c r="AH122" s="13">
        <f t="shared" si="367"/>
        <v>0.5</v>
      </c>
      <c r="AI122" s="12">
        <f t="shared" si="368"/>
        <v>110.43540000000002</v>
      </c>
      <c r="AJ122" s="6">
        <v>0</v>
      </c>
      <c r="AK122" s="13">
        <f t="shared" si="369"/>
        <v>0</v>
      </c>
      <c r="AL122" s="12">
        <f t="shared" si="370"/>
        <v>0</v>
      </c>
      <c r="AN122" s="13">
        <f t="shared" si="371"/>
        <v>0</v>
      </c>
      <c r="AO122" s="12">
        <f t="shared" si="372"/>
        <v>0</v>
      </c>
      <c r="AQ122" s="13">
        <f t="shared" si="373"/>
        <v>0</v>
      </c>
      <c r="AR122" s="12">
        <f t="shared" si="374"/>
        <v>0</v>
      </c>
      <c r="AS122" s="4">
        <v>56</v>
      </c>
      <c r="AT122" s="13">
        <f t="shared" si="375"/>
        <v>9.3333333333333339</v>
      </c>
      <c r="AU122" s="12">
        <f t="shared" si="376"/>
        <v>2061.4608000000003</v>
      </c>
      <c r="AW122" s="13">
        <f t="shared" si="377"/>
        <v>0</v>
      </c>
      <c r="AX122" s="12">
        <f t="shared" si="378"/>
        <v>0</v>
      </c>
      <c r="AY122" s="4">
        <v>27</v>
      </c>
      <c r="AZ122" s="13">
        <f t="shared" si="379"/>
        <v>4.5</v>
      </c>
      <c r="BA122" s="12">
        <f t="shared" si="380"/>
        <v>993.9186000000002</v>
      </c>
      <c r="BB122" s="4">
        <v>0</v>
      </c>
      <c r="BC122" s="13">
        <f t="shared" si="381"/>
        <v>0</v>
      </c>
      <c r="BD122" s="12">
        <f t="shared" si="382"/>
        <v>0</v>
      </c>
      <c r="BE122" s="19">
        <v>18</v>
      </c>
      <c r="BF122" s="13">
        <f t="shared" si="383"/>
        <v>3</v>
      </c>
      <c r="BG122" s="12">
        <f t="shared" si="384"/>
        <v>662.61240000000009</v>
      </c>
      <c r="BH122" s="34">
        <v>6</v>
      </c>
      <c r="BI122" s="13">
        <f t="shared" ref="BI122:BI127" si="409">+IFERROR(BH122/$E122,0)</f>
        <v>1</v>
      </c>
      <c r="BJ122" s="12">
        <f t="shared" ref="BJ122:BJ127" si="410">+BH122*$F122</f>
        <v>220.87080000000003</v>
      </c>
      <c r="BK122" s="19">
        <v>30</v>
      </c>
      <c r="BL122" s="13">
        <f t="shared" ref="BL122:BL127" si="411">+IFERROR(BK122/$E122,0)</f>
        <v>5</v>
      </c>
      <c r="BM122" s="12">
        <f t="shared" ref="BM122:BM127" si="412">+BK122*$F122</f>
        <v>1104.3540000000003</v>
      </c>
      <c r="BN122" s="19">
        <v>3</v>
      </c>
      <c r="BO122" s="13">
        <f t="shared" si="387"/>
        <v>0.5</v>
      </c>
      <c r="BP122" s="12">
        <f t="shared" si="388"/>
        <v>110.43540000000002</v>
      </c>
      <c r="BQ122" s="19"/>
      <c r="BR122" s="13">
        <f t="shared" si="389"/>
        <v>0</v>
      </c>
      <c r="BS122" s="12">
        <f t="shared" si="390"/>
        <v>0</v>
      </c>
      <c r="BT122" s="19">
        <v>3</v>
      </c>
      <c r="BU122" s="13">
        <f t="shared" si="391"/>
        <v>0.5</v>
      </c>
      <c r="BV122" s="12">
        <f t="shared" si="392"/>
        <v>110.43540000000002</v>
      </c>
      <c r="BW122" s="19">
        <v>6</v>
      </c>
      <c r="BX122" s="13">
        <f t="shared" si="393"/>
        <v>1</v>
      </c>
      <c r="BY122" s="12">
        <f t="shared" si="394"/>
        <v>220.87080000000003</v>
      </c>
      <c r="BZ122" s="19">
        <v>15</v>
      </c>
      <c r="CA122" s="13">
        <f t="shared" si="395"/>
        <v>2.5</v>
      </c>
      <c r="CB122" s="12">
        <f t="shared" si="396"/>
        <v>552.17700000000013</v>
      </c>
      <c r="CD122" s="13">
        <f t="shared" si="397"/>
        <v>0</v>
      </c>
      <c r="CE122" s="12">
        <f t="shared" si="398"/>
        <v>0</v>
      </c>
      <c r="CF122" s="34">
        <v>9</v>
      </c>
      <c r="CG122" s="13">
        <f t="shared" si="399"/>
        <v>1.5</v>
      </c>
      <c r="CH122" s="12">
        <f t="shared" si="400"/>
        <v>331.30620000000005</v>
      </c>
      <c r="CI122" s="19"/>
      <c r="CJ122" s="13">
        <f t="shared" si="401"/>
        <v>0</v>
      </c>
      <c r="CK122" s="12">
        <f t="shared" si="402"/>
        <v>0</v>
      </c>
      <c r="CL122" s="19"/>
      <c r="CM122" s="13">
        <f t="shared" si="403"/>
        <v>0</v>
      </c>
      <c r="CN122" s="12">
        <f t="shared" si="404"/>
        <v>0</v>
      </c>
      <c r="CO122" s="19"/>
      <c r="CP122" s="13">
        <f t="shared" si="405"/>
        <v>0</v>
      </c>
      <c r="CQ122" s="12">
        <f t="shared" si="406"/>
        <v>0</v>
      </c>
      <c r="CS122">
        <f t="shared" si="118"/>
        <v>4380.6042000000007</v>
      </c>
    </row>
    <row r="123" spans="1:97" x14ac:dyDescent="0.25">
      <c r="A123" s="1">
        <v>173123000</v>
      </c>
      <c r="B123" t="s">
        <v>60</v>
      </c>
      <c r="C123" t="s">
        <v>61</v>
      </c>
      <c r="D123" s="2">
        <v>0.14541832669322707</v>
      </c>
      <c r="E123" s="6">
        <v>6</v>
      </c>
      <c r="F123" s="6">
        <v>36.811800000000005</v>
      </c>
      <c r="G123" s="1">
        <v>320118</v>
      </c>
      <c r="H123" s="1" t="s">
        <v>5</v>
      </c>
      <c r="I123" s="1"/>
      <c r="J123" s="1"/>
      <c r="K123" s="1"/>
      <c r="L123" s="19"/>
      <c r="M123" s="1"/>
      <c r="N123" s="1"/>
      <c r="O123" s="19">
        <v>31</v>
      </c>
      <c r="P123" s="13">
        <f t="shared" si="355"/>
        <v>5.166666666666667</v>
      </c>
      <c r="Q123" s="12">
        <f t="shared" si="356"/>
        <v>1141.1658000000002</v>
      </c>
      <c r="R123" s="19"/>
      <c r="S123" s="13">
        <f t="shared" si="407"/>
        <v>0</v>
      </c>
      <c r="T123" s="12">
        <f t="shared" si="408"/>
        <v>0</v>
      </c>
      <c r="U123" s="1"/>
      <c r="V123" s="13">
        <f t="shared" si="359"/>
        <v>0</v>
      </c>
      <c r="W123" s="12">
        <f t="shared" si="360"/>
        <v>0</v>
      </c>
      <c r="X123" s="1"/>
      <c r="Y123" s="13">
        <f t="shared" si="361"/>
        <v>0</v>
      </c>
      <c r="Z123" s="12">
        <f t="shared" si="362"/>
        <v>0</v>
      </c>
      <c r="AA123" s="4">
        <v>0</v>
      </c>
      <c r="AB123" s="13">
        <f t="shared" si="363"/>
        <v>0</v>
      </c>
      <c r="AC123" s="12">
        <f t="shared" si="364"/>
        <v>0</v>
      </c>
      <c r="AD123" s="6">
        <v>7</v>
      </c>
      <c r="AE123" s="13">
        <f t="shared" si="365"/>
        <v>1.1666666666666667</v>
      </c>
      <c r="AF123" s="12">
        <f t="shared" si="366"/>
        <v>257.68260000000004</v>
      </c>
      <c r="AG123" s="4">
        <v>3</v>
      </c>
      <c r="AH123" s="13">
        <f t="shared" si="367"/>
        <v>0.5</v>
      </c>
      <c r="AI123" s="12">
        <f t="shared" si="368"/>
        <v>110.43540000000002</v>
      </c>
      <c r="AJ123" s="32">
        <v>0</v>
      </c>
      <c r="AK123" s="13">
        <f t="shared" si="369"/>
        <v>0</v>
      </c>
      <c r="AL123" s="12">
        <f t="shared" si="370"/>
        <v>0</v>
      </c>
      <c r="AM123" s="1"/>
      <c r="AN123" s="13">
        <f t="shared" si="371"/>
        <v>0</v>
      </c>
      <c r="AO123" s="12">
        <f t="shared" si="372"/>
        <v>0</v>
      </c>
      <c r="AP123" s="1"/>
      <c r="AQ123" s="13">
        <f t="shared" si="373"/>
        <v>0</v>
      </c>
      <c r="AR123" s="12">
        <f t="shared" si="374"/>
        <v>0</v>
      </c>
      <c r="AS123" s="4">
        <v>65</v>
      </c>
      <c r="AT123" s="13">
        <f t="shared" si="375"/>
        <v>10.833333333333334</v>
      </c>
      <c r="AU123" s="12">
        <f t="shared" si="376"/>
        <v>2392.7670000000003</v>
      </c>
      <c r="AV123" s="1"/>
      <c r="AW123" s="13">
        <f t="shared" si="377"/>
        <v>0</v>
      </c>
      <c r="AX123" s="12">
        <f t="shared" si="378"/>
        <v>0</v>
      </c>
      <c r="AY123" s="4">
        <v>31</v>
      </c>
      <c r="AZ123" s="13">
        <f t="shared" si="379"/>
        <v>5.166666666666667</v>
      </c>
      <c r="BA123" s="12">
        <f t="shared" si="380"/>
        <v>1141.1658000000002</v>
      </c>
      <c r="BB123" s="4">
        <v>0</v>
      </c>
      <c r="BC123" s="13">
        <f t="shared" si="381"/>
        <v>0</v>
      </c>
      <c r="BD123" s="12">
        <f t="shared" si="382"/>
        <v>0</v>
      </c>
      <c r="BE123" s="19">
        <v>20</v>
      </c>
      <c r="BF123" s="13">
        <f t="shared" si="383"/>
        <v>3.3333333333333335</v>
      </c>
      <c r="BG123" s="12">
        <f t="shared" si="384"/>
        <v>736.2360000000001</v>
      </c>
      <c r="BH123" s="34">
        <v>7</v>
      </c>
      <c r="BI123" s="13">
        <f t="shared" si="409"/>
        <v>1.1666666666666667</v>
      </c>
      <c r="BJ123" s="12">
        <f t="shared" si="410"/>
        <v>257.68260000000004</v>
      </c>
      <c r="BK123" s="19">
        <v>34</v>
      </c>
      <c r="BL123" s="13">
        <f t="shared" si="411"/>
        <v>5.666666666666667</v>
      </c>
      <c r="BM123" s="12">
        <f t="shared" si="412"/>
        <v>1251.6012000000001</v>
      </c>
      <c r="BN123" s="19">
        <v>3</v>
      </c>
      <c r="BO123" s="13">
        <f t="shared" si="387"/>
        <v>0.5</v>
      </c>
      <c r="BP123" s="12">
        <f t="shared" si="388"/>
        <v>110.43540000000002</v>
      </c>
      <c r="BQ123" s="19"/>
      <c r="BR123" s="13">
        <f t="shared" si="389"/>
        <v>0</v>
      </c>
      <c r="BS123" s="12">
        <f t="shared" si="390"/>
        <v>0</v>
      </c>
      <c r="BT123" s="19">
        <v>3</v>
      </c>
      <c r="BU123" s="13">
        <f t="shared" si="391"/>
        <v>0.5</v>
      </c>
      <c r="BV123" s="12">
        <f t="shared" si="392"/>
        <v>110.43540000000002</v>
      </c>
      <c r="BW123" s="19">
        <v>7</v>
      </c>
      <c r="BX123" s="13">
        <f t="shared" si="393"/>
        <v>1.1666666666666667</v>
      </c>
      <c r="BY123" s="12">
        <f t="shared" si="394"/>
        <v>257.68260000000004</v>
      </c>
      <c r="BZ123" s="19">
        <v>17</v>
      </c>
      <c r="CA123" s="13">
        <f t="shared" si="395"/>
        <v>2.8333333333333335</v>
      </c>
      <c r="CB123" s="12">
        <f t="shared" si="396"/>
        <v>625.80060000000003</v>
      </c>
      <c r="CC123" s="1"/>
      <c r="CD123" s="13">
        <f t="shared" si="397"/>
        <v>0</v>
      </c>
      <c r="CE123" s="12">
        <f t="shared" si="398"/>
        <v>0</v>
      </c>
      <c r="CF123" s="34">
        <v>10</v>
      </c>
      <c r="CG123" s="13">
        <f t="shared" si="399"/>
        <v>1.6666666666666667</v>
      </c>
      <c r="CH123" s="12">
        <f t="shared" si="400"/>
        <v>368.11800000000005</v>
      </c>
      <c r="CI123" s="19"/>
      <c r="CJ123" s="13">
        <f t="shared" si="401"/>
        <v>0</v>
      </c>
      <c r="CK123" s="12">
        <f t="shared" si="402"/>
        <v>0</v>
      </c>
      <c r="CL123" s="19"/>
      <c r="CM123" s="13">
        <f t="shared" si="403"/>
        <v>0</v>
      </c>
      <c r="CN123" s="12">
        <f t="shared" si="404"/>
        <v>0</v>
      </c>
      <c r="CO123" s="19"/>
      <c r="CP123" s="13">
        <f t="shared" si="405"/>
        <v>0</v>
      </c>
      <c r="CQ123" s="12">
        <f t="shared" si="406"/>
        <v>0</v>
      </c>
      <c r="CR123" s="1"/>
      <c r="CS123">
        <f t="shared" si="118"/>
        <v>5043.2166000000016</v>
      </c>
    </row>
    <row r="124" spans="1:97" x14ac:dyDescent="0.25">
      <c r="A124" s="1">
        <v>173123000</v>
      </c>
      <c r="B124" t="s">
        <v>62</v>
      </c>
      <c r="C124" t="s">
        <v>63</v>
      </c>
      <c r="D124" s="2">
        <v>0.15139442231075695</v>
      </c>
      <c r="E124" s="6">
        <v>6</v>
      </c>
      <c r="F124" s="6">
        <v>36.811800000000005</v>
      </c>
      <c r="G124" s="1">
        <v>320118</v>
      </c>
      <c r="H124" s="1" t="s">
        <v>5</v>
      </c>
      <c r="L124" s="19"/>
      <c r="O124" s="19">
        <v>33</v>
      </c>
      <c r="P124" s="13">
        <f t="shared" si="355"/>
        <v>5.5</v>
      </c>
      <c r="Q124" s="12">
        <f t="shared" si="356"/>
        <v>1214.7894000000001</v>
      </c>
      <c r="R124" s="19"/>
      <c r="S124" s="13">
        <f t="shared" si="407"/>
        <v>0</v>
      </c>
      <c r="T124" s="12">
        <f t="shared" si="408"/>
        <v>0</v>
      </c>
      <c r="V124" s="13">
        <f t="shared" si="359"/>
        <v>0</v>
      </c>
      <c r="W124" s="12">
        <f t="shared" si="360"/>
        <v>0</v>
      </c>
      <c r="Y124" s="13">
        <f t="shared" si="361"/>
        <v>0</v>
      </c>
      <c r="Z124" s="12">
        <f t="shared" si="362"/>
        <v>0</v>
      </c>
      <c r="AA124" s="4">
        <v>0</v>
      </c>
      <c r="AB124" s="13">
        <f t="shared" si="363"/>
        <v>0</v>
      </c>
      <c r="AC124" s="12">
        <f t="shared" si="364"/>
        <v>0</v>
      </c>
      <c r="AD124" s="6">
        <v>7</v>
      </c>
      <c r="AE124" s="13">
        <f t="shared" si="365"/>
        <v>1.1666666666666667</v>
      </c>
      <c r="AF124" s="12">
        <f t="shared" si="366"/>
        <v>257.68260000000004</v>
      </c>
      <c r="AG124" s="4">
        <v>4</v>
      </c>
      <c r="AH124" s="13">
        <f t="shared" si="367"/>
        <v>0.66666666666666663</v>
      </c>
      <c r="AI124" s="12">
        <f t="shared" si="368"/>
        <v>147.24720000000002</v>
      </c>
      <c r="AJ124" s="6">
        <v>0</v>
      </c>
      <c r="AK124" s="13">
        <f t="shared" si="369"/>
        <v>0</v>
      </c>
      <c r="AL124" s="12">
        <f t="shared" si="370"/>
        <v>0</v>
      </c>
      <c r="AN124" s="13">
        <f t="shared" si="371"/>
        <v>0</v>
      </c>
      <c r="AO124" s="12">
        <f t="shared" si="372"/>
        <v>0</v>
      </c>
      <c r="AQ124" s="13">
        <f t="shared" si="373"/>
        <v>0</v>
      </c>
      <c r="AR124" s="12">
        <f t="shared" si="374"/>
        <v>0</v>
      </c>
      <c r="AS124" s="4">
        <v>69</v>
      </c>
      <c r="AT124" s="13">
        <f t="shared" si="375"/>
        <v>11.5</v>
      </c>
      <c r="AU124" s="12">
        <f t="shared" si="376"/>
        <v>2540.0142000000005</v>
      </c>
      <c r="AW124" s="13">
        <f t="shared" si="377"/>
        <v>0</v>
      </c>
      <c r="AX124" s="12">
        <f t="shared" si="378"/>
        <v>0</v>
      </c>
      <c r="AY124" s="4">
        <v>34</v>
      </c>
      <c r="AZ124" s="13">
        <f t="shared" si="379"/>
        <v>5.666666666666667</v>
      </c>
      <c r="BA124" s="12">
        <f t="shared" si="380"/>
        <v>1251.6012000000001</v>
      </c>
      <c r="BB124" s="4">
        <v>0</v>
      </c>
      <c r="BC124" s="13">
        <f t="shared" si="381"/>
        <v>0</v>
      </c>
      <c r="BD124" s="12">
        <f t="shared" si="382"/>
        <v>0</v>
      </c>
      <c r="BE124" s="19">
        <v>22</v>
      </c>
      <c r="BF124" s="13">
        <f t="shared" si="383"/>
        <v>3.6666666666666665</v>
      </c>
      <c r="BG124" s="12">
        <f t="shared" si="384"/>
        <v>809.85960000000011</v>
      </c>
      <c r="BH124" s="34">
        <v>7</v>
      </c>
      <c r="BI124" s="13">
        <f t="shared" si="409"/>
        <v>1.1666666666666667</v>
      </c>
      <c r="BJ124" s="12">
        <f t="shared" si="410"/>
        <v>257.68260000000004</v>
      </c>
      <c r="BK124" s="19">
        <v>37</v>
      </c>
      <c r="BL124" s="13">
        <f t="shared" si="411"/>
        <v>6.166666666666667</v>
      </c>
      <c r="BM124" s="12">
        <f t="shared" si="412"/>
        <v>1362.0366000000001</v>
      </c>
      <c r="BN124" s="19">
        <v>4</v>
      </c>
      <c r="BO124" s="13">
        <f t="shared" si="387"/>
        <v>0.66666666666666663</v>
      </c>
      <c r="BP124" s="12">
        <f t="shared" si="388"/>
        <v>147.24720000000002</v>
      </c>
      <c r="BQ124" s="19"/>
      <c r="BR124" s="13">
        <f t="shared" si="389"/>
        <v>0</v>
      </c>
      <c r="BS124" s="12">
        <f t="shared" si="390"/>
        <v>0</v>
      </c>
      <c r="BT124" s="19">
        <v>4</v>
      </c>
      <c r="BU124" s="13">
        <f t="shared" si="391"/>
        <v>0.66666666666666663</v>
      </c>
      <c r="BV124" s="12">
        <f t="shared" si="392"/>
        <v>147.24720000000002</v>
      </c>
      <c r="BW124" s="19">
        <v>7</v>
      </c>
      <c r="BX124" s="13">
        <f t="shared" si="393"/>
        <v>1.1666666666666667</v>
      </c>
      <c r="BY124" s="12">
        <f t="shared" si="394"/>
        <v>257.68260000000004</v>
      </c>
      <c r="BZ124" s="19">
        <v>18</v>
      </c>
      <c r="CA124" s="13">
        <f t="shared" si="395"/>
        <v>3</v>
      </c>
      <c r="CB124" s="12">
        <f t="shared" si="396"/>
        <v>662.61240000000009</v>
      </c>
      <c r="CD124" s="13">
        <f t="shared" si="397"/>
        <v>0</v>
      </c>
      <c r="CE124" s="12">
        <f t="shared" si="398"/>
        <v>0</v>
      </c>
      <c r="CF124" s="34">
        <v>11</v>
      </c>
      <c r="CG124" s="13">
        <f t="shared" si="399"/>
        <v>1.8333333333333333</v>
      </c>
      <c r="CH124" s="12">
        <f t="shared" si="400"/>
        <v>404.92980000000006</v>
      </c>
      <c r="CI124" s="19"/>
      <c r="CJ124" s="13">
        <f t="shared" si="401"/>
        <v>0</v>
      </c>
      <c r="CK124" s="12">
        <f t="shared" si="402"/>
        <v>0</v>
      </c>
      <c r="CL124" s="19"/>
      <c r="CM124" s="13">
        <f t="shared" si="403"/>
        <v>0</v>
      </c>
      <c r="CN124" s="12">
        <f t="shared" si="404"/>
        <v>0</v>
      </c>
      <c r="CO124" s="19"/>
      <c r="CP124" s="13">
        <f t="shared" si="405"/>
        <v>0</v>
      </c>
      <c r="CQ124" s="12">
        <f t="shared" si="406"/>
        <v>0</v>
      </c>
      <c r="CS124">
        <f t="shared" si="118"/>
        <v>5411.334600000001</v>
      </c>
    </row>
    <row r="125" spans="1:97" x14ac:dyDescent="0.25">
      <c r="A125" s="1">
        <v>173123000</v>
      </c>
      <c r="B125" t="s">
        <v>64</v>
      </c>
      <c r="C125" t="s">
        <v>65</v>
      </c>
      <c r="D125" s="2">
        <v>0.16334661354581673</v>
      </c>
      <c r="E125" s="6">
        <v>6</v>
      </c>
      <c r="F125" s="6">
        <v>36.811800000000005</v>
      </c>
      <c r="G125" s="1">
        <v>320118</v>
      </c>
      <c r="H125" s="1" t="s">
        <v>5</v>
      </c>
      <c r="L125" s="19"/>
      <c r="O125" s="19">
        <v>35</v>
      </c>
      <c r="P125" s="13">
        <f t="shared" si="355"/>
        <v>5.833333333333333</v>
      </c>
      <c r="Q125" s="12">
        <f t="shared" si="356"/>
        <v>1288.4130000000002</v>
      </c>
      <c r="R125" s="19"/>
      <c r="S125" s="13">
        <f t="shared" si="407"/>
        <v>0</v>
      </c>
      <c r="T125" s="12">
        <f t="shared" si="408"/>
        <v>0</v>
      </c>
      <c r="V125" s="13">
        <f t="shared" si="359"/>
        <v>0</v>
      </c>
      <c r="W125" s="12">
        <f t="shared" si="360"/>
        <v>0</v>
      </c>
      <c r="Y125" s="13">
        <f t="shared" si="361"/>
        <v>0</v>
      </c>
      <c r="Z125" s="12">
        <f t="shared" si="362"/>
        <v>0</v>
      </c>
      <c r="AA125" s="4">
        <v>0</v>
      </c>
      <c r="AB125" s="13">
        <f t="shared" si="363"/>
        <v>0</v>
      </c>
      <c r="AC125" s="12">
        <f t="shared" si="364"/>
        <v>0</v>
      </c>
      <c r="AD125" s="6">
        <v>8</v>
      </c>
      <c r="AE125" s="13">
        <f t="shared" si="365"/>
        <v>1.3333333333333333</v>
      </c>
      <c r="AF125" s="12">
        <f t="shared" si="366"/>
        <v>294.49440000000004</v>
      </c>
      <c r="AG125" s="4">
        <v>4</v>
      </c>
      <c r="AH125" s="13">
        <f t="shared" si="367"/>
        <v>0.66666666666666663</v>
      </c>
      <c r="AI125" s="12">
        <f t="shared" si="368"/>
        <v>147.24720000000002</v>
      </c>
      <c r="AJ125" s="6">
        <v>0</v>
      </c>
      <c r="AK125" s="13">
        <f t="shared" si="369"/>
        <v>0</v>
      </c>
      <c r="AL125" s="12">
        <f t="shared" si="370"/>
        <v>0</v>
      </c>
      <c r="AN125" s="13">
        <f t="shared" si="371"/>
        <v>0</v>
      </c>
      <c r="AO125" s="12">
        <f t="shared" si="372"/>
        <v>0</v>
      </c>
      <c r="AQ125" s="13">
        <f t="shared" si="373"/>
        <v>0</v>
      </c>
      <c r="AR125" s="12">
        <f t="shared" si="374"/>
        <v>0</v>
      </c>
      <c r="AS125" s="4">
        <v>74</v>
      </c>
      <c r="AT125" s="13">
        <f t="shared" si="375"/>
        <v>12.333333333333334</v>
      </c>
      <c r="AU125" s="12">
        <f t="shared" si="376"/>
        <v>2724.0732000000003</v>
      </c>
      <c r="AW125" s="13">
        <f t="shared" si="377"/>
        <v>0</v>
      </c>
      <c r="AX125" s="12">
        <f t="shared" si="378"/>
        <v>0</v>
      </c>
      <c r="AY125" s="4">
        <v>35</v>
      </c>
      <c r="AZ125" s="13">
        <f t="shared" si="379"/>
        <v>5.833333333333333</v>
      </c>
      <c r="BA125" s="12">
        <f t="shared" si="380"/>
        <v>1288.4130000000002</v>
      </c>
      <c r="BB125" s="4">
        <v>0</v>
      </c>
      <c r="BC125" s="13">
        <f t="shared" si="381"/>
        <v>0</v>
      </c>
      <c r="BD125" s="12">
        <f t="shared" si="382"/>
        <v>0</v>
      </c>
      <c r="BE125" s="19">
        <v>24</v>
      </c>
      <c r="BF125" s="13">
        <f t="shared" si="383"/>
        <v>4</v>
      </c>
      <c r="BG125" s="12">
        <f t="shared" si="384"/>
        <v>883.48320000000012</v>
      </c>
      <c r="BH125" s="34">
        <v>8</v>
      </c>
      <c r="BI125" s="13">
        <f t="shared" si="409"/>
        <v>1.3333333333333333</v>
      </c>
      <c r="BJ125" s="12">
        <f t="shared" si="410"/>
        <v>294.49440000000004</v>
      </c>
      <c r="BK125" s="19">
        <v>40</v>
      </c>
      <c r="BL125" s="13">
        <f t="shared" si="411"/>
        <v>6.666666666666667</v>
      </c>
      <c r="BM125" s="12">
        <f t="shared" si="412"/>
        <v>1472.4720000000002</v>
      </c>
      <c r="BN125" s="19">
        <v>4</v>
      </c>
      <c r="BO125" s="13">
        <f t="shared" si="387"/>
        <v>0.66666666666666663</v>
      </c>
      <c r="BP125" s="12">
        <f t="shared" si="388"/>
        <v>147.24720000000002</v>
      </c>
      <c r="BQ125" s="19"/>
      <c r="BR125" s="13">
        <f t="shared" si="389"/>
        <v>0</v>
      </c>
      <c r="BS125" s="12">
        <f t="shared" si="390"/>
        <v>0</v>
      </c>
      <c r="BT125" s="19">
        <v>4</v>
      </c>
      <c r="BU125" s="13">
        <f t="shared" si="391"/>
        <v>0.66666666666666663</v>
      </c>
      <c r="BV125" s="12">
        <f t="shared" si="392"/>
        <v>147.24720000000002</v>
      </c>
      <c r="BW125" s="19">
        <v>8</v>
      </c>
      <c r="BX125" s="13">
        <f t="shared" si="393"/>
        <v>1.3333333333333333</v>
      </c>
      <c r="BY125" s="12">
        <f t="shared" si="394"/>
        <v>294.49440000000004</v>
      </c>
      <c r="BZ125" s="19">
        <v>20</v>
      </c>
      <c r="CA125" s="13">
        <f t="shared" si="395"/>
        <v>3.3333333333333335</v>
      </c>
      <c r="CB125" s="12">
        <f t="shared" si="396"/>
        <v>736.2360000000001</v>
      </c>
      <c r="CD125" s="13">
        <f t="shared" si="397"/>
        <v>0</v>
      </c>
      <c r="CE125" s="12">
        <f t="shared" si="398"/>
        <v>0</v>
      </c>
      <c r="CF125" s="34">
        <v>12</v>
      </c>
      <c r="CG125" s="13">
        <f t="shared" si="399"/>
        <v>2</v>
      </c>
      <c r="CH125" s="12">
        <f t="shared" si="400"/>
        <v>441.74160000000006</v>
      </c>
      <c r="CI125" s="19"/>
      <c r="CJ125" s="13">
        <f t="shared" si="401"/>
        <v>0</v>
      </c>
      <c r="CK125" s="12">
        <f t="shared" si="402"/>
        <v>0</v>
      </c>
      <c r="CL125" s="19"/>
      <c r="CM125" s="13">
        <f t="shared" si="403"/>
        <v>0</v>
      </c>
      <c r="CN125" s="12">
        <f t="shared" si="404"/>
        <v>0</v>
      </c>
      <c r="CO125" s="19"/>
      <c r="CP125" s="13">
        <f t="shared" si="405"/>
        <v>0</v>
      </c>
      <c r="CQ125" s="12">
        <f t="shared" si="406"/>
        <v>0</v>
      </c>
      <c r="CS125">
        <f t="shared" si="118"/>
        <v>5742.640800000001</v>
      </c>
    </row>
    <row r="126" spans="1:97" x14ac:dyDescent="0.25">
      <c r="A126" s="1">
        <v>173123000</v>
      </c>
      <c r="B126" t="s">
        <v>66</v>
      </c>
      <c r="C126" t="s">
        <v>67</v>
      </c>
      <c r="D126" s="2">
        <v>0.16135458167330677</v>
      </c>
      <c r="E126" s="6">
        <v>6</v>
      </c>
      <c r="F126" s="6">
        <v>36.811800000000005</v>
      </c>
      <c r="G126" s="1">
        <v>320118</v>
      </c>
      <c r="H126" s="1" t="s">
        <v>5</v>
      </c>
      <c r="L126" s="19"/>
      <c r="O126" s="19">
        <v>35</v>
      </c>
      <c r="P126" s="13">
        <f t="shared" si="355"/>
        <v>5.833333333333333</v>
      </c>
      <c r="Q126" s="12">
        <f t="shared" si="356"/>
        <v>1288.4130000000002</v>
      </c>
      <c r="R126" s="19"/>
      <c r="S126" s="13">
        <f t="shared" si="407"/>
        <v>0</v>
      </c>
      <c r="T126" s="12">
        <f t="shared" si="408"/>
        <v>0</v>
      </c>
      <c r="V126" s="13">
        <f t="shared" si="359"/>
        <v>0</v>
      </c>
      <c r="W126" s="12">
        <f t="shared" si="360"/>
        <v>0</v>
      </c>
      <c r="Y126" s="13">
        <f t="shared" si="361"/>
        <v>0</v>
      </c>
      <c r="Z126" s="12">
        <f t="shared" si="362"/>
        <v>0</v>
      </c>
      <c r="AA126" s="4">
        <v>0</v>
      </c>
      <c r="AB126" s="13">
        <f t="shared" si="363"/>
        <v>0</v>
      </c>
      <c r="AC126" s="12">
        <f t="shared" si="364"/>
        <v>0</v>
      </c>
      <c r="AD126" s="6">
        <v>8</v>
      </c>
      <c r="AE126" s="13">
        <f t="shared" si="365"/>
        <v>1.3333333333333333</v>
      </c>
      <c r="AF126" s="12">
        <f t="shared" si="366"/>
        <v>294.49440000000004</v>
      </c>
      <c r="AG126" s="4">
        <v>4</v>
      </c>
      <c r="AH126" s="13">
        <f t="shared" si="367"/>
        <v>0.66666666666666663</v>
      </c>
      <c r="AI126" s="12">
        <f t="shared" si="368"/>
        <v>147.24720000000002</v>
      </c>
      <c r="AJ126" s="6">
        <v>0</v>
      </c>
      <c r="AK126" s="13">
        <f t="shared" si="369"/>
        <v>0</v>
      </c>
      <c r="AL126" s="12">
        <f t="shared" si="370"/>
        <v>0</v>
      </c>
      <c r="AN126" s="13">
        <f t="shared" si="371"/>
        <v>0</v>
      </c>
      <c r="AO126" s="12">
        <f t="shared" si="372"/>
        <v>0</v>
      </c>
      <c r="AQ126" s="13">
        <f t="shared" si="373"/>
        <v>0</v>
      </c>
      <c r="AR126" s="12">
        <f t="shared" si="374"/>
        <v>0</v>
      </c>
      <c r="AS126" s="4">
        <v>74</v>
      </c>
      <c r="AT126" s="13">
        <f t="shared" si="375"/>
        <v>12.333333333333334</v>
      </c>
      <c r="AU126" s="12">
        <f t="shared" si="376"/>
        <v>2724.0732000000003</v>
      </c>
      <c r="AW126" s="13">
        <f t="shared" si="377"/>
        <v>0</v>
      </c>
      <c r="AX126" s="12">
        <f t="shared" si="378"/>
        <v>0</v>
      </c>
      <c r="AY126" s="4">
        <v>34</v>
      </c>
      <c r="AZ126" s="13">
        <f t="shared" si="379"/>
        <v>5.666666666666667</v>
      </c>
      <c r="BA126" s="12">
        <f t="shared" si="380"/>
        <v>1251.6012000000001</v>
      </c>
      <c r="BB126" s="4">
        <v>0</v>
      </c>
      <c r="BC126" s="13">
        <f t="shared" si="381"/>
        <v>0</v>
      </c>
      <c r="BD126" s="12">
        <f t="shared" si="382"/>
        <v>0</v>
      </c>
      <c r="BE126" s="19">
        <v>24</v>
      </c>
      <c r="BF126" s="13">
        <f t="shared" si="383"/>
        <v>4</v>
      </c>
      <c r="BG126" s="12">
        <f t="shared" si="384"/>
        <v>883.48320000000012</v>
      </c>
      <c r="BH126" s="34">
        <v>8</v>
      </c>
      <c r="BI126" s="13">
        <f t="shared" si="409"/>
        <v>1.3333333333333333</v>
      </c>
      <c r="BJ126" s="12">
        <f t="shared" si="410"/>
        <v>294.49440000000004</v>
      </c>
      <c r="BK126" s="19">
        <v>39</v>
      </c>
      <c r="BL126" s="13">
        <f t="shared" si="411"/>
        <v>6.5</v>
      </c>
      <c r="BM126" s="12">
        <f t="shared" si="412"/>
        <v>1435.6602000000003</v>
      </c>
      <c r="BN126" s="19">
        <v>4</v>
      </c>
      <c r="BO126" s="13">
        <f t="shared" si="387"/>
        <v>0.66666666666666663</v>
      </c>
      <c r="BP126" s="12">
        <f t="shared" si="388"/>
        <v>147.24720000000002</v>
      </c>
      <c r="BQ126" s="19"/>
      <c r="BR126" s="13">
        <f t="shared" si="389"/>
        <v>0</v>
      </c>
      <c r="BS126" s="12">
        <f t="shared" si="390"/>
        <v>0</v>
      </c>
      <c r="BT126" s="19">
        <v>4</v>
      </c>
      <c r="BU126" s="13">
        <f t="shared" si="391"/>
        <v>0.66666666666666663</v>
      </c>
      <c r="BV126" s="12">
        <f t="shared" si="392"/>
        <v>147.24720000000002</v>
      </c>
      <c r="BW126" s="19">
        <v>8</v>
      </c>
      <c r="BX126" s="13">
        <f t="shared" si="393"/>
        <v>1.3333333333333333</v>
      </c>
      <c r="BY126" s="12">
        <f t="shared" si="394"/>
        <v>294.49440000000004</v>
      </c>
      <c r="BZ126" s="19">
        <v>20</v>
      </c>
      <c r="CA126" s="13">
        <f t="shared" si="395"/>
        <v>3.3333333333333335</v>
      </c>
      <c r="CB126" s="12">
        <f t="shared" si="396"/>
        <v>736.2360000000001</v>
      </c>
      <c r="CD126" s="13">
        <f t="shared" si="397"/>
        <v>0</v>
      </c>
      <c r="CE126" s="12">
        <f t="shared" si="398"/>
        <v>0</v>
      </c>
      <c r="CF126" s="34">
        <v>12</v>
      </c>
      <c r="CG126" s="13">
        <f t="shared" si="399"/>
        <v>2</v>
      </c>
      <c r="CH126" s="12">
        <f t="shared" si="400"/>
        <v>441.74160000000006</v>
      </c>
      <c r="CI126" s="19"/>
      <c r="CJ126" s="13">
        <f t="shared" si="401"/>
        <v>0</v>
      </c>
      <c r="CK126" s="12">
        <f t="shared" si="402"/>
        <v>0</v>
      </c>
      <c r="CL126" s="19"/>
      <c r="CM126" s="13">
        <f t="shared" si="403"/>
        <v>0</v>
      </c>
      <c r="CN126" s="12">
        <f t="shared" si="404"/>
        <v>0</v>
      </c>
      <c r="CO126" s="19"/>
      <c r="CP126" s="13">
        <f t="shared" si="405"/>
        <v>0</v>
      </c>
      <c r="CQ126" s="12">
        <f t="shared" si="406"/>
        <v>0</v>
      </c>
      <c r="CS126">
        <f t="shared" si="118"/>
        <v>5705.8290000000006</v>
      </c>
    </row>
    <row r="127" spans="1:97" x14ac:dyDescent="0.25">
      <c r="A127" s="1">
        <v>173123000</v>
      </c>
      <c r="B127" t="s">
        <v>68</v>
      </c>
      <c r="C127" t="s">
        <v>69</v>
      </c>
      <c r="D127" s="2">
        <v>5.1792828685258967E-2</v>
      </c>
      <c r="E127" s="6">
        <v>6</v>
      </c>
      <c r="F127" s="6">
        <v>36.811800000000005</v>
      </c>
      <c r="G127" s="1">
        <v>320118</v>
      </c>
      <c r="H127" s="1" t="s">
        <v>5</v>
      </c>
      <c r="L127" s="19"/>
      <c r="O127" s="19">
        <v>11</v>
      </c>
      <c r="P127" s="13">
        <f t="shared" si="355"/>
        <v>1.8333333333333333</v>
      </c>
      <c r="Q127" s="12">
        <f t="shared" si="356"/>
        <v>404.92980000000006</v>
      </c>
      <c r="R127" s="19"/>
      <c r="S127" s="13">
        <f t="shared" si="407"/>
        <v>0</v>
      </c>
      <c r="T127" s="12">
        <f t="shared" si="408"/>
        <v>0</v>
      </c>
      <c r="V127" s="13">
        <f t="shared" si="359"/>
        <v>0</v>
      </c>
      <c r="W127" s="12">
        <f t="shared" si="360"/>
        <v>0</v>
      </c>
      <c r="Y127" s="13">
        <f t="shared" si="361"/>
        <v>0</v>
      </c>
      <c r="Z127" s="12">
        <f t="shared" si="362"/>
        <v>0</v>
      </c>
      <c r="AA127" s="4">
        <v>0</v>
      </c>
      <c r="AB127" s="13">
        <f t="shared" si="363"/>
        <v>0</v>
      </c>
      <c r="AC127" s="12">
        <f t="shared" si="364"/>
        <v>0</v>
      </c>
      <c r="AD127" s="6">
        <v>2</v>
      </c>
      <c r="AE127" s="13">
        <f t="shared" si="365"/>
        <v>0.33333333333333331</v>
      </c>
      <c r="AF127" s="12">
        <f t="shared" si="366"/>
        <v>73.62360000000001</v>
      </c>
      <c r="AG127" s="4">
        <v>1</v>
      </c>
      <c r="AH127" s="13">
        <f t="shared" si="367"/>
        <v>0.16666666666666666</v>
      </c>
      <c r="AI127" s="12">
        <f t="shared" si="368"/>
        <v>36.811800000000005</v>
      </c>
      <c r="AJ127" s="6">
        <v>0</v>
      </c>
      <c r="AK127" s="13">
        <f t="shared" si="369"/>
        <v>0</v>
      </c>
      <c r="AL127" s="12">
        <f t="shared" si="370"/>
        <v>0</v>
      </c>
      <c r="AN127" s="13">
        <f t="shared" si="371"/>
        <v>0</v>
      </c>
      <c r="AO127" s="12">
        <f t="shared" si="372"/>
        <v>0</v>
      </c>
      <c r="AQ127" s="13">
        <f t="shared" si="373"/>
        <v>0</v>
      </c>
      <c r="AR127" s="12">
        <f t="shared" si="374"/>
        <v>0</v>
      </c>
      <c r="AS127" s="4">
        <v>25</v>
      </c>
      <c r="AT127" s="13">
        <f t="shared" si="375"/>
        <v>4.166666666666667</v>
      </c>
      <c r="AU127" s="12">
        <f t="shared" si="376"/>
        <v>920.29500000000007</v>
      </c>
      <c r="AW127" s="13">
        <f t="shared" si="377"/>
        <v>0</v>
      </c>
      <c r="AX127" s="12">
        <f t="shared" si="378"/>
        <v>0</v>
      </c>
      <c r="AY127" s="4">
        <v>11</v>
      </c>
      <c r="AZ127" s="13">
        <f t="shared" si="379"/>
        <v>1.8333333333333333</v>
      </c>
      <c r="BA127" s="12">
        <f t="shared" si="380"/>
        <v>404.92980000000006</v>
      </c>
      <c r="BB127" s="4">
        <v>0</v>
      </c>
      <c r="BC127" s="13">
        <f t="shared" si="381"/>
        <v>0</v>
      </c>
      <c r="BD127" s="12">
        <f t="shared" si="382"/>
        <v>0</v>
      </c>
      <c r="BE127" s="19">
        <v>7</v>
      </c>
      <c r="BF127" s="13">
        <f t="shared" si="383"/>
        <v>1.1666666666666667</v>
      </c>
      <c r="BG127" s="12">
        <f t="shared" si="384"/>
        <v>257.68260000000004</v>
      </c>
      <c r="BH127" s="34">
        <v>2</v>
      </c>
      <c r="BI127" s="13">
        <f t="shared" si="409"/>
        <v>0.33333333333333331</v>
      </c>
      <c r="BJ127" s="12">
        <f t="shared" si="410"/>
        <v>73.62360000000001</v>
      </c>
      <c r="BK127" s="19">
        <v>12</v>
      </c>
      <c r="BL127" s="13">
        <f t="shared" si="411"/>
        <v>2</v>
      </c>
      <c r="BM127" s="12">
        <f t="shared" si="412"/>
        <v>441.74160000000006</v>
      </c>
      <c r="BN127" s="19">
        <v>1</v>
      </c>
      <c r="BO127" s="13">
        <f t="shared" si="387"/>
        <v>0.16666666666666666</v>
      </c>
      <c r="BP127" s="12">
        <f t="shared" si="388"/>
        <v>36.811800000000005</v>
      </c>
      <c r="BQ127" s="19"/>
      <c r="BR127" s="13">
        <f t="shared" si="389"/>
        <v>0</v>
      </c>
      <c r="BS127" s="12">
        <f t="shared" si="390"/>
        <v>0</v>
      </c>
      <c r="BT127" s="19">
        <v>1</v>
      </c>
      <c r="BU127" s="13">
        <f t="shared" si="391"/>
        <v>0.16666666666666666</v>
      </c>
      <c r="BV127" s="12">
        <f t="shared" si="392"/>
        <v>36.811800000000005</v>
      </c>
      <c r="BW127" s="19">
        <v>2</v>
      </c>
      <c r="BX127" s="13">
        <f t="shared" si="393"/>
        <v>0.33333333333333331</v>
      </c>
      <c r="BY127" s="12">
        <f t="shared" si="394"/>
        <v>73.62360000000001</v>
      </c>
      <c r="BZ127" s="19">
        <v>5</v>
      </c>
      <c r="CA127" s="13">
        <f t="shared" si="395"/>
        <v>0.83333333333333337</v>
      </c>
      <c r="CB127" s="12">
        <f t="shared" si="396"/>
        <v>184.05900000000003</v>
      </c>
      <c r="CD127" s="13">
        <f t="shared" si="397"/>
        <v>0</v>
      </c>
      <c r="CE127" s="12">
        <f t="shared" si="398"/>
        <v>0</v>
      </c>
      <c r="CF127" s="34">
        <v>4</v>
      </c>
      <c r="CG127" s="13">
        <f t="shared" si="399"/>
        <v>0.66666666666666663</v>
      </c>
      <c r="CH127" s="12">
        <f t="shared" si="400"/>
        <v>147.24720000000002</v>
      </c>
      <c r="CI127" s="19"/>
      <c r="CJ127" s="13">
        <f t="shared" si="401"/>
        <v>0</v>
      </c>
      <c r="CK127" s="12">
        <f t="shared" si="402"/>
        <v>0</v>
      </c>
      <c r="CL127" s="19"/>
      <c r="CM127" s="13">
        <f t="shared" si="403"/>
        <v>0</v>
      </c>
      <c r="CN127" s="12">
        <f t="shared" si="404"/>
        <v>0</v>
      </c>
      <c r="CO127" s="19"/>
      <c r="CP127" s="13">
        <f t="shared" si="405"/>
        <v>0</v>
      </c>
      <c r="CQ127" s="12">
        <f t="shared" si="406"/>
        <v>0</v>
      </c>
      <c r="CS127">
        <f t="shared" si="118"/>
        <v>1840.5900000000004</v>
      </c>
    </row>
    <row r="128" spans="1:97" x14ac:dyDescent="0.25">
      <c r="AA128"/>
      <c r="CF128" s="4">
        <v>0</v>
      </c>
      <c r="CO128" s="19">
        <f>+ROUND(SUMIFS('[2]CHI TIÊT'!$AC:$AC,'[2]CHI TIÊT'!$I:$I,$A128,'[2]CHI TIÊT'!$M:$M,$B$1)*$D128,0)+ROUND(SUMIFS('[2]CHI TIÊT'!$AC:$AC,'[2]CHI TIÊT'!$I:$I,$A128,'[2]CHI TIÊT'!$M:$M,$B$2)*$D128,0)+ROUND(SUMIFS('[2]CHI TIÊT'!$AC:$AC,'[2]CHI TIÊT'!$I:$I,$A128,'[2]CHI TIÊT'!$M:$M,$B$3)*$D128,0)</f>
        <v>0</v>
      </c>
      <c r="CS128">
        <f t="shared" si="118"/>
        <v>0</v>
      </c>
    </row>
    <row r="129" spans="1:97" x14ac:dyDescent="0.25">
      <c r="A129" s="1">
        <v>173135000</v>
      </c>
      <c r="B129" t="s">
        <v>56</v>
      </c>
      <c r="C129" t="s">
        <v>57</v>
      </c>
      <c r="D129" s="2">
        <v>0.20517928286852591</v>
      </c>
      <c r="E129" s="19">
        <v>20</v>
      </c>
      <c r="F129" s="6">
        <v>16.325279999999999</v>
      </c>
      <c r="G129" s="1">
        <v>324003</v>
      </c>
      <c r="H129" s="1" t="s">
        <v>41</v>
      </c>
      <c r="AA129"/>
      <c r="CF129" s="4"/>
      <c r="CI129">
        <v>59</v>
      </c>
      <c r="CJ129" s="13">
        <f t="shared" ref="CJ129" si="413">+IFERROR(CI129/$E129,0)</f>
        <v>2.95</v>
      </c>
      <c r="CK129" s="12">
        <f t="shared" ref="CK129" si="414">+CI129*$F129</f>
        <v>963.19151999999997</v>
      </c>
      <c r="CO129" s="19">
        <v>32</v>
      </c>
      <c r="CP129" s="13">
        <f t="shared" ref="CP129" si="415">+IFERROR(CO129/$E129,0)</f>
        <v>1.6</v>
      </c>
      <c r="CQ129" s="12">
        <f t="shared" ref="CQ129" si="416">+CO129*$F129</f>
        <v>522.40895999999998</v>
      </c>
    </row>
    <row r="130" spans="1:97" x14ac:dyDescent="0.25">
      <c r="A130" s="1">
        <v>173135000</v>
      </c>
      <c r="B130" t="s">
        <v>58</v>
      </c>
      <c r="C130" t="s">
        <v>59</v>
      </c>
      <c r="D130" s="2">
        <v>0.12151394422310756</v>
      </c>
      <c r="E130" s="19">
        <v>20</v>
      </c>
      <c r="F130" s="6">
        <v>16.325279999999999</v>
      </c>
      <c r="G130" s="1">
        <v>324003</v>
      </c>
      <c r="H130" s="1" t="s">
        <v>41</v>
      </c>
      <c r="AA130"/>
      <c r="CF130" s="4"/>
      <c r="CI130">
        <v>34</v>
      </c>
      <c r="CJ130" s="13">
        <f t="shared" ref="CJ130:CJ135" si="417">+IFERROR(CI130/$E130,0)</f>
        <v>1.7</v>
      </c>
      <c r="CK130" s="12">
        <f t="shared" ref="CK130:CK135" si="418">+CI130*$F130</f>
        <v>555.05952000000002</v>
      </c>
      <c r="CO130" s="19">
        <v>20</v>
      </c>
      <c r="CP130" s="13">
        <f t="shared" ref="CP130:CP135" si="419">+IFERROR(CO130/$E130,0)</f>
        <v>1</v>
      </c>
      <c r="CQ130" s="12">
        <f t="shared" ref="CQ130:CQ135" si="420">+CO130*$F130</f>
        <v>326.50559999999996</v>
      </c>
    </row>
    <row r="131" spans="1:97" x14ac:dyDescent="0.25">
      <c r="A131" s="1">
        <v>173135000</v>
      </c>
      <c r="B131" t="s">
        <v>60</v>
      </c>
      <c r="C131" t="s">
        <v>61</v>
      </c>
      <c r="D131" s="2">
        <v>0.14541832669322707</v>
      </c>
      <c r="E131" s="19">
        <v>20</v>
      </c>
      <c r="F131" s="6">
        <v>16.325279999999999</v>
      </c>
      <c r="G131" s="1">
        <v>324003</v>
      </c>
      <c r="H131" s="1" t="s">
        <v>41</v>
      </c>
      <c r="AA131"/>
      <c r="CF131" s="4"/>
      <c r="CI131">
        <v>40</v>
      </c>
      <c r="CJ131" s="13">
        <f t="shared" si="417"/>
        <v>2</v>
      </c>
      <c r="CK131" s="12">
        <f t="shared" si="418"/>
        <v>653.01119999999992</v>
      </c>
      <c r="CO131" s="19">
        <v>24</v>
      </c>
      <c r="CP131" s="13">
        <f t="shared" si="419"/>
        <v>1.2</v>
      </c>
      <c r="CQ131" s="12">
        <f t="shared" si="420"/>
        <v>391.80671999999998</v>
      </c>
    </row>
    <row r="132" spans="1:97" x14ac:dyDescent="0.25">
      <c r="A132" s="1">
        <v>173135000</v>
      </c>
      <c r="B132" t="s">
        <v>62</v>
      </c>
      <c r="C132" t="s">
        <v>63</v>
      </c>
      <c r="D132" s="2">
        <v>0.15139442231075695</v>
      </c>
      <c r="E132" s="19">
        <v>20</v>
      </c>
      <c r="F132" s="6">
        <v>16.325279999999999</v>
      </c>
      <c r="G132" s="1">
        <v>324003</v>
      </c>
      <c r="H132" s="1" t="s">
        <v>41</v>
      </c>
      <c r="AA132"/>
      <c r="CF132" s="4"/>
      <c r="CI132">
        <v>42</v>
      </c>
      <c r="CJ132" s="13">
        <f t="shared" si="417"/>
        <v>2.1</v>
      </c>
      <c r="CK132" s="12">
        <f t="shared" si="418"/>
        <v>685.66175999999996</v>
      </c>
      <c r="CO132" s="19">
        <v>24</v>
      </c>
      <c r="CP132" s="13">
        <f t="shared" si="419"/>
        <v>1.2</v>
      </c>
      <c r="CQ132" s="12">
        <f t="shared" si="420"/>
        <v>391.80671999999998</v>
      </c>
    </row>
    <row r="133" spans="1:97" x14ac:dyDescent="0.25">
      <c r="A133" s="1">
        <v>173135000</v>
      </c>
      <c r="B133" t="s">
        <v>64</v>
      </c>
      <c r="C133" t="s">
        <v>65</v>
      </c>
      <c r="D133" s="2">
        <v>0.16334661354581673</v>
      </c>
      <c r="E133" s="19">
        <v>20</v>
      </c>
      <c r="F133" s="6">
        <v>16.325279999999999</v>
      </c>
      <c r="G133" s="1">
        <v>324003</v>
      </c>
      <c r="H133" s="1" t="s">
        <v>41</v>
      </c>
      <c r="AA133"/>
      <c r="CF133" s="4"/>
      <c r="CI133">
        <v>46</v>
      </c>
      <c r="CJ133" s="13">
        <f t="shared" si="417"/>
        <v>2.2999999999999998</v>
      </c>
      <c r="CK133" s="12">
        <f t="shared" si="418"/>
        <v>750.96287999999993</v>
      </c>
      <c r="CO133" s="19">
        <v>26</v>
      </c>
      <c r="CP133" s="13">
        <f t="shared" si="419"/>
        <v>1.3</v>
      </c>
      <c r="CQ133" s="12">
        <f t="shared" si="420"/>
        <v>424.45727999999997</v>
      </c>
    </row>
    <row r="134" spans="1:97" x14ac:dyDescent="0.25">
      <c r="A134" s="1">
        <v>173135000</v>
      </c>
      <c r="B134" t="s">
        <v>66</v>
      </c>
      <c r="C134" t="s">
        <v>67</v>
      </c>
      <c r="D134" s="2">
        <v>0.16135458167330677</v>
      </c>
      <c r="E134" s="19">
        <v>20</v>
      </c>
      <c r="F134" s="6">
        <v>16.325279999999999</v>
      </c>
      <c r="G134" s="1">
        <v>324003</v>
      </c>
      <c r="H134" s="1" t="s">
        <v>41</v>
      </c>
      <c r="AA134"/>
      <c r="CF134" s="4"/>
      <c r="CI134">
        <v>45</v>
      </c>
      <c r="CJ134" s="13">
        <f t="shared" si="417"/>
        <v>2.25</v>
      </c>
      <c r="CK134" s="12">
        <f t="shared" si="418"/>
        <v>734.63760000000002</v>
      </c>
      <c r="CO134" s="19">
        <v>26</v>
      </c>
      <c r="CP134" s="13">
        <f t="shared" si="419"/>
        <v>1.3</v>
      </c>
      <c r="CQ134" s="12">
        <f t="shared" si="420"/>
        <v>424.45727999999997</v>
      </c>
    </row>
    <row r="135" spans="1:97" x14ac:dyDescent="0.25">
      <c r="A135" s="1">
        <v>173135000</v>
      </c>
      <c r="B135" t="s">
        <v>68</v>
      </c>
      <c r="C135" t="s">
        <v>69</v>
      </c>
      <c r="D135" s="2">
        <v>5.1792828685258967E-2</v>
      </c>
      <c r="E135" s="19">
        <v>20</v>
      </c>
      <c r="F135" s="6">
        <v>16.325279999999999</v>
      </c>
      <c r="G135" s="1">
        <v>324003</v>
      </c>
      <c r="H135" s="1" t="s">
        <v>41</v>
      </c>
      <c r="AA135"/>
      <c r="CF135" s="4"/>
      <c r="CI135">
        <v>14</v>
      </c>
      <c r="CJ135" s="13">
        <f t="shared" si="417"/>
        <v>0.7</v>
      </c>
      <c r="CK135" s="12">
        <f t="shared" si="418"/>
        <v>228.55392000000001</v>
      </c>
      <c r="CO135" s="19">
        <v>8</v>
      </c>
      <c r="CP135" s="13">
        <f t="shared" si="419"/>
        <v>0.4</v>
      </c>
      <c r="CQ135" s="12">
        <f t="shared" si="420"/>
        <v>130.60223999999999</v>
      </c>
    </row>
    <row r="136" spans="1:97" x14ac:dyDescent="0.25">
      <c r="AA136"/>
      <c r="CF136" s="4">
        <v>0</v>
      </c>
    </row>
    <row r="137" spans="1:97" x14ac:dyDescent="0.25">
      <c r="A137" s="1">
        <v>173137000</v>
      </c>
      <c r="B137" t="s">
        <v>56</v>
      </c>
      <c r="C137" t="s">
        <v>57</v>
      </c>
      <c r="D137" s="2">
        <v>0.20517928286852591</v>
      </c>
      <c r="E137" s="6">
        <v>12</v>
      </c>
      <c r="F137" s="6">
        <v>19.713240000000003</v>
      </c>
      <c r="G137" s="1">
        <v>320400</v>
      </c>
      <c r="H137" s="1" t="s">
        <v>3</v>
      </c>
      <c r="AA137"/>
      <c r="CO137">
        <v>7</v>
      </c>
      <c r="CP137" s="13">
        <f t="shared" ref="CP137" si="421">+IFERROR(CO137/$E137,0)</f>
        <v>0.58333333333333337</v>
      </c>
      <c r="CQ137" s="12">
        <f t="shared" ref="CQ137" si="422">+CO137*$F137</f>
        <v>137.99268000000001</v>
      </c>
    </row>
    <row r="138" spans="1:97" x14ac:dyDescent="0.25">
      <c r="A138" s="1">
        <v>173137000</v>
      </c>
      <c r="B138" t="s">
        <v>58</v>
      </c>
      <c r="C138" t="s">
        <v>59</v>
      </c>
      <c r="D138" s="2">
        <v>0.12151394422310756</v>
      </c>
      <c r="E138" s="6">
        <v>12</v>
      </c>
      <c r="F138" s="6">
        <v>19.713240000000003</v>
      </c>
      <c r="G138" s="1">
        <v>320400</v>
      </c>
      <c r="H138" s="1" t="s">
        <v>3</v>
      </c>
      <c r="AA138"/>
      <c r="CO138">
        <v>4</v>
      </c>
      <c r="CP138" s="13">
        <f t="shared" ref="CP138:CP143" si="423">+IFERROR(CO138/$E138,0)</f>
        <v>0.33333333333333331</v>
      </c>
      <c r="CQ138" s="12">
        <f t="shared" ref="CQ138:CQ143" si="424">+CO138*$F138</f>
        <v>78.85296000000001</v>
      </c>
    </row>
    <row r="139" spans="1:97" x14ac:dyDescent="0.25">
      <c r="A139" s="1">
        <v>173137000</v>
      </c>
      <c r="B139" t="s">
        <v>60</v>
      </c>
      <c r="C139" t="s">
        <v>61</v>
      </c>
      <c r="D139" s="2">
        <v>0.14541832669322707</v>
      </c>
      <c r="E139" s="6">
        <v>12</v>
      </c>
      <c r="F139" s="6">
        <v>19.713240000000003</v>
      </c>
      <c r="G139" s="1">
        <v>320400</v>
      </c>
      <c r="H139" s="1" t="s">
        <v>3</v>
      </c>
      <c r="CO139">
        <v>5</v>
      </c>
      <c r="CP139" s="13">
        <f t="shared" si="423"/>
        <v>0.41666666666666669</v>
      </c>
      <c r="CQ139" s="12">
        <f t="shared" si="424"/>
        <v>98.566200000000009</v>
      </c>
    </row>
    <row r="140" spans="1:97" x14ac:dyDescent="0.25">
      <c r="A140" s="1">
        <v>173137000</v>
      </c>
      <c r="B140" t="s">
        <v>62</v>
      </c>
      <c r="C140" t="s">
        <v>63</v>
      </c>
      <c r="D140" s="2">
        <v>0.15139442231075695</v>
      </c>
      <c r="E140" s="6">
        <v>12</v>
      </c>
      <c r="F140" s="6">
        <v>19.713240000000003</v>
      </c>
      <c r="G140" s="1">
        <v>320400</v>
      </c>
      <c r="H140" s="1" t="s">
        <v>3</v>
      </c>
      <c r="CO140">
        <v>5</v>
      </c>
      <c r="CP140" s="13">
        <f t="shared" si="423"/>
        <v>0.41666666666666669</v>
      </c>
      <c r="CQ140" s="12">
        <f t="shared" si="424"/>
        <v>98.566200000000009</v>
      </c>
    </row>
    <row r="141" spans="1:97" x14ac:dyDescent="0.25">
      <c r="A141" s="1">
        <v>173137000</v>
      </c>
      <c r="B141" t="s">
        <v>64</v>
      </c>
      <c r="C141" t="s">
        <v>65</v>
      </c>
      <c r="D141" s="2">
        <v>0.16334661354581673</v>
      </c>
      <c r="E141" s="6">
        <v>12</v>
      </c>
      <c r="F141" s="6">
        <v>19.713240000000003</v>
      </c>
      <c r="G141" s="1">
        <v>320400</v>
      </c>
      <c r="H141" s="1" t="s">
        <v>3</v>
      </c>
      <c r="CO141">
        <v>6</v>
      </c>
      <c r="CP141" s="13">
        <f t="shared" si="423"/>
        <v>0.5</v>
      </c>
      <c r="CQ141" s="12">
        <f t="shared" si="424"/>
        <v>118.27944000000002</v>
      </c>
    </row>
    <row r="142" spans="1:97" x14ac:dyDescent="0.25">
      <c r="A142" s="1">
        <v>173137000</v>
      </c>
      <c r="B142" t="s">
        <v>66</v>
      </c>
      <c r="C142" t="s">
        <v>67</v>
      </c>
      <c r="D142" s="2">
        <v>0.16135458167330677</v>
      </c>
      <c r="E142" s="6">
        <v>12</v>
      </c>
      <c r="F142" s="6">
        <v>19.713240000000003</v>
      </c>
      <c r="G142" s="1">
        <v>320400</v>
      </c>
      <c r="H142" s="1" t="s">
        <v>3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D142" t="s">
        <v>86</v>
      </c>
      <c r="CE142" t="s">
        <v>86</v>
      </c>
      <c r="CF142" t="s">
        <v>86</v>
      </c>
      <c r="CG142" t="s">
        <v>86</v>
      </c>
      <c r="CH142" t="s">
        <v>86</v>
      </c>
      <c r="CJ142" t="s">
        <v>86</v>
      </c>
      <c r="CK142" t="s">
        <v>86</v>
      </c>
      <c r="CO142">
        <v>6</v>
      </c>
      <c r="CP142" s="13">
        <f t="shared" si="423"/>
        <v>0.5</v>
      </c>
      <c r="CQ142" s="12">
        <f t="shared" si="424"/>
        <v>118.27944000000002</v>
      </c>
      <c r="CS142" t="s">
        <v>86</v>
      </c>
    </row>
    <row r="143" spans="1:97" x14ac:dyDescent="0.25">
      <c r="A143" s="1">
        <v>173137000</v>
      </c>
      <c r="B143" t="s">
        <v>68</v>
      </c>
      <c r="C143" t="s">
        <v>69</v>
      </c>
      <c r="D143" s="2">
        <v>5.1792828685258967E-2</v>
      </c>
      <c r="E143" s="6">
        <v>12</v>
      </c>
      <c r="F143" s="6">
        <v>19.713240000000003</v>
      </c>
      <c r="G143" s="1">
        <v>320400</v>
      </c>
      <c r="H143" s="1" t="s">
        <v>3</v>
      </c>
      <c r="CO143">
        <v>3</v>
      </c>
      <c r="CP143" s="13">
        <f t="shared" si="423"/>
        <v>0.25</v>
      </c>
      <c r="CQ143" s="12">
        <f t="shared" si="424"/>
        <v>59.139720000000011</v>
      </c>
    </row>
    <row r="144" spans="1:97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</sheetData>
  <autoFilter ref="A6:CV127" xr:uid="{00000000-0009-0000-0000-000008000000}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H29"/>
  <sheetViews>
    <sheetView tabSelected="1" zoomScale="85" zoomScaleNormal="85" workbookViewId="0">
      <pane xSplit="3" ySplit="5" topLeftCell="Y6" activePane="bottomRight" state="frozen"/>
      <selection pane="topRight" activeCell="D1" sqref="D1"/>
      <selection pane="bottomLeft" activeCell="A6" sqref="A6"/>
      <selection pane="bottomRight" activeCell="AD13" sqref="AD13"/>
    </sheetView>
  </sheetViews>
  <sheetFormatPr defaultRowHeight="15" outlineLevelCol="1" x14ac:dyDescent="0.25"/>
  <cols>
    <col min="3" max="3" width="52.5703125" bestFit="1" customWidth="1"/>
    <col min="4" max="4" width="10.85546875" bestFit="1" customWidth="1"/>
    <col min="5" max="5" width="12.42578125" bestFit="1" customWidth="1"/>
    <col min="6" max="6" width="12.28515625" bestFit="1" customWidth="1"/>
    <col min="7" max="7" width="11.42578125" bestFit="1" customWidth="1"/>
    <col min="8" max="8" width="10.28515625" hidden="1" customWidth="1" outlineLevel="1"/>
    <col min="9" max="9" width="11.28515625" bestFit="1" customWidth="1" collapsed="1"/>
    <col min="10" max="11" width="11.28515625" bestFit="1" customWidth="1"/>
    <col min="12" max="12" width="11.5703125" bestFit="1" customWidth="1"/>
    <col min="13" max="13" width="13.5703125" customWidth="1"/>
    <col min="14" max="14" width="12.28515625" bestFit="1" customWidth="1"/>
    <col min="15" max="19" width="11.28515625" bestFit="1" customWidth="1"/>
    <col min="20" max="20" width="12.28515625" bestFit="1" customWidth="1"/>
    <col min="21" max="23" width="11.5703125" bestFit="1" customWidth="1"/>
    <col min="24" max="24" width="11.28515625" bestFit="1" customWidth="1"/>
    <col min="25" max="25" width="12.28515625" bestFit="1" customWidth="1"/>
    <col min="26" max="26" width="11.28515625" bestFit="1" customWidth="1"/>
    <col min="27" max="27" width="14" customWidth="1"/>
    <col min="28" max="28" width="14.42578125" customWidth="1"/>
    <col min="29" max="29" width="14.5703125" customWidth="1"/>
    <col min="30" max="30" width="14" bestFit="1" customWidth="1"/>
    <col min="31" max="32" width="12.28515625" bestFit="1" customWidth="1"/>
    <col min="33" max="33" width="10.85546875" bestFit="1" customWidth="1"/>
    <col min="34" max="34" width="14" bestFit="1" customWidth="1"/>
  </cols>
  <sheetData>
    <row r="2" spans="2:34" x14ac:dyDescent="0.25">
      <c r="D2">
        <v>4</v>
      </c>
      <c r="E2">
        <f>+D2+1</f>
        <v>5</v>
      </c>
      <c r="F2">
        <f t="shared" ref="F2:AH2" si="0">+E2+1</f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</row>
    <row r="3" spans="2:34" x14ac:dyDescent="0.25">
      <c r="B3">
        <v>3030400</v>
      </c>
      <c r="C3" t="s">
        <v>6</v>
      </c>
      <c r="D3" s="6">
        <v>0</v>
      </c>
      <c r="E3" s="6">
        <v>0</v>
      </c>
      <c r="F3" s="6">
        <v>0</v>
      </c>
      <c r="G3" s="6">
        <v>8831.7999999999993</v>
      </c>
      <c r="H3" s="6"/>
      <c r="I3" s="6">
        <v>9450.7819999999992</v>
      </c>
      <c r="J3" s="6">
        <v>0</v>
      </c>
      <c r="K3" s="6">
        <v>0</v>
      </c>
      <c r="L3" s="6">
        <v>15770.674999999999</v>
      </c>
      <c r="M3" s="6">
        <v>0</v>
      </c>
      <c r="N3" s="6">
        <v>0</v>
      </c>
      <c r="O3" s="19"/>
      <c r="P3" s="6">
        <v>0</v>
      </c>
      <c r="Q3" s="6">
        <v>16031.675999999999</v>
      </c>
      <c r="R3" s="6">
        <v>0</v>
      </c>
      <c r="S3" s="6">
        <v>28866.240000000002</v>
      </c>
      <c r="T3" s="6">
        <v>0</v>
      </c>
      <c r="U3" s="6">
        <v>0</v>
      </c>
      <c r="V3" s="6"/>
      <c r="W3" s="6">
        <v>14101.123</v>
      </c>
      <c r="X3" s="6">
        <v>0</v>
      </c>
      <c r="Y3" s="4">
        <v>9523.3459999999995</v>
      </c>
      <c r="Z3" s="6"/>
      <c r="AA3" s="6">
        <v>0</v>
      </c>
      <c r="AB3" s="6">
        <v>0</v>
      </c>
      <c r="AC3" s="6"/>
      <c r="AD3" s="6">
        <v>12621.004999999999</v>
      </c>
      <c r="AE3" s="6"/>
      <c r="AF3" s="6"/>
      <c r="AG3" s="6"/>
      <c r="AH3" s="16">
        <f t="shared" ref="AH3:AH17" si="1">+SUM(D3:AG3)</f>
        <v>115196.64700000001</v>
      </c>
    </row>
    <row r="4" spans="2:34" x14ac:dyDescent="0.25">
      <c r="B4">
        <v>3032761</v>
      </c>
      <c r="C4" t="s">
        <v>7</v>
      </c>
      <c r="D4" s="6">
        <v>0</v>
      </c>
      <c r="E4" s="6">
        <v>24942.955999999998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3341.4769999999999</v>
      </c>
      <c r="M4" s="6">
        <v>0</v>
      </c>
      <c r="N4" s="6">
        <v>0</v>
      </c>
      <c r="O4" s="19"/>
      <c r="P4" s="6">
        <v>0</v>
      </c>
      <c r="Q4" s="6">
        <v>0</v>
      </c>
      <c r="R4" s="6">
        <v>5562.1729999999998</v>
      </c>
      <c r="S4" s="6">
        <v>0</v>
      </c>
      <c r="T4" s="6">
        <v>0</v>
      </c>
      <c r="U4" s="6">
        <v>0</v>
      </c>
      <c r="V4" s="6"/>
      <c r="W4" s="6">
        <v>0</v>
      </c>
      <c r="X4" s="6">
        <v>0</v>
      </c>
      <c r="Y4" s="4">
        <v>37786.159</v>
      </c>
      <c r="Z4" s="6"/>
      <c r="AA4" s="6">
        <v>0</v>
      </c>
      <c r="AB4" s="6">
        <v>0</v>
      </c>
      <c r="AC4" s="6"/>
      <c r="AD4" s="6">
        <v>43722.612000000001</v>
      </c>
      <c r="AE4" s="6"/>
      <c r="AF4" s="6"/>
      <c r="AG4" s="6"/>
      <c r="AH4" s="16">
        <f t="shared" si="1"/>
        <v>115355.37700000001</v>
      </c>
    </row>
    <row r="5" spans="2:34" x14ac:dyDescent="0.25">
      <c r="B5">
        <v>3052125</v>
      </c>
      <c r="C5" t="s">
        <v>40</v>
      </c>
      <c r="D5" s="6">
        <v>1775.4159999999999</v>
      </c>
      <c r="E5" s="6">
        <v>0</v>
      </c>
      <c r="F5" s="6">
        <v>6974.5529999999999</v>
      </c>
      <c r="G5" s="6">
        <v>5409.3739999999998</v>
      </c>
      <c r="H5" s="6"/>
      <c r="I5" s="6">
        <v>0</v>
      </c>
      <c r="J5" s="6">
        <v>0</v>
      </c>
      <c r="K5" s="6">
        <v>12816.766</v>
      </c>
      <c r="L5" s="6">
        <v>0</v>
      </c>
      <c r="M5" s="6">
        <v>8399.7000000000007</v>
      </c>
      <c r="N5" s="6">
        <v>0</v>
      </c>
      <c r="O5" s="19"/>
      <c r="P5" s="6">
        <v>12845.099</v>
      </c>
      <c r="Q5" s="6">
        <v>0</v>
      </c>
      <c r="R5" s="6">
        <v>12286.986999999999</v>
      </c>
      <c r="S5" s="6">
        <v>0</v>
      </c>
      <c r="T5" s="6">
        <v>9438.1329999999998</v>
      </c>
      <c r="U5" s="6">
        <v>7716.8829999999998</v>
      </c>
      <c r="V5" s="6"/>
      <c r="W5" s="6">
        <v>0</v>
      </c>
      <c r="X5" s="6">
        <v>0</v>
      </c>
      <c r="Y5" s="4">
        <v>12140.817999999999</v>
      </c>
      <c r="Z5" s="6"/>
      <c r="AA5" s="6">
        <v>0</v>
      </c>
      <c r="AB5" s="6">
        <v>0</v>
      </c>
      <c r="AC5" s="6"/>
      <c r="AD5" s="6">
        <v>6422.9769999999999</v>
      </c>
      <c r="AE5" s="6"/>
      <c r="AF5" s="6"/>
      <c r="AG5" s="6"/>
      <c r="AH5" s="16">
        <f t="shared" si="1"/>
        <v>96226.705999999991</v>
      </c>
    </row>
    <row r="6" spans="2:34" x14ac:dyDescent="0.25">
      <c r="B6">
        <v>3100183</v>
      </c>
      <c r="C6" t="s">
        <v>47</v>
      </c>
      <c r="D6" s="6">
        <v>0</v>
      </c>
      <c r="E6" s="6">
        <v>19600.698</v>
      </c>
      <c r="F6" s="6">
        <v>0</v>
      </c>
      <c r="G6" s="6">
        <v>0</v>
      </c>
      <c r="H6" s="6"/>
      <c r="I6" s="6">
        <v>22386.197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9"/>
      <c r="P6" s="6">
        <v>0</v>
      </c>
      <c r="Q6" s="6">
        <v>0</v>
      </c>
      <c r="R6" s="6">
        <v>0</v>
      </c>
      <c r="S6" s="6">
        <v>14827.99</v>
      </c>
      <c r="T6" s="6">
        <v>0</v>
      </c>
      <c r="U6" s="6">
        <v>17519.587</v>
      </c>
      <c r="V6" s="6"/>
      <c r="W6" s="6">
        <v>8118.7920000000004</v>
      </c>
      <c r="X6" s="6">
        <v>0</v>
      </c>
      <c r="Y6" s="4">
        <v>0</v>
      </c>
      <c r="Z6" s="6"/>
      <c r="AA6" s="6">
        <v>1114.0419999999999</v>
      </c>
      <c r="AB6" s="6">
        <v>0</v>
      </c>
      <c r="AC6" s="6"/>
      <c r="AD6" s="6">
        <v>0</v>
      </c>
      <c r="AE6" s="6"/>
      <c r="AF6" s="6"/>
      <c r="AG6" s="6"/>
      <c r="AH6" s="16">
        <f t="shared" si="1"/>
        <v>83567.306000000011</v>
      </c>
    </row>
    <row r="7" spans="2:34" x14ac:dyDescent="0.25">
      <c r="B7" s="35">
        <v>3102901</v>
      </c>
      <c r="C7" s="35" t="s">
        <v>95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9"/>
      <c r="P7" s="6"/>
      <c r="Q7" s="6"/>
      <c r="R7" s="6"/>
      <c r="S7" s="6"/>
      <c r="T7" s="6"/>
      <c r="U7" s="6"/>
      <c r="V7" s="6"/>
      <c r="W7" s="6"/>
      <c r="X7" s="6">
        <v>0</v>
      </c>
      <c r="Y7" s="4">
        <v>0</v>
      </c>
      <c r="Z7" s="6"/>
      <c r="AA7" s="6">
        <v>0</v>
      </c>
      <c r="AB7" s="6">
        <v>0</v>
      </c>
      <c r="AC7" s="6"/>
      <c r="AD7" s="6">
        <v>16818.451000000001</v>
      </c>
      <c r="AE7" s="6"/>
      <c r="AF7" s="6"/>
      <c r="AG7" s="6"/>
      <c r="AH7" s="16"/>
    </row>
    <row r="8" spans="2:34" x14ac:dyDescent="0.25">
      <c r="B8">
        <v>3180826</v>
      </c>
      <c r="C8" t="s">
        <v>44</v>
      </c>
      <c r="D8" s="6">
        <v>0</v>
      </c>
      <c r="E8" s="6">
        <v>0</v>
      </c>
      <c r="F8" s="6">
        <v>0</v>
      </c>
      <c r="G8" s="6">
        <v>18222.240000000002</v>
      </c>
      <c r="H8" s="6"/>
      <c r="I8" s="6">
        <v>0</v>
      </c>
      <c r="J8" s="6">
        <v>0</v>
      </c>
      <c r="K8" s="6">
        <v>0</v>
      </c>
      <c r="L8" s="6">
        <v>15239.728999999999</v>
      </c>
      <c r="M8" s="6">
        <v>0</v>
      </c>
      <c r="N8" s="6">
        <v>20703.599999999999</v>
      </c>
      <c r="O8" s="19"/>
      <c r="P8" s="6">
        <v>0</v>
      </c>
      <c r="Q8" s="6">
        <v>0</v>
      </c>
      <c r="R8" s="6">
        <v>0</v>
      </c>
      <c r="S8" s="6">
        <v>0</v>
      </c>
      <c r="T8" s="6">
        <v>16587.09</v>
      </c>
      <c r="U8" s="6">
        <v>0</v>
      </c>
      <c r="V8" s="6"/>
      <c r="W8" s="6">
        <v>6293.6610000000001</v>
      </c>
      <c r="X8" s="6">
        <v>0</v>
      </c>
      <c r="Y8" s="4">
        <v>0</v>
      </c>
      <c r="Z8" s="6"/>
      <c r="AA8" s="6">
        <v>14173.574000000001</v>
      </c>
      <c r="AB8" s="6">
        <v>0</v>
      </c>
      <c r="AC8" s="6"/>
      <c r="AD8" s="6">
        <v>13444.439</v>
      </c>
      <c r="AE8" s="6"/>
      <c r="AF8" s="6"/>
      <c r="AG8" s="6"/>
      <c r="AH8" s="16">
        <f t="shared" si="1"/>
        <v>104664.333</v>
      </c>
    </row>
    <row r="9" spans="2:34" x14ac:dyDescent="0.25">
      <c r="B9">
        <v>3200289</v>
      </c>
      <c r="C9" t="s">
        <v>49</v>
      </c>
      <c r="D9" s="6">
        <v>0</v>
      </c>
      <c r="E9" s="6">
        <v>0</v>
      </c>
      <c r="F9" s="6">
        <v>0</v>
      </c>
      <c r="G9" s="6">
        <v>0</v>
      </c>
      <c r="H9" s="6"/>
      <c r="I9" s="6">
        <v>18305.312000000002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9"/>
      <c r="P9" s="6">
        <v>10505.038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/>
      <c r="W9" s="6">
        <v>16264.11</v>
      </c>
      <c r="X9" s="6">
        <v>0</v>
      </c>
      <c r="Y9" s="4">
        <v>0</v>
      </c>
      <c r="Z9" s="6"/>
      <c r="AA9" s="6">
        <v>0</v>
      </c>
      <c r="AB9" s="6">
        <v>0</v>
      </c>
      <c r="AC9" s="6"/>
      <c r="AD9" s="6">
        <v>0</v>
      </c>
      <c r="AE9" s="6"/>
      <c r="AF9" s="6"/>
      <c r="AG9" s="6"/>
      <c r="AH9" s="16">
        <f t="shared" si="1"/>
        <v>45074.460000000006</v>
      </c>
    </row>
    <row r="10" spans="2:34" x14ac:dyDescent="0.25">
      <c r="B10">
        <v>5200999</v>
      </c>
      <c r="C10" t="s">
        <v>79</v>
      </c>
      <c r="D10" s="6">
        <v>0</v>
      </c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108.43</v>
      </c>
      <c r="L10" s="6">
        <v>0</v>
      </c>
      <c r="M10" s="6">
        <v>0</v>
      </c>
      <c r="N10" s="6">
        <v>0</v>
      </c>
      <c r="O10" s="19"/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/>
      <c r="W10" s="6">
        <v>0</v>
      </c>
      <c r="X10" s="6">
        <v>0</v>
      </c>
      <c r="Y10" s="4">
        <v>141.71799999999999</v>
      </c>
      <c r="Z10" s="6"/>
      <c r="AA10" s="6">
        <v>0</v>
      </c>
      <c r="AB10" s="6">
        <v>0</v>
      </c>
      <c r="AC10" s="6"/>
      <c r="AD10" s="6">
        <v>0</v>
      </c>
      <c r="AE10" s="6"/>
      <c r="AF10" s="6"/>
      <c r="AG10" s="6"/>
      <c r="AH10" s="16">
        <f t="shared" si="1"/>
        <v>250.148</v>
      </c>
    </row>
    <row r="11" spans="2:34" x14ac:dyDescent="0.25">
      <c r="B11">
        <v>6860255</v>
      </c>
      <c r="C11" t="s">
        <v>52</v>
      </c>
      <c r="D11" s="6">
        <v>0</v>
      </c>
      <c r="E11" s="6">
        <v>0</v>
      </c>
      <c r="F11" s="6">
        <v>0</v>
      </c>
      <c r="G11" s="6">
        <v>0</v>
      </c>
      <c r="H11" s="6"/>
      <c r="I11" s="6">
        <v>21180.412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9"/>
      <c r="P11" s="6">
        <v>0</v>
      </c>
      <c r="Q11" s="6">
        <v>0</v>
      </c>
      <c r="R11" s="6">
        <v>0</v>
      </c>
      <c r="S11" s="6">
        <v>0</v>
      </c>
      <c r="T11" s="6">
        <v>30097.098999999998</v>
      </c>
      <c r="U11" s="6">
        <v>32598.482</v>
      </c>
      <c r="V11" s="6"/>
      <c r="W11" s="6">
        <v>0</v>
      </c>
      <c r="X11" s="6">
        <v>0</v>
      </c>
      <c r="Y11" s="4">
        <v>0</v>
      </c>
      <c r="Z11" s="6"/>
      <c r="AA11" s="6">
        <v>0</v>
      </c>
      <c r="AB11" s="6">
        <v>0</v>
      </c>
      <c r="AC11" s="6"/>
      <c r="AD11" s="6">
        <v>0</v>
      </c>
      <c r="AE11" s="6"/>
      <c r="AF11" s="6"/>
      <c r="AG11" s="6"/>
      <c r="AH11" s="16">
        <f t="shared" si="1"/>
        <v>83875.993000000002</v>
      </c>
    </row>
    <row r="12" spans="2:34" x14ac:dyDescent="0.25">
      <c r="B12">
        <v>3010150</v>
      </c>
      <c r="C12" t="s">
        <v>55</v>
      </c>
      <c r="D12" s="6">
        <v>0</v>
      </c>
      <c r="E12" s="6">
        <v>0</v>
      </c>
      <c r="F12" s="6">
        <v>17584.088</v>
      </c>
      <c r="G12" s="6">
        <v>0</v>
      </c>
      <c r="H12" s="6"/>
      <c r="I12" s="6">
        <v>0</v>
      </c>
      <c r="J12" s="6">
        <v>11010.298000000001</v>
      </c>
      <c r="K12" s="6">
        <v>0</v>
      </c>
      <c r="L12" s="6">
        <v>0</v>
      </c>
      <c r="M12" s="6">
        <v>11675.145</v>
      </c>
      <c r="N12" s="6">
        <v>0</v>
      </c>
      <c r="O12" s="19"/>
      <c r="P12" s="6">
        <v>0</v>
      </c>
      <c r="Q12" s="6">
        <v>22232.647000000001</v>
      </c>
      <c r="R12" s="6">
        <v>0</v>
      </c>
      <c r="S12" s="6">
        <v>0</v>
      </c>
      <c r="T12" s="6">
        <v>17402.662</v>
      </c>
      <c r="U12" s="6">
        <v>0</v>
      </c>
      <c r="V12" s="6"/>
      <c r="W12" s="6">
        <v>0</v>
      </c>
      <c r="X12" s="6">
        <v>0</v>
      </c>
      <c r="Y12" s="4">
        <v>17829.188999999998</v>
      </c>
      <c r="Z12" s="6"/>
      <c r="AA12" s="6">
        <v>17042.023000000001</v>
      </c>
      <c r="AB12" s="6">
        <v>0</v>
      </c>
      <c r="AC12" s="6"/>
      <c r="AD12" s="6">
        <v>0</v>
      </c>
      <c r="AE12" s="6"/>
      <c r="AF12" s="6"/>
      <c r="AG12" s="6"/>
      <c r="AH12" s="16">
        <f t="shared" si="1"/>
        <v>114776.052</v>
      </c>
    </row>
    <row r="13" spans="2:34" x14ac:dyDescent="0.25">
      <c r="B13">
        <v>5160286</v>
      </c>
      <c r="C13" t="s">
        <v>72</v>
      </c>
      <c r="D13" s="6">
        <v>0</v>
      </c>
      <c r="E13" s="6">
        <v>0</v>
      </c>
      <c r="F13" s="6">
        <v>29691.356</v>
      </c>
      <c r="G13" s="6">
        <v>3193.6030000000001</v>
      </c>
      <c r="H13" s="6"/>
      <c r="I13" s="6">
        <v>0</v>
      </c>
      <c r="J13" s="6">
        <v>30815.359</v>
      </c>
      <c r="K13" s="6">
        <v>0</v>
      </c>
      <c r="L13" s="6">
        <v>8873.2579999999998</v>
      </c>
      <c r="M13" s="6">
        <v>0</v>
      </c>
      <c r="N13" s="6">
        <v>47889.972999999998</v>
      </c>
      <c r="O13" s="19"/>
      <c r="P13" s="6">
        <v>12545.949000000001</v>
      </c>
      <c r="Q13" s="6">
        <v>0</v>
      </c>
      <c r="R13" s="6">
        <v>32568.764999999999</v>
      </c>
      <c r="S13" s="6">
        <v>0</v>
      </c>
      <c r="T13" s="6">
        <v>23343.922999999999</v>
      </c>
      <c r="U13" s="6">
        <v>34113.152000000002</v>
      </c>
      <c r="V13" s="6"/>
      <c r="W13" s="6">
        <v>22230.581999999999</v>
      </c>
      <c r="X13" s="6">
        <v>28466.125</v>
      </c>
      <c r="Y13" s="4">
        <v>0</v>
      </c>
      <c r="Z13" s="6"/>
      <c r="AA13" s="6">
        <v>0</v>
      </c>
      <c r="AB13" s="6">
        <v>17825.093000000001</v>
      </c>
      <c r="AC13" s="6"/>
      <c r="AD13" s="6">
        <v>12478.888999999999</v>
      </c>
      <c r="AE13" s="6"/>
      <c r="AF13" s="6"/>
      <c r="AG13" s="6"/>
      <c r="AH13" s="16">
        <f t="shared" si="1"/>
        <v>304036.027</v>
      </c>
    </row>
    <row r="14" spans="2:34" x14ac:dyDescent="0.25">
      <c r="B14">
        <v>5163577</v>
      </c>
      <c r="C14" t="s">
        <v>73</v>
      </c>
      <c r="D14" s="6">
        <v>0</v>
      </c>
      <c r="E14" s="6">
        <v>0</v>
      </c>
      <c r="F14" s="6">
        <v>37272.334000000003</v>
      </c>
      <c r="G14" s="6">
        <v>0</v>
      </c>
      <c r="H14" s="6"/>
      <c r="I14" s="6">
        <v>0</v>
      </c>
      <c r="J14" s="6">
        <v>9249.8760000000002</v>
      </c>
      <c r="K14" s="6">
        <v>0</v>
      </c>
      <c r="L14" s="6">
        <v>22612.612000000001</v>
      </c>
      <c r="M14" s="6">
        <v>0</v>
      </c>
      <c r="N14" s="6">
        <v>39899.356</v>
      </c>
      <c r="O14" s="19"/>
      <c r="P14" s="6">
        <v>6990.9480000000003</v>
      </c>
      <c r="Q14" s="6">
        <v>0</v>
      </c>
      <c r="R14" s="6">
        <v>19889.556</v>
      </c>
      <c r="S14" s="6">
        <v>0</v>
      </c>
      <c r="T14" s="6">
        <v>31521.332999999999</v>
      </c>
      <c r="U14" s="6">
        <v>18304.509999999998</v>
      </c>
      <c r="V14" s="6"/>
      <c r="W14" s="6">
        <v>0</v>
      </c>
      <c r="X14" s="6">
        <v>0</v>
      </c>
      <c r="Y14" s="4">
        <v>20815.425999999999</v>
      </c>
      <c r="Z14" s="6"/>
      <c r="AA14" s="6">
        <v>0</v>
      </c>
      <c r="AB14" s="6">
        <v>13859.277</v>
      </c>
      <c r="AC14" s="6"/>
      <c r="AD14" s="6">
        <v>5497.96</v>
      </c>
      <c r="AE14" s="6"/>
      <c r="AF14" s="6"/>
      <c r="AG14" s="6"/>
      <c r="AH14" s="16">
        <f t="shared" si="1"/>
        <v>225913.18800000002</v>
      </c>
    </row>
    <row r="15" spans="2:34" x14ac:dyDescent="0.25">
      <c r="B15">
        <v>5265899</v>
      </c>
      <c r="C15" t="s">
        <v>74</v>
      </c>
      <c r="D15" s="6">
        <v>0</v>
      </c>
      <c r="E15" s="6">
        <v>0</v>
      </c>
      <c r="F15" s="6">
        <v>37236.288</v>
      </c>
      <c r="G15" s="6">
        <v>0</v>
      </c>
      <c r="H15" s="6"/>
      <c r="I15" s="6">
        <v>0</v>
      </c>
      <c r="J15" s="6">
        <v>0</v>
      </c>
      <c r="K15" s="6">
        <v>26389.683000000001</v>
      </c>
      <c r="L15" s="6">
        <v>12035.628000000001</v>
      </c>
      <c r="M15" s="6">
        <v>9734.2559999999994</v>
      </c>
      <c r="N15" s="6">
        <v>29760.370999999999</v>
      </c>
      <c r="O15" s="19"/>
      <c r="P15" s="6">
        <v>5766.2280000000001</v>
      </c>
      <c r="Q15" s="6">
        <v>0</v>
      </c>
      <c r="R15" s="6">
        <v>0</v>
      </c>
      <c r="S15" s="6">
        <v>33009.442999999999</v>
      </c>
      <c r="T15" s="6">
        <v>29366.205999999998</v>
      </c>
      <c r="U15" s="6">
        <v>0</v>
      </c>
      <c r="V15" s="6"/>
      <c r="W15" s="6">
        <v>0</v>
      </c>
      <c r="X15" s="6">
        <v>49065.17</v>
      </c>
      <c r="Y15" s="4">
        <v>11705.019</v>
      </c>
      <c r="Z15" s="6"/>
      <c r="AA15" s="6">
        <v>0</v>
      </c>
      <c r="AB15" s="6">
        <v>0</v>
      </c>
      <c r="AC15" s="6"/>
      <c r="AD15" s="6">
        <v>22986.944</v>
      </c>
      <c r="AE15" s="6"/>
      <c r="AF15" s="6"/>
      <c r="AG15" s="6"/>
      <c r="AH15" s="16">
        <f t="shared" si="1"/>
        <v>267055.23599999998</v>
      </c>
    </row>
    <row r="16" spans="2:34" x14ac:dyDescent="0.25">
      <c r="B16">
        <v>5281219</v>
      </c>
      <c r="C16" t="s">
        <v>75</v>
      </c>
      <c r="D16" s="6">
        <v>0</v>
      </c>
      <c r="E16" s="6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9"/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/>
      <c r="W16" s="6">
        <v>0</v>
      </c>
      <c r="X16" s="6">
        <v>0</v>
      </c>
      <c r="Y16" s="6">
        <v>0</v>
      </c>
      <c r="Z16" s="6"/>
      <c r="AA16" s="6">
        <v>0</v>
      </c>
      <c r="AB16" s="6">
        <v>0</v>
      </c>
      <c r="AC16" s="6"/>
      <c r="AD16" s="6">
        <v>0</v>
      </c>
      <c r="AE16" s="6"/>
      <c r="AF16" s="6"/>
      <c r="AG16" s="6"/>
      <c r="AH16" s="16">
        <f t="shared" si="1"/>
        <v>0</v>
      </c>
    </row>
    <row r="17" spans="2:34" x14ac:dyDescent="0.25">
      <c r="B17">
        <v>5261886</v>
      </c>
      <c r="C17" t="s">
        <v>76</v>
      </c>
      <c r="D17" s="6">
        <v>0</v>
      </c>
      <c r="E17" s="6">
        <v>0</v>
      </c>
      <c r="F17" s="6">
        <v>0</v>
      </c>
      <c r="G17" s="6">
        <v>31695.3</v>
      </c>
      <c r="H17" s="6"/>
      <c r="I17" s="6">
        <v>0</v>
      </c>
      <c r="J17" s="6">
        <v>0</v>
      </c>
      <c r="K17" s="6">
        <v>11650.716</v>
      </c>
      <c r="L17" s="6">
        <v>0</v>
      </c>
      <c r="M17" s="6">
        <v>21746.232</v>
      </c>
      <c r="N17" s="6">
        <v>0</v>
      </c>
      <c r="O17" s="19"/>
      <c r="P17" s="6">
        <v>0</v>
      </c>
      <c r="Q17" s="6">
        <v>4534.1850000000004</v>
      </c>
      <c r="R17" s="6">
        <v>17334.643</v>
      </c>
      <c r="S17" s="6">
        <v>0</v>
      </c>
      <c r="T17" s="6">
        <v>18608.495999999999</v>
      </c>
      <c r="U17" s="6">
        <v>0</v>
      </c>
      <c r="V17" s="6"/>
      <c r="W17" s="6">
        <v>0</v>
      </c>
      <c r="X17" s="6">
        <v>0</v>
      </c>
      <c r="Y17" s="6">
        <v>0</v>
      </c>
      <c r="Z17" s="6"/>
      <c r="AA17" s="6">
        <v>32445.848999999998</v>
      </c>
      <c r="AB17" s="6">
        <v>0</v>
      </c>
      <c r="AC17" s="6"/>
      <c r="AD17" s="6">
        <v>0</v>
      </c>
      <c r="AE17" s="6"/>
      <c r="AF17" s="6"/>
      <c r="AG17" s="6"/>
      <c r="AH17" s="16">
        <f t="shared" si="1"/>
        <v>138015.421</v>
      </c>
    </row>
    <row r="19" spans="2:34" s="4" customFormat="1" x14ac:dyDescent="0.25">
      <c r="D19" s="4">
        <f>+SUM(D3:D17)</f>
        <v>1775.4159999999999</v>
      </c>
      <c r="E19" s="4">
        <f t="shared" ref="E19:AH19" si="2">+SUM(E3:E17)</f>
        <v>44543.653999999995</v>
      </c>
      <c r="F19" s="4">
        <f t="shared" si="2"/>
        <v>128758.61900000001</v>
      </c>
      <c r="G19" s="4">
        <f t="shared" si="2"/>
        <v>67352.316999999995</v>
      </c>
      <c r="H19" s="4">
        <f t="shared" si="2"/>
        <v>0</v>
      </c>
      <c r="I19" s="4">
        <f t="shared" si="2"/>
        <v>71322.702999999994</v>
      </c>
      <c r="J19" s="4">
        <f t="shared" si="2"/>
        <v>51075.532999999996</v>
      </c>
      <c r="K19" s="4">
        <f t="shared" si="2"/>
        <v>50965.595000000001</v>
      </c>
      <c r="L19" s="4">
        <f t="shared" si="2"/>
        <v>77873.378999999986</v>
      </c>
      <c r="M19" s="4">
        <f t="shared" si="2"/>
        <v>51555.332999999999</v>
      </c>
      <c r="N19" s="4">
        <f t="shared" si="2"/>
        <v>138253.29999999999</v>
      </c>
      <c r="O19" s="4">
        <f t="shared" si="2"/>
        <v>0</v>
      </c>
      <c r="P19" s="4">
        <f t="shared" si="2"/>
        <v>48653.262000000002</v>
      </c>
      <c r="Q19" s="4">
        <f t="shared" si="2"/>
        <v>42798.508000000002</v>
      </c>
      <c r="R19" s="4">
        <f t="shared" si="2"/>
        <v>87642.123999999996</v>
      </c>
      <c r="S19" s="4">
        <f t="shared" si="2"/>
        <v>76703.67300000001</v>
      </c>
      <c r="T19" s="4">
        <f t="shared" si="2"/>
        <v>176364.94199999998</v>
      </c>
      <c r="U19" s="4">
        <f t="shared" si="2"/>
        <v>110252.614</v>
      </c>
      <c r="V19" s="4">
        <f t="shared" si="2"/>
        <v>0</v>
      </c>
      <c r="W19" s="4">
        <f t="shared" si="2"/>
        <v>67008.267999999996</v>
      </c>
      <c r="X19" s="4">
        <f t="shared" si="2"/>
        <v>77531.294999999998</v>
      </c>
      <c r="Y19" s="4">
        <f t="shared" si="2"/>
        <v>109941.67499999999</v>
      </c>
      <c r="Z19" s="4">
        <f t="shared" si="2"/>
        <v>0</v>
      </c>
      <c r="AA19" s="4">
        <f t="shared" si="2"/>
        <v>64775.487999999998</v>
      </c>
      <c r="AB19" s="4">
        <f t="shared" si="2"/>
        <v>31684.370000000003</v>
      </c>
      <c r="AC19" s="4">
        <f t="shared" si="2"/>
        <v>0</v>
      </c>
      <c r="AD19" s="4">
        <f t="shared" si="2"/>
        <v>133993.277</v>
      </c>
      <c r="AE19" s="4">
        <f t="shared" si="2"/>
        <v>0</v>
      </c>
      <c r="AF19" s="4">
        <f t="shared" si="2"/>
        <v>0</v>
      </c>
      <c r="AG19" s="4">
        <f t="shared" si="2"/>
        <v>0</v>
      </c>
      <c r="AH19" s="7">
        <f t="shared" si="2"/>
        <v>1694006.8940000003</v>
      </c>
    </row>
    <row r="21" spans="2:34" x14ac:dyDescent="0.25">
      <c r="D21" s="25">
        <f>+Family!K2</f>
        <v>1775.41632</v>
      </c>
      <c r="E21" s="25">
        <f>+CK_North!N2+Ministop!N2</f>
        <v>44543.653919999997</v>
      </c>
      <c r="F21" s="25">
        <f>+Family!Q2+Kingfood!Q2+BHX!Q6</f>
        <v>128758.61952000002</v>
      </c>
      <c r="G21" s="25">
        <f>+CK_South!T2+Family!T2+BHX!T6+'GS 25'!T2</f>
        <v>67352.316480000009</v>
      </c>
      <c r="H21" s="25"/>
      <c r="I21" s="25">
        <f>+CK_South!Z2+Ministop!Z2+'7&amp;11'!Z2+'Lan Chi'!Z2</f>
        <v>71322.703200000004</v>
      </c>
      <c r="J21" s="25">
        <f>+BHX!AC6+Kingfood!AC2</f>
        <v>51075.532800000008</v>
      </c>
      <c r="K21" s="25">
        <f>+Family!AF2+'7&amp;11'!AF2+BHX!AF6</f>
        <v>50965.595280000009</v>
      </c>
      <c r="L21" s="25">
        <f>CK_South!AI2+CK_North!AI2+'GS 25'!AI2+BHX!AI6</f>
        <v>77873.378399999987</v>
      </c>
      <c r="M21" s="25">
        <f>+Family!AL2+Kingfood!AL2+BHX!AL6</f>
        <v>51555.333600000005</v>
      </c>
      <c r="N21" s="25">
        <f>+BHX!AU6+'GS 25'!AO2</f>
        <v>138253.30128000001</v>
      </c>
      <c r="O21" s="25"/>
      <c r="P21" s="25">
        <f>+Family!AU2+'7&amp;11'!AU2+BHX!BA6</f>
        <v>48653.262360000008</v>
      </c>
      <c r="Q21" s="25">
        <f>+BHX!BD6+CK_South!AX2+Kingfood!AX2</f>
        <v>42798.507840000006</v>
      </c>
      <c r="R21" s="25">
        <f>+CK_North!BA2+Family!BA2+BHX!BG6</f>
        <v>87642.125280000007</v>
      </c>
      <c r="S21" s="25">
        <f>+CK_South!BD2+BHX!BJ6+Ministop!BJ2</f>
        <v>76703.673599999995</v>
      </c>
      <c r="T21" s="25">
        <f>+Family!BG2+'GS 25'!BG2+'Lan Chi'!BG2+BHX!BM6+Kingfood!BG2</f>
        <v>176364.94176000005</v>
      </c>
      <c r="U21" s="25">
        <f>+Family!BJ2+'Lan Chi'!BJ2+BHX!BP6+Ministop!BP2</f>
        <v>110252.61432000001</v>
      </c>
      <c r="V21" s="25"/>
      <c r="W21" s="25">
        <f>+CK_South!BP2+Ministop!BV2+'GS 25'!BP2+'7&amp;11'!BV2+BHX!BV6</f>
        <v>67008.26844</v>
      </c>
      <c r="X21" s="25">
        <f>+BHX!BY6</f>
        <v>77531.29488000003</v>
      </c>
      <c r="Y21" s="25">
        <f>+CK_South!BV2+CK_North!BV2+Family!BV2+Kingfood!BV2+'7&amp;11'!CB2+BHX!CB6</f>
        <v>109941.67368000001</v>
      </c>
      <c r="Z21" s="25"/>
      <c r="AA21" s="25">
        <f>+Ministop!CH2+'GS 25'!CH2+BHX!CH6+Kingfood!CB2</f>
        <v>64775.488320000019</v>
      </c>
      <c r="AB21" s="25">
        <f>+BHX!CK6</f>
        <v>31684.3704</v>
      </c>
      <c r="AC21" s="25"/>
      <c r="AD21" s="25">
        <f>+CK_South!CK2+CK_North!CK2+Family!CK2+Ministop!CQ2+'GS 25'!CQ2+BHX!CQ6</f>
        <v>131351.12280000001</v>
      </c>
      <c r="AE21" s="25"/>
      <c r="AF21" s="25"/>
      <c r="AG21" s="25"/>
      <c r="AH21" s="25"/>
    </row>
    <row r="23" spans="2:34" x14ac:dyDescent="0.25">
      <c r="D23" s="25">
        <f>+D21-D19</f>
        <v>3.2000000010157237E-4</v>
      </c>
      <c r="E23" s="25">
        <f t="shared" ref="E23:AH23" si="3">+E21-E19</f>
        <v>-7.9999997979030013E-5</v>
      </c>
      <c r="F23" s="25">
        <f t="shared" si="3"/>
        <v>5.2000001596752554E-4</v>
      </c>
      <c r="G23" s="25">
        <f t="shared" si="3"/>
        <v>-5.1999998686369509E-4</v>
      </c>
      <c r="H23" s="25">
        <f t="shared" si="3"/>
        <v>0</v>
      </c>
      <c r="I23" s="25">
        <f t="shared" si="3"/>
        <v>2.0000000949949026E-4</v>
      </c>
      <c r="J23" s="25">
        <f t="shared" si="3"/>
        <v>-1.9999998767161742E-4</v>
      </c>
      <c r="K23" s="25">
        <f t="shared" si="3"/>
        <v>2.8000000747852027E-4</v>
      </c>
      <c r="L23" s="25">
        <f t="shared" si="3"/>
        <v>-5.9999999939464033E-4</v>
      </c>
      <c r="M23" s="25">
        <f t="shared" si="3"/>
        <v>6.0000000667059794E-4</v>
      </c>
      <c r="N23" s="25">
        <f t="shared" si="3"/>
        <v>1.2800000258721411E-3</v>
      </c>
      <c r="O23" s="25">
        <f t="shared" si="3"/>
        <v>0</v>
      </c>
      <c r="P23" s="25">
        <f t="shared" si="3"/>
        <v>3.6000000545755029E-4</v>
      </c>
      <c r="Q23" s="25">
        <f t="shared" si="3"/>
        <v>-1.5999999595806003E-4</v>
      </c>
      <c r="R23" s="25">
        <f t="shared" si="3"/>
        <v>1.2800000113202259E-3</v>
      </c>
      <c r="S23" s="25">
        <f t="shared" si="3"/>
        <v>5.999999848427251E-4</v>
      </c>
      <c r="T23" s="25">
        <f t="shared" si="3"/>
        <v>-2.3999993572942913E-4</v>
      </c>
      <c r="U23" s="25">
        <f t="shared" si="3"/>
        <v>3.2000000646803528E-4</v>
      </c>
      <c r="V23" s="25">
        <f t="shared" si="3"/>
        <v>0</v>
      </c>
      <c r="W23" s="25">
        <f t="shared" si="3"/>
        <v>4.400000034365803E-4</v>
      </c>
      <c r="X23" s="25">
        <f t="shared" si="3"/>
        <v>-1.1999996786471456E-4</v>
      </c>
      <c r="Y23" s="25">
        <f t="shared" si="3"/>
        <v>-1.3199999812059104E-3</v>
      </c>
      <c r="Z23" s="25">
        <f t="shared" si="3"/>
        <v>0</v>
      </c>
      <c r="AA23" s="25">
        <f t="shared" si="3"/>
        <v>3.2000002101995051E-4</v>
      </c>
      <c r="AB23" s="25">
        <f t="shared" si="3"/>
        <v>3.9999999717110768E-4</v>
      </c>
      <c r="AC23" s="25">
        <f t="shared" si="3"/>
        <v>0</v>
      </c>
      <c r="AD23" s="25">
        <f t="shared" si="3"/>
        <v>-2642.1541999999899</v>
      </c>
      <c r="AE23" s="25">
        <f t="shared" si="3"/>
        <v>0</v>
      </c>
      <c r="AF23" s="25">
        <f t="shared" si="3"/>
        <v>0</v>
      </c>
      <c r="AG23" s="25">
        <f t="shared" si="3"/>
        <v>0</v>
      </c>
      <c r="AH23" s="25">
        <f t="shared" si="3"/>
        <v>-1694006.8940000003</v>
      </c>
    </row>
    <row r="25" spans="2:34" x14ac:dyDescent="0.25">
      <c r="D25" s="26"/>
      <c r="E25" s="26"/>
      <c r="F25" s="26"/>
      <c r="G25" s="4"/>
      <c r="H25" s="26"/>
      <c r="J25" s="26"/>
      <c r="K25" s="26"/>
      <c r="L25" s="26"/>
      <c r="M25" s="26"/>
      <c r="N25" s="26"/>
      <c r="O25" s="26"/>
      <c r="P25" s="26"/>
      <c r="Q25" s="26"/>
    </row>
    <row r="26" spans="2:34" x14ac:dyDescent="0.25">
      <c r="E26" s="26"/>
    </row>
    <row r="27" spans="2:34" x14ac:dyDescent="0.25">
      <c r="G27" s="6"/>
    </row>
    <row r="28" spans="2:34" x14ac:dyDescent="0.25">
      <c r="G28" s="26"/>
    </row>
    <row r="29" spans="2:34" x14ac:dyDescent="0.25">
      <c r="G2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66"/>
  <sheetViews>
    <sheetView showGridLines="0" zoomScale="85" zoomScaleNormal="85" workbookViewId="0">
      <pane xSplit="10" ySplit="4" topLeftCell="K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7" max="47" width="10.5703125" bestFit="1" customWidth="1"/>
  </cols>
  <sheetData>
    <row r="1" spans="1:47" x14ac:dyDescent="0.25">
      <c r="B1" s="9">
        <v>5320172</v>
      </c>
      <c r="C1" s="10" t="s">
        <v>77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</row>
    <row r="2" spans="1:47" s="4" customFormat="1" x14ac:dyDescent="0.25">
      <c r="A2" s="5"/>
      <c r="G2" s="5"/>
      <c r="H2" s="5"/>
      <c r="I2" s="7">
        <f t="shared" ref="I2:T2" si="0">+SUM(I4:I593)</f>
        <v>0</v>
      </c>
      <c r="J2" s="7" t="e">
        <f t="shared" si="0"/>
        <v>#DIV/0!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AU2" s="7">
        <f>+SUBTOTAL(9,AU4:AU65)</f>
        <v>0</v>
      </c>
    </row>
    <row r="3" spans="1:47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 t="shared" ref="L3:AT3" si="1">+K3+1</f>
        <v>2</v>
      </c>
      <c r="M3" s="8">
        <v>2</v>
      </c>
      <c r="N3" s="8">
        <v>2</v>
      </c>
      <c r="O3" s="8">
        <f t="shared" si="1"/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 t="shared" si="1"/>
        <v>6</v>
      </c>
      <c r="V3" s="8">
        <f t="shared" si="1"/>
        <v>7</v>
      </c>
      <c r="W3" s="8">
        <f t="shared" si="1"/>
        <v>8</v>
      </c>
      <c r="X3" s="8">
        <f t="shared" si="1"/>
        <v>9</v>
      </c>
      <c r="Y3" s="8">
        <f t="shared" si="1"/>
        <v>10</v>
      </c>
      <c r="Z3" s="8">
        <f t="shared" si="1"/>
        <v>11</v>
      </c>
      <c r="AA3" s="8">
        <f t="shared" si="1"/>
        <v>12</v>
      </c>
      <c r="AB3" s="8">
        <f t="shared" si="1"/>
        <v>13</v>
      </c>
      <c r="AC3" s="8">
        <f t="shared" si="1"/>
        <v>14</v>
      </c>
      <c r="AD3" s="8">
        <f t="shared" si="1"/>
        <v>15</v>
      </c>
      <c r="AE3" s="8">
        <f t="shared" si="1"/>
        <v>16</v>
      </c>
      <c r="AF3" s="8">
        <f t="shared" si="1"/>
        <v>17</v>
      </c>
      <c r="AG3" s="8">
        <f t="shared" si="1"/>
        <v>18</v>
      </c>
      <c r="AH3" s="8">
        <f t="shared" si="1"/>
        <v>19</v>
      </c>
      <c r="AI3" s="8">
        <f t="shared" si="1"/>
        <v>20</v>
      </c>
      <c r="AJ3" s="8">
        <f t="shared" si="1"/>
        <v>21</v>
      </c>
      <c r="AK3" s="8">
        <f t="shared" si="1"/>
        <v>22</v>
      </c>
      <c r="AL3" s="8">
        <f t="shared" si="1"/>
        <v>23</v>
      </c>
      <c r="AM3" s="8">
        <f t="shared" si="1"/>
        <v>24</v>
      </c>
      <c r="AN3" s="8">
        <f t="shared" si="1"/>
        <v>25</v>
      </c>
      <c r="AO3" s="8">
        <f t="shared" si="1"/>
        <v>26</v>
      </c>
      <c r="AP3" s="8">
        <f t="shared" si="1"/>
        <v>27</v>
      </c>
      <c r="AQ3" s="8">
        <f t="shared" si="1"/>
        <v>28</v>
      </c>
      <c r="AR3" s="8">
        <f t="shared" si="1"/>
        <v>29</v>
      </c>
      <c r="AS3" s="8">
        <f t="shared" si="1"/>
        <v>30</v>
      </c>
      <c r="AT3" s="8">
        <f t="shared" si="1"/>
        <v>31</v>
      </c>
      <c r="AU3" s="8" t="s">
        <v>48</v>
      </c>
    </row>
    <row r="4" spans="1:47" x14ac:dyDescent="0.25">
      <c r="D4" s="2"/>
      <c r="E4" s="6"/>
      <c r="F4" s="6"/>
      <c r="I4" s="4"/>
      <c r="J4" s="11" t="e">
        <f>+I4/$E4</f>
        <v>#DIV/0!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AU4" s="18">
        <f>+SUMIFS($I4:$AT4,$I$1:$AT$1,$K$1)</f>
        <v>0</v>
      </c>
    </row>
    <row r="5" spans="1:47" x14ac:dyDescent="0.25">
      <c r="D5" s="2"/>
      <c r="E5" s="6"/>
      <c r="F5" s="6"/>
      <c r="I5" s="4"/>
      <c r="J5" s="11">
        <f>+IFERROR(I5/$E5,0)</f>
        <v>0</v>
      </c>
      <c r="K5" s="12">
        <f t="shared" ref="K5:K65" si="2">+$I5*$F5</f>
        <v>0</v>
      </c>
      <c r="L5" s="4"/>
      <c r="M5" s="13">
        <f t="shared" ref="M5:M65" si="3">+IFERROR(L5/$E5,0)</f>
        <v>0</v>
      </c>
      <c r="N5" s="12">
        <f t="shared" ref="N5:N65" si="4">+L5*$F5</f>
        <v>0</v>
      </c>
      <c r="O5" s="4"/>
      <c r="P5" s="13">
        <f t="shared" ref="P5:P64" si="5">+IFERROR(O5/$E5,0)</f>
        <v>0</v>
      </c>
      <c r="Q5" s="12">
        <f t="shared" ref="Q5:Q64" si="6">+O5*$F5</f>
        <v>0</v>
      </c>
      <c r="R5" s="4"/>
      <c r="S5" s="13">
        <f t="shared" ref="S5:S64" si="7">+IFERROR(R5/$E5,0)</f>
        <v>0</v>
      </c>
      <c r="T5" s="12">
        <f t="shared" ref="T5:T64" si="8">+R5*$F5</f>
        <v>0</v>
      </c>
      <c r="AU5" s="18">
        <f t="shared" ref="AU5:AU65" si="9">+SUMIFS($I5:$AT5,$I$1:$AT$1,$K$1)</f>
        <v>0</v>
      </c>
    </row>
    <row r="6" spans="1:47" x14ac:dyDescent="0.25">
      <c r="D6" s="2"/>
      <c r="E6" s="6"/>
      <c r="F6" s="6"/>
      <c r="I6" s="4"/>
      <c r="J6" s="11">
        <f t="shared" ref="J6:J65" si="10">+IFERROR(I6/$E6,0)</f>
        <v>0</v>
      </c>
      <c r="K6" s="12">
        <f t="shared" si="2"/>
        <v>0</v>
      </c>
      <c r="L6" s="4"/>
      <c r="M6" s="13">
        <f t="shared" si="3"/>
        <v>0</v>
      </c>
      <c r="N6" s="12">
        <f t="shared" si="4"/>
        <v>0</v>
      </c>
      <c r="O6" s="4"/>
      <c r="P6" s="13">
        <f t="shared" si="5"/>
        <v>0</v>
      </c>
      <c r="Q6" s="12">
        <f t="shared" si="6"/>
        <v>0</v>
      </c>
      <c r="R6" s="4"/>
      <c r="S6" s="13">
        <f t="shared" si="7"/>
        <v>0</v>
      </c>
      <c r="T6" s="12">
        <f t="shared" si="8"/>
        <v>0</v>
      </c>
      <c r="AU6" s="18">
        <f t="shared" si="9"/>
        <v>0</v>
      </c>
    </row>
    <row r="7" spans="1:47" x14ac:dyDescent="0.25">
      <c r="D7" s="2"/>
      <c r="E7" s="6"/>
      <c r="F7" s="6"/>
      <c r="I7" s="4"/>
      <c r="J7" s="11">
        <f t="shared" si="10"/>
        <v>0</v>
      </c>
      <c r="K7" s="12">
        <f t="shared" si="2"/>
        <v>0</v>
      </c>
      <c r="L7" s="4"/>
      <c r="M7" s="13">
        <f t="shared" si="3"/>
        <v>0</v>
      </c>
      <c r="N7" s="12">
        <f t="shared" si="4"/>
        <v>0</v>
      </c>
      <c r="O7" s="4"/>
      <c r="P7" s="13">
        <f t="shared" si="5"/>
        <v>0</v>
      </c>
      <c r="Q7" s="12">
        <f t="shared" si="6"/>
        <v>0</v>
      </c>
      <c r="R7" s="4"/>
      <c r="S7" s="13">
        <f t="shared" si="7"/>
        <v>0</v>
      </c>
      <c r="T7" s="12">
        <f t="shared" si="8"/>
        <v>0</v>
      </c>
      <c r="AU7" s="18">
        <f t="shared" si="9"/>
        <v>0</v>
      </c>
    </row>
    <row r="8" spans="1:47" x14ac:dyDescent="0.25">
      <c r="D8" s="2"/>
      <c r="E8" s="6"/>
      <c r="F8" s="6"/>
      <c r="I8" s="4"/>
      <c r="J8" s="11">
        <f t="shared" si="10"/>
        <v>0</v>
      </c>
      <c r="K8" s="12">
        <f t="shared" si="2"/>
        <v>0</v>
      </c>
      <c r="L8" s="4"/>
      <c r="M8" s="13">
        <f t="shared" si="3"/>
        <v>0</v>
      </c>
      <c r="N8" s="12">
        <f t="shared" si="4"/>
        <v>0</v>
      </c>
      <c r="O8" s="4"/>
      <c r="P8" s="13">
        <f t="shared" si="5"/>
        <v>0</v>
      </c>
      <c r="Q8" s="12">
        <f t="shared" si="6"/>
        <v>0</v>
      </c>
      <c r="R8" s="4"/>
      <c r="S8" s="13">
        <f t="shared" si="7"/>
        <v>0</v>
      </c>
      <c r="T8" s="12">
        <f t="shared" si="8"/>
        <v>0</v>
      </c>
      <c r="AU8" s="18">
        <f t="shared" si="9"/>
        <v>0</v>
      </c>
    </row>
    <row r="9" spans="1:47" x14ac:dyDescent="0.25">
      <c r="D9" s="2"/>
      <c r="E9" s="6"/>
      <c r="F9" s="6"/>
      <c r="I9" s="4"/>
      <c r="J9" s="11">
        <f t="shared" si="10"/>
        <v>0</v>
      </c>
      <c r="K9" s="12">
        <f t="shared" si="2"/>
        <v>0</v>
      </c>
      <c r="L9" s="4"/>
      <c r="M9" s="13">
        <f t="shared" si="3"/>
        <v>0</v>
      </c>
      <c r="N9" s="12">
        <f t="shared" si="4"/>
        <v>0</v>
      </c>
      <c r="O9" s="4"/>
      <c r="P9" s="13">
        <f t="shared" si="5"/>
        <v>0</v>
      </c>
      <c r="Q9" s="12">
        <f t="shared" si="6"/>
        <v>0</v>
      </c>
      <c r="R9" s="4"/>
      <c r="S9" s="13">
        <f t="shared" si="7"/>
        <v>0</v>
      </c>
      <c r="T9" s="12">
        <f t="shared" si="8"/>
        <v>0</v>
      </c>
      <c r="AU9" s="18">
        <f t="shared" si="9"/>
        <v>0</v>
      </c>
    </row>
    <row r="10" spans="1:47" x14ac:dyDescent="0.25">
      <c r="D10" s="2"/>
      <c r="E10" s="6"/>
      <c r="F10" s="6"/>
      <c r="I10" s="4"/>
      <c r="J10" s="11">
        <f t="shared" si="10"/>
        <v>0</v>
      </c>
      <c r="K10" s="12">
        <f t="shared" si="2"/>
        <v>0</v>
      </c>
      <c r="L10" s="4"/>
      <c r="M10" s="13">
        <f t="shared" si="3"/>
        <v>0</v>
      </c>
      <c r="N10" s="12">
        <f t="shared" si="4"/>
        <v>0</v>
      </c>
      <c r="O10" s="4"/>
      <c r="P10" s="13">
        <f t="shared" si="5"/>
        <v>0</v>
      </c>
      <c r="Q10" s="12">
        <f t="shared" si="6"/>
        <v>0</v>
      </c>
      <c r="R10" s="4"/>
      <c r="S10" s="13">
        <f t="shared" si="7"/>
        <v>0</v>
      </c>
      <c r="T10" s="12">
        <f t="shared" si="8"/>
        <v>0</v>
      </c>
      <c r="AU10" s="18">
        <f t="shared" si="9"/>
        <v>0</v>
      </c>
    </row>
    <row r="11" spans="1:47" x14ac:dyDescent="0.25">
      <c r="D11" s="3"/>
      <c r="E11" s="6"/>
      <c r="F11" s="6"/>
      <c r="I11" s="4"/>
      <c r="J11" s="11">
        <f t="shared" si="10"/>
        <v>0</v>
      </c>
      <c r="K11" s="12">
        <f t="shared" si="2"/>
        <v>0</v>
      </c>
      <c r="L11" s="4"/>
      <c r="M11" s="13">
        <f t="shared" si="3"/>
        <v>0</v>
      </c>
      <c r="N11" s="12">
        <f t="shared" si="4"/>
        <v>0</v>
      </c>
      <c r="O11" s="4"/>
      <c r="P11" s="13">
        <f t="shared" si="5"/>
        <v>0</v>
      </c>
      <c r="Q11" s="12">
        <f t="shared" si="6"/>
        <v>0</v>
      </c>
      <c r="R11" s="4"/>
      <c r="S11" s="13">
        <f t="shared" si="7"/>
        <v>0</v>
      </c>
      <c r="T11" s="12">
        <f t="shared" si="8"/>
        <v>0</v>
      </c>
      <c r="AU11" s="18">
        <f t="shared" si="9"/>
        <v>0</v>
      </c>
    </row>
    <row r="12" spans="1:47" x14ac:dyDescent="0.25">
      <c r="I12" s="4"/>
      <c r="J12" s="11">
        <f t="shared" si="10"/>
        <v>0</v>
      </c>
      <c r="K12" s="12">
        <f t="shared" si="2"/>
        <v>0</v>
      </c>
      <c r="L12" s="4"/>
      <c r="M12" s="13">
        <f t="shared" si="3"/>
        <v>0</v>
      </c>
      <c r="N12" s="12">
        <f t="shared" si="4"/>
        <v>0</v>
      </c>
      <c r="O12" s="4"/>
      <c r="P12" s="13">
        <f t="shared" si="5"/>
        <v>0</v>
      </c>
      <c r="Q12" s="12">
        <f t="shared" si="6"/>
        <v>0</v>
      </c>
      <c r="R12" s="4"/>
      <c r="S12" s="13">
        <f t="shared" si="7"/>
        <v>0</v>
      </c>
      <c r="T12" s="12">
        <f t="shared" si="8"/>
        <v>0</v>
      </c>
      <c r="AU12" s="18">
        <f t="shared" si="9"/>
        <v>0</v>
      </c>
    </row>
    <row r="13" spans="1:47" x14ac:dyDescent="0.25">
      <c r="D13" s="2"/>
      <c r="E13" s="6"/>
      <c r="F13" s="6"/>
      <c r="I13" s="4"/>
      <c r="J13" s="11">
        <f t="shared" si="10"/>
        <v>0</v>
      </c>
      <c r="K13" s="12">
        <f t="shared" si="2"/>
        <v>0</v>
      </c>
      <c r="L13" s="4"/>
      <c r="M13" s="13">
        <f t="shared" si="3"/>
        <v>0</v>
      </c>
      <c r="N13" s="12">
        <f t="shared" si="4"/>
        <v>0</v>
      </c>
      <c r="O13" s="4"/>
      <c r="P13" s="13">
        <f t="shared" si="5"/>
        <v>0</v>
      </c>
      <c r="Q13" s="12">
        <f t="shared" si="6"/>
        <v>0</v>
      </c>
      <c r="R13" s="4"/>
      <c r="S13" s="13">
        <f t="shared" si="7"/>
        <v>0</v>
      </c>
      <c r="T13" s="12">
        <f t="shared" si="8"/>
        <v>0</v>
      </c>
      <c r="AU13" s="18">
        <f t="shared" si="9"/>
        <v>0</v>
      </c>
    </row>
    <row r="14" spans="1:47" x14ac:dyDescent="0.25">
      <c r="D14" s="2"/>
      <c r="E14" s="6"/>
      <c r="F14" s="6"/>
      <c r="I14" s="4"/>
      <c r="J14" s="11">
        <f t="shared" si="10"/>
        <v>0</v>
      </c>
      <c r="K14" s="12">
        <f t="shared" si="2"/>
        <v>0</v>
      </c>
      <c r="L14" s="4"/>
      <c r="M14" s="13">
        <f t="shared" si="3"/>
        <v>0</v>
      </c>
      <c r="N14" s="12">
        <f t="shared" si="4"/>
        <v>0</v>
      </c>
      <c r="O14" s="4"/>
      <c r="P14" s="13">
        <f t="shared" si="5"/>
        <v>0</v>
      </c>
      <c r="Q14" s="12">
        <f t="shared" si="6"/>
        <v>0</v>
      </c>
      <c r="R14" s="4"/>
      <c r="S14" s="13">
        <f t="shared" si="7"/>
        <v>0</v>
      </c>
      <c r="T14" s="12">
        <f t="shared" si="8"/>
        <v>0</v>
      </c>
      <c r="AU14" s="18">
        <f t="shared" si="9"/>
        <v>0</v>
      </c>
    </row>
    <row r="15" spans="1:47" x14ac:dyDescent="0.25">
      <c r="D15" s="2"/>
      <c r="E15" s="6"/>
      <c r="F15" s="6"/>
      <c r="I15" s="4"/>
      <c r="J15" s="11">
        <f t="shared" si="10"/>
        <v>0</v>
      </c>
      <c r="K15" s="12">
        <f t="shared" si="2"/>
        <v>0</v>
      </c>
      <c r="L15" s="4"/>
      <c r="M15" s="13">
        <f t="shared" si="3"/>
        <v>0</v>
      </c>
      <c r="N15" s="12">
        <f t="shared" si="4"/>
        <v>0</v>
      </c>
      <c r="O15" s="4"/>
      <c r="P15" s="13">
        <f t="shared" si="5"/>
        <v>0</v>
      </c>
      <c r="Q15" s="12">
        <f t="shared" si="6"/>
        <v>0</v>
      </c>
      <c r="R15" s="4"/>
      <c r="S15" s="13">
        <f t="shared" si="7"/>
        <v>0</v>
      </c>
      <c r="T15" s="12">
        <f t="shared" si="8"/>
        <v>0</v>
      </c>
      <c r="AU15" s="18">
        <f t="shared" si="9"/>
        <v>0</v>
      </c>
    </row>
    <row r="16" spans="1:47" x14ac:dyDescent="0.25">
      <c r="D16" s="2"/>
      <c r="E16" s="6"/>
      <c r="F16" s="6"/>
      <c r="I16" s="4"/>
      <c r="J16" s="11">
        <f t="shared" si="10"/>
        <v>0</v>
      </c>
      <c r="K16" s="12">
        <f t="shared" si="2"/>
        <v>0</v>
      </c>
      <c r="L16" s="4"/>
      <c r="M16" s="13">
        <f t="shared" si="3"/>
        <v>0</v>
      </c>
      <c r="N16" s="12">
        <f t="shared" si="4"/>
        <v>0</v>
      </c>
      <c r="O16" s="4"/>
      <c r="P16" s="13">
        <f t="shared" si="5"/>
        <v>0</v>
      </c>
      <c r="Q16" s="12">
        <f t="shared" si="6"/>
        <v>0</v>
      </c>
      <c r="R16" s="4"/>
      <c r="S16" s="13">
        <f t="shared" si="7"/>
        <v>0</v>
      </c>
      <c r="T16" s="12">
        <f t="shared" si="8"/>
        <v>0</v>
      </c>
      <c r="AU16" s="18">
        <f t="shared" si="9"/>
        <v>0</v>
      </c>
    </row>
    <row r="17" spans="4:47" x14ac:dyDescent="0.25">
      <c r="D17" s="2"/>
      <c r="E17" s="6"/>
      <c r="F17" s="6"/>
      <c r="I17" s="4"/>
      <c r="J17" s="11">
        <f t="shared" si="10"/>
        <v>0</v>
      </c>
      <c r="K17" s="12">
        <f t="shared" si="2"/>
        <v>0</v>
      </c>
      <c r="L17" s="4"/>
      <c r="M17" s="13">
        <f t="shared" si="3"/>
        <v>0</v>
      </c>
      <c r="N17" s="12">
        <f t="shared" si="4"/>
        <v>0</v>
      </c>
      <c r="O17" s="4"/>
      <c r="P17" s="13">
        <f t="shared" si="5"/>
        <v>0</v>
      </c>
      <c r="Q17" s="12">
        <f t="shared" si="6"/>
        <v>0</v>
      </c>
      <c r="R17" s="4"/>
      <c r="S17" s="13">
        <f t="shared" si="7"/>
        <v>0</v>
      </c>
      <c r="T17" s="12">
        <f t="shared" si="8"/>
        <v>0</v>
      </c>
      <c r="AU17" s="18">
        <f t="shared" si="9"/>
        <v>0</v>
      </c>
    </row>
    <row r="18" spans="4:47" x14ac:dyDescent="0.25">
      <c r="D18" s="2"/>
      <c r="E18" s="6"/>
      <c r="F18" s="6"/>
      <c r="I18" s="4"/>
      <c r="J18" s="11">
        <f t="shared" si="10"/>
        <v>0</v>
      </c>
      <c r="K18" s="12">
        <f t="shared" si="2"/>
        <v>0</v>
      </c>
      <c r="L18" s="4"/>
      <c r="M18" s="13">
        <f t="shared" si="3"/>
        <v>0</v>
      </c>
      <c r="N18" s="12">
        <f t="shared" si="4"/>
        <v>0</v>
      </c>
      <c r="O18" s="4"/>
      <c r="P18" s="13">
        <f t="shared" si="5"/>
        <v>0</v>
      </c>
      <c r="Q18" s="12">
        <f t="shared" si="6"/>
        <v>0</v>
      </c>
      <c r="R18" s="4"/>
      <c r="S18" s="13">
        <f t="shared" si="7"/>
        <v>0</v>
      </c>
      <c r="T18" s="12">
        <f t="shared" si="8"/>
        <v>0</v>
      </c>
      <c r="AU18" s="18">
        <f t="shared" si="9"/>
        <v>0</v>
      </c>
    </row>
    <row r="19" spans="4:47" x14ac:dyDescent="0.25">
      <c r="D19" s="2"/>
      <c r="E19" s="6"/>
      <c r="F19" s="6"/>
      <c r="I19" s="4"/>
      <c r="J19" s="11">
        <f t="shared" si="10"/>
        <v>0</v>
      </c>
      <c r="K19" s="12">
        <f t="shared" si="2"/>
        <v>0</v>
      </c>
      <c r="L19" s="4"/>
      <c r="M19" s="13">
        <f t="shared" si="3"/>
        <v>0</v>
      </c>
      <c r="N19" s="12">
        <f t="shared" si="4"/>
        <v>0</v>
      </c>
      <c r="O19" s="4"/>
      <c r="P19" s="13">
        <f t="shared" si="5"/>
        <v>0</v>
      </c>
      <c r="Q19" s="12">
        <f t="shared" si="6"/>
        <v>0</v>
      </c>
      <c r="R19" s="4"/>
      <c r="S19" s="13">
        <f t="shared" si="7"/>
        <v>0</v>
      </c>
      <c r="T19" s="12">
        <f t="shared" si="8"/>
        <v>0</v>
      </c>
      <c r="AU19" s="18">
        <f t="shared" si="9"/>
        <v>0</v>
      </c>
    </row>
    <row r="20" spans="4:47" x14ac:dyDescent="0.25">
      <c r="D20" s="3"/>
      <c r="E20" s="6"/>
      <c r="F20" s="6"/>
      <c r="I20" s="4"/>
      <c r="J20" s="11">
        <f t="shared" si="10"/>
        <v>0</v>
      </c>
      <c r="K20" s="12">
        <f t="shared" si="2"/>
        <v>0</v>
      </c>
      <c r="L20" s="4"/>
      <c r="M20" s="13">
        <f t="shared" si="3"/>
        <v>0</v>
      </c>
      <c r="N20" s="12">
        <f t="shared" si="4"/>
        <v>0</v>
      </c>
      <c r="O20" s="4"/>
      <c r="P20" s="13">
        <f t="shared" si="5"/>
        <v>0</v>
      </c>
      <c r="Q20" s="12">
        <f t="shared" si="6"/>
        <v>0</v>
      </c>
      <c r="R20" s="4"/>
      <c r="S20" s="13">
        <f t="shared" si="7"/>
        <v>0</v>
      </c>
      <c r="T20" s="12">
        <f t="shared" si="8"/>
        <v>0</v>
      </c>
      <c r="AU20" s="18">
        <f t="shared" si="9"/>
        <v>0</v>
      </c>
    </row>
    <row r="21" spans="4:47" x14ac:dyDescent="0.25">
      <c r="I21" s="4"/>
      <c r="J21" s="11">
        <f t="shared" si="10"/>
        <v>0</v>
      </c>
      <c r="K21" s="12">
        <f t="shared" si="2"/>
        <v>0</v>
      </c>
      <c r="L21" s="4"/>
      <c r="M21" s="13">
        <f t="shared" si="3"/>
        <v>0</v>
      </c>
      <c r="N21" s="12">
        <f t="shared" si="4"/>
        <v>0</v>
      </c>
      <c r="O21" s="4"/>
      <c r="P21" s="13">
        <f t="shared" si="5"/>
        <v>0</v>
      </c>
      <c r="Q21" s="12">
        <f t="shared" si="6"/>
        <v>0</v>
      </c>
      <c r="R21" s="4"/>
      <c r="S21" s="13">
        <f t="shared" si="7"/>
        <v>0</v>
      </c>
      <c r="T21" s="12">
        <f t="shared" si="8"/>
        <v>0</v>
      </c>
      <c r="AU21" s="18">
        <f t="shared" si="9"/>
        <v>0</v>
      </c>
    </row>
    <row r="22" spans="4:47" x14ac:dyDescent="0.25">
      <c r="D22" s="2"/>
      <c r="E22" s="6"/>
      <c r="F22" s="6"/>
      <c r="I22" s="4"/>
      <c r="J22" s="11">
        <f t="shared" si="10"/>
        <v>0</v>
      </c>
      <c r="K22" s="12">
        <f t="shared" si="2"/>
        <v>0</v>
      </c>
      <c r="L22" s="4"/>
      <c r="M22" s="13">
        <f t="shared" si="3"/>
        <v>0</v>
      </c>
      <c r="N22" s="12">
        <f t="shared" si="4"/>
        <v>0</v>
      </c>
      <c r="O22" s="4"/>
      <c r="P22" s="13">
        <f t="shared" si="5"/>
        <v>0</v>
      </c>
      <c r="Q22" s="12">
        <f t="shared" si="6"/>
        <v>0</v>
      </c>
      <c r="R22" s="4"/>
      <c r="S22" s="13">
        <f t="shared" si="7"/>
        <v>0</v>
      </c>
      <c r="T22" s="12">
        <f t="shared" si="8"/>
        <v>0</v>
      </c>
      <c r="AU22" s="18">
        <f t="shared" si="9"/>
        <v>0</v>
      </c>
    </row>
    <row r="23" spans="4:47" x14ac:dyDescent="0.25">
      <c r="D23" s="2"/>
      <c r="E23" s="6"/>
      <c r="F23" s="6"/>
      <c r="I23" s="4"/>
      <c r="J23" s="11">
        <f t="shared" si="10"/>
        <v>0</v>
      </c>
      <c r="K23" s="12">
        <f t="shared" si="2"/>
        <v>0</v>
      </c>
      <c r="L23" s="4"/>
      <c r="M23" s="13">
        <f t="shared" si="3"/>
        <v>0</v>
      </c>
      <c r="N23" s="12">
        <f t="shared" si="4"/>
        <v>0</v>
      </c>
      <c r="O23" s="4"/>
      <c r="P23" s="13">
        <f t="shared" si="5"/>
        <v>0</v>
      </c>
      <c r="Q23" s="12">
        <f t="shared" si="6"/>
        <v>0</v>
      </c>
      <c r="R23" s="4"/>
      <c r="S23" s="13">
        <f t="shared" si="7"/>
        <v>0</v>
      </c>
      <c r="T23" s="12">
        <f t="shared" si="8"/>
        <v>0</v>
      </c>
      <c r="AU23" s="18">
        <f t="shared" si="9"/>
        <v>0</v>
      </c>
    </row>
    <row r="24" spans="4:47" x14ac:dyDescent="0.25">
      <c r="D24" s="2"/>
      <c r="E24" s="6"/>
      <c r="F24" s="6"/>
      <c r="I24" s="4"/>
      <c r="J24" s="11">
        <f t="shared" si="10"/>
        <v>0</v>
      </c>
      <c r="K24" s="12">
        <f t="shared" si="2"/>
        <v>0</v>
      </c>
      <c r="L24" s="4"/>
      <c r="M24" s="13">
        <f t="shared" si="3"/>
        <v>0</v>
      </c>
      <c r="N24" s="12">
        <f t="shared" si="4"/>
        <v>0</v>
      </c>
      <c r="O24" s="4"/>
      <c r="P24" s="13">
        <f t="shared" si="5"/>
        <v>0</v>
      </c>
      <c r="Q24" s="12">
        <f t="shared" si="6"/>
        <v>0</v>
      </c>
      <c r="R24" s="4"/>
      <c r="S24" s="13">
        <f t="shared" si="7"/>
        <v>0</v>
      </c>
      <c r="T24" s="12">
        <f t="shared" si="8"/>
        <v>0</v>
      </c>
      <c r="AU24" s="18">
        <f t="shared" si="9"/>
        <v>0</v>
      </c>
    </row>
    <row r="25" spans="4:47" x14ac:dyDescent="0.25">
      <c r="D25" s="2"/>
      <c r="E25" s="6"/>
      <c r="F25" s="6"/>
      <c r="I25" s="4"/>
      <c r="J25" s="11">
        <f t="shared" si="10"/>
        <v>0</v>
      </c>
      <c r="K25" s="12">
        <f t="shared" si="2"/>
        <v>0</v>
      </c>
      <c r="L25" s="4"/>
      <c r="M25" s="13">
        <f t="shared" si="3"/>
        <v>0</v>
      </c>
      <c r="N25" s="12">
        <f t="shared" si="4"/>
        <v>0</v>
      </c>
      <c r="O25" s="4"/>
      <c r="P25" s="13">
        <f t="shared" si="5"/>
        <v>0</v>
      </c>
      <c r="Q25" s="12">
        <f t="shared" si="6"/>
        <v>0</v>
      </c>
      <c r="R25" s="4"/>
      <c r="S25" s="13">
        <f t="shared" si="7"/>
        <v>0</v>
      </c>
      <c r="T25" s="12">
        <f t="shared" si="8"/>
        <v>0</v>
      </c>
      <c r="AU25" s="18">
        <f t="shared" si="9"/>
        <v>0</v>
      </c>
    </row>
    <row r="26" spans="4:47" x14ac:dyDescent="0.25">
      <c r="D26" s="2"/>
      <c r="E26" s="6"/>
      <c r="F26" s="6"/>
      <c r="I26" s="4"/>
      <c r="J26" s="11">
        <f t="shared" si="10"/>
        <v>0</v>
      </c>
      <c r="K26" s="12">
        <f t="shared" si="2"/>
        <v>0</v>
      </c>
      <c r="L26" s="4"/>
      <c r="M26" s="13">
        <f t="shared" si="3"/>
        <v>0</v>
      </c>
      <c r="N26" s="12">
        <f t="shared" si="4"/>
        <v>0</v>
      </c>
      <c r="O26" s="4"/>
      <c r="P26" s="13">
        <f t="shared" si="5"/>
        <v>0</v>
      </c>
      <c r="Q26" s="12">
        <f t="shared" si="6"/>
        <v>0</v>
      </c>
      <c r="R26" s="4"/>
      <c r="S26" s="13">
        <f t="shared" si="7"/>
        <v>0</v>
      </c>
      <c r="T26" s="12">
        <f t="shared" si="8"/>
        <v>0</v>
      </c>
      <c r="AU26" s="18">
        <f t="shared" si="9"/>
        <v>0</v>
      </c>
    </row>
    <row r="27" spans="4:47" x14ac:dyDescent="0.25">
      <c r="D27" s="2"/>
      <c r="E27" s="6"/>
      <c r="F27" s="6"/>
      <c r="I27" s="4"/>
      <c r="J27" s="11">
        <f t="shared" si="10"/>
        <v>0</v>
      </c>
      <c r="K27" s="12">
        <f t="shared" si="2"/>
        <v>0</v>
      </c>
      <c r="L27" s="4"/>
      <c r="M27" s="13">
        <f t="shared" si="3"/>
        <v>0</v>
      </c>
      <c r="N27" s="12">
        <f t="shared" si="4"/>
        <v>0</v>
      </c>
      <c r="O27" s="4"/>
      <c r="P27" s="13">
        <f t="shared" si="5"/>
        <v>0</v>
      </c>
      <c r="Q27" s="12">
        <f t="shared" si="6"/>
        <v>0</v>
      </c>
      <c r="R27" s="4"/>
      <c r="S27" s="13">
        <f t="shared" si="7"/>
        <v>0</v>
      </c>
      <c r="T27" s="12">
        <f t="shared" si="8"/>
        <v>0</v>
      </c>
      <c r="AU27" s="18">
        <f t="shared" si="9"/>
        <v>0</v>
      </c>
    </row>
    <row r="28" spans="4:47" x14ac:dyDescent="0.25">
      <c r="D28" s="2"/>
      <c r="E28" s="6"/>
      <c r="F28" s="6"/>
      <c r="I28" s="4"/>
      <c r="J28" s="11">
        <f t="shared" si="10"/>
        <v>0</v>
      </c>
      <c r="K28" s="12">
        <f t="shared" si="2"/>
        <v>0</v>
      </c>
      <c r="L28" s="4"/>
      <c r="M28" s="13">
        <f t="shared" si="3"/>
        <v>0</v>
      </c>
      <c r="N28" s="12">
        <f t="shared" si="4"/>
        <v>0</v>
      </c>
      <c r="O28" s="4"/>
      <c r="P28" s="13">
        <f t="shared" si="5"/>
        <v>0</v>
      </c>
      <c r="Q28" s="12">
        <f t="shared" si="6"/>
        <v>0</v>
      </c>
      <c r="R28" s="4"/>
      <c r="S28" s="13">
        <f t="shared" si="7"/>
        <v>0</v>
      </c>
      <c r="T28" s="12">
        <f t="shared" si="8"/>
        <v>0</v>
      </c>
      <c r="AU28" s="18">
        <f t="shared" si="9"/>
        <v>0</v>
      </c>
    </row>
    <row r="29" spans="4:47" x14ac:dyDescent="0.25">
      <c r="D29" s="3"/>
      <c r="E29" s="6"/>
      <c r="F29" s="6"/>
      <c r="I29" s="4"/>
      <c r="J29" s="11">
        <f t="shared" si="10"/>
        <v>0</v>
      </c>
      <c r="K29" s="12">
        <f t="shared" si="2"/>
        <v>0</v>
      </c>
      <c r="L29" s="4"/>
      <c r="M29" s="13">
        <f t="shared" si="3"/>
        <v>0</v>
      </c>
      <c r="N29" s="12">
        <f t="shared" si="4"/>
        <v>0</v>
      </c>
      <c r="O29" s="4"/>
      <c r="P29" s="13">
        <f t="shared" si="5"/>
        <v>0</v>
      </c>
      <c r="Q29" s="12">
        <f t="shared" si="6"/>
        <v>0</v>
      </c>
      <c r="R29" s="4"/>
      <c r="S29" s="13">
        <f t="shared" si="7"/>
        <v>0</v>
      </c>
      <c r="T29" s="12">
        <f t="shared" si="8"/>
        <v>0</v>
      </c>
      <c r="AU29" s="18">
        <f t="shared" si="9"/>
        <v>0</v>
      </c>
    </row>
    <row r="30" spans="4:47" x14ac:dyDescent="0.25">
      <c r="I30" s="4"/>
      <c r="J30" s="11">
        <f t="shared" si="10"/>
        <v>0</v>
      </c>
      <c r="K30" s="12">
        <f t="shared" si="2"/>
        <v>0</v>
      </c>
      <c r="L30" s="4"/>
      <c r="M30" s="13">
        <f t="shared" si="3"/>
        <v>0</v>
      </c>
      <c r="N30" s="12">
        <f t="shared" si="4"/>
        <v>0</v>
      </c>
      <c r="O30" s="4"/>
      <c r="P30" s="13">
        <f t="shared" si="5"/>
        <v>0</v>
      </c>
      <c r="Q30" s="12">
        <f t="shared" si="6"/>
        <v>0</v>
      </c>
      <c r="R30" s="4"/>
      <c r="S30" s="13">
        <f t="shared" si="7"/>
        <v>0</v>
      </c>
      <c r="T30" s="12">
        <f t="shared" si="8"/>
        <v>0</v>
      </c>
      <c r="AU30" s="18">
        <f t="shared" si="9"/>
        <v>0</v>
      </c>
    </row>
    <row r="31" spans="4:47" x14ac:dyDescent="0.25">
      <c r="D31" s="2"/>
      <c r="E31" s="6"/>
      <c r="F31" s="6"/>
      <c r="I31" s="4"/>
      <c r="J31" s="11">
        <f t="shared" si="10"/>
        <v>0</v>
      </c>
      <c r="K31" s="12">
        <f t="shared" si="2"/>
        <v>0</v>
      </c>
      <c r="L31" s="4"/>
      <c r="M31" s="13">
        <f t="shared" si="3"/>
        <v>0</v>
      </c>
      <c r="N31" s="12">
        <f t="shared" si="4"/>
        <v>0</v>
      </c>
      <c r="O31" s="4"/>
      <c r="P31" s="13">
        <f t="shared" si="5"/>
        <v>0</v>
      </c>
      <c r="Q31" s="12">
        <f t="shared" si="6"/>
        <v>0</v>
      </c>
      <c r="R31" s="4"/>
      <c r="S31" s="13">
        <f t="shared" si="7"/>
        <v>0</v>
      </c>
      <c r="T31" s="12">
        <f t="shared" si="8"/>
        <v>0</v>
      </c>
      <c r="AU31" s="18">
        <f t="shared" si="9"/>
        <v>0</v>
      </c>
    </row>
    <row r="32" spans="4:47" x14ac:dyDescent="0.25">
      <c r="D32" s="2"/>
      <c r="E32" s="6"/>
      <c r="F32" s="6"/>
      <c r="I32" s="4"/>
      <c r="J32" s="11">
        <f t="shared" si="10"/>
        <v>0</v>
      </c>
      <c r="K32" s="12">
        <f t="shared" si="2"/>
        <v>0</v>
      </c>
      <c r="L32" s="4"/>
      <c r="M32" s="13">
        <f t="shared" si="3"/>
        <v>0</v>
      </c>
      <c r="N32" s="12">
        <f t="shared" si="4"/>
        <v>0</v>
      </c>
      <c r="O32" s="4"/>
      <c r="P32" s="13">
        <f t="shared" si="5"/>
        <v>0</v>
      </c>
      <c r="Q32" s="12">
        <f t="shared" si="6"/>
        <v>0</v>
      </c>
      <c r="R32" s="4"/>
      <c r="S32" s="13">
        <f t="shared" si="7"/>
        <v>0</v>
      </c>
      <c r="T32" s="12">
        <f t="shared" si="8"/>
        <v>0</v>
      </c>
      <c r="AU32" s="18">
        <f t="shared" si="9"/>
        <v>0</v>
      </c>
    </row>
    <row r="33" spans="4:47" x14ac:dyDescent="0.25">
      <c r="D33" s="2"/>
      <c r="E33" s="6"/>
      <c r="F33" s="6"/>
      <c r="I33" s="4"/>
      <c r="J33" s="11">
        <f t="shared" si="10"/>
        <v>0</v>
      </c>
      <c r="K33" s="12">
        <f t="shared" si="2"/>
        <v>0</v>
      </c>
      <c r="L33" s="4"/>
      <c r="M33" s="13">
        <f t="shared" si="3"/>
        <v>0</v>
      </c>
      <c r="N33" s="12">
        <f t="shared" si="4"/>
        <v>0</v>
      </c>
      <c r="O33" s="4"/>
      <c r="P33" s="13">
        <f t="shared" si="5"/>
        <v>0</v>
      </c>
      <c r="Q33" s="12">
        <f t="shared" si="6"/>
        <v>0</v>
      </c>
      <c r="R33" s="4"/>
      <c r="S33" s="13">
        <f t="shared" si="7"/>
        <v>0</v>
      </c>
      <c r="T33" s="12">
        <f t="shared" si="8"/>
        <v>0</v>
      </c>
      <c r="AU33" s="18">
        <f t="shared" si="9"/>
        <v>0</v>
      </c>
    </row>
    <row r="34" spans="4:47" x14ac:dyDescent="0.25">
      <c r="D34" s="2"/>
      <c r="E34" s="6"/>
      <c r="F34" s="6"/>
      <c r="I34" s="4"/>
      <c r="J34" s="11">
        <f t="shared" si="10"/>
        <v>0</v>
      </c>
      <c r="K34" s="12">
        <f t="shared" si="2"/>
        <v>0</v>
      </c>
      <c r="L34" s="4"/>
      <c r="M34" s="13">
        <f t="shared" si="3"/>
        <v>0</v>
      </c>
      <c r="N34" s="12">
        <f t="shared" si="4"/>
        <v>0</v>
      </c>
      <c r="O34" s="4"/>
      <c r="P34" s="13">
        <f t="shared" si="5"/>
        <v>0</v>
      </c>
      <c r="Q34" s="12">
        <f t="shared" si="6"/>
        <v>0</v>
      </c>
      <c r="R34" s="4"/>
      <c r="S34" s="13">
        <f t="shared" si="7"/>
        <v>0</v>
      </c>
      <c r="T34" s="12">
        <f t="shared" si="8"/>
        <v>0</v>
      </c>
      <c r="AU34" s="18">
        <f t="shared" si="9"/>
        <v>0</v>
      </c>
    </row>
    <row r="35" spans="4:47" x14ac:dyDescent="0.25">
      <c r="D35" s="2"/>
      <c r="E35" s="6"/>
      <c r="F35" s="6"/>
      <c r="I35" s="4"/>
      <c r="J35" s="11">
        <f t="shared" si="10"/>
        <v>0</v>
      </c>
      <c r="K35" s="12">
        <f t="shared" si="2"/>
        <v>0</v>
      </c>
      <c r="L35" s="4"/>
      <c r="M35" s="13">
        <f t="shared" si="3"/>
        <v>0</v>
      </c>
      <c r="N35" s="12">
        <f t="shared" si="4"/>
        <v>0</v>
      </c>
      <c r="O35" s="4"/>
      <c r="P35" s="13">
        <f t="shared" si="5"/>
        <v>0</v>
      </c>
      <c r="Q35" s="12">
        <f t="shared" si="6"/>
        <v>0</v>
      </c>
      <c r="R35" s="4"/>
      <c r="S35" s="13">
        <f t="shared" si="7"/>
        <v>0</v>
      </c>
      <c r="T35" s="12">
        <f t="shared" si="8"/>
        <v>0</v>
      </c>
      <c r="AU35" s="18">
        <f t="shared" si="9"/>
        <v>0</v>
      </c>
    </row>
    <row r="36" spans="4:47" x14ac:dyDescent="0.25">
      <c r="D36" s="2"/>
      <c r="E36" s="6"/>
      <c r="F36" s="6"/>
      <c r="I36" s="4"/>
      <c r="J36" s="11">
        <f t="shared" si="10"/>
        <v>0</v>
      </c>
      <c r="K36" s="12">
        <f t="shared" si="2"/>
        <v>0</v>
      </c>
      <c r="L36" s="4"/>
      <c r="M36" s="13">
        <f t="shared" si="3"/>
        <v>0</v>
      </c>
      <c r="N36" s="12">
        <f t="shared" si="4"/>
        <v>0</v>
      </c>
      <c r="O36" s="4"/>
      <c r="P36" s="13">
        <f t="shared" si="5"/>
        <v>0</v>
      </c>
      <c r="Q36" s="12">
        <f t="shared" si="6"/>
        <v>0</v>
      </c>
      <c r="R36" s="4"/>
      <c r="S36" s="13">
        <f t="shared" si="7"/>
        <v>0</v>
      </c>
      <c r="T36" s="12">
        <f t="shared" si="8"/>
        <v>0</v>
      </c>
      <c r="AU36" s="18">
        <f t="shared" si="9"/>
        <v>0</v>
      </c>
    </row>
    <row r="37" spans="4:47" x14ac:dyDescent="0.25">
      <c r="D37" s="2"/>
      <c r="E37" s="6"/>
      <c r="F37" s="6"/>
      <c r="I37" s="4"/>
      <c r="J37" s="11">
        <f t="shared" si="10"/>
        <v>0</v>
      </c>
      <c r="K37" s="12">
        <f t="shared" si="2"/>
        <v>0</v>
      </c>
      <c r="L37" s="4"/>
      <c r="M37" s="13">
        <f t="shared" si="3"/>
        <v>0</v>
      </c>
      <c r="N37" s="12">
        <f t="shared" si="4"/>
        <v>0</v>
      </c>
      <c r="O37" s="4"/>
      <c r="P37" s="13">
        <f t="shared" si="5"/>
        <v>0</v>
      </c>
      <c r="Q37" s="12">
        <f t="shared" si="6"/>
        <v>0</v>
      </c>
      <c r="R37" s="4"/>
      <c r="S37" s="13">
        <f t="shared" si="7"/>
        <v>0</v>
      </c>
      <c r="T37" s="12">
        <f t="shared" si="8"/>
        <v>0</v>
      </c>
      <c r="AU37" s="18">
        <f t="shared" si="9"/>
        <v>0</v>
      </c>
    </row>
    <row r="38" spans="4:47" x14ac:dyDescent="0.25">
      <c r="D38" s="3"/>
      <c r="E38" s="6"/>
      <c r="F38" s="6"/>
      <c r="I38" s="4"/>
      <c r="J38" s="11">
        <f t="shared" si="10"/>
        <v>0</v>
      </c>
      <c r="K38" s="12">
        <f t="shared" si="2"/>
        <v>0</v>
      </c>
      <c r="L38" s="4"/>
      <c r="M38" s="13">
        <f t="shared" si="3"/>
        <v>0</v>
      </c>
      <c r="N38" s="12">
        <f t="shared" si="4"/>
        <v>0</v>
      </c>
      <c r="O38" s="4"/>
      <c r="P38" s="13">
        <f t="shared" si="5"/>
        <v>0</v>
      </c>
      <c r="Q38" s="12">
        <f t="shared" si="6"/>
        <v>0</v>
      </c>
      <c r="R38" s="4"/>
      <c r="S38" s="13">
        <f t="shared" si="7"/>
        <v>0</v>
      </c>
      <c r="T38" s="12">
        <f t="shared" si="8"/>
        <v>0</v>
      </c>
      <c r="AU38" s="18">
        <f t="shared" si="9"/>
        <v>0</v>
      </c>
    </row>
    <row r="39" spans="4:47" x14ac:dyDescent="0.25">
      <c r="I39" s="4"/>
      <c r="J39" s="11">
        <f t="shared" si="10"/>
        <v>0</v>
      </c>
      <c r="K39" s="12">
        <f t="shared" si="2"/>
        <v>0</v>
      </c>
      <c r="L39" s="4"/>
      <c r="M39" s="13">
        <f t="shared" si="3"/>
        <v>0</v>
      </c>
      <c r="N39" s="12">
        <f t="shared" si="4"/>
        <v>0</v>
      </c>
      <c r="O39" s="4"/>
      <c r="P39" s="13">
        <f t="shared" si="5"/>
        <v>0</v>
      </c>
      <c r="Q39" s="12">
        <f t="shared" si="6"/>
        <v>0</v>
      </c>
      <c r="R39" s="4"/>
      <c r="S39" s="13">
        <f t="shared" si="7"/>
        <v>0</v>
      </c>
      <c r="T39" s="12">
        <f t="shared" si="8"/>
        <v>0</v>
      </c>
      <c r="AU39" s="18">
        <f t="shared" si="9"/>
        <v>0</v>
      </c>
    </row>
    <row r="40" spans="4:47" x14ac:dyDescent="0.25">
      <c r="D40" s="2"/>
      <c r="E40" s="6"/>
      <c r="F40" s="6"/>
      <c r="I40" s="4"/>
      <c r="J40" s="11">
        <f t="shared" si="10"/>
        <v>0</v>
      </c>
      <c r="K40" s="12">
        <f t="shared" si="2"/>
        <v>0</v>
      </c>
      <c r="L40" s="4"/>
      <c r="M40" s="13">
        <f t="shared" si="3"/>
        <v>0</v>
      </c>
      <c r="N40" s="12">
        <f t="shared" si="4"/>
        <v>0</v>
      </c>
      <c r="O40" s="4"/>
      <c r="P40" s="13">
        <f t="shared" si="5"/>
        <v>0</v>
      </c>
      <c r="Q40" s="12">
        <f t="shared" si="6"/>
        <v>0</v>
      </c>
      <c r="R40" s="4"/>
      <c r="S40" s="13">
        <f t="shared" si="7"/>
        <v>0</v>
      </c>
      <c r="T40" s="12">
        <f t="shared" si="8"/>
        <v>0</v>
      </c>
      <c r="AU40" s="18">
        <f t="shared" si="9"/>
        <v>0</v>
      </c>
    </row>
    <row r="41" spans="4:47" x14ac:dyDescent="0.25">
      <c r="D41" s="2"/>
      <c r="E41" s="6"/>
      <c r="F41" s="6"/>
      <c r="I41" s="4"/>
      <c r="J41" s="11">
        <f t="shared" si="10"/>
        <v>0</v>
      </c>
      <c r="K41" s="12">
        <f t="shared" si="2"/>
        <v>0</v>
      </c>
      <c r="L41" s="4"/>
      <c r="M41" s="13">
        <f t="shared" si="3"/>
        <v>0</v>
      </c>
      <c r="N41" s="12">
        <f t="shared" si="4"/>
        <v>0</v>
      </c>
      <c r="O41" s="4"/>
      <c r="P41" s="13">
        <f t="shared" si="5"/>
        <v>0</v>
      </c>
      <c r="Q41" s="12">
        <f t="shared" si="6"/>
        <v>0</v>
      </c>
      <c r="R41" s="4"/>
      <c r="S41" s="13">
        <f t="shared" si="7"/>
        <v>0</v>
      </c>
      <c r="T41" s="12">
        <f t="shared" si="8"/>
        <v>0</v>
      </c>
      <c r="AU41" s="18">
        <f t="shared" si="9"/>
        <v>0</v>
      </c>
    </row>
    <row r="42" spans="4:47" x14ac:dyDescent="0.25">
      <c r="D42" s="2"/>
      <c r="E42" s="6"/>
      <c r="F42" s="6"/>
      <c r="I42" s="4"/>
      <c r="J42" s="11">
        <f t="shared" si="10"/>
        <v>0</v>
      </c>
      <c r="K42" s="12">
        <f t="shared" si="2"/>
        <v>0</v>
      </c>
      <c r="L42" s="4"/>
      <c r="M42" s="13">
        <f t="shared" si="3"/>
        <v>0</v>
      </c>
      <c r="N42" s="12">
        <f t="shared" si="4"/>
        <v>0</v>
      </c>
      <c r="O42" s="4"/>
      <c r="P42" s="13">
        <f t="shared" si="5"/>
        <v>0</v>
      </c>
      <c r="Q42" s="12">
        <f t="shared" si="6"/>
        <v>0</v>
      </c>
      <c r="R42" s="4"/>
      <c r="S42" s="13">
        <f t="shared" si="7"/>
        <v>0</v>
      </c>
      <c r="T42" s="12">
        <f t="shared" si="8"/>
        <v>0</v>
      </c>
      <c r="AU42" s="18">
        <f t="shared" si="9"/>
        <v>0</v>
      </c>
    </row>
    <row r="43" spans="4:47" x14ac:dyDescent="0.25">
      <c r="D43" s="2"/>
      <c r="E43" s="6"/>
      <c r="F43" s="6"/>
      <c r="I43" s="4"/>
      <c r="J43" s="11">
        <f t="shared" si="10"/>
        <v>0</v>
      </c>
      <c r="K43" s="12">
        <f t="shared" si="2"/>
        <v>0</v>
      </c>
      <c r="L43" s="4"/>
      <c r="M43" s="13">
        <f t="shared" si="3"/>
        <v>0</v>
      </c>
      <c r="N43" s="12">
        <f t="shared" si="4"/>
        <v>0</v>
      </c>
      <c r="O43" s="4"/>
      <c r="P43" s="13">
        <f t="shared" si="5"/>
        <v>0</v>
      </c>
      <c r="Q43" s="12">
        <f t="shared" si="6"/>
        <v>0</v>
      </c>
      <c r="R43" s="4"/>
      <c r="S43" s="13">
        <f t="shared" si="7"/>
        <v>0</v>
      </c>
      <c r="T43" s="12">
        <f t="shared" si="8"/>
        <v>0</v>
      </c>
      <c r="AU43" s="18">
        <f t="shared" si="9"/>
        <v>0</v>
      </c>
    </row>
    <row r="44" spans="4:47" x14ac:dyDescent="0.25">
      <c r="D44" s="2"/>
      <c r="E44" s="6"/>
      <c r="F44" s="6"/>
      <c r="I44" s="4"/>
      <c r="J44" s="11">
        <f t="shared" si="10"/>
        <v>0</v>
      </c>
      <c r="K44" s="12">
        <f t="shared" si="2"/>
        <v>0</v>
      </c>
      <c r="L44" s="4"/>
      <c r="M44" s="13">
        <f t="shared" si="3"/>
        <v>0</v>
      </c>
      <c r="N44" s="12">
        <f t="shared" si="4"/>
        <v>0</v>
      </c>
      <c r="O44" s="4"/>
      <c r="P44" s="13">
        <f t="shared" si="5"/>
        <v>0</v>
      </c>
      <c r="Q44" s="12">
        <f t="shared" si="6"/>
        <v>0</v>
      </c>
      <c r="R44" s="4"/>
      <c r="S44" s="13">
        <f t="shared" si="7"/>
        <v>0</v>
      </c>
      <c r="T44" s="12">
        <f t="shared" si="8"/>
        <v>0</v>
      </c>
      <c r="AU44" s="18">
        <f t="shared" si="9"/>
        <v>0</v>
      </c>
    </row>
    <row r="45" spans="4:47" x14ac:dyDescent="0.25">
      <c r="D45" s="2"/>
      <c r="E45" s="6"/>
      <c r="F45" s="6"/>
      <c r="I45" s="4"/>
      <c r="J45" s="11">
        <f t="shared" si="10"/>
        <v>0</v>
      </c>
      <c r="K45" s="12">
        <f t="shared" si="2"/>
        <v>0</v>
      </c>
      <c r="L45" s="4"/>
      <c r="M45" s="13">
        <f t="shared" si="3"/>
        <v>0</v>
      </c>
      <c r="N45" s="12">
        <f t="shared" si="4"/>
        <v>0</v>
      </c>
      <c r="O45" s="4"/>
      <c r="P45" s="13">
        <f t="shared" si="5"/>
        <v>0</v>
      </c>
      <c r="Q45" s="12">
        <f t="shared" si="6"/>
        <v>0</v>
      </c>
      <c r="R45" s="4"/>
      <c r="S45" s="13">
        <f t="shared" si="7"/>
        <v>0</v>
      </c>
      <c r="T45" s="12">
        <f t="shared" si="8"/>
        <v>0</v>
      </c>
      <c r="AU45" s="18">
        <f t="shared" si="9"/>
        <v>0</v>
      </c>
    </row>
    <row r="46" spans="4:47" x14ac:dyDescent="0.25">
      <c r="D46" s="2"/>
      <c r="E46" s="6"/>
      <c r="F46" s="6"/>
      <c r="I46" s="4"/>
      <c r="J46" s="11">
        <f t="shared" si="10"/>
        <v>0</v>
      </c>
      <c r="K46" s="12">
        <f t="shared" si="2"/>
        <v>0</v>
      </c>
      <c r="L46" s="4"/>
      <c r="M46" s="13">
        <f t="shared" si="3"/>
        <v>0</v>
      </c>
      <c r="N46" s="12">
        <f t="shared" si="4"/>
        <v>0</v>
      </c>
      <c r="O46" s="4"/>
      <c r="P46" s="13">
        <f t="shared" si="5"/>
        <v>0</v>
      </c>
      <c r="Q46" s="12">
        <f t="shared" si="6"/>
        <v>0</v>
      </c>
      <c r="R46" s="4"/>
      <c r="S46" s="13">
        <f t="shared" si="7"/>
        <v>0</v>
      </c>
      <c r="T46" s="12">
        <f t="shared" si="8"/>
        <v>0</v>
      </c>
      <c r="AU46" s="18">
        <f t="shared" si="9"/>
        <v>0</v>
      </c>
    </row>
    <row r="47" spans="4:47" x14ac:dyDescent="0.25">
      <c r="D47" s="3"/>
      <c r="E47" s="6"/>
      <c r="F47" s="6"/>
      <c r="I47" s="4"/>
      <c r="J47" s="11">
        <f t="shared" si="10"/>
        <v>0</v>
      </c>
      <c r="K47" s="12">
        <f t="shared" si="2"/>
        <v>0</v>
      </c>
      <c r="L47" s="4"/>
      <c r="M47" s="13">
        <f t="shared" si="3"/>
        <v>0</v>
      </c>
      <c r="N47" s="12">
        <f t="shared" si="4"/>
        <v>0</v>
      </c>
      <c r="O47" s="4"/>
      <c r="P47" s="13">
        <f t="shared" si="5"/>
        <v>0</v>
      </c>
      <c r="Q47" s="12">
        <f t="shared" si="6"/>
        <v>0</v>
      </c>
      <c r="R47" s="4"/>
      <c r="S47" s="13">
        <f t="shared" si="7"/>
        <v>0</v>
      </c>
      <c r="T47" s="12">
        <f t="shared" si="8"/>
        <v>0</v>
      </c>
      <c r="AU47" s="18">
        <f t="shared" si="9"/>
        <v>0</v>
      </c>
    </row>
    <row r="48" spans="4:47" x14ac:dyDescent="0.25">
      <c r="I48" s="4"/>
      <c r="J48" s="11">
        <f t="shared" si="10"/>
        <v>0</v>
      </c>
      <c r="K48" s="12">
        <f t="shared" si="2"/>
        <v>0</v>
      </c>
      <c r="L48" s="4"/>
      <c r="M48" s="13">
        <f t="shared" si="3"/>
        <v>0</v>
      </c>
      <c r="N48" s="12">
        <f t="shared" si="4"/>
        <v>0</v>
      </c>
      <c r="O48" s="4"/>
      <c r="P48" s="13">
        <f t="shared" si="5"/>
        <v>0</v>
      </c>
      <c r="Q48" s="12">
        <f t="shared" si="6"/>
        <v>0</v>
      </c>
      <c r="R48" s="4"/>
      <c r="S48" s="13">
        <f t="shared" si="7"/>
        <v>0</v>
      </c>
      <c r="T48" s="12">
        <f t="shared" si="8"/>
        <v>0</v>
      </c>
      <c r="AU48" s="18">
        <f t="shared" si="9"/>
        <v>0</v>
      </c>
    </row>
    <row r="49" spans="1:47" x14ac:dyDescent="0.25">
      <c r="D49" s="2"/>
      <c r="E49" s="6"/>
      <c r="F49" s="6"/>
      <c r="I49" s="4"/>
      <c r="J49" s="11">
        <f t="shared" si="10"/>
        <v>0</v>
      </c>
      <c r="K49" s="12">
        <f t="shared" si="2"/>
        <v>0</v>
      </c>
      <c r="L49" s="4"/>
      <c r="M49" s="13">
        <f t="shared" si="3"/>
        <v>0</v>
      </c>
      <c r="N49" s="12">
        <f t="shared" si="4"/>
        <v>0</v>
      </c>
      <c r="O49" s="4"/>
      <c r="P49" s="13">
        <f t="shared" si="5"/>
        <v>0</v>
      </c>
      <c r="Q49" s="12">
        <f t="shared" si="6"/>
        <v>0</v>
      </c>
      <c r="R49" s="4"/>
      <c r="S49" s="13">
        <f t="shared" si="7"/>
        <v>0</v>
      </c>
      <c r="T49" s="12">
        <f t="shared" si="8"/>
        <v>0</v>
      </c>
      <c r="AU49" s="18">
        <f t="shared" si="9"/>
        <v>0</v>
      </c>
    </row>
    <row r="50" spans="1:47" x14ac:dyDescent="0.25">
      <c r="D50" s="2"/>
      <c r="E50" s="6"/>
      <c r="F50" s="6"/>
      <c r="I50" s="4"/>
      <c r="J50" s="11">
        <f t="shared" si="10"/>
        <v>0</v>
      </c>
      <c r="K50" s="12">
        <f t="shared" si="2"/>
        <v>0</v>
      </c>
      <c r="L50" s="4"/>
      <c r="M50" s="13">
        <f t="shared" si="3"/>
        <v>0</v>
      </c>
      <c r="N50" s="12">
        <f t="shared" si="4"/>
        <v>0</v>
      </c>
      <c r="O50" s="4"/>
      <c r="P50" s="13">
        <f t="shared" si="5"/>
        <v>0</v>
      </c>
      <c r="Q50" s="12">
        <f t="shared" si="6"/>
        <v>0</v>
      </c>
      <c r="R50" s="4"/>
      <c r="S50" s="13">
        <f t="shared" si="7"/>
        <v>0</v>
      </c>
      <c r="T50" s="12">
        <f t="shared" si="8"/>
        <v>0</v>
      </c>
      <c r="AU50" s="18">
        <f t="shared" si="9"/>
        <v>0</v>
      </c>
    </row>
    <row r="51" spans="1:47" x14ac:dyDescent="0.25">
      <c r="D51" s="2"/>
      <c r="E51" s="6"/>
      <c r="F51" s="6"/>
      <c r="I51" s="4"/>
      <c r="J51" s="11">
        <f t="shared" si="10"/>
        <v>0</v>
      </c>
      <c r="K51" s="12">
        <f t="shared" si="2"/>
        <v>0</v>
      </c>
      <c r="L51" s="4"/>
      <c r="M51" s="13">
        <f t="shared" si="3"/>
        <v>0</v>
      </c>
      <c r="N51" s="12">
        <f t="shared" si="4"/>
        <v>0</v>
      </c>
      <c r="O51" s="4"/>
      <c r="P51" s="13">
        <f t="shared" si="5"/>
        <v>0</v>
      </c>
      <c r="Q51" s="12">
        <f t="shared" si="6"/>
        <v>0</v>
      </c>
      <c r="R51" s="4"/>
      <c r="S51" s="13">
        <f t="shared" si="7"/>
        <v>0</v>
      </c>
      <c r="T51" s="12">
        <f t="shared" si="8"/>
        <v>0</v>
      </c>
      <c r="AU51" s="18">
        <f t="shared" si="9"/>
        <v>0</v>
      </c>
    </row>
    <row r="52" spans="1:47" x14ac:dyDescent="0.25">
      <c r="D52" s="2"/>
      <c r="E52" s="6"/>
      <c r="F52" s="6"/>
      <c r="I52" s="4"/>
      <c r="J52" s="11">
        <f t="shared" si="10"/>
        <v>0</v>
      </c>
      <c r="K52" s="12">
        <f t="shared" si="2"/>
        <v>0</v>
      </c>
      <c r="L52" s="4"/>
      <c r="M52" s="13">
        <f t="shared" si="3"/>
        <v>0</v>
      </c>
      <c r="N52" s="12">
        <f t="shared" si="4"/>
        <v>0</v>
      </c>
      <c r="O52" s="4"/>
      <c r="P52" s="13">
        <f t="shared" si="5"/>
        <v>0</v>
      </c>
      <c r="Q52" s="12">
        <f t="shared" si="6"/>
        <v>0</v>
      </c>
      <c r="R52" s="4"/>
      <c r="S52" s="13">
        <f t="shared" si="7"/>
        <v>0</v>
      </c>
      <c r="T52" s="12">
        <f t="shared" si="8"/>
        <v>0</v>
      </c>
      <c r="AU52" s="18">
        <f t="shared" si="9"/>
        <v>0</v>
      </c>
    </row>
    <row r="53" spans="1:47" x14ac:dyDescent="0.25">
      <c r="D53" s="2"/>
      <c r="E53" s="6"/>
      <c r="F53" s="6"/>
      <c r="I53" s="4"/>
      <c r="J53" s="11">
        <f t="shared" si="10"/>
        <v>0</v>
      </c>
      <c r="K53" s="12">
        <f t="shared" si="2"/>
        <v>0</v>
      </c>
      <c r="L53" s="4"/>
      <c r="M53" s="13">
        <f t="shared" si="3"/>
        <v>0</v>
      </c>
      <c r="N53" s="12">
        <f t="shared" si="4"/>
        <v>0</v>
      </c>
      <c r="O53" s="4"/>
      <c r="P53" s="13">
        <f t="shared" si="5"/>
        <v>0</v>
      </c>
      <c r="Q53" s="12">
        <f t="shared" si="6"/>
        <v>0</v>
      </c>
      <c r="R53" s="4"/>
      <c r="S53" s="13">
        <f t="shared" si="7"/>
        <v>0</v>
      </c>
      <c r="T53" s="12">
        <f t="shared" si="8"/>
        <v>0</v>
      </c>
      <c r="AU53" s="18">
        <f t="shared" si="9"/>
        <v>0</v>
      </c>
    </row>
    <row r="54" spans="1:47" x14ac:dyDescent="0.25">
      <c r="D54" s="2"/>
      <c r="E54" s="6"/>
      <c r="F54" s="6"/>
      <c r="I54" s="4"/>
      <c r="J54" s="11">
        <f t="shared" si="10"/>
        <v>0</v>
      </c>
      <c r="K54" s="12">
        <f t="shared" si="2"/>
        <v>0</v>
      </c>
      <c r="L54" s="4"/>
      <c r="M54" s="13">
        <f t="shared" si="3"/>
        <v>0</v>
      </c>
      <c r="N54" s="12">
        <f t="shared" si="4"/>
        <v>0</v>
      </c>
      <c r="O54" s="4"/>
      <c r="P54" s="13">
        <f t="shared" si="5"/>
        <v>0</v>
      </c>
      <c r="Q54" s="12">
        <f t="shared" si="6"/>
        <v>0</v>
      </c>
      <c r="R54" s="4"/>
      <c r="S54" s="13">
        <f t="shared" si="7"/>
        <v>0</v>
      </c>
      <c r="T54" s="12">
        <f t="shared" si="8"/>
        <v>0</v>
      </c>
      <c r="AU54" s="18">
        <f t="shared" si="9"/>
        <v>0</v>
      </c>
    </row>
    <row r="55" spans="1:47" x14ac:dyDescent="0.25">
      <c r="D55" s="2"/>
      <c r="E55" s="6"/>
      <c r="F55" s="6"/>
      <c r="I55" s="4"/>
      <c r="J55" s="11">
        <f t="shared" si="10"/>
        <v>0</v>
      </c>
      <c r="K55" s="12">
        <f t="shared" si="2"/>
        <v>0</v>
      </c>
      <c r="L55" s="4"/>
      <c r="M55" s="13">
        <f t="shared" si="3"/>
        <v>0</v>
      </c>
      <c r="N55" s="12">
        <f t="shared" si="4"/>
        <v>0</v>
      </c>
      <c r="O55" s="4"/>
      <c r="P55" s="13">
        <f t="shared" si="5"/>
        <v>0</v>
      </c>
      <c r="Q55" s="12">
        <f t="shared" si="6"/>
        <v>0</v>
      </c>
      <c r="R55" s="4"/>
      <c r="S55" s="13">
        <f t="shared" si="7"/>
        <v>0</v>
      </c>
      <c r="T55" s="12">
        <f t="shared" si="8"/>
        <v>0</v>
      </c>
      <c r="AU55" s="18">
        <f t="shared" si="9"/>
        <v>0</v>
      </c>
    </row>
    <row r="56" spans="1:47" x14ac:dyDescent="0.25">
      <c r="D56" s="3"/>
      <c r="E56" s="6"/>
      <c r="F56" s="6"/>
      <c r="I56" s="4"/>
      <c r="J56" s="11">
        <f t="shared" si="10"/>
        <v>0</v>
      </c>
      <c r="K56" s="12">
        <f t="shared" si="2"/>
        <v>0</v>
      </c>
      <c r="L56" s="4"/>
      <c r="M56" s="13">
        <f t="shared" si="3"/>
        <v>0</v>
      </c>
      <c r="N56" s="12">
        <f t="shared" si="4"/>
        <v>0</v>
      </c>
      <c r="O56" s="4"/>
      <c r="P56" s="13">
        <f t="shared" si="5"/>
        <v>0</v>
      </c>
      <c r="Q56" s="12">
        <f t="shared" si="6"/>
        <v>0</v>
      </c>
      <c r="R56" s="4"/>
      <c r="S56" s="13">
        <f t="shared" si="7"/>
        <v>0</v>
      </c>
      <c r="T56" s="12">
        <f t="shared" si="8"/>
        <v>0</v>
      </c>
      <c r="AU56" s="18">
        <f t="shared" si="9"/>
        <v>0</v>
      </c>
    </row>
    <row r="57" spans="1:47" x14ac:dyDescent="0.25">
      <c r="D57" s="3"/>
      <c r="E57" s="6"/>
      <c r="F57" s="6"/>
      <c r="I57" s="4"/>
      <c r="J57" s="11">
        <f t="shared" si="10"/>
        <v>0</v>
      </c>
      <c r="K57" s="12">
        <f t="shared" si="2"/>
        <v>0</v>
      </c>
      <c r="L57" s="4"/>
      <c r="M57" s="13">
        <f t="shared" si="3"/>
        <v>0</v>
      </c>
      <c r="N57" s="12">
        <f t="shared" si="4"/>
        <v>0</v>
      </c>
      <c r="O57" s="4"/>
      <c r="P57" s="13">
        <f t="shared" si="5"/>
        <v>0</v>
      </c>
      <c r="Q57" s="12">
        <f t="shared" si="6"/>
        <v>0</v>
      </c>
      <c r="R57" s="4"/>
      <c r="S57" s="13">
        <f t="shared" si="7"/>
        <v>0</v>
      </c>
      <c r="T57" s="12">
        <f t="shared" si="8"/>
        <v>0</v>
      </c>
      <c r="AU57" s="18">
        <f t="shared" si="9"/>
        <v>0</v>
      </c>
    </row>
    <row r="58" spans="1:47" s="8" customFormat="1" x14ac:dyDescent="0.25">
      <c r="A58" s="1"/>
      <c r="B58"/>
      <c r="C58"/>
      <c r="D58" s="2"/>
      <c r="E58" s="6"/>
      <c r="F58" s="6"/>
      <c r="G58" s="1"/>
      <c r="H58" s="1"/>
      <c r="I58" s="4"/>
      <c r="J58" s="11">
        <f t="shared" si="10"/>
        <v>0</v>
      </c>
      <c r="K58" s="12">
        <f t="shared" si="2"/>
        <v>0</v>
      </c>
      <c r="L58" s="4"/>
      <c r="M58" s="13">
        <f t="shared" si="3"/>
        <v>0</v>
      </c>
      <c r="N58" s="15">
        <f t="shared" si="4"/>
        <v>0</v>
      </c>
      <c r="O58" s="4"/>
      <c r="P58" s="13">
        <f t="shared" si="5"/>
        <v>0</v>
      </c>
      <c r="Q58" s="15">
        <f t="shared" si="6"/>
        <v>0</v>
      </c>
      <c r="R58" s="14"/>
      <c r="S58" s="13">
        <f t="shared" si="7"/>
        <v>0</v>
      </c>
      <c r="T58" s="15">
        <f t="shared" si="8"/>
        <v>0</v>
      </c>
      <c r="AU58" s="18">
        <f t="shared" si="9"/>
        <v>0</v>
      </c>
    </row>
    <row r="59" spans="1:47" x14ac:dyDescent="0.25">
      <c r="D59" s="2"/>
      <c r="E59" s="6"/>
      <c r="F59" s="6"/>
      <c r="I59" s="4"/>
      <c r="J59" s="11">
        <f t="shared" si="10"/>
        <v>0</v>
      </c>
      <c r="K59" s="12">
        <f t="shared" si="2"/>
        <v>0</v>
      </c>
      <c r="L59" s="4"/>
      <c r="M59" s="13">
        <f t="shared" si="3"/>
        <v>0</v>
      </c>
      <c r="N59" s="12">
        <f t="shared" si="4"/>
        <v>0</v>
      </c>
      <c r="O59" s="4"/>
      <c r="P59" s="13">
        <f t="shared" si="5"/>
        <v>0</v>
      </c>
      <c r="Q59" s="12">
        <f t="shared" si="6"/>
        <v>0</v>
      </c>
      <c r="R59" s="4"/>
      <c r="S59" s="13">
        <f t="shared" si="7"/>
        <v>0</v>
      </c>
      <c r="T59" s="12">
        <f t="shared" si="8"/>
        <v>0</v>
      </c>
      <c r="AU59" s="18">
        <f t="shared" si="9"/>
        <v>0</v>
      </c>
    </row>
    <row r="60" spans="1:47" x14ac:dyDescent="0.25">
      <c r="D60" s="2"/>
      <c r="E60" s="6"/>
      <c r="F60" s="6"/>
      <c r="I60" s="4"/>
      <c r="J60" s="11">
        <f t="shared" si="10"/>
        <v>0</v>
      </c>
      <c r="K60" s="12">
        <f t="shared" si="2"/>
        <v>0</v>
      </c>
      <c r="L60" s="4"/>
      <c r="M60" s="13">
        <f t="shared" si="3"/>
        <v>0</v>
      </c>
      <c r="N60" s="12">
        <f t="shared" si="4"/>
        <v>0</v>
      </c>
      <c r="O60" s="4"/>
      <c r="P60" s="13">
        <f t="shared" si="5"/>
        <v>0</v>
      </c>
      <c r="Q60" s="12">
        <f t="shared" si="6"/>
        <v>0</v>
      </c>
      <c r="R60" s="4"/>
      <c r="S60" s="13">
        <f t="shared" si="7"/>
        <v>0</v>
      </c>
      <c r="T60" s="12">
        <f t="shared" si="8"/>
        <v>0</v>
      </c>
      <c r="AU60" s="18">
        <f t="shared" si="9"/>
        <v>0</v>
      </c>
    </row>
    <row r="61" spans="1:47" x14ac:dyDescent="0.25">
      <c r="D61" s="2"/>
      <c r="E61" s="6"/>
      <c r="F61" s="6"/>
      <c r="I61" s="4"/>
      <c r="J61" s="11">
        <f t="shared" si="10"/>
        <v>0</v>
      </c>
      <c r="K61" s="12">
        <f t="shared" si="2"/>
        <v>0</v>
      </c>
      <c r="L61" s="4"/>
      <c r="M61" s="13">
        <f t="shared" si="3"/>
        <v>0</v>
      </c>
      <c r="N61" s="12">
        <f t="shared" si="4"/>
        <v>0</v>
      </c>
      <c r="O61" s="4"/>
      <c r="P61" s="13">
        <f t="shared" si="5"/>
        <v>0</v>
      </c>
      <c r="Q61" s="12">
        <f t="shared" si="6"/>
        <v>0</v>
      </c>
      <c r="R61" s="4"/>
      <c r="S61" s="13">
        <f t="shared" si="7"/>
        <v>0</v>
      </c>
      <c r="T61" s="12">
        <f t="shared" si="8"/>
        <v>0</v>
      </c>
      <c r="AU61" s="18">
        <f t="shared" si="9"/>
        <v>0</v>
      </c>
    </row>
    <row r="62" spans="1:47" x14ac:dyDescent="0.25">
      <c r="D62" s="2"/>
      <c r="E62" s="6"/>
      <c r="F62" s="6"/>
      <c r="I62" s="4"/>
      <c r="J62" s="11">
        <f t="shared" si="10"/>
        <v>0</v>
      </c>
      <c r="K62" s="12">
        <f t="shared" si="2"/>
        <v>0</v>
      </c>
      <c r="L62" s="4"/>
      <c r="M62" s="13">
        <f t="shared" si="3"/>
        <v>0</v>
      </c>
      <c r="N62" s="12">
        <f t="shared" si="4"/>
        <v>0</v>
      </c>
      <c r="O62" s="4"/>
      <c r="P62" s="13">
        <f t="shared" si="5"/>
        <v>0</v>
      </c>
      <c r="Q62" s="12">
        <f t="shared" si="6"/>
        <v>0</v>
      </c>
      <c r="R62" s="4"/>
      <c r="S62" s="13">
        <f t="shared" si="7"/>
        <v>0</v>
      </c>
      <c r="T62" s="12">
        <f t="shared" si="8"/>
        <v>0</v>
      </c>
      <c r="AU62" s="18">
        <f t="shared" si="9"/>
        <v>0</v>
      </c>
    </row>
    <row r="63" spans="1:47" x14ac:dyDescent="0.25">
      <c r="D63" s="2"/>
      <c r="E63" s="6"/>
      <c r="F63" s="6"/>
      <c r="I63" s="4"/>
      <c r="J63" s="11">
        <f t="shared" si="10"/>
        <v>0</v>
      </c>
      <c r="K63" s="12">
        <f t="shared" si="2"/>
        <v>0</v>
      </c>
      <c r="L63" s="4"/>
      <c r="M63" s="13">
        <f t="shared" si="3"/>
        <v>0</v>
      </c>
      <c r="N63" s="12">
        <f t="shared" si="4"/>
        <v>0</v>
      </c>
      <c r="O63" s="4"/>
      <c r="P63" s="13">
        <f t="shared" si="5"/>
        <v>0</v>
      </c>
      <c r="Q63" s="12">
        <f t="shared" si="6"/>
        <v>0</v>
      </c>
      <c r="R63" s="4"/>
      <c r="S63" s="13">
        <f t="shared" si="7"/>
        <v>0</v>
      </c>
      <c r="T63" s="12">
        <f t="shared" si="8"/>
        <v>0</v>
      </c>
      <c r="AU63" s="18">
        <f t="shared" si="9"/>
        <v>0</v>
      </c>
    </row>
    <row r="64" spans="1:47" x14ac:dyDescent="0.25">
      <c r="D64" s="2"/>
      <c r="E64" s="6"/>
      <c r="F64" s="6"/>
      <c r="I64" s="4"/>
      <c r="J64" s="11">
        <f t="shared" si="10"/>
        <v>0</v>
      </c>
      <c r="K64" s="12">
        <f t="shared" si="2"/>
        <v>0</v>
      </c>
      <c r="L64" s="4"/>
      <c r="M64" s="13">
        <f t="shared" si="3"/>
        <v>0</v>
      </c>
      <c r="N64" s="12">
        <f t="shared" si="4"/>
        <v>0</v>
      </c>
      <c r="O64" s="4"/>
      <c r="P64" s="13">
        <f t="shared" si="5"/>
        <v>0</v>
      </c>
      <c r="Q64" s="12">
        <f t="shared" si="6"/>
        <v>0</v>
      </c>
      <c r="R64" s="4"/>
      <c r="S64" s="13">
        <f t="shared" si="7"/>
        <v>0</v>
      </c>
      <c r="T64" s="12">
        <f t="shared" si="8"/>
        <v>0</v>
      </c>
      <c r="AU64" s="18">
        <f t="shared" si="9"/>
        <v>0</v>
      </c>
    </row>
    <row r="65" spans="1:48" x14ac:dyDescent="0.25">
      <c r="D65" s="3"/>
      <c r="E65" s="6"/>
      <c r="F65" s="6"/>
      <c r="J65" s="11">
        <f t="shared" si="10"/>
        <v>0</v>
      </c>
      <c r="K65" s="12">
        <f t="shared" si="2"/>
        <v>0</v>
      </c>
      <c r="L65" s="4"/>
      <c r="M65" s="13">
        <f t="shared" si="3"/>
        <v>0</v>
      </c>
      <c r="N65" s="12">
        <f t="shared" si="4"/>
        <v>0</v>
      </c>
      <c r="AU65" s="18">
        <f t="shared" si="9"/>
        <v>0</v>
      </c>
    </row>
    <row r="66" spans="1:48" x14ac:dyDescent="0.25">
      <c r="A66" s="1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s="1" t="s">
        <v>25</v>
      </c>
      <c r="H66" s="1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t="s">
        <v>25</v>
      </c>
      <c r="AS66" t="s">
        <v>25</v>
      </c>
      <c r="AT66" t="s">
        <v>25</v>
      </c>
      <c r="AU66" t="s">
        <v>25</v>
      </c>
      <c r="AV6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CK_South</vt:lpstr>
      <vt:lpstr>CK_North</vt:lpstr>
      <vt:lpstr>Family</vt:lpstr>
      <vt:lpstr>Ministop</vt:lpstr>
      <vt:lpstr>GS 25</vt:lpstr>
      <vt:lpstr>7&amp;11</vt:lpstr>
      <vt:lpstr>Lan Chi</vt:lpstr>
      <vt:lpstr>Kingfood</vt:lpstr>
      <vt:lpstr>BHX</vt:lpstr>
      <vt:lpstr>Total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2024-08-08T01:43:27Z</dcterms:created>
  <dcterms:modified xsi:type="dcterms:W3CDTF">2024-10-01T08:04:40Z</dcterms:modified>
</cp:coreProperties>
</file>